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tabRatio="745" activeTab="0"/>
  </bookViews>
  <sheets>
    <sheet name="Узагальнені" sheetId="1" r:id="rId1"/>
    <sheet name="0160" sheetId="2" r:id="rId2"/>
    <sheet name="2010" sheetId="3" r:id="rId3"/>
    <sheet name="2030" sheetId="4" r:id="rId4"/>
    <sheet name="2080" sheetId="5" r:id="rId5"/>
    <sheet name="2100" sheetId="6" r:id="rId6"/>
    <sheet name="2111" sheetId="7" r:id="rId7"/>
    <sheet name="2144" sheetId="8" r:id="rId8"/>
    <sheet name="2151" sheetId="9" r:id="rId9"/>
    <sheet name="2152" sheetId="10" r:id="rId10"/>
    <sheet name="3050" sheetId="11" r:id="rId11"/>
    <sheet name="7363" sheetId="12" r:id="rId12"/>
    <sheet name="7369" sheetId="13" r:id="rId13"/>
    <sheet name="7670" sheetId="14" r:id="rId14"/>
    <sheet name="8110" sheetId="15" r:id="rId15"/>
  </sheets>
  <definedNames/>
  <calcPr fullCalcOnLoad="1" fullPrecision="0"/>
</workbook>
</file>

<file path=xl/sharedStrings.xml><?xml version="1.0" encoding="utf-8"?>
<sst xmlns="http://schemas.openxmlformats.org/spreadsheetml/2006/main" count="772" uniqueCount="108">
  <si>
    <t xml:space="preserve">1. </t>
  </si>
  <si>
    <t>(КПКВК МБ)</t>
  </si>
  <si>
    <t>(найменування головного розпорядника)</t>
  </si>
  <si>
    <t>2.</t>
  </si>
  <si>
    <t>3.</t>
  </si>
  <si>
    <t>№ з/п</t>
  </si>
  <si>
    <t>(найменування бюджетної програми)</t>
  </si>
  <si>
    <t>Результати аналізу ефективності бюджетної програми</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</si>
  <si>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</si>
  <si>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</si>
  <si>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</si>
  <si>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</si>
  <si>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</si>
  <si>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</si>
  <si>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</si>
  <si>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Пояснення щодо причин низької ефективності, визначення факторів через які не досягнуто запланованих результатів</t>
  </si>
  <si>
    <t>1.</t>
  </si>
  <si>
    <t>2. Результати аналізу ефективності</t>
  </si>
  <si>
    <t>КПКВК МБ</t>
  </si>
  <si>
    <t>3. Поглиблений аналіз причин низької ефективності</t>
  </si>
  <si>
    <r>
      <t>Назва бюджетної програми</t>
    </r>
    <r>
      <rPr>
        <vertAlign val="superscript"/>
        <sz val="12"/>
        <rFont val="Times New Roman"/>
        <family val="1"/>
      </rPr>
      <t>2</t>
    </r>
  </si>
  <si>
    <r>
      <t>2</t>
    </r>
    <r>
      <rPr>
        <sz val="12"/>
        <rFont val="Times New Roman"/>
        <family val="1"/>
      </rPr>
      <t>Зазначаються усі програми, які мають низьку ефективність</t>
    </r>
  </si>
  <si>
    <r>
      <t>1</t>
    </r>
    <r>
      <rPr>
        <sz val="9"/>
        <rFont val="Times New Roman"/>
        <family val="1"/>
      </rPr>
      <t>Зазначаються усі програми головного розпорядника, за якими складено звіт про виконання паспорту бюджетної програми</t>
    </r>
  </si>
  <si>
    <t>Виконання інвестиційних проектів в рамках здійснення заходів щодо соціально-економічного розвитку окремих територій</t>
  </si>
  <si>
    <t>Назва завдання бюджетної програми</t>
  </si>
  <si>
    <t>Назва підпрограми / завдання бюджетної програми</t>
  </si>
  <si>
    <t>х</t>
  </si>
  <si>
    <t>0710000</t>
  </si>
  <si>
    <t>0710160</t>
  </si>
  <si>
    <t>Керівництво і управління у відповідній сфері у містах (місті Києві), селищах, селах, об’єднаних територіальних громадах</t>
  </si>
  <si>
    <t>0712010</t>
  </si>
  <si>
    <t>0712030</t>
  </si>
  <si>
    <t>0712080</t>
  </si>
  <si>
    <t>0712100</t>
  </si>
  <si>
    <t>0712111</t>
  </si>
  <si>
    <t>0712144</t>
  </si>
  <si>
    <t>0712151</t>
  </si>
  <si>
    <t>0712152</t>
  </si>
  <si>
    <t>0700000</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</si>
  <si>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</si>
  <si>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</si>
  <si>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 крім первинної медичної допомоги</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</si>
  <si>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</si>
  <si>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</si>
  <si>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</si>
  <si>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Департамент охорони здоров'я та медичних послуг Черкаської міської ради</t>
  </si>
  <si>
    <t xml:space="preserve">4. </t>
  </si>
  <si>
    <t>Результати аналізу ефективності:</t>
  </si>
  <si>
    <t>Забезпечення хворих на цукровий діабет препаратами інсуліну шляхом відшкодування їх вартості</t>
  </si>
  <si>
    <t>Здійснення виконавчими органами міської ради наданих законодавством повноважень у сфері охорони здоров'я</t>
  </si>
  <si>
    <t>Забезпечення належного рівня надання медичної допомоги в лікарняних закладах міста та збереження здоров'я населення.</t>
  </si>
  <si>
    <t>Забезпечення тяжкохворих жителів міста Черкаси та дітей, віком від 3 до 18 років, хворих на фенілкетонурію, спеціальним лікувальним харчуванням</t>
  </si>
  <si>
    <t>Забезпечення дітей з інвалідністю технічними засобами відповідно до потреби</t>
  </si>
  <si>
    <t>Забезпечення надання належної лікарсько-акушерської допомоги вагітним, роділлям, породіллям та новонародженим у лікувально-профілактичних закладах</t>
  </si>
  <si>
    <t>Забезпечення надання амбулаторно - поліклінічної медичної допомоги та збереження здоров'я населення</t>
  </si>
  <si>
    <t>Забезпечення надання реабілітаційних послуг з комплексної медичної реабілітації мешканцям м.Черкаси в амбулаторних умовах</t>
  </si>
  <si>
    <t>Забезпечення надання належної лікувально-оздоровчої та профілактичної стоматологічної допомоги населенню.</t>
  </si>
  <si>
    <t>Забезпечення діагностування і виявлення захворювань на ранніх стадіях та надання первинної медичної допомоги населенню</t>
  </si>
  <si>
    <t>Забезпечення ефективним лікуванням хворих на муковісцидоз постійною адекватною муколітичною і замісною ферментотерапією</t>
  </si>
  <si>
    <t>Забезпечення осіб з інвалідністю технічними засобами відповідно до потреби</t>
  </si>
  <si>
    <t>Забезпечення діяльності інших закладів у сфері охорони здоров’я</t>
  </si>
  <si>
    <t>Інші програми та заходи у сфері охорони здоров’я</t>
  </si>
  <si>
    <t xml:space="preserve">Лікування хворих методом гемодіалізу в медичних закладах різних форм власності </t>
  </si>
  <si>
    <t>Медикаментозне забезпечення хворих із трансплантованими органами за рахунок коштів субвенції з обласного бюджету</t>
  </si>
  <si>
    <t>Пільгове медичне обслуговування осіб, які постраждали внаслідок Чорнобильської катастрофи</t>
  </si>
  <si>
    <t>0713050</t>
  </si>
  <si>
    <t>0717363</t>
  </si>
  <si>
    <t>0717670</t>
  </si>
  <si>
    <t>0718110</t>
  </si>
  <si>
    <t>Забезпечення розвитку підприємств комунальної форми власності - закладів охорони здоров'я міста  в рамках здійснення заходів щодо соціально-економічного розвитку окремих територій</t>
  </si>
  <si>
    <t>Внески до статутного капіталу суб'єктів господарювання</t>
  </si>
  <si>
    <t>Забезпечення розвитку підприємств комунальної форми власності - закладів охорони здоров'я міста</t>
  </si>
  <si>
    <t>Заходи запобігання та ліквідації надзвичайних ситуацій та наслідків стихійного лиха</t>
  </si>
  <si>
    <t>Накопичення матеріального резерву місцевого рівня відповідно до постанови КМУ від 30 вересня 2015 р. №775 «Про затвердження Порядку створення та використання матеріальних резервів для запобігання і ліквідації наслідків надзвичайних ситуацій»</t>
  </si>
  <si>
    <t xml:space="preserve">5. </t>
  </si>
  <si>
    <t>Поглиблений аналіз причин низької ефективності</t>
  </si>
  <si>
    <r>
      <t>Назва бюджетної програми</t>
    </r>
    <r>
      <rPr>
        <vertAlign val="superscript"/>
        <sz val="12"/>
        <rFont val="Times New Roman"/>
        <family val="1"/>
      </rPr>
      <t>1</t>
    </r>
  </si>
  <si>
    <t>Узагальнені результати аналізу ефективності бюджетних програм</t>
  </si>
  <si>
    <t>Додаток 2
до Методики здійснення порівняльного аналізу ефективності бюджетних програм, які виконуються розпорядниками коштів місцевих бюджетів</t>
  </si>
  <si>
    <t>Висока ефективність*</t>
  </si>
  <si>
    <t>Директор департаменту охорони здоров’я та медичних послуг</t>
  </si>
  <si>
    <t>(ініціали та прізвище)</t>
  </si>
  <si>
    <t>В.Е. Кульчиковський</t>
  </si>
  <si>
    <t>Л.П.Проценко</t>
  </si>
  <si>
    <t>Начальник відділу економічного планування</t>
  </si>
  <si>
    <t>Г.Ю.Галушка</t>
  </si>
  <si>
    <t>станом на 01.01.2021 року</t>
  </si>
  <si>
    <t>Забезпечення ефективним лікуванням дітей, хворих на муковісцидоз, постійною адекватною муколітичною і замісною ферментотерапією, спеціальними харчовими сумішами</t>
  </si>
  <si>
    <t xml:space="preserve">Встановлення та виплата працівникам комунальних закладів охорони здоров’я міста муніципальних премій в розмірі до 25% до посадових окладів (з урахуванням підвищень) щомісячно </t>
  </si>
  <si>
    <t>Забезпечення жінок цитологічним скринінгом, забезпечення пологів медикаментами та виробами медичного призначення, надання медичної допомоги недоношеним новонародженим та профілактики та лікування акушерських кровотеч</t>
  </si>
  <si>
    <t xml:space="preserve">Інформаційно-аналітичне забезпечення закладів охорони здоров'я. </t>
  </si>
  <si>
    <t>Забезпечення зубного протезування та планової стоматологічної допомоги пільговим категоріям дорослого населення міста Черкаси та ортодонтичної допомоги дітям</t>
  </si>
  <si>
    <t>Проведення лікувально-оздоровчої роботи та медичних оглядів за направленням Черкаського об’єднаного міського військового комісаріату</t>
  </si>
  <si>
    <t>Забезпечення пільгового зубопротезування громадянам, які постраждали внаслідок Чорнобильської катастрофи</t>
  </si>
  <si>
    <t>Аналіз ефективності бюджетної програми проведений відповідно до удосконаленої Методики здійснення порівняльного аналізу ефективності бюджетних програм, які виконуються розпорядниками коштів місцевих бюджетів (лист МФУ від 19.09.2013 №31-05110-14-5/27486). Низька ефективність програми обумовлена заниженням планового показника, що склалась з об’єктивних причин. Відповідно до п.1.10. Правил складання паспортів бюджетних програм місцевих бюджетів та звітів про їх виконання, затверджених наказом МФУ 26.08.2014  № 836, неможливо внести зміни до результативних показників бюджетної програми. Середня вартість одного пільгового протезування збільшилась на 28,1 відс. за рахунок складності їх виготовлення та патології порожнини рота. Відсоток отриманих пільг від загальної чисельності звернень протягом року становить 100%. Програма виконана відповідно до потреб населення міста. У ході виконання програми забезпечено реалізацію державної політики в галузі охорони здоров’я, задоволено потреби населення міста, програма залишається актуальною для подальшої її реалізації.</t>
  </si>
  <si>
    <t>Середній результат оцінки програм</t>
  </si>
  <si>
    <t>0717369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</si>
  <si>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</si>
  <si>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Забезпечення розвитку підприємств комунальної форми власності - закладів охорони здоров'я міста  в рамках реалізації  проектів з реконструкції, капітального ремонту приймальних відділень  в опорних закладах охорони здоров’я у госпітальних округах </t>
  </si>
  <si>
    <t>* відкоригована - 200</t>
  </si>
  <si>
    <t>* відкоригована - 222,1</t>
  </si>
  <si>
    <t>* відкоригована - 142,9</t>
  </si>
  <si>
    <t>Заступник директора - начальник відділу бухгалтерського обліку</t>
  </si>
  <si>
    <t>(підпис)</t>
  </si>
  <si>
    <t>Додаток 1
до Методики здійснення порівняльного аналізу ефективності бюджетних програм, які виконуються розпорядниками коштів місцевих бюджетів</t>
  </si>
  <si>
    <t>Всього балів за оцінками (відкориговані):</t>
  </si>
  <si>
    <t>кількість бюджетних програм</t>
  </si>
  <si>
    <t>Низька ефективність програми обумовлена неповним виконанням запланованих робіт. Відповідно до експертного звіту (коригування) від 10.12.2020 №24-0594-20 розрахунковий термін будівництва складає 6 місяців. Враховуючи тривалість реконструкції та у зв’язку з завершенням бюджетного року кошти в повному обсязі не використані. Програма виконана відповідно до термінів будівництва. Реконструкція будівлі (приймального відділення) забезпечить належний санітарно-технічний стан будівлі, покращить техніко-економічні показники та підвищить ефективність використання будівлі. Програма залишається актуальною для подальшої її реалізації до повного виконання зобов‘язань за укладеними договорами, має догострокові наслідки.</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</si>
</sst>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00"/>
    <numFmt numFmtId="213" formatCode="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
    <numFmt numFmtId="219" formatCode="0.000000"/>
    <numFmt numFmtId="220" formatCode="0.00000"/>
    <numFmt numFmtId="221" formatCode="[$-FC19]d\ mmmm\ yyyy\ &quot;г.&quot;"/>
  </numFmts>
  <fonts count="48">
    <font>
      <sz val="10"/>
      <name val="Arial"/>
      <family val="0"/>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vertAlign val="superscript"/>
      <sz val="12"/>
      <name val="Times New Roman"/>
      <family val="1"/>
    </font>
    <font>
      <vertAlign val="superscript"/>
      <sz val="9"/>
      <name val="Times New Roman"/>
      <family val="1"/>
    </font>
    <font>
      <sz val="9"/>
      <name val="Times New Roman"/>
      <family val="1"/>
    </font>
    <font>
      <sz val="11"/>
      <color indexed="8"/>
      <name val="Times New Roman"/>
      <family val="1"/>
    </font>
    <font>
      <sz val="12"/>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6" fillId="32" borderId="0" applyNumberFormat="0" applyBorder="0" applyAlignment="0" applyProtection="0"/>
  </cellStyleXfs>
  <cellXfs count="87">
    <xf numFmtId="0" fontId="0" fillId="0" borderId="0" xfId="0" applyAlignment="1">
      <alignment/>
    </xf>
    <xf numFmtId="0" fontId="3" fillId="0" borderId="0" xfId="0" applyFont="1" applyAlignment="1">
      <alignment horizontal="center"/>
    </xf>
    <xf numFmtId="0" fontId="4" fillId="0" borderId="10" xfId="0" applyFont="1" applyBorder="1" applyAlignment="1">
      <alignment horizontal="center" wrapText="1"/>
    </xf>
    <xf numFmtId="0" fontId="5" fillId="0" borderId="10" xfId="0" applyFont="1" applyBorder="1" applyAlignment="1">
      <alignment horizontal="center" wrapText="1"/>
    </xf>
    <xf numFmtId="0" fontId="4" fillId="0" borderId="0" xfId="0" applyFont="1" applyAlignment="1">
      <alignment/>
    </xf>
    <xf numFmtId="0" fontId="5" fillId="0" borderId="0" xfId="0" applyFont="1" applyAlignment="1">
      <alignment/>
    </xf>
    <xf numFmtId="0" fontId="4" fillId="0" borderId="10" xfId="0" applyFont="1" applyBorder="1" applyAlignment="1">
      <alignment vertical="top" wrapText="1"/>
    </xf>
    <xf numFmtId="0" fontId="5" fillId="0" borderId="10" xfId="0" applyFont="1" applyBorder="1" applyAlignment="1">
      <alignment horizontal="center" vertical="top" wrapText="1"/>
    </xf>
    <xf numFmtId="0" fontId="2" fillId="0" borderId="0" xfId="0" applyFont="1" applyAlignment="1">
      <alignment/>
    </xf>
    <xf numFmtId="0" fontId="9" fillId="0" borderId="0" xfId="0" applyFont="1" applyBorder="1" applyAlignment="1">
      <alignment wrapText="1"/>
    </xf>
    <xf numFmtId="0" fontId="4" fillId="0" borderId="0" xfId="0" applyFont="1" applyAlignment="1">
      <alignment horizontal="left"/>
    </xf>
    <xf numFmtId="0" fontId="3" fillId="0" borderId="10" xfId="0" applyFont="1" applyBorder="1" applyAlignment="1">
      <alignment wrapText="1"/>
    </xf>
    <xf numFmtId="0" fontId="4" fillId="0" borderId="11" xfId="0" applyFon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213" fontId="4" fillId="0" borderId="10" xfId="0" applyNumberFormat="1" applyFont="1" applyBorder="1" applyAlignment="1">
      <alignment horizontal="center" vertical="center" wrapText="1"/>
    </xf>
    <xf numFmtId="0" fontId="5" fillId="0" borderId="0" xfId="0" applyFont="1" applyBorder="1" applyAlignment="1">
      <alignment/>
    </xf>
    <xf numFmtId="0" fontId="1" fillId="0" borderId="0" xfId="0" applyFont="1" applyAlignment="1">
      <alignment horizontal="center"/>
    </xf>
    <xf numFmtId="0" fontId="5"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0" xfId="0" applyFont="1" applyBorder="1" applyAlignment="1">
      <alignment horizontal="left" vertical="center" wrapText="1"/>
    </xf>
    <xf numFmtId="0" fontId="10" fillId="0" borderId="0" xfId="0" applyFont="1" applyBorder="1" applyAlignment="1">
      <alignment wrapText="1"/>
    </xf>
    <xf numFmtId="0" fontId="6" fillId="0" borderId="0" xfId="0" applyFont="1" applyAlignment="1">
      <alignment/>
    </xf>
    <xf numFmtId="0" fontId="4" fillId="0" borderId="0" xfId="0" applyFont="1" applyAlignment="1">
      <alignment vertical="center"/>
    </xf>
    <xf numFmtId="0" fontId="7" fillId="0" borderId="0" xfId="0" applyFont="1" applyAlignment="1">
      <alignment/>
    </xf>
    <xf numFmtId="49" fontId="4" fillId="0" borderId="11" xfId="0" applyNumberFormat="1" applyFont="1" applyBorder="1" applyAlignment="1">
      <alignment horizontal="center"/>
    </xf>
    <xf numFmtId="49" fontId="4" fillId="0" borderId="11" xfId="0" applyNumberFormat="1" applyFont="1" applyBorder="1" applyAlignment="1">
      <alignment horizontal="center" vertical="center"/>
    </xf>
    <xf numFmtId="0" fontId="11" fillId="0" borderId="0" xfId="0" applyFont="1" applyAlignment="1">
      <alignment/>
    </xf>
    <xf numFmtId="0" fontId="4" fillId="0" borderId="10" xfId="0" applyFont="1" applyBorder="1" applyAlignment="1">
      <alignment horizontal="left" wrapText="1"/>
    </xf>
    <xf numFmtId="49" fontId="4" fillId="0" borderId="10" xfId="0" applyNumberFormat="1" applyFont="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10" fillId="0" borderId="10" xfId="0" applyFont="1" applyBorder="1" applyAlignment="1">
      <alignment horizontal="left" vertical="top" wrapText="1"/>
    </xf>
    <xf numFmtId="0" fontId="5" fillId="0" borderId="10"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center"/>
    </xf>
    <xf numFmtId="0" fontId="11" fillId="0" borderId="10" xfId="0" applyFont="1" applyBorder="1" applyAlignment="1">
      <alignment horizontal="center" wrapText="1"/>
    </xf>
    <xf numFmtId="0" fontId="4" fillId="0" borderId="0" xfId="0" applyFont="1" applyAlignment="1">
      <alignment horizontal="left" wrapText="1"/>
    </xf>
    <xf numFmtId="0" fontId="8" fillId="33" borderId="0" xfId="0" applyFont="1" applyFill="1" applyAlignment="1">
      <alignment/>
    </xf>
    <xf numFmtId="1" fontId="10" fillId="0" borderId="10" xfId="0" applyNumberFormat="1" applyFont="1" applyBorder="1" applyAlignment="1">
      <alignment horizontal="center" vertical="center" wrapText="1"/>
    </xf>
    <xf numFmtId="0" fontId="47" fillId="0" borderId="0" xfId="0" applyFont="1" applyAlignment="1">
      <alignment/>
    </xf>
    <xf numFmtId="0" fontId="4" fillId="0" borderId="0" xfId="0" applyFont="1" applyAlignment="1">
      <alignment wrapText="1"/>
    </xf>
    <xf numFmtId="1" fontId="10" fillId="0" borderId="10" xfId="0" applyNumberFormat="1" applyFont="1" applyFill="1" applyBorder="1" applyAlignment="1">
      <alignment horizontal="center" vertical="center" wrapText="1"/>
    </xf>
    <xf numFmtId="213" fontId="3"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top" wrapText="1"/>
    </xf>
    <xf numFmtId="0" fontId="4" fillId="0" borderId="10" xfId="0" applyFont="1" applyFill="1" applyBorder="1" applyAlignment="1">
      <alignment wrapText="1"/>
    </xf>
    <xf numFmtId="49" fontId="4" fillId="0" borderId="10" xfId="0" applyNumberFormat="1" applyFont="1" applyFill="1" applyBorder="1" applyAlignment="1">
      <alignment wrapText="1"/>
    </xf>
    <xf numFmtId="0" fontId="3" fillId="0" borderId="10" xfId="0" applyFont="1" applyFill="1" applyBorder="1" applyAlignment="1">
      <alignment wrapText="1"/>
    </xf>
    <xf numFmtId="1" fontId="3" fillId="0" borderId="10" xfId="0" applyNumberFormat="1" applyFont="1" applyFill="1" applyBorder="1" applyAlignment="1">
      <alignment horizontal="center" wrapText="1"/>
    </xf>
    <xf numFmtId="0" fontId="5" fillId="0" borderId="0" xfId="0" applyFont="1" applyAlignment="1">
      <alignment horizontal="left" wrapText="1"/>
    </xf>
    <xf numFmtId="213" fontId="4" fillId="0" borderId="10" xfId="0" applyNumberFormat="1" applyFont="1" applyFill="1" applyBorder="1" applyAlignment="1">
      <alignment horizontal="center" vertical="center" wrapText="1"/>
    </xf>
    <xf numFmtId="213" fontId="3" fillId="0" borderId="10" xfId="0" applyNumberFormat="1" applyFont="1" applyFill="1" applyBorder="1" applyAlignment="1">
      <alignment horizontal="center" vertical="center" wrapText="1"/>
    </xf>
    <xf numFmtId="213" fontId="4" fillId="0" borderId="10" xfId="0" applyNumberFormat="1" applyFont="1" applyBorder="1" applyAlignment="1">
      <alignment horizontal="center" vertical="top" wrapText="1"/>
    </xf>
    <xf numFmtId="0" fontId="8" fillId="0" borderId="0" xfId="0" applyFont="1" applyFill="1" applyAlignment="1">
      <alignment/>
    </xf>
    <xf numFmtId="1" fontId="47" fillId="0" borderId="10" xfId="0" applyNumberFormat="1" applyFont="1" applyFill="1" applyBorder="1" applyAlignment="1">
      <alignment horizontal="center" vertical="center" wrapText="1"/>
    </xf>
    <xf numFmtId="0" fontId="4" fillId="0" borderId="10" xfId="0" applyFont="1" applyBorder="1" applyAlignment="1">
      <alignment horizontal="left" vertical="top" wrapText="1"/>
    </xf>
    <xf numFmtId="49" fontId="10" fillId="0" borderId="10" xfId="0" applyNumberFormat="1" applyFont="1" applyBorder="1" applyAlignment="1">
      <alignment horizontal="center" vertical="top" wrapText="1"/>
    </xf>
    <xf numFmtId="0" fontId="4" fillId="0" borderId="11" xfId="0" applyFont="1" applyBorder="1" applyAlignment="1">
      <alignment/>
    </xf>
    <xf numFmtId="0" fontId="4" fillId="0" borderId="0" xfId="0" applyFont="1" applyBorder="1" applyAlignment="1">
      <alignment/>
    </xf>
    <xf numFmtId="0" fontId="4" fillId="0" borderId="0" xfId="0" applyFont="1" applyBorder="1" applyAlignment="1">
      <alignment vertical="center"/>
    </xf>
    <xf numFmtId="0" fontId="5" fillId="0" borderId="0" xfId="0" applyFont="1" applyAlignment="1">
      <alignment horizontal="lef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 fontId="3" fillId="0" borderId="10" xfId="0" applyNumberFormat="1" applyFont="1" applyFill="1" applyBorder="1" applyAlignment="1">
      <alignment horizontal="center" vertical="center" wrapText="1"/>
    </xf>
    <xf numFmtId="0" fontId="3" fillId="0" borderId="0" xfId="0" applyFont="1" applyBorder="1" applyAlignment="1">
      <alignment wrapText="1"/>
    </xf>
    <xf numFmtId="0" fontId="3" fillId="0" borderId="0" xfId="0" applyFont="1" applyAlignment="1">
      <alignment/>
    </xf>
    <xf numFmtId="213" fontId="3" fillId="0" borderId="10" xfId="0" applyNumberFormat="1" applyFont="1" applyFill="1" applyBorder="1" applyAlignment="1">
      <alignment horizontal="center" wrapText="1"/>
    </xf>
    <xf numFmtId="0" fontId="5" fillId="0" borderId="13" xfId="0" applyFont="1" applyBorder="1" applyAlignment="1">
      <alignment horizontal="center"/>
    </xf>
    <xf numFmtId="0" fontId="4" fillId="0" borderId="10" xfId="0" applyFont="1" applyBorder="1" applyAlignment="1">
      <alignment horizontal="center" vertical="center" wrapText="1"/>
    </xf>
    <xf numFmtId="0" fontId="4" fillId="0" borderId="0" xfId="0" applyFont="1" applyAlignment="1">
      <alignment horizontal="left" wrapText="1"/>
    </xf>
    <xf numFmtId="0" fontId="4" fillId="0" borderId="11" xfId="0" applyFont="1" applyBorder="1" applyAlignment="1">
      <alignment horizontal="center"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5" fillId="0" borderId="0" xfId="0" applyFont="1" applyAlignment="1">
      <alignment horizontal="left" wrapText="1"/>
    </xf>
    <xf numFmtId="0" fontId="3" fillId="0" borderId="0" xfId="0" applyFont="1" applyAlignment="1">
      <alignment horizontal="center"/>
    </xf>
    <xf numFmtId="0" fontId="4" fillId="0" borderId="10" xfId="0" applyFont="1" applyBorder="1" applyAlignment="1">
      <alignment horizontal="center" wrapText="1"/>
    </xf>
    <xf numFmtId="0" fontId="10" fillId="0" borderId="11" xfId="0" applyFont="1" applyBorder="1" applyAlignment="1">
      <alignment horizontal="center"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G51"/>
  <sheetViews>
    <sheetView tabSelected="1" zoomScalePageLayoutView="0" workbookViewId="0" topLeftCell="A1">
      <selection activeCell="C6" sqref="C6:F6"/>
    </sheetView>
  </sheetViews>
  <sheetFormatPr defaultColWidth="9.140625" defaultRowHeight="12.75"/>
  <cols>
    <col min="1" max="1" width="7.140625" style="4" customWidth="1"/>
    <col min="2" max="2" width="13.7109375" style="4" customWidth="1"/>
    <col min="3" max="3" width="66.00390625" style="4" customWidth="1"/>
    <col min="4" max="4" width="26.28125" style="4" customWidth="1"/>
    <col min="5" max="5" width="26.57421875" style="4" customWidth="1"/>
    <col min="6" max="6" width="26.421875" style="4" customWidth="1"/>
    <col min="7" max="16384" width="9.140625" style="4" customWidth="1"/>
  </cols>
  <sheetData>
    <row r="1" spans="5:6" ht="54" customHeight="1">
      <c r="E1" s="78" t="s">
        <v>78</v>
      </c>
      <c r="F1" s="78"/>
    </row>
    <row r="3" spans="1:6" ht="15.75">
      <c r="A3" s="79" t="s">
        <v>77</v>
      </c>
      <c r="B3" s="79"/>
      <c r="C3" s="79"/>
      <c r="D3" s="79"/>
      <c r="E3" s="79"/>
      <c r="F3" s="79"/>
    </row>
    <row r="4" spans="1:6" ht="15.75">
      <c r="A4" s="79" t="s">
        <v>86</v>
      </c>
      <c r="B4" s="79"/>
      <c r="C4" s="79"/>
      <c r="D4" s="79"/>
      <c r="E4" s="79"/>
      <c r="F4" s="79"/>
    </row>
    <row r="5" ht="15.75">
      <c r="A5" s="1"/>
    </row>
    <row r="6" spans="1:6" ht="15.75">
      <c r="A6" s="12" t="s">
        <v>0</v>
      </c>
      <c r="B6" s="26" t="s">
        <v>27</v>
      </c>
      <c r="C6" s="74" t="s">
        <v>45</v>
      </c>
      <c r="D6" s="74"/>
      <c r="E6" s="74"/>
      <c r="F6" s="74"/>
    </row>
    <row r="7" spans="2:6" s="5" customFormat="1" ht="12.75">
      <c r="B7" s="18" t="s">
        <v>1</v>
      </c>
      <c r="C7" s="71" t="s">
        <v>2</v>
      </c>
      <c r="D7" s="71"/>
      <c r="E7" s="71"/>
      <c r="F7" s="71"/>
    </row>
    <row r="9" ht="15.75">
      <c r="A9" s="4" t="s">
        <v>17</v>
      </c>
    </row>
    <row r="10" spans="1:6" ht="15.75">
      <c r="A10" s="72" t="s">
        <v>5</v>
      </c>
      <c r="B10" s="72" t="s">
        <v>18</v>
      </c>
      <c r="C10" s="72" t="s">
        <v>76</v>
      </c>
      <c r="D10" s="72" t="s">
        <v>8</v>
      </c>
      <c r="E10" s="72"/>
      <c r="F10" s="72"/>
    </row>
    <row r="11" spans="1:6" ht="15.75">
      <c r="A11" s="72"/>
      <c r="B11" s="72"/>
      <c r="C11" s="72"/>
      <c r="D11" s="13" t="s">
        <v>9</v>
      </c>
      <c r="E11" s="13" t="s">
        <v>10</v>
      </c>
      <c r="F11" s="13" t="s">
        <v>11</v>
      </c>
    </row>
    <row r="12" spans="1:6" s="28" customFormat="1" ht="15">
      <c r="A12" s="37">
        <v>1</v>
      </c>
      <c r="B12" s="37">
        <v>2</v>
      </c>
      <c r="C12" s="37">
        <v>3</v>
      </c>
      <c r="D12" s="37">
        <v>4</v>
      </c>
      <c r="E12" s="37">
        <v>5</v>
      </c>
      <c r="F12" s="37">
        <v>6</v>
      </c>
    </row>
    <row r="13" spans="1:7" ht="31.5">
      <c r="A13" s="13">
        <v>1</v>
      </c>
      <c r="B13" s="30" t="s">
        <v>28</v>
      </c>
      <c r="C13" s="33" t="s">
        <v>29</v>
      </c>
      <c r="D13" s="43">
        <f>'0160'!D22</f>
        <v>239</v>
      </c>
      <c r="E13" s="40"/>
      <c r="F13" s="40"/>
      <c r="G13" s="22"/>
    </row>
    <row r="14" spans="1:7" ht="15.75">
      <c r="A14" s="13">
        <v>2</v>
      </c>
      <c r="B14" s="30" t="s">
        <v>30</v>
      </c>
      <c r="C14" s="33" t="s">
        <v>39</v>
      </c>
      <c r="D14" s="43">
        <f>'2010'!D28</f>
        <v>223</v>
      </c>
      <c r="E14" s="40"/>
      <c r="F14" s="40"/>
      <c r="G14" s="22"/>
    </row>
    <row r="15" spans="1:7" ht="31.5">
      <c r="A15" s="13">
        <v>3</v>
      </c>
      <c r="B15" s="30" t="s">
        <v>31</v>
      </c>
      <c r="C15" s="33" t="s">
        <v>40</v>
      </c>
      <c r="D15" s="43">
        <f>'2030'!D23</f>
        <v>238</v>
      </c>
      <c r="E15" s="40"/>
      <c r="F15" s="40"/>
      <c r="G15" s="22"/>
    </row>
    <row r="16" spans="1:7" ht="31.5">
      <c r="A16" s="13">
        <v>4</v>
      </c>
      <c r="B16" s="30" t="s">
        <v>32</v>
      </c>
      <c r="C16" s="33" t="s">
        <v>41</v>
      </c>
      <c r="D16" s="43">
        <f>'2080'!D23</f>
        <v>241</v>
      </c>
      <c r="E16" s="40"/>
      <c r="F16" s="40"/>
      <c r="G16" s="22"/>
    </row>
    <row r="17" spans="1:7" ht="15.75">
      <c r="A17" s="13">
        <v>5</v>
      </c>
      <c r="B17" s="30" t="s">
        <v>33</v>
      </c>
      <c r="C17" s="33" t="s">
        <v>42</v>
      </c>
      <c r="D17" s="43">
        <f>'2100'!D22</f>
        <v>226</v>
      </c>
      <c r="E17" s="40"/>
      <c r="F17" s="40"/>
      <c r="G17" s="22"/>
    </row>
    <row r="18" spans="1:7" ht="31.5">
      <c r="A18" s="13">
        <v>6</v>
      </c>
      <c r="B18" s="30" t="s">
        <v>34</v>
      </c>
      <c r="C18" s="33" t="s">
        <v>43</v>
      </c>
      <c r="D18" s="43">
        <f>'2111'!D24</f>
        <v>226</v>
      </c>
      <c r="E18" s="40"/>
      <c r="F18" s="40"/>
      <c r="G18" s="22"/>
    </row>
    <row r="19" spans="1:7" ht="31.5">
      <c r="A19" s="13">
        <v>7</v>
      </c>
      <c r="B19" s="30" t="s">
        <v>35</v>
      </c>
      <c r="C19" s="33" t="s">
        <v>44</v>
      </c>
      <c r="D19" s="43"/>
      <c r="E19" s="43">
        <f>'2144'!E22</f>
        <v>210</v>
      </c>
      <c r="F19" s="43"/>
      <c r="G19" s="22"/>
    </row>
    <row r="20" spans="1:7" ht="15.75">
      <c r="A20" s="13">
        <v>8</v>
      </c>
      <c r="B20" s="30" t="s">
        <v>36</v>
      </c>
      <c r="C20" s="33" t="s">
        <v>60</v>
      </c>
      <c r="D20" s="43"/>
      <c r="E20" s="57">
        <f>'2151'!E22</f>
        <v>100</v>
      </c>
      <c r="F20" s="43"/>
      <c r="G20" s="22"/>
    </row>
    <row r="21" spans="1:7" ht="15.75">
      <c r="A21" s="13">
        <v>9</v>
      </c>
      <c r="B21" s="30" t="s">
        <v>37</v>
      </c>
      <c r="C21" s="33" t="s">
        <v>61</v>
      </c>
      <c r="D21" s="43">
        <f>'2152'!D26</f>
        <v>223</v>
      </c>
      <c r="E21" s="43"/>
      <c r="F21" s="43"/>
      <c r="G21" s="22"/>
    </row>
    <row r="22" spans="1:7" ht="31.5">
      <c r="A22" s="13">
        <v>10</v>
      </c>
      <c r="B22" s="46" t="s">
        <v>65</v>
      </c>
      <c r="C22" s="47" t="s">
        <v>64</v>
      </c>
      <c r="D22" s="43"/>
      <c r="E22" s="43"/>
      <c r="F22" s="43">
        <f>'3050'!F22</f>
        <v>178</v>
      </c>
      <c r="G22" s="22"/>
    </row>
    <row r="23" spans="1:7" ht="31.5">
      <c r="A23" s="45">
        <v>11</v>
      </c>
      <c r="B23" s="46" t="s">
        <v>66</v>
      </c>
      <c r="C23" s="47" t="s">
        <v>23</v>
      </c>
      <c r="D23" s="57">
        <f>'7363'!D22</f>
        <v>197</v>
      </c>
      <c r="E23" s="43"/>
      <c r="F23" s="43"/>
      <c r="G23" s="22"/>
    </row>
    <row r="24" spans="1:7" ht="47.25">
      <c r="A24" s="13">
        <v>12</v>
      </c>
      <c r="B24" s="30" t="s">
        <v>96</v>
      </c>
      <c r="C24" s="33" t="s">
        <v>97</v>
      </c>
      <c r="D24" s="43"/>
      <c r="E24" s="43"/>
      <c r="F24" s="57">
        <f>'7369'!F22</f>
        <v>118</v>
      </c>
      <c r="G24" s="22"/>
    </row>
    <row r="25" spans="1:7" ht="15.75">
      <c r="A25" s="45">
        <v>13</v>
      </c>
      <c r="B25" s="46" t="s">
        <v>67</v>
      </c>
      <c r="C25" s="47" t="s">
        <v>70</v>
      </c>
      <c r="D25" s="43">
        <f>'7670'!D22</f>
        <v>216</v>
      </c>
      <c r="E25" s="43"/>
      <c r="F25" s="43"/>
      <c r="G25" s="22"/>
    </row>
    <row r="26" spans="1:7" ht="31.5">
      <c r="A26" s="45">
        <v>14</v>
      </c>
      <c r="B26" s="46" t="s">
        <v>68</v>
      </c>
      <c r="C26" s="47" t="s">
        <v>72</v>
      </c>
      <c r="D26" s="43">
        <f>'8110'!D22</f>
        <v>225</v>
      </c>
      <c r="E26" s="43"/>
      <c r="F26" s="43"/>
      <c r="G26" s="22"/>
    </row>
    <row r="27" spans="1:7" s="69" customFormat="1" ht="15.75" hidden="1">
      <c r="A27" s="64"/>
      <c r="B27" s="65"/>
      <c r="C27" s="66" t="s">
        <v>105</v>
      </c>
      <c r="D27" s="67">
        <f>SUM(D13:D26)+25</f>
        <v>2279</v>
      </c>
      <c r="E27" s="67">
        <f>SUM(E13:E26)+100</f>
        <v>410</v>
      </c>
      <c r="F27" s="67">
        <f>SUM(F13:F26)+25</f>
        <v>321</v>
      </c>
      <c r="G27" s="68"/>
    </row>
    <row r="28" spans="1:6" ht="15.75">
      <c r="A28" s="48"/>
      <c r="B28" s="49"/>
      <c r="C28" s="50" t="s">
        <v>95</v>
      </c>
      <c r="D28" s="70">
        <f>(D27+E27+F27)/14</f>
        <v>215</v>
      </c>
      <c r="E28" s="51" t="s">
        <v>26</v>
      </c>
      <c r="F28" s="51" t="s">
        <v>26</v>
      </c>
    </row>
    <row r="29" spans="1:6" ht="15.75">
      <c r="A29" s="48"/>
      <c r="B29" s="49"/>
      <c r="C29" s="50" t="s">
        <v>106</v>
      </c>
      <c r="D29" s="51">
        <v>14</v>
      </c>
      <c r="E29" s="51"/>
      <c r="F29" s="51"/>
    </row>
    <row r="30" ht="15.75">
      <c r="A30" s="25" t="s">
        <v>22</v>
      </c>
    </row>
    <row r="31" ht="7.5" customHeight="1"/>
    <row r="32" ht="15.75">
      <c r="A32" s="4" t="s">
        <v>19</v>
      </c>
    </row>
    <row r="33" ht="9.75" customHeight="1"/>
    <row r="34" spans="1:6" ht="51" customHeight="1">
      <c r="A34" s="13" t="s">
        <v>5</v>
      </c>
      <c r="B34" s="13" t="s">
        <v>18</v>
      </c>
      <c r="C34" s="13" t="s">
        <v>20</v>
      </c>
      <c r="D34" s="72" t="s">
        <v>15</v>
      </c>
      <c r="E34" s="72"/>
      <c r="F34" s="72"/>
    </row>
    <row r="35" spans="1:6" ht="15.75">
      <c r="A35" s="2">
        <v>1</v>
      </c>
      <c r="B35" s="2">
        <v>2</v>
      </c>
      <c r="C35" s="2">
        <v>3</v>
      </c>
      <c r="D35" s="80">
        <v>4</v>
      </c>
      <c r="E35" s="80"/>
      <c r="F35" s="80"/>
    </row>
    <row r="36" spans="1:6" ht="258.75" customHeight="1">
      <c r="A36" s="13">
        <v>1</v>
      </c>
      <c r="B36" s="59" t="str">
        <f>B22</f>
        <v>0713050</v>
      </c>
      <c r="C36" s="33" t="str">
        <f>C22</f>
        <v>Пільгове медичне обслуговування осіб, які постраждали внаслідок Чорнобильської катастрофи</v>
      </c>
      <c r="D36" s="75" t="str">
        <f>'3050'!D28:F28</f>
        <v>Аналіз ефективності бюджетної програми проведений відповідно до удосконаленої Методики здійснення порівняльного аналізу ефективності бюджетних програм, які виконуються розпорядниками коштів місцевих бюджетів (лист МФУ від 19.09.2013 №31-05110-14-5/27486). Низька ефективність програми обумовлена заниженням планового показника, що склалась з об’єктивних причин. Відповідно до п.1.10. Правил складання паспортів бюджетних програм місцевих бюджетів та звітів про їх виконання, затверджених наказом МФУ 26.08.2014  № 836, неможливо внести зміни до результативних показників бюджетної програми. Середня вартість одного пільгового протезування збільшилась на 28,1 відс. за рахунок складності їх виготовлення та патології порожнини рота. Відсоток отриманих пільг від загальної чисельності звернень протягом року становить 100%. Програма виконана відповідно до потреб населення міста. У ході виконання програми забезпечено реалізацію державної політики в галузі охорони здоров’я, задоволено потреби населення міста, програма залишається актуальною для подальшої її реалізації.</v>
      </c>
      <c r="E36" s="76"/>
      <c r="F36" s="77"/>
    </row>
    <row r="37" spans="1:6" ht="163.5" customHeight="1">
      <c r="A37" s="13">
        <v>2</v>
      </c>
      <c r="B37" s="59" t="str">
        <f>B24</f>
        <v>0717369</v>
      </c>
      <c r="C37" s="58" t="str">
        <f>C24</f>
        <v>Реалізація проектів з реконструкції, капітального ремонту приймальних відділень в опорних закладах охорони здоров'я у госпітальних округах</v>
      </c>
      <c r="D37" s="75" t="str">
        <f>'7369'!D28:F28</f>
        <v>Низька ефективність програми обумовлена неповним виконанням запланованих робіт. Відповідно до експертного звіту (коригування) від 10.12.2020 №24-0594-20 розрахунковий термін будівництва складає 6 місяців. Враховуючи тривалість реконструкції та у зв’язку з завершенням бюджетного року кошти в повному обсязі не використані. Програма виконана відповідно до термінів будівництва. Реконструкція будівлі (приймального відділення) забезпечить належний санітарно-технічний стан будівлі, покращить техніко-економічні показники та підвищить ефективність використання будівлі. Програма залишається актуальною для подальшої її реалізації до повного виконання зобов‘язань за укладеними договорами, має догострокові наслідки.</v>
      </c>
      <c r="E37" s="76"/>
      <c r="F37" s="77"/>
    </row>
    <row r="38" ht="18.75">
      <c r="A38" s="23" t="s">
        <v>21</v>
      </c>
    </row>
    <row r="40" spans="2:3" ht="14.25" customHeight="1">
      <c r="B40" s="73"/>
      <c r="C40" s="73"/>
    </row>
    <row r="41" spans="2:3" ht="14.25" customHeight="1">
      <c r="B41" s="38"/>
      <c r="C41" s="38"/>
    </row>
    <row r="42" spans="1:6" ht="19.5" customHeight="1">
      <c r="A42" s="4" t="s">
        <v>80</v>
      </c>
      <c r="B42" s="42"/>
      <c r="C42" s="42"/>
      <c r="D42" s="12"/>
      <c r="E42" s="61"/>
      <c r="F42" s="60" t="s">
        <v>82</v>
      </c>
    </row>
    <row r="43" spans="4:6" ht="14.25" customHeight="1">
      <c r="D43" s="18" t="s">
        <v>103</v>
      </c>
      <c r="E43" s="62"/>
      <c r="F43" s="18" t="s">
        <v>81</v>
      </c>
    </row>
    <row r="44" ht="15.75">
      <c r="E44" s="20"/>
    </row>
    <row r="45" ht="15.75">
      <c r="E45" s="20"/>
    </row>
    <row r="46" spans="1:6" ht="19.5" customHeight="1">
      <c r="A46" s="4" t="s">
        <v>102</v>
      </c>
      <c r="B46" s="42"/>
      <c r="C46" s="42"/>
      <c r="D46" s="12"/>
      <c r="E46" s="61"/>
      <c r="F46" s="60" t="s">
        <v>83</v>
      </c>
    </row>
    <row r="47" spans="4:6" ht="14.25" customHeight="1">
      <c r="D47" s="18" t="s">
        <v>103</v>
      </c>
      <c r="E47" s="62"/>
      <c r="F47" s="18" t="s">
        <v>81</v>
      </c>
    </row>
    <row r="48" ht="15.75">
      <c r="E48" s="20"/>
    </row>
    <row r="49" ht="15.75">
      <c r="E49" s="20"/>
    </row>
    <row r="50" spans="1:6" ht="19.5" customHeight="1">
      <c r="A50" s="4" t="s">
        <v>84</v>
      </c>
      <c r="B50" s="42"/>
      <c r="C50" s="42"/>
      <c r="D50" s="12"/>
      <c r="E50" s="61"/>
      <c r="F50" s="60" t="s">
        <v>85</v>
      </c>
    </row>
    <row r="51" spans="4:6" ht="14.25" customHeight="1">
      <c r="D51" s="18" t="s">
        <v>103</v>
      </c>
      <c r="E51" s="24"/>
      <c r="F51" s="18" t="s">
        <v>81</v>
      </c>
    </row>
  </sheetData>
  <sheetProtection/>
  <mergeCells count="14">
    <mergeCell ref="C6:F6"/>
    <mergeCell ref="D37:F37"/>
    <mergeCell ref="D36:F36"/>
    <mergeCell ref="E1:F1"/>
    <mergeCell ref="A3:F3"/>
    <mergeCell ref="A4:F4"/>
    <mergeCell ref="D34:F34"/>
    <mergeCell ref="D35:F35"/>
    <mergeCell ref="C7:F7"/>
    <mergeCell ref="A10:A11"/>
    <mergeCell ref="B10:B11"/>
    <mergeCell ref="C10:C11"/>
    <mergeCell ref="D10:F10"/>
    <mergeCell ref="B40:C40"/>
  </mergeCells>
  <printOptions/>
  <pageMargins left="0.5905511811023623" right="0.1968503937007874" top="0.1968503937007874" bottom="0.1968503937007874" header="0.03937007874015748" footer="0.03937007874015748"/>
  <pageSetup fitToHeight="1"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tabColor rgb="FFFFFF99"/>
    <pageSetUpPr fitToPage="1"/>
  </sheetPr>
  <dimension ref="A1:K47"/>
  <sheetViews>
    <sheetView zoomScalePageLayoutView="0" workbookViewId="0" topLeftCell="A1">
      <selection activeCell="A1" sqref="A1:F46"/>
    </sheetView>
  </sheetViews>
  <sheetFormatPr defaultColWidth="9.140625" defaultRowHeight="12.75"/>
  <cols>
    <col min="1" max="1" width="4.8515625" style="5" customWidth="1"/>
    <col min="2" max="2" width="9.8515625" style="5" customWidth="1"/>
    <col min="3" max="3" width="50.8515625" style="5" customWidth="1"/>
    <col min="4" max="4" width="19.140625" style="5" customWidth="1"/>
    <col min="5" max="5" width="17.00390625" style="5" customWidth="1"/>
    <col min="6" max="6" width="21.851562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6.5" customHeight="1">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37</v>
      </c>
      <c r="C12" s="81" t="str">
        <f>Узагальнені!C21</f>
        <v>Інші програми та заходи у сфері охорони здоров’я</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15.75">
      <c r="B19" s="2"/>
      <c r="C19" s="29" t="str">
        <f>C12</f>
        <v>Інші програми та заходи у сфері охорони здоров’я</v>
      </c>
      <c r="D19" s="2" t="s">
        <v>26</v>
      </c>
      <c r="E19" s="2" t="s">
        <v>26</v>
      </c>
      <c r="F19" s="2" t="s">
        <v>26</v>
      </c>
    </row>
    <row r="20" spans="2:6" ht="15.75">
      <c r="B20" s="6"/>
      <c r="C20" s="6" t="s">
        <v>12</v>
      </c>
      <c r="D20" s="6"/>
      <c r="E20" s="6"/>
      <c r="F20" s="6"/>
    </row>
    <row r="21" spans="2:6" ht="63">
      <c r="B21" s="13">
        <v>1</v>
      </c>
      <c r="C21" s="21" t="s">
        <v>91</v>
      </c>
      <c r="D21" s="15">
        <v>232.6</v>
      </c>
      <c r="E21" s="15"/>
      <c r="F21" s="15"/>
    </row>
    <row r="22" spans="2:6" ht="31.5">
      <c r="B22" s="13">
        <v>2</v>
      </c>
      <c r="C22" s="21" t="s">
        <v>62</v>
      </c>
      <c r="D22" s="15">
        <v>225</v>
      </c>
      <c r="E22" s="15"/>
      <c r="F22" s="15"/>
    </row>
    <row r="23" spans="2:6" ht="47.25">
      <c r="B23" s="13">
        <v>3</v>
      </c>
      <c r="C23" s="21" t="s">
        <v>63</v>
      </c>
      <c r="D23" s="15">
        <v>226</v>
      </c>
      <c r="E23" s="15"/>
      <c r="F23" s="15"/>
    </row>
    <row r="24" spans="2:6" ht="47.25">
      <c r="B24" s="13">
        <v>4</v>
      </c>
      <c r="C24" s="21" t="s">
        <v>92</v>
      </c>
      <c r="D24" s="15"/>
      <c r="E24" s="15">
        <v>204.5</v>
      </c>
      <c r="F24" s="15"/>
    </row>
    <row r="25" spans="2:6" ht="47.25">
      <c r="B25" s="13">
        <v>5</v>
      </c>
      <c r="C25" s="21" t="s">
        <v>92</v>
      </c>
      <c r="D25" s="15">
        <v>225</v>
      </c>
      <c r="E25" s="15"/>
      <c r="F25" s="15"/>
    </row>
    <row r="26" spans="2:6" ht="15.75">
      <c r="B26" s="6"/>
      <c r="C26" s="11" t="s">
        <v>14</v>
      </c>
      <c r="D26" s="53">
        <f>SUM(D21:E25)/5</f>
        <v>222.6</v>
      </c>
      <c r="E26" s="15"/>
      <c r="F26" s="15"/>
    </row>
    <row r="27" s="19" customFormat="1" ht="11.25">
      <c r="B27" s="8"/>
    </row>
    <row r="28" ht="15.75">
      <c r="B28" s="4"/>
    </row>
    <row r="29" spans="1:2" s="4" customFormat="1" ht="15.75">
      <c r="A29" s="35" t="s">
        <v>74</v>
      </c>
      <c r="B29" s="4" t="s">
        <v>75</v>
      </c>
    </row>
    <row r="30" spans="2:6" ht="49.5" customHeight="1">
      <c r="B30" s="7" t="s">
        <v>5</v>
      </c>
      <c r="C30" s="7" t="s">
        <v>24</v>
      </c>
      <c r="D30" s="83" t="s">
        <v>15</v>
      </c>
      <c r="E30" s="83"/>
      <c r="F30" s="83"/>
    </row>
    <row r="31" spans="2:6" ht="15.75">
      <c r="B31" s="2">
        <v>1</v>
      </c>
      <c r="C31" s="2">
        <v>2</v>
      </c>
      <c r="D31" s="80">
        <v>3</v>
      </c>
      <c r="E31" s="80"/>
      <c r="F31" s="80"/>
    </row>
    <row r="32" spans="2:6" ht="15.75">
      <c r="B32" s="6"/>
      <c r="C32" s="21"/>
      <c r="D32" s="82"/>
      <c r="E32" s="82"/>
      <c r="F32" s="82"/>
    </row>
    <row r="33" spans="2:6" ht="15.75">
      <c r="B33" s="6"/>
      <c r="C33" s="6"/>
      <c r="D33" s="82"/>
      <c r="E33" s="82"/>
      <c r="F33" s="82"/>
    </row>
    <row r="34" spans="2:3" ht="12.75">
      <c r="B34" s="8"/>
      <c r="C34" s="19"/>
    </row>
    <row r="37" spans="1:7" s="4" customFormat="1" ht="19.5" customHeight="1">
      <c r="A37" s="4" t="s">
        <v>80</v>
      </c>
      <c r="B37" s="42"/>
      <c r="C37" s="42"/>
      <c r="D37" s="12"/>
      <c r="E37" s="61"/>
      <c r="F37" s="60" t="s">
        <v>82</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102</v>
      </c>
      <c r="B41" s="42"/>
      <c r="C41" s="42"/>
      <c r="D41" s="12"/>
      <c r="E41" s="61"/>
      <c r="F41" s="60" t="s">
        <v>83</v>
      </c>
      <c r="G41" s="41"/>
    </row>
    <row r="42" spans="4:7" s="4" customFormat="1" ht="14.25" customHeight="1">
      <c r="D42" s="18" t="s">
        <v>103</v>
      </c>
      <c r="E42" s="62"/>
      <c r="F42" s="63" t="s">
        <v>81</v>
      </c>
      <c r="G42" s="41"/>
    </row>
    <row r="43" spans="5:7" s="4" customFormat="1" ht="15.75">
      <c r="E43" s="20"/>
      <c r="G43" s="41"/>
    </row>
    <row r="44" spans="5:7" s="4" customFormat="1" ht="15.75">
      <c r="E44" s="20"/>
      <c r="G44" s="41"/>
    </row>
    <row r="45" spans="1:7" s="4" customFormat="1" ht="19.5" customHeight="1">
      <c r="A45" s="4" t="s">
        <v>84</v>
      </c>
      <c r="B45" s="42"/>
      <c r="C45" s="42"/>
      <c r="D45" s="12"/>
      <c r="E45" s="61"/>
      <c r="F45" s="60" t="s">
        <v>85</v>
      </c>
      <c r="G45" s="41"/>
    </row>
    <row r="46" spans="4:7" s="4" customFormat="1" ht="14.25" customHeight="1">
      <c r="D46" s="18" t="s">
        <v>103</v>
      </c>
      <c r="E46" s="24"/>
      <c r="F46" s="63" t="s">
        <v>81</v>
      </c>
      <c r="G46" s="41"/>
    </row>
    <row r="47" s="4" customFormat="1" ht="15.75">
      <c r="G47" s="41"/>
    </row>
  </sheetData>
  <sheetProtection/>
  <mergeCells count="13">
    <mergeCell ref="D30:F30"/>
    <mergeCell ref="D31:F31"/>
    <mergeCell ref="D32:F32"/>
    <mergeCell ref="D33:F33"/>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sheetPr>
    <tabColor rgb="FFFFFF99"/>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50.7109375" style="5" customWidth="1"/>
    <col min="4" max="4" width="14.421875" style="5" customWidth="1"/>
    <col min="5" max="5" width="13.28125" style="5" customWidth="1"/>
    <col min="6" max="6" width="30.2812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6.5" customHeight="1">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30.75" customHeight="1">
      <c r="A12" s="35" t="s">
        <v>4</v>
      </c>
      <c r="B12" s="27" t="s">
        <v>65</v>
      </c>
      <c r="C12" s="81" t="str">
        <f>Узагальнені!C22</f>
        <v>Пільгове медичне обслуговування осіб, які постраждали внаслідок Чорнобильської катастрофи</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47.25">
      <c r="B19" s="2"/>
      <c r="C19" s="29" t="str">
        <f>C12</f>
        <v>Пільгове медичне обслуговування осіб, які постраждали внаслідок Чорнобильської катастрофи</v>
      </c>
      <c r="D19" s="2" t="s">
        <v>26</v>
      </c>
      <c r="E19" s="2" t="s">
        <v>26</v>
      </c>
      <c r="F19" s="2" t="s">
        <v>26</v>
      </c>
    </row>
    <row r="20" spans="2:6" ht="15.75">
      <c r="B20" s="6"/>
      <c r="C20" s="6" t="s">
        <v>12</v>
      </c>
      <c r="D20" s="6"/>
      <c r="E20" s="6"/>
      <c r="F20" s="6"/>
    </row>
    <row r="21" spans="2:6" ht="47.25">
      <c r="B21" s="13">
        <v>1</v>
      </c>
      <c r="C21" s="21" t="s">
        <v>93</v>
      </c>
      <c r="D21" s="15" t="s">
        <v>13</v>
      </c>
      <c r="E21" s="14" t="s">
        <v>13</v>
      </c>
      <c r="F21" s="55">
        <v>178</v>
      </c>
    </row>
    <row r="22" spans="2:6" ht="18.75" customHeight="1">
      <c r="B22" s="6"/>
      <c r="C22" s="11" t="s">
        <v>14</v>
      </c>
      <c r="D22" s="44" t="str">
        <f>D21</f>
        <v>-</v>
      </c>
      <c r="E22" s="44" t="str">
        <f>E21</f>
        <v>-</v>
      </c>
      <c r="F22" s="44">
        <f>F21</f>
        <v>178</v>
      </c>
    </row>
    <row r="23" s="19" customFormat="1" ht="11.25">
      <c r="B23" s="8"/>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357" customHeight="1">
      <c r="B28" s="13">
        <v>1</v>
      </c>
      <c r="C28" s="21" t="s">
        <v>93</v>
      </c>
      <c r="D28" s="75" t="s">
        <v>94</v>
      </c>
      <c r="E28" s="76"/>
      <c r="F28" s="77"/>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D26:F26"/>
    <mergeCell ref="D27:F27"/>
    <mergeCell ref="D28:F28"/>
    <mergeCell ref="D29:F29"/>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tabColor rgb="FFFFFF99"/>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54.00390625" style="5" customWidth="1"/>
    <col min="4" max="4" width="17.57421875" style="5" customWidth="1"/>
    <col min="5" max="5" width="17.00390625" style="5" customWidth="1"/>
    <col min="6" max="6" width="21.7109375" style="5" customWidth="1"/>
    <col min="7" max="16384" width="9.140625" style="5" customWidth="1"/>
  </cols>
  <sheetData>
    <row r="1" spans="5:7" s="4" customFormat="1" ht="66"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6.5" customHeight="1">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30" customHeight="1">
      <c r="A12" s="35" t="s">
        <v>4</v>
      </c>
      <c r="B12" s="27" t="s">
        <v>66</v>
      </c>
      <c r="C12" s="81" t="str">
        <f>Узагальнені!C23</f>
        <v>Виконання інвестиційних проектів в рамках здійснення заходів щодо соціально-економічного розвитку окремих територій</v>
      </c>
      <c r="D12" s="81"/>
      <c r="E12" s="81"/>
      <c r="F12" s="81"/>
      <c r="G12" s="16"/>
      <c r="H12" s="16"/>
      <c r="I12" s="9"/>
      <c r="J12" s="9"/>
      <c r="K12" s="9"/>
    </row>
    <row r="13" spans="2:8" ht="12.75">
      <c r="B13" s="17" t="s">
        <v>1</v>
      </c>
      <c r="C13" s="18" t="s">
        <v>6</v>
      </c>
      <c r="G13" s="16"/>
      <c r="H13" s="16"/>
    </row>
    <row r="14" spans="3:8" ht="12.75">
      <c r="C14" s="18"/>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47.25">
      <c r="B19" s="2"/>
      <c r="C19" s="29" t="str">
        <f>C12</f>
        <v>Виконання інвестиційних проектів в рамках здійснення заходів щодо соціально-економічного розвитку окремих територій</v>
      </c>
      <c r="D19" s="2" t="s">
        <v>26</v>
      </c>
      <c r="E19" s="2" t="s">
        <v>26</v>
      </c>
      <c r="F19" s="2" t="s">
        <v>26</v>
      </c>
    </row>
    <row r="20" spans="2:6" ht="15.75">
      <c r="B20" s="6"/>
      <c r="C20" s="6" t="s">
        <v>12</v>
      </c>
      <c r="D20" s="6"/>
      <c r="E20" s="6"/>
      <c r="F20" s="6"/>
    </row>
    <row r="21" spans="2:6" ht="63">
      <c r="B21" s="13">
        <v>1</v>
      </c>
      <c r="C21" s="21" t="s">
        <v>69</v>
      </c>
      <c r="D21" s="53">
        <v>197.1</v>
      </c>
      <c r="E21" s="14"/>
      <c r="F21" s="14"/>
    </row>
    <row r="22" spans="2:6" ht="18.75" customHeight="1">
      <c r="B22" s="6"/>
      <c r="C22" s="11" t="s">
        <v>14</v>
      </c>
      <c r="D22" s="54">
        <f>D21</f>
        <v>197.1</v>
      </c>
      <c r="E22" s="44">
        <f>E21</f>
        <v>0</v>
      </c>
      <c r="F22" s="44">
        <f>F21</f>
        <v>0</v>
      </c>
    </row>
    <row r="23" spans="2:3" s="19" customFormat="1" ht="12">
      <c r="B23" s="8"/>
      <c r="C23" s="39" t="s">
        <v>100</v>
      </c>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15.75">
      <c r="B28" s="6"/>
      <c r="C28" s="21"/>
      <c r="D28" s="82"/>
      <c r="E28" s="82"/>
      <c r="F28" s="82"/>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B16:B17"/>
    <mergeCell ref="C16:C17"/>
    <mergeCell ref="D16:F16"/>
    <mergeCell ref="D26:F26"/>
    <mergeCell ref="D27:F27"/>
    <mergeCell ref="D28:F28"/>
    <mergeCell ref="D29:F29"/>
    <mergeCell ref="E1:F1"/>
    <mergeCell ref="B3:F3"/>
    <mergeCell ref="B4:F4"/>
    <mergeCell ref="C6:F6"/>
    <mergeCell ref="C9:F9"/>
    <mergeCell ref="C12:F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rgb="FFFFFF99"/>
    <pageSetUpPr fitToPage="1"/>
  </sheetPr>
  <dimension ref="A1:K43"/>
  <sheetViews>
    <sheetView zoomScalePageLayoutView="0" workbookViewId="0" topLeftCell="A3">
      <selection activeCell="A1" sqref="A1:F42"/>
    </sheetView>
  </sheetViews>
  <sheetFormatPr defaultColWidth="9.140625" defaultRowHeight="12.75"/>
  <cols>
    <col min="1" max="1" width="4.8515625" style="5" customWidth="1"/>
    <col min="2" max="2" width="9.8515625" style="5" customWidth="1"/>
    <col min="3" max="3" width="54.140625" style="5" customWidth="1"/>
    <col min="4" max="4" width="17.421875" style="5" customWidth="1"/>
    <col min="5" max="5" width="16.7109375" style="5" customWidth="1"/>
    <col min="6" max="6" width="28.7109375" style="5" customWidth="1"/>
    <col min="7" max="16384" width="9.140625" style="5" customWidth="1"/>
  </cols>
  <sheetData>
    <row r="1" spans="5:7" s="4" customFormat="1" ht="66"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36" customHeight="1">
      <c r="A12" s="35" t="s">
        <v>4</v>
      </c>
      <c r="B12" s="27" t="s">
        <v>96</v>
      </c>
      <c r="C12" s="81" t="str">
        <f>Узагальнені!C24</f>
        <v>Реалізація проектів з реконструкції, капітального ремонту приймальних відділень в опорних закладах охорони здоров'я у госпітальних округах</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47.25">
      <c r="B19" s="6"/>
      <c r="C19" s="6" t="str">
        <f>C12</f>
        <v>Реалізація проектів з реконструкції, капітального ремонту приймальних відділень в опорних закладах охорони здоров'я у госпітальних округах</v>
      </c>
      <c r="D19" s="2" t="s">
        <v>26</v>
      </c>
      <c r="E19" s="2" t="s">
        <v>26</v>
      </c>
      <c r="F19" s="2" t="s">
        <v>26</v>
      </c>
    </row>
    <row r="20" spans="2:6" ht="15.75">
      <c r="B20" s="6"/>
      <c r="C20" s="6" t="s">
        <v>12</v>
      </c>
      <c r="D20" s="6"/>
      <c r="E20" s="6"/>
      <c r="F20" s="6"/>
    </row>
    <row r="21" spans="2:6" ht="94.5">
      <c r="B21" s="13">
        <v>1</v>
      </c>
      <c r="C21" s="21" t="s">
        <v>98</v>
      </c>
      <c r="D21" s="15" t="s">
        <v>13</v>
      </c>
      <c r="E21" s="15" t="s">
        <v>13</v>
      </c>
      <c r="F21" s="53">
        <v>117.9</v>
      </c>
    </row>
    <row r="22" spans="2:6" ht="15.75">
      <c r="B22" s="6"/>
      <c r="C22" s="11" t="s">
        <v>14</v>
      </c>
      <c r="D22" s="15" t="str">
        <f>D21</f>
        <v>-</v>
      </c>
      <c r="E22" s="15" t="str">
        <f>E21</f>
        <v>-</v>
      </c>
      <c r="F22" s="15">
        <f>F21</f>
        <v>117.9</v>
      </c>
    </row>
    <row r="23" spans="2:3" s="19" customFormat="1" ht="12">
      <c r="B23" s="8"/>
      <c r="C23" s="39" t="s">
        <v>101</v>
      </c>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211.5" customHeight="1">
      <c r="B28" s="13">
        <f>B21</f>
        <v>1</v>
      </c>
      <c r="C28" s="6" t="str">
        <f>C21</f>
        <v>Забезпечення розвитку підприємств комунальної форми власності - закладів охорони здоров'я міста  в рамках реалізації  проектів з реконструкції, капітального ремонту приймальних відділень  в опорних закладах охорони здоров’я у госпітальних округах </v>
      </c>
      <c r="D28" s="75" t="s">
        <v>107</v>
      </c>
      <c r="E28" s="76"/>
      <c r="F28" s="77"/>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D26:F26"/>
    <mergeCell ref="D27:F27"/>
    <mergeCell ref="D28:F28"/>
    <mergeCell ref="D29:F29"/>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sheetPr>
    <tabColor rgb="FFFFFF99"/>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51.140625" style="5" customWidth="1"/>
    <col min="4" max="4" width="18.140625" style="5" customWidth="1"/>
    <col min="5" max="5" width="16.140625" style="5" customWidth="1"/>
    <col min="6" max="6" width="21.7109375" style="5" customWidth="1"/>
    <col min="7" max="16384" width="9.140625" style="5" customWidth="1"/>
  </cols>
  <sheetData>
    <row r="1" spans="5:7" s="4" customFormat="1" ht="66"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6.5" customHeight="1">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67</v>
      </c>
      <c r="C12" s="81" t="str">
        <f>Узагальнені!C25</f>
        <v>Внески до статутного капіталу суб'єктів господарювання</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31.5">
      <c r="B19" s="2"/>
      <c r="C19" s="29" t="str">
        <f>C12</f>
        <v>Внески до статутного капіталу суб'єктів господарювання</v>
      </c>
      <c r="D19" s="2" t="s">
        <v>26</v>
      </c>
      <c r="E19" s="2" t="s">
        <v>26</v>
      </c>
      <c r="F19" s="2" t="s">
        <v>26</v>
      </c>
    </row>
    <row r="20" spans="2:6" ht="15.75">
      <c r="B20" s="6"/>
      <c r="C20" s="6" t="s">
        <v>12</v>
      </c>
      <c r="D20" s="6"/>
      <c r="E20" s="6"/>
      <c r="F20" s="6"/>
    </row>
    <row r="21" spans="2:6" ht="31.5">
      <c r="B21" s="13">
        <v>1</v>
      </c>
      <c r="C21" s="21" t="s">
        <v>71</v>
      </c>
      <c r="D21" s="53">
        <v>215.7</v>
      </c>
      <c r="E21" s="53"/>
      <c r="F21" s="14"/>
    </row>
    <row r="22" spans="2:6" ht="18.75" customHeight="1">
      <c r="B22" s="6"/>
      <c r="C22" s="11" t="s">
        <v>14</v>
      </c>
      <c r="D22" s="44">
        <f>D21</f>
        <v>215.7</v>
      </c>
      <c r="E22" s="44">
        <f>E21</f>
        <v>0</v>
      </c>
      <c r="F22" s="44">
        <f>F21</f>
        <v>0</v>
      </c>
    </row>
    <row r="23" s="19" customFormat="1" ht="11.25">
      <c r="B23" s="8"/>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15.75">
      <c r="B28" s="6"/>
      <c r="C28" s="21"/>
      <c r="D28" s="82"/>
      <c r="E28" s="82"/>
      <c r="F28" s="82"/>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B16:B17"/>
    <mergeCell ref="C16:C17"/>
    <mergeCell ref="D16:F16"/>
    <mergeCell ref="D26:F26"/>
    <mergeCell ref="D27:F27"/>
    <mergeCell ref="D28:F28"/>
    <mergeCell ref="D29:F29"/>
    <mergeCell ref="E1:F1"/>
    <mergeCell ref="B3:F3"/>
    <mergeCell ref="B4:F4"/>
    <mergeCell ref="C6:F6"/>
    <mergeCell ref="C9:F9"/>
    <mergeCell ref="C12:F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sheetPr>
    <tabColor rgb="FFFFFFCC"/>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50.421875" style="5" customWidth="1"/>
    <col min="4" max="4" width="17.421875" style="5" customWidth="1"/>
    <col min="5" max="5" width="15.28125" style="5" customWidth="1"/>
    <col min="6" max="6" width="22.28125" style="5" customWidth="1"/>
    <col min="7" max="16384" width="9.140625" style="5" customWidth="1"/>
  </cols>
  <sheetData>
    <row r="1" spans="5:7" s="4" customFormat="1" ht="66"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6.5" customHeight="1">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68</v>
      </c>
      <c r="C12" s="81" t="str">
        <f>Узагальнені!C26</f>
        <v>Заходи запобігання та ліквідації надзвичайних ситуацій та наслідків стихійного лиха</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79</v>
      </c>
      <c r="E17" s="34" t="s">
        <v>10</v>
      </c>
      <c r="F17" s="34" t="s">
        <v>11</v>
      </c>
    </row>
    <row r="18" spans="2:6" ht="12.75">
      <c r="B18" s="3">
        <v>1</v>
      </c>
      <c r="C18" s="3">
        <v>2</v>
      </c>
      <c r="D18" s="3">
        <v>3</v>
      </c>
      <c r="E18" s="3">
        <v>4</v>
      </c>
      <c r="F18" s="3">
        <v>5</v>
      </c>
    </row>
    <row r="19" spans="2:6" ht="31.5">
      <c r="B19" s="2"/>
      <c r="C19" s="29" t="str">
        <f>C12</f>
        <v>Заходи запобігання та ліквідації надзвичайних ситуацій та наслідків стихійного лиха</v>
      </c>
      <c r="D19" s="2" t="s">
        <v>26</v>
      </c>
      <c r="E19" s="2" t="s">
        <v>26</v>
      </c>
      <c r="F19" s="2" t="s">
        <v>26</v>
      </c>
    </row>
    <row r="20" spans="2:6" ht="15.75">
      <c r="B20" s="6"/>
      <c r="C20" s="6" t="s">
        <v>12</v>
      </c>
      <c r="D20" s="6"/>
      <c r="E20" s="6"/>
      <c r="F20" s="6"/>
    </row>
    <row r="21" spans="2:6" ht="105" customHeight="1">
      <c r="B21" s="13">
        <v>1</v>
      </c>
      <c r="C21" s="21" t="s">
        <v>73</v>
      </c>
      <c r="D21" s="15">
        <v>225</v>
      </c>
      <c r="E21" s="14"/>
      <c r="F21" s="14"/>
    </row>
    <row r="22" spans="2:6" ht="18.75" customHeight="1">
      <c r="B22" s="6"/>
      <c r="C22" s="11" t="s">
        <v>14</v>
      </c>
      <c r="D22" s="15">
        <f>D21</f>
        <v>225</v>
      </c>
      <c r="E22" s="15">
        <f>E21</f>
        <v>0</v>
      </c>
      <c r="F22" s="15">
        <f>F21</f>
        <v>0</v>
      </c>
    </row>
    <row r="23" spans="2:3" s="19" customFormat="1" ht="12">
      <c r="B23" s="8"/>
      <c r="C23" s="56"/>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15.75">
      <c r="B28" s="6"/>
      <c r="C28" s="21"/>
      <c r="D28" s="82"/>
      <c r="E28" s="82"/>
      <c r="F28" s="82"/>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D26:F26"/>
    <mergeCell ref="D27:F27"/>
    <mergeCell ref="D28:F28"/>
    <mergeCell ref="D29:F29"/>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rgb="FFFFFFCC"/>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48.8515625" style="5" customWidth="1"/>
    <col min="4" max="4" width="18.421875" style="5" customWidth="1"/>
    <col min="5" max="5" width="16.28125" style="5" customWidth="1"/>
    <col min="6" max="6" width="21.57421875" style="5" customWidth="1"/>
    <col min="7" max="16384" width="9.140625" style="5" customWidth="1"/>
  </cols>
  <sheetData>
    <row r="1" spans="5:7" s="4" customFormat="1" ht="71.25" customHeight="1">
      <c r="E1" s="78" t="s">
        <v>104</v>
      </c>
      <c r="F1" s="78"/>
      <c r="G1" s="41"/>
    </row>
    <row r="2" spans="5:7" s="4" customFormat="1" ht="15.75">
      <c r="E2" s="52"/>
      <c r="F2" s="52"/>
      <c r="G2"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36"/>
      <c r="B7" s="31" t="s">
        <v>1</v>
      </c>
      <c r="C7" s="18" t="s">
        <v>2</v>
      </c>
      <c r="D7" s="18"/>
      <c r="E7" s="18"/>
      <c r="F7" s="18"/>
      <c r="I7" s="5"/>
      <c r="J7" s="5"/>
      <c r="K7" s="5"/>
    </row>
    <row r="8" spans="1:8" ht="15.75">
      <c r="A8" s="35"/>
      <c r="B8" s="32"/>
      <c r="C8" s="18"/>
      <c r="G8" s="16"/>
      <c r="H8" s="16"/>
    </row>
    <row r="9" spans="1:8" ht="15.75">
      <c r="A9" s="35" t="s">
        <v>3</v>
      </c>
      <c r="B9" s="27" t="s">
        <v>27</v>
      </c>
      <c r="C9" s="74" t="s">
        <v>45</v>
      </c>
      <c r="D9" s="74"/>
      <c r="E9" s="74"/>
      <c r="F9" s="74"/>
      <c r="G9" s="16"/>
      <c r="H9" s="16"/>
    </row>
    <row r="10" spans="1:8" ht="15.75">
      <c r="A10" s="35"/>
      <c r="B10" s="31" t="s">
        <v>1</v>
      </c>
      <c r="C10" s="18" t="s">
        <v>2</v>
      </c>
      <c r="D10" s="18"/>
      <c r="E10" s="18"/>
      <c r="F10" s="18"/>
      <c r="G10" s="16"/>
      <c r="H10" s="16"/>
    </row>
    <row r="11" spans="1:8" ht="15.75">
      <c r="A11" s="35"/>
      <c r="B11" s="32"/>
      <c r="C11" s="18"/>
      <c r="G11" s="16"/>
      <c r="H11" s="16"/>
    </row>
    <row r="12" spans="1:11" ht="30.75" customHeight="1">
      <c r="A12" s="35" t="s">
        <v>4</v>
      </c>
      <c r="B12" s="27" t="s">
        <v>28</v>
      </c>
      <c r="C12" s="81" t="str">
        <f>Узагальнені!C13</f>
        <v>Керівництво і управління у відповідній сфері у містах (місті Києві), селищах, селах, об’єднаних територіальних громадах</v>
      </c>
      <c r="D12" s="81"/>
      <c r="E12" s="81"/>
      <c r="F12" s="81"/>
      <c r="G12" s="16"/>
      <c r="H12" s="16"/>
      <c r="I12" s="9"/>
      <c r="J12" s="9"/>
      <c r="K12" s="9"/>
    </row>
    <row r="13" spans="1:8" ht="12.75">
      <c r="A13" s="18"/>
      <c r="B13" s="17" t="s">
        <v>1</v>
      </c>
      <c r="C13" s="18" t="s">
        <v>6</v>
      </c>
      <c r="D13" s="18"/>
      <c r="E13" s="18"/>
      <c r="F13" s="18"/>
      <c r="G13" s="16"/>
      <c r="H13" s="16"/>
    </row>
    <row r="14" spans="1:8" ht="12.75">
      <c r="A14" s="18"/>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50.25" customHeight="1">
      <c r="B19" s="2"/>
      <c r="C19" s="29" t="str">
        <f>C12</f>
        <v>Керівництво і управління у відповідній сфері у містах (місті Києві), селищах, селах, об’єднаних територіальних громадах</v>
      </c>
      <c r="D19" s="2" t="s">
        <v>26</v>
      </c>
      <c r="E19" s="2" t="s">
        <v>26</v>
      </c>
      <c r="F19" s="2" t="s">
        <v>26</v>
      </c>
    </row>
    <row r="20" spans="2:6" ht="15.75">
      <c r="B20" s="6"/>
      <c r="C20" s="6" t="s">
        <v>12</v>
      </c>
      <c r="D20" s="6"/>
      <c r="E20" s="6"/>
      <c r="F20" s="6"/>
    </row>
    <row r="21" spans="2:6" ht="47.25">
      <c r="B21" s="13">
        <v>1</v>
      </c>
      <c r="C21" s="21" t="s">
        <v>49</v>
      </c>
      <c r="D21" s="15">
        <v>238.7</v>
      </c>
      <c r="E21" s="15" t="s">
        <v>13</v>
      </c>
      <c r="F21" s="15" t="s">
        <v>13</v>
      </c>
    </row>
    <row r="22" spans="2:6" ht="13.5" customHeight="1">
      <c r="B22" s="6"/>
      <c r="C22" s="11" t="s">
        <v>14</v>
      </c>
      <c r="D22" s="15">
        <f>D21</f>
        <v>238.7</v>
      </c>
      <c r="E22" s="15" t="str">
        <f>E21</f>
        <v>-</v>
      </c>
      <c r="F22" s="15" t="str">
        <f>F21</f>
        <v>-</v>
      </c>
    </row>
    <row r="23" s="19" customFormat="1" ht="11.25">
      <c r="B23" s="8"/>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15.75">
      <c r="B28" s="6"/>
      <c r="C28" s="6"/>
      <c r="D28" s="82"/>
      <c r="E28" s="82"/>
      <c r="F28" s="82"/>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C16:C17"/>
    <mergeCell ref="C6:F6"/>
    <mergeCell ref="C9:F9"/>
    <mergeCell ref="C12:F12"/>
    <mergeCell ref="D28:F28"/>
    <mergeCell ref="D29:F29"/>
    <mergeCell ref="D26:F26"/>
    <mergeCell ref="D27:F27"/>
    <mergeCell ref="E1:F1"/>
    <mergeCell ref="B3:F3"/>
    <mergeCell ref="B4:F4"/>
    <mergeCell ref="B16:B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rgb="FFFFFF99"/>
    <pageSetUpPr fitToPage="1"/>
  </sheetPr>
  <dimension ref="A1:K49"/>
  <sheetViews>
    <sheetView zoomScalePageLayoutView="0" workbookViewId="0" topLeftCell="A9">
      <selection activeCell="A1" sqref="A1:F48"/>
    </sheetView>
  </sheetViews>
  <sheetFormatPr defaultColWidth="9.140625" defaultRowHeight="12.75"/>
  <cols>
    <col min="1" max="1" width="4.8515625" style="5" customWidth="1"/>
    <col min="2" max="2" width="9.8515625" style="5" customWidth="1"/>
    <col min="3" max="3" width="53.140625" style="5" customWidth="1"/>
    <col min="4" max="4" width="16.8515625" style="5" customWidth="1"/>
    <col min="5" max="5" width="17.57421875" style="5" customWidth="1"/>
    <col min="6" max="6" width="21.7109375" style="5" customWidth="1"/>
    <col min="7" max="7" width="9.7109375" style="5" customWidth="1"/>
    <col min="8" max="16384" width="9.140625" style="5" customWidth="1"/>
  </cols>
  <sheetData>
    <row r="1" spans="5:7" s="4" customFormat="1" ht="78.75" customHeight="1">
      <c r="E1" s="78" t="s">
        <v>104</v>
      </c>
      <c r="F1" s="78"/>
      <c r="G1" s="41"/>
    </row>
    <row r="2" spans="5:7" s="4" customFormat="1" ht="15.75">
      <c r="E2" s="52"/>
      <c r="F2" s="52"/>
      <c r="G2"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4"/>
      <c r="C9" s="18"/>
      <c r="G9" s="16"/>
      <c r="H9" s="16"/>
    </row>
    <row r="10" spans="1:8" ht="15.75">
      <c r="A10" s="35" t="s">
        <v>3</v>
      </c>
      <c r="B10" s="27" t="s">
        <v>27</v>
      </c>
      <c r="C10" s="74" t="s">
        <v>45</v>
      </c>
      <c r="D10" s="74"/>
      <c r="E10" s="74"/>
      <c r="F10" s="74"/>
      <c r="G10" s="16"/>
      <c r="H10" s="16"/>
    </row>
    <row r="11" spans="1:8" ht="15.75">
      <c r="A11" s="4"/>
      <c r="B11" s="17" t="s">
        <v>1</v>
      </c>
      <c r="C11" s="18" t="s">
        <v>2</v>
      </c>
      <c r="G11" s="16"/>
      <c r="H11" s="16"/>
    </row>
    <row r="12" spans="1:8" ht="15.75">
      <c r="A12" s="4"/>
      <c r="C12" s="18"/>
      <c r="G12" s="16"/>
      <c r="H12" s="16"/>
    </row>
    <row r="13" spans="1:8" ht="15.75">
      <c r="A13" s="4"/>
      <c r="C13" s="18"/>
      <c r="E13" s="16"/>
      <c r="G13" s="16"/>
      <c r="H13" s="16"/>
    </row>
    <row r="14" spans="1:11" ht="15.75">
      <c r="A14" s="35" t="s">
        <v>4</v>
      </c>
      <c r="B14" s="27" t="s">
        <v>30</v>
      </c>
      <c r="C14" s="81" t="str">
        <f>Узагальнені!C14</f>
        <v>Багатопрофільна стаціонарна медична допомога населенню</v>
      </c>
      <c r="D14" s="81"/>
      <c r="E14" s="81"/>
      <c r="F14" s="81"/>
      <c r="G14" s="16"/>
      <c r="H14" s="16"/>
      <c r="I14" s="9"/>
      <c r="J14" s="9"/>
      <c r="K14" s="9"/>
    </row>
    <row r="15" spans="2:8" ht="12.75">
      <c r="B15" s="17" t="s">
        <v>1</v>
      </c>
      <c r="C15" s="18" t="s">
        <v>6</v>
      </c>
      <c r="G15" s="16"/>
      <c r="H15" s="16"/>
    </row>
    <row r="16" spans="7:8" ht="12.75">
      <c r="G16" s="16"/>
      <c r="H16" s="16"/>
    </row>
    <row r="17" spans="1:8" s="4" customFormat="1" ht="15.75">
      <c r="A17" s="35" t="s">
        <v>46</v>
      </c>
      <c r="B17" s="4" t="s">
        <v>47</v>
      </c>
      <c r="G17" s="20"/>
      <c r="H17" s="20"/>
    </row>
    <row r="18" spans="2:6" ht="25.5" customHeight="1">
      <c r="B18" s="84" t="s">
        <v>5</v>
      </c>
      <c r="C18" s="85" t="s">
        <v>25</v>
      </c>
      <c r="D18" s="84" t="s">
        <v>8</v>
      </c>
      <c r="E18" s="84"/>
      <c r="F18" s="84"/>
    </row>
    <row r="19" spans="2:6" ht="25.5">
      <c r="B19" s="84"/>
      <c r="C19" s="86"/>
      <c r="D19" s="34" t="s">
        <v>9</v>
      </c>
      <c r="E19" s="34" t="s">
        <v>10</v>
      </c>
      <c r="F19" s="34" t="s">
        <v>11</v>
      </c>
    </row>
    <row r="20" spans="2:6" ht="12.75">
      <c r="B20" s="3">
        <v>1</v>
      </c>
      <c r="C20" s="3">
        <v>2</v>
      </c>
      <c r="D20" s="3">
        <v>3</v>
      </c>
      <c r="E20" s="3">
        <v>4</v>
      </c>
      <c r="F20" s="3">
        <v>5</v>
      </c>
    </row>
    <row r="21" spans="2:6" ht="31.5">
      <c r="B21" s="2"/>
      <c r="C21" s="29" t="str">
        <f>C14</f>
        <v>Багатопрофільна стаціонарна медична допомога населенню</v>
      </c>
      <c r="D21" s="2" t="s">
        <v>26</v>
      </c>
      <c r="E21" s="2" t="s">
        <v>26</v>
      </c>
      <c r="F21" s="2" t="s">
        <v>26</v>
      </c>
    </row>
    <row r="22" spans="2:6" ht="15.75">
      <c r="B22" s="6"/>
      <c r="C22" s="6" t="s">
        <v>12</v>
      </c>
      <c r="D22" s="6"/>
      <c r="E22" s="6"/>
      <c r="F22" s="6"/>
    </row>
    <row r="23" spans="2:6" ht="47.25">
      <c r="B23" s="13">
        <v>1</v>
      </c>
      <c r="C23" s="21" t="s">
        <v>50</v>
      </c>
      <c r="D23" s="15"/>
      <c r="E23" s="15">
        <v>198.9</v>
      </c>
      <c r="F23" s="15"/>
    </row>
    <row r="24" spans="2:6" ht="63">
      <c r="B24" s="13">
        <v>2</v>
      </c>
      <c r="C24" s="21" t="s">
        <v>51</v>
      </c>
      <c r="D24" s="15">
        <v>219.5</v>
      </c>
      <c r="E24" s="15"/>
      <c r="F24" s="15"/>
    </row>
    <row r="25" spans="2:6" ht="63">
      <c r="B25" s="13">
        <v>3</v>
      </c>
      <c r="C25" s="21" t="s">
        <v>87</v>
      </c>
      <c r="D25" s="15">
        <v>225</v>
      </c>
      <c r="E25" s="15"/>
      <c r="F25" s="15"/>
    </row>
    <row r="26" spans="2:6" ht="31.5">
      <c r="B26" s="13">
        <v>4</v>
      </c>
      <c r="C26" s="21" t="s">
        <v>52</v>
      </c>
      <c r="D26" s="53">
        <v>225</v>
      </c>
      <c r="E26" s="15"/>
      <c r="F26" s="15"/>
    </row>
    <row r="27" spans="2:6" ht="63">
      <c r="B27" s="13">
        <v>5</v>
      </c>
      <c r="C27" s="21" t="s">
        <v>88</v>
      </c>
      <c r="D27" s="15">
        <v>247.2</v>
      </c>
      <c r="E27" s="15"/>
      <c r="F27" s="15"/>
    </row>
    <row r="28" spans="2:6" ht="15.75">
      <c r="B28" s="6"/>
      <c r="C28" s="11" t="s">
        <v>14</v>
      </c>
      <c r="D28" s="53">
        <f>(SUM(D23:E27))/5</f>
        <v>223.1</v>
      </c>
      <c r="E28" s="15"/>
      <c r="F28" s="15"/>
    </row>
    <row r="29" s="19" customFormat="1" ht="11.25">
      <c r="B29" s="8"/>
    </row>
    <row r="30" ht="15.75">
      <c r="B30" s="4"/>
    </row>
    <row r="31" spans="1:2" s="4" customFormat="1" ht="15.75">
      <c r="A31" s="35" t="s">
        <v>74</v>
      </c>
      <c r="B31" s="4" t="s">
        <v>75</v>
      </c>
    </row>
    <row r="32" spans="2:6" ht="49.5" customHeight="1">
      <c r="B32" s="7" t="s">
        <v>5</v>
      </c>
      <c r="C32" s="7" t="s">
        <v>24</v>
      </c>
      <c r="D32" s="83" t="s">
        <v>15</v>
      </c>
      <c r="E32" s="83"/>
      <c r="F32" s="83"/>
    </row>
    <row r="33" spans="2:6" ht="15.75">
      <c r="B33" s="2">
        <v>1</v>
      </c>
      <c r="C33" s="2">
        <v>2</v>
      </c>
      <c r="D33" s="80">
        <v>3</v>
      </c>
      <c r="E33" s="80"/>
      <c r="F33" s="80"/>
    </row>
    <row r="34" spans="2:6" ht="15.75">
      <c r="B34" s="6"/>
      <c r="C34" s="6"/>
      <c r="D34" s="82"/>
      <c r="E34" s="82"/>
      <c r="F34" s="82"/>
    </row>
    <row r="35" spans="2:6" ht="15.75">
      <c r="B35" s="6"/>
      <c r="C35" s="6"/>
      <c r="D35" s="82"/>
      <c r="E35" s="82"/>
      <c r="F35" s="82"/>
    </row>
    <row r="36" spans="2:3" ht="12.75">
      <c r="B36" s="8"/>
      <c r="C36" s="19"/>
    </row>
    <row r="39" spans="1:7" s="4" customFormat="1" ht="19.5" customHeight="1">
      <c r="A39" s="4" t="s">
        <v>80</v>
      </c>
      <c r="B39" s="42"/>
      <c r="C39" s="42"/>
      <c r="D39" s="12"/>
      <c r="E39" s="61"/>
      <c r="F39" s="60" t="s">
        <v>82</v>
      </c>
      <c r="G39" s="41"/>
    </row>
    <row r="40" spans="4:7" s="4" customFormat="1" ht="14.25" customHeight="1">
      <c r="D40" s="18" t="s">
        <v>103</v>
      </c>
      <c r="E40" s="62"/>
      <c r="F40" s="63" t="s">
        <v>81</v>
      </c>
      <c r="G40" s="41"/>
    </row>
    <row r="41" spans="5:7" s="4" customFormat="1" ht="15.75">
      <c r="E41" s="20"/>
      <c r="G41" s="41"/>
    </row>
    <row r="42" spans="5:7" s="4" customFormat="1" ht="15.75">
      <c r="E42" s="20"/>
      <c r="G42" s="41"/>
    </row>
    <row r="43" spans="1:7" s="4" customFormat="1" ht="19.5" customHeight="1">
      <c r="A43" s="4" t="s">
        <v>102</v>
      </c>
      <c r="B43" s="42"/>
      <c r="C43" s="42"/>
      <c r="D43" s="12"/>
      <c r="E43" s="61"/>
      <c r="F43" s="60" t="s">
        <v>83</v>
      </c>
      <c r="G43" s="41"/>
    </row>
    <row r="44" spans="4:7" s="4" customFormat="1" ht="14.25" customHeight="1">
      <c r="D44" s="18" t="s">
        <v>103</v>
      </c>
      <c r="E44" s="62"/>
      <c r="F44" s="63" t="s">
        <v>81</v>
      </c>
      <c r="G44" s="41"/>
    </row>
    <row r="45" spans="5:7" s="4" customFormat="1" ht="15.75">
      <c r="E45" s="20"/>
      <c r="G45" s="41"/>
    </row>
    <row r="46" spans="5:7" s="4" customFormat="1" ht="15.75">
      <c r="E46" s="20"/>
      <c r="G46" s="41"/>
    </row>
    <row r="47" spans="1:7" s="4" customFormat="1" ht="19.5" customHeight="1">
      <c r="A47" s="4" t="s">
        <v>84</v>
      </c>
      <c r="B47" s="42"/>
      <c r="C47" s="42"/>
      <c r="D47" s="12"/>
      <c r="E47" s="61"/>
      <c r="F47" s="60" t="s">
        <v>85</v>
      </c>
      <c r="G47" s="41"/>
    </row>
    <row r="48" spans="4:7" s="4" customFormat="1" ht="14.25" customHeight="1">
      <c r="D48" s="18" t="s">
        <v>103</v>
      </c>
      <c r="E48" s="24"/>
      <c r="F48" s="63" t="s">
        <v>81</v>
      </c>
      <c r="G48" s="41"/>
    </row>
    <row r="49" s="4" customFormat="1" ht="15.75">
      <c r="G49" s="41"/>
    </row>
  </sheetData>
  <sheetProtection/>
  <mergeCells count="13">
    <mergeCell ref="D35:F35"/>
    <mergeCell ref="B3:F3"/>
    <mergeCell ref="B4:F4"/>
    <mergeCell ref="C6:F6"/>
    <mergeCell ref="C10:F10"/>
    <mergeCell ref="C14:F14"/>
    <mergeCell ref="B18:B19"/>
    <mergeCell ref="C18:C19"/>
    <mergeCell ref="D18:F18"/>
    <mergeCell ref="D32:F32"/>
    <mergeCell ref="D33:F33"/>
    <mergeCell ref="D34:F34"/>
    <mergeCell ref="E1:F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abColor rgb="FFFFFF99"/>
    <pageSetUpPr fitToPage="1"/>
  </sheetPr>
  <dimension ref="A1:K44"/>
  <sheetViews>
    <sheetView zoomScalePageLayoutView="0" workbookViewId="0" topLeftCell="A1">
      <selection activeCell="A1" sqref="A1:F43"/>
    </sheetView>
  </sheetViews>
  <sheetFormatPr defaultColWidth="9.140625" defaultRowHeight="12.75"/>
  <cols>
    <col min="1" max="1" width="4.8515625" style="5" customWidth="1"/>
    <col min="2" max="2" width="9.8515625" style="5" customWidth="1"/>
    <col min="3" max="3" width="49.57421875" style="5" customWidth="1"/>
    <col min="4" max="4" width="17.28125" style="5" customWidth="1"/>
    <col min="5" max="5" width="16.00390625" style="5" customWidth="1"/>
    <col min="6" max="6" width="21.710937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31</v>
      </c>
      <c r="C12" s="81" t="str">
        <f>Узагальнені!C15</f>
        <v>Лікарсько-акушерська допомога вагітним, породіллям та новонародженим</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31.5">
      <c r="B19" s="2"/>
      <c r="C19" s="29" t="str">
        <f>C12</f>
        <v>Лікарсько-акушерська допомога вагітним, породіллям та новонародженим</v>
      </c>
      <c r="D19" s="2" t="s">
        <v>26</v>
      </c>
      <c r="E19" s="2" t="s">
        <v>26</v>
      </c>
      <c r="F19" s="2" t="s">
        <v>26</v>
      </c>
    </row>
    <row r="20" spans="2:6" ht="15.75">
      <c r="B20" s="6"/>
      <c r="C20" s="6" t="s">
        <v>12</v>
      </c>
      <c r="D20" s="6"/>
      <c r="E20" s="6"/>
      <c r="F20" s="6"/>
    </row>
    <row r="21" spans="2:6" ht="63">
      <c r="B21" s="13">
        <v>1</v>
      </c>
      <c r="C21" s="21" t="s">
        <v>53</v>
      </c>
      <c r="D21" s="53">
        <v>250</v>
      </c>
      <c r="E21" s="15"/>
      <c r="F21" s="15"/>
    </row>
    <row r="22" spans="2:6" ht="94.5">
      <c r="B22" s="13">
        <v>2</v>
      </c>
      <c r="C22" s="21" t="s">
        <v>89</v>
      </c>
      <c r="D22" s="53">
        <v>225</v>
      </c>
      <c r="E22" s="15"/>
      <c r="F22" s="15"/>
    </row>
    <row r="23" spans="2:6" ht="15.75">
      <c r="B23" s="6"/>
      <c r="C23" s="11" t="s">
        <v>14</v>
      </c>
      <c r="D23" s="53">
        <f>(D21+D22)/2</f>
        <v>237.5</v>
      </c>
      <c r="E23" s="15"/>
      <c r="F23" s="15"/>
    </row>
    <row r="24" s="19" customFormat="1" ht="11.25">
      <c r="B24" s="8"/>
    </row>
    <row r="25" ht="15.75">
      <c r="B25" s="4"/>
    </row>
    <row r="26" spans="1:2" s="4" customFormat="1" ht="15.75">
      <c r="A26" s="35" t="s">
        <v>74</v>
      </c>
      <c r="B26" s="4" t="s">
        <v>75</v>
      </c>
    </row>
    <row r="27" spans="2:6" ht="49.5" customHeight="1">
      <c r="B27" s="7" t="s">
        <v>5</v>
      </c>
      <c r="C27" s="7" t="s">
        <v>24</v>
      </c>
      <c r="D27" s="83" t="s">
        <v>15</v>
      </c>
      <c r="E27" s="83"/>
      <c r="F27" s="83"/>
    </row>
    <row r="28" spans="2:6" ht="15.75">
      <c r="B28" s="2">
        <v>1</v>
      </c>
      <c r="C28" s="2">
        <v>2</v>
      </c>
      <c r="D28" s="80">
        <v>3</v>
      </c>
      <c r="E28" s="80"/>
      <c r="F28" s="80"/>
    </row>
    <row r="29" spans="2:6" ht="15.75">
      <c r="B29" s="6"/>
      <c r="C29" s="6"/>
      <c r="D29" s="82"/>
      <c r="E29" s="82"/>
      <c r="F29" s="82"/>
    </row>
    <row r="30" spans="2:6" ht="15.75">
      <c r="B30" s="6"/>
      <c r="C30" s="6"/>
      <c r="D30" s="82"/>
      <c r="E30" s="82"/>
      <c r="F30" s="82"/>
    </row>
    <row r="31" spans="2:3" ht="12.75">
      <c r="B31" s="8"/>
      <c r="C31" s="19"/>
    </row>
    <row r="34" spans="1:7" s="4" customFormat="1" ht="19.5" customHeight="1">
      <c r="A34" s="4" t="s">
        <v>80</v>
      </c>
      <c r="B34" s="42"/>
      <c r="C34" s="42"/>
      <c r="D34" s="12"/>
      <c r="E34" s="61"/>
      <c r="F34" s="60" t="s">
        <v>82</v>
      </c>
      <c r="G34" s="41"/>
    </row>
    <row r="35" spans="4:7" s="4" customFormat="1" ht="14.25" customHeight="1">
      <c r="D35" s="18" t="s">
        <v>103</v>
      </c>
      <c r="E35" s="62"/>
      <c r="F35" s="63" t="s">
        <v>81</v>
      </c>
      <c r="G35" s="41"/>
    </row>
    <row r="36" spans="5:7" s="4" customFormat="1" ht="15.75">
      <c r="E36" s="20"/>
      <c r="G36" s="41"/>
    </row>
    <row r="37" spans="5:7" s="4" customFormat="1" ht="15.75">
      <c r="E37" s="20"/>
      <c r="G37" s="41"/>
    </row>
    <row r="38" spans="1:7" s="4" customFormat="1" ht="19.5" customHeight="1">
      <c r="A38" s="4" t="s">
        <v>102</v>
      </c>
      <c r="B38" s="42"/>
      <c r="C38" s="42"/>
      <c r="D38" s="12"/>
      <c r="E38" s="61"/>
      <c r="F38" s="60" t="s">
        <v>83</v>
      </c>
      <c r="G38" s="41"/>
    </row>
    <row r="39" spans="4:7" s="4" customFormat="1" ht="14.25" customHeight="1">
      <c r="D39" s="18" t="s">
        <v>103</v>
      </c>
      <c r="E39" s="62"/>
      <c r="F39" s="63" t="s">
        <v>81</v>
      </c>
      <c r="G39" s="41"/>
    </row>
    <row r="40" spans="5:7" s="4" customFormat="1" ht="15.75">
      <c r="E40" s="20"/>
      <c r="G40" s="41"/>
    </row>
    <row r="41" spans="5:7" s="4" customFormat="1" ht="15.75">
      <c r="E41" s="20"/>
      <c r="G41" s="41"/>
    </row>
    <row r="42" spans="1:7" s="4" customFormat="1" ht="19.5" customHeight="1">
      <c r="A42" s="4" t="s">
        <v>84</v>
      </c>
      <c r="B42" s="42"/>
      <c r="C42" s="42"/>
      <c r="D42" s="12"/>
      <c r="E42" s="61"/>
      <c r="F42" s="60" t="s">
        <v>85</v>
      </c>
      <c r="G42" s="41"/>
    </row>
    <row r="43" spans="4:7" s="4" customFormat="1" ht="14.25" customHeight="1">
      <c r="D43" s="18" t="s">
        <v>103</v>
      </c>
      <c r="E43" s="24"/>
      <c r="F43" s="63" t="s">
        <v>81</v>
      </c>
      <c r="G43" s="41"/>
    </row>
    <row r="44" s="4" customFormat="1" ht="15.75">
      <c r="G44" s="41"/>
    </row>
  </sheetData>
  <sheetProtection/>
  <mergeCells count="13">
    <mergeCell ref="D27:F27"/>
    <mergeCell ref="D28:F28"/>
    <mergeCell ref="D29:F29"/>
    <mergeCell ref="D30:F30"/>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abColor rgb="FFFFFF99"/>
    <pageSetUpPr fitToPage="1"/>
  </sheetPr>
  <dimension ref="A1:K44"/>
  <sheetViews>
    <sheetView zoomScalePageLayoutView="0" workbookViewId="0" topLeftCell="A4">
      <selection activeCell="A1" sqref="A1:F43"/>
    </sheetView>
  </sheetViews>
  <sheetFormatPr defaultColWidth="9.140625" defaultRowHeight="12.75"/>
  <cols>
    <col min="1" max="1" width="4.8515625" style="5" customWidth="1"/>
    <col min="2" max="2" width="9.8515625" style="5" customWidth="1"/>
    <col min="3" max="3" width="50.7109375" style="5" customWidth="1"/>
    <col min="4" max="4" width="17.28125" style="5" customWidth="1"/>
    <col min="5" max="5" width="17.421875" style="5" customWidth="1"/>
    <col min="6" max="6" width="21.5742187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32</v>
      </c>
      <c r="C12" s="81" t="str">
        <f>Узагальнені!C16</f>
        <v>Амбулаторно-поліклінічна допомога населенню, крім первинної медичної допомоги</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31.5">
      <c r="B19" s="2"/>
      <c r="C19" s="29" t="str">
        <f>C12</f>
        <v>Амбулаторно-поліклінічна допомога населенню, крім первинної медичної допомоги</v>
      </c>
      <c r="D19" s="2" t="s">
        <v>26</v>
      </c>
      <c r="E19" s="2" t="s">
        <v>26</v>
      </c>
      <c r="F19" s="2" t="s">
        <v>26</v>
      </c>
    </row>
    <row r="20" spans="2:6" ht="15.75">
      <c r="B20" s="6"/>
      <c r="C20" s="6" t="s">
        <v>12</v>
      </c>
      <c r="D20" s="6"/>
      <c r="E20" s="6"/>
      <c r="F20" s="6"/>
    </row>
    <row r="21" spans="2:6" ht="47.25">
      <c r="B21" s="13">
        <v>1</v>
      </c>
      <c r="C21" s="21" t="s">
        <v>54</v>
      </c>
      <c r="D21" s="53">
        <v>250</v>
      </c>
      <c r="E21" s="15"/>
      <c r="F21" s="15"/>
    </row>
    <row r="22" spans="2:6" ht="47.25">
      <c r="B22" s="13">
        <v>2</v>
      </c>
      <c r="C22" s="21" t="s">
        <v>55</v>
      </c>
      <c r="D22" s="53">
        <v>232.7</v>
      </c>
      <c r="E22" s="15"/>
      <c r="F22" s="15"/>
    </row>
    <row r="23" spans="2:6" ht="15.75" customHeight="1">
      <c r="B23" s="6"/>
      <c r="C23" s="11" t="s">
        <v>14</v>
      </c>
      <c r="D23" s="53">
        <f>(D21+D22)/2</f>
        <v>241.4</v>
      </c>
      <c r="E23" s="15"/>
      <c r="F23" s="15"/>
    </row>
    <row r="24" s="19" customFormat="1" ht="11.25">
      <c r="B24" s="8"/>
    </row>
    <row r="25" ht="15.75">
      <c r="B25" s="4"/>
    </row>
    <row r="26" spans="1:2" s="4" customFormat="1" ht="15.75">
      <c r="A26" s="35" t="s">
        <v>74</v>
      </c>
      <c r="B26" s="4" t="s">
        <v>75</v>
      </c>
    </row>
    <row r="27" spans="2:6" ht="49.5" customHeight="1">
      <c r="B27" s="7" t="s">
        <v>5</v>
      </c>
      <c r="C27" s="7" t="s">
        <v>24</v>
      </c>
      <c r="D27" s="83" t="s">
        <v>15</v>
      </c>
      <c r="E27" s="83"/>
      <c r="F27" s="83"/>
    </row>
    <row r="28" spans="2:6" ht="15.75">
      <c r="B28" s="2">
        <v>1</v>
      </c>
      <c r="C28" s="2">
        <v>2</v>
      </c>
      <c r="D28" s="80">
        <v>3</v>
      </c>
      <c r="E28" s="80"/>
      <c r="F28" s="80"/>
    </row>
    <row r="29" spans="2:6" ht="15.75">
      <c r="B29" s="6"/>
      <c r="C29" s="6"/>
      <c r="D29" s="82"/>
      <c r="E29" s="82"/>
      <c r="F29" s="82"/>
    </row>
    <row r="30" spans="2:6" ht="15.75">
      <c r="B30" s="6"/>
      <c r="C30" s="6"/>
      <c r="D30" s="82"/>
      <c r="E30" s="82"/>
      <c r="F30" s="82"/>
    </row>
    <row r="31" spans="2:3" ht="12.75">
      <c r="B31" s="8"/>
      <c r="C31" s="19"/>
    </row>
    <row r="34" spans="1:7" s="4" customFormat="1" ht="19.5" customHeight="1">
      <c r="A34" s="4" t="s">
        <v>80</v>
      </c>
      <c r="B34" s="42"/>
      <c r="C34" s="42"/>
      <c r="D34" s="12"/>
      <c r="E34" s="61"/>
      <c r="F34" s="60" t="s">
        <v>82</v>
      </c>
      <c r="G34" s="41"/>
    </row>
    <row r="35" spans="4:7" s="4" customFormat="1" ht="14.25" customHeight="1">
      <c r="D35" s="18" t="s">
        <v>103</v>
      </c>
      <c r="E35" s="62"/>
      <c r="F35" s="63" t="s">
        <v>81</v>
      </c>
      <c r="G35" s="41"/>
    </row>
    <row r="36" spans="5:7" s="4" customFormat="1" ht="15.75">
      <c r="E36" s="20"/>
      <c r="G36" s="41"/>
    </row>
    <row r="37" spans="5:7" s="4" customFormat="1" ht="15.75">
      <c r="E37" s="20"/>
      <c r="G37" s="41"/>
    </row>
    <row r="38" spans="1:7" s="4" customFormat="1" ht="19.5" customHeight="1">
      <c r="A38" s="4" t="s">
        <v>102</v>
      </c>
      <c r="B38" s="42"/>
      <c r="C38" s="42"/>
      <c r="D38" s="12"/>
      <c r="E38" s="61"/>
      <c r="F38" s="60" t="s">
        <v>83</v>
      </c>
      <c r="G38" s="41"/>
    </row>
    <row r="39" spans="4:7" s="4" customFormat="1" ht="14.25" customHeight="1">
      <c r="D39" s="18" t="s">
        <v>103</v>
      </c>
      <c r="E39" s="62"/>
      <c r="F39" s="63" t="s">
        <v>81</v>
      </c>
      <c r="G39" s="41"/>
    </row>
    <row r="40" spans="5:7" s="4" customFormat="1" ht="15.75">
      <c r="E40" s="20"/>
      <c r="G40" s="41"/>
    </row>
    <row r="41" spans="5:7" s="4" customFormat="1" ht="15.75">
      <c r="E41" s="20"/>
      <c r="G41" s="41"/>
    </row>
    <row r="42" spans="1:7" s="4" customFormat="1" ht="19.5" customHeight="1">
      <c r="A42" s="4" t="s">
        <v>84</v>
      </c>
      <c r="B42" s="42"/>
      <c r="C42" s="42"/>
      <c r="D42" s="12"/>
      <c r="E42" s="61"/>
      <c r="F42" s="60" t="s">
        <v>85</v>
      </c>
      <c r="G42" s="41"/>
    </row>
    <row r="43" spans="4:7" s="4" customFormat="1" ht="14.25" customHeight="1">
      <c r="D43" s="18" t="s">
        <v>103</v>
      </c>
      <c r="E43" s="24"/>
      <c r="F43" s="63" t="s">
        <v>81</v>
      </c>
      <c r="G43" s="41"/>
    </row>
    <row r="44" s="4" customFormat="1" ht="15.75">
      <c r="G44" s="41"/>
    </row>
  </sheetData>
  <sheetProtection/>
  <mergeCells count="13">
    <mergeCell ref="D27:F27"/>
    <mergeCell ref="D28:F28"/>
    <mergeCell ref="D29:F29"/>
    <mergeCell ref="D30:F30"/>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rgb="FFFFFF99"/>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49.7109375" style="5" customWidth="1"/>
    <col min="4" max="4" width="19.00390625" style="5" customWidth="1"/>
    <col min="5" max="5" width="16.57421875" style="5" customWidth="1"/>
    <col min="6" max="6" width="21.2812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33</v>
      </c>
      <c r="C12" s="81" t="str">
        <f>Узагальнені!C17</f>
        <v>Стоматологічна допомога населенню</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15.75">
      <c r="B19" s="6"/>
      <c r="C19" s="6" t="str">
        <f>C12</f>
        <v>Стоматологічна допомога населенню</v>
      </c>
      <c r="D19" s="2" t="s">
        <v>26</v>
      </c>
      <c r="E19" s="2" t="s">
        <v>26</v>
      </c>
      <c r="F19" s="2" t="s">
        <v>26</v>
      </c>
    </row>
    <row r="20" spans="2:6" ht="15.75">
      <c r="B20" s="6"/>
      <c r="C20" s="6" t="s">
        <v>12</v>
      </c>
      <c r="D20" s="6"/>
      <c r="E20" s="6"/>
      <c r="F20" s="6"/>
    </row>
    <row r="21" spans="2:6" ht="47.25">
      <c r="B21" s="13">
        <v>1</v>
      </c>
      <c r="C21" s="21" t="s">
        <v>56</v>
      </c>
      <c r="D21" s="15">
        <v>226.3</v>
      </c>
      <c r="E21" s="15" t="s">
        <v>13</v>
      </c>
      <c r="F21" s="15" t="s">
        <v>13</v>
      </c>
    </row>
    <row r="22" spans="2:6" ht="15.75">
      <c r="B22" s="6"/>
      <c r="C22" s="11" t="s">
        <v>14</v>
      </c>
      <c r="D22" s="15">
        <f>D21</f>
        <v>226.3</v>
      </c>
      <c r="E22" s="15" t="str">
        <f>E21</f>
        <v>-</v>
      </c>
      <c r="F22" s="15" t="str">
        <f>F21</f>
        <v>-</v>
      </c>
    </row>
    <row r="23" s="19" customFormat="1" ht="11.25">
      <c r="B23" s="8"/>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15.75">
      <c r="B28" s="6"/>
      <c r="C28" s="6"/>
      <c r="D28" s="82"/>
      <c r="E28" s="82"/>
      <c r="F28" s="82"/>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D26:F26"/>
    <mergeCell ref="D27:F27"/>
    <mergeCell ref="D28:F28"/>
    <mergeCell ref="D29:F29"/>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abColor rgb="FFFFFF99"/>
    <pageSetUpPr fitToPage="1"/>
  </sheetPr>
  <dimension ref="A1:K45"/>
  <sheetViews>
    <sheetView zoomScalePageLayoutView="0" workbookViewId="0" topLeftCell="A2">
      <selection activeCell="C12" sqref="C12:F12"/>
    </sheetView>
  </sheetViews>
  <sheetFormatPr defaultColWidth="9.140625" defaultRowHeight="12.75"/>
  <cols>
    <col min="1" max="1" width="4.8515625" style="5" customWidth="1"/>
    <col min="2" max="2" width="9.8515625" style="5" customWidth="1"/>
    <col min="3" max="3" width="51.7109375" style="5" customWidth="1"/>
    <col min="4" max="4" width="17.8515625" style="5" customWidth="1"/>
    <col min="5" max="5" width="17.28125" style="5" customWidth="1"/>
    <col min="6" max="6" width="21.5742187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31.5" customHeight="1">
      <c r="A12" s="35" t="s">
        <v>4</v>
      </c>
      <c r="B12" s="27" t="s">
        <v>34</v>
      </c>
      <c r="C12" s="81" t="str">
        <f>Узагальнені!C18</f>
        <v>Первинна медична допомога населенню, що надається центрами первинної медичної (медико-санітарної) допомоги</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53.25" customHeight="1">
      <c r="B19" s="6"/>
      <c r="C19" s="6" t="str">
        <f>C12</f>
        <v>Первинна медична допомога населенню, що надається центрами первинної медичної (медико-санітарної) допомоги</v>
      </c>
      <c r="D19" s="2" t="s">
        <v>26</v>
      </c>
      <c r="E19" s="2" t="s">
        <v>26</v>
      </c>
      <c r="F19" s="2" t="s">
        <v>26</v>
      </c>
    </row>
    <row r="20" spans="2:6" ht="15.75">
      <c r="B20" s="6"/>
      <c r="C20" s="6" t="s">
        <v>12</v>
      </c>
      <c r="D20" s="6"/>
      <c r="E20" s="6"/>
      <c r="F20" s="6"/>
    </row>
    <row r="21" spans="2:6" ht="47.25">
      <c r="B21" s="13">
        <v>1</v>
      </c>
      <c r="C21" s="21" t="s">
        <v>57</v>
      </c>
      <c r="D21" s="53">
        <v>236.7</v>
      </c>
      <c r="E21" s="15"/>
      <c r="F21" s="15"/>
    </row>
    <row r="22" spans="2:6" ht="55.5" customHeight="1" hidden="1">
      <c r="B22" s="13"/>
      <c r="C22" s="21" t="s">
        <v>58</v>
      </c>
      <c r="D22" s="53"/>
      <c r="E22" s="15"/>
      <c r="F22" s="15"/>
    </row>
    <row r="23" spans="2:6" ht="55.5" customHeight="1">
      <c r="B23" s="13">
        <v>2</v>
      </c>
      <c r="C23" s="21" t="s">
        <v>59</v>
      </c>
      <c r="D23" s="53"/>
      <c r="E23" s="15">
        <v>214.7</v>
      </c>
      <c r="F23" s="15"/>
    </row>
    <row r="24" spans="2:6" ht="15.75">
      <c r="B24" s="6"/>
      <c r="C24" s="11" t="s">
        <v>14</v>
      </c>
      <c r="D24" s="53">
        <f>SUM(D21:E23)/2</f>
        <v>225.7</v>
      </c>
      <c r="E24" s="15"/>
      <c r="F24" s="15"/>
    </row>
    <row r="25" s="19" customFormat="1" ht="11.25">
      <c r="B25" s="8"/>
    </row>
    <row r="26" ht="15.75">
      <c r="B26" s="4"/>
    </row>
    <row r="27" spans="1:2" s="4" customFormat="1" ht="15.75">
      <c r="A27" s="35" t="s">
        <v>74</v>
      </c>
      <c r="B27" s="4" t="s">
        <v>75</v>
      </c>
    </row>
    <row r="28" spans="2:6" ht="30" customHeight="1">
      <c r="B28" s="7" t="s">
        <v>5</v>
      </c>
      <c r="C28" s="7" t="s">
        <v>24</v>
      </c>
      <c r="D28" s="83" t="s">
        <v>15</v>
      </c>
      <c r="E28" s="83"/>
      <c r="F28" s="83"/>
    </row>
    <row r="29" spans="2:6" ht="15.75">
      <c r="B29" s="2">
        <v>1</v>
      </c>
      <c r="C29" s="2">
        <v>2</v>
      </c>
      <c r="D29" s="80">
        <v>3</v>
      </c>
      <c r="E29" s="80"/>
      <c r="F29" s="80"/>
    </row>
    <row r="30" spans="2:6" ht="15.75">
      <c r="B30" s="6"/>
      <c r="C30" s="6"/>
      <c r="D30" s="82"/>
      <c r="E30" s="82"/>
      <c r="F30" s="82"/>
    </row>
    <row r="31" spans="2:6" ht="15.75">
      <c r="B31" s="6"/>
      <c r="C31" s="6"/>
      <c r="D31" s="82"/>
      <c r="E31" s="82"/>
      <c r="F31" s="82"/>
    </row>
    <row r="32" spans="2:3" ht="12.75">
      <c r="B32" s="8"/>
      <c r="C32" s="19"/>
    </row>
    <row r="35" spans="1:7" s="4" customFormat="1" ht="19.5" customHeight="1">
      <c r="A35" s="4" t="s">
        <v>80</v>
      </c>
      <c r="B35" s="42"/>
      <c r="C35" s="42"/>
      <c r="D35" s="12"/>
      <c r="E35" s="61"/>
      <c r="F35" s="60" t="s">
        <v>82</v>
      </c>
      <c r="G35" s="41"/>
    </row>
    <row r="36" spans="4:7" s="4" customFormat="1" ht="14.25" customHeight="1">
      <c r="D36" s="18" t="s">
        <v>103</v>
      </c>
      <c r="E36" s="62"/>
      <c r="F36" s="63" t="s">
        <v>81</v>
      </c>
      <c r="G36" s="41"/>
    </row>
    <row r="37" spans="5:7" s="4" customFormat="1" ht="15.75">
      <c r="E37" s="20"/>
      <c r="G37" s="41"/>
    </row>
    <row r="38" spans="5:7" s="4" customFormat="1" ht="15.75">
      <c r="E38" s="20"/>
      <c r="G38" s="41"/>
    </row>
    <row r="39" spans="1:7" s="4" customFormat="1" ht="19.5" customHeight="1">
      <c r="A39" s="4" t="s">
        <v>102</v>
      </c>
      <c r="B39" s="42"/>
      <c r="C39" s="42"/>
      <c r="D39" s="12"/>
      <c r="E39" s="61"/>
      <c r="F39" s="60" t="s">
        <v>83</v>
      </c>
      <c r="G39" s="41"/>
    </row>
    <row r="40" spans="4:7" s="4" customFormat="1" ht="14.25" customHeight="1">
      <c r="D40" s="18" t="s">
        <v>103</v>
      </c>
      <c r="E40" s="62"/>
      <c r="F40" s="63" t="s">
        <v>81</v>
      </c>
      <c r="G40" s="41"/>
    </row>
    <row r="41" spans="5:7" s="4" customFormat="1" ht="15.75">
      <c r="E41" s="20"/>
      <c r="G41" s="41"/>
    </row>
    <row r="42" spans="5:7" s="4" customFormat="1" ht="15.75">
      <c r="E42" s="20"/>
      <c r="G42" s="41"/>
    </row>
    <row r="43" spans="1:7" s="4" customFormat="1" ht="19.5" customHeight="1">
      <c r="A43" s="4" t="s">
        <v>84</v>
      </c>
      <c r="B43" s="42"/>
      <c r="C43" s="42"/>
      <c r="D43" s="12"/>
      <c r="E43" s="61"/>
      <c r="F43" s="60" t="s">
        <v>85</v>
      </c>
      <c r="G43" s="41"/>
    </row>
    <row r="44" spans="4:7" s="4" customFormat="1" ht="14.25" customHeight="1">
      <c r="D44" s="18" t="s">
        <v>103</v>
      </c>
      <c r="E44" s="24"/>
      <c r="F44" s="63" t="s">
        <v>81</v>
      </c>
      <c r="G44" s="41"/>
    </row>
    <row r="45" s="4" customFormat="1" ht="15.75">
      <c r="G45" s="41"/>
    </row>
  </sheetData>
  <sheetProtection/>
  <mergeCells count="13">
    <mergeCell ref="D28:F28"/>
    <mergeCell ref="D29:F29"/>
    <mergeCell ref="D30:F30"/>
    <mergeCell ref="D31:F31"/>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tabColor rgb="FFFFFF99"/>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49.421875" style="5" customWidth="1"/>
    <col min="4" max="4" width="18.00390625" style="5" customWidth="1"/>
    <col min="5" max="5" width="17.8515625" style="5" customWidth="1"/>
    <col min="6" max="6" width="23.0039062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35</v>
      </c>
      <c r="C12" s="81" t="str">
        <f>Узагальнені!C19</f>
        <v>Централізовані заходи з лікування хворих на цукровий та нецукровий діабет</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35.25" customHeight="1">
      <c r="B19" s="6"/>
      <c r="C19" s="6" t="str">
        <f>C12</f>
        <v>Централізовані заходи з лікування хворих на цукровий та нецукровий діабет</v>
      </c>
      <c r="D19" s="2" t="s">
        <v>26</v>
      </c>
      <c r="E19" s="2" t="s">
        <v>26</v>
      </c>
      <c r="F19" s="2" t="s">
        <v>26</v>
      </c>
    </row>
    <row r="20" spans="2:6" ht="15.75">
      <c r="B20" s="6"/>
      <c r="C20" s="6" t="s">
        <v>12</v>
      </c>
      <c r="D20" s="6"/>
      <c r="E20" s="6"/>
      <c r="F20" s="6"/>
    </row>
    <row r="21" spans="2:6" ht="51.75" customHeight="1">
      <c r="B21" s="13">
        <v>1</v>
      </c>
      <c r="C21" s="21" t="s">
        <v>48</v>
      </c>
      <c r="D21" s="14" t="s">
        <v>13</v>
      </c>
      <c r="E21" s="15">
        <v>210.4</v>
      </c>
      <c r="F21" s="14" t="s">
        <v>13</v>
      </c>
    </row>
    <row r="22" spans="2:6" ht="15.75">
      <c r="B22" s="6"/>
      <c r="C22" s="11" t="s">
        <v>14</v>
      </c>
      <c r="D22" s="14" t="s">
        <v>13</v>
      </c>
      <c r="E22" s="55">
        <f>E21</f>
        <v>210.4</v>
      </c>
      <c r="F22" s="14" t="s">
        <v>13</v>
      </c>
    </row>
    <row r="23" s="19" customFormat="1" ht="11.25">
      <c r="B23" s="8"/>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15.75">
      <c r="B28" s="6"/>
      <c r="C28" s="6"/>
      <c r="D28" s="82"/>
      <c r="E28" s="82"/>
      <c r="F28" s="82"/>
    </row>
    <row r="29" spans="2:6" ht="15.75">
      <c r="B29" s="6"/>
      <c r="C29" s="6"/>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D26:F26"/>
    <mergeCell ref="D27:F27"/>
    <mergeCell ref="D28:F28"/>
    <mergeCell ref="D29:F29"/>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rgb="FFFFFF99"/>
    <pageSetUpPr fitToPage="1"/>
  </sheetPr>
  <dimension ref="A1:K43"/>
  <sheetViews>
    <sheetView zoomScalePageLayoutView="0" workbookViewId="0" topLeftCell="A1">
      <selection activeCell="A1" sqref="A1:F42"/>
    </sheetView>
  </sheetViews>
  <sheetFormatPr defaultColWidth="9.140625" defaultRowHeight="12.75"/>
  <cols>
    <col min="1" max="1" width="4.8515625" style="5" customWidth="1"/>
    <col min="2" max="2" width="9.8515625" style="5" customWidth="1"/>
    <col min="3" max="3" width="49.28125" style="5" customWidth="1"/>
    <col min="4" max="4" width="16.8515625" style="5" customWidth="1"/>
    <col min="5" max="5" width="16.00390625" style="5" customWidth="1"/>
    <col min="6" max="6" width="21.7109375" style="5" customWidth="1"/>
    <col min="7" max="16384" width="9.140625" style="5" customWidth="1"/>
  </cols>
  <sheetData>
    <row r="1" spans="5:7" s="4" customFormat="1" ht="78.75" customHeight="1">
      <c r="E1" s="78" t="s">
        <v>104</v>
      </c>
      <c r="F1" s="78"/>
      <c r="G1" s="41"/>
    </row>
    <row r="3" spans="2:6" ht="15.75">
      <c r="B3" s="79" t="s">
        <v>7</v>
      </c>
      <c r="C3" s="79"/>
      <c r="D3" s="79"/>
      <c r="E3" s="79"/>
      <c r="F3" s="79"/>
    </row>
    <row r="4" spans="2:6" ht="15.75">
      <c r="B4" s="79" t="s">
        <v>86</v>
      </c>
      <c r="C4" s="79"/>
      <c r="D4" s="79"/>
      <c r="E4" s="79"/>
      <c r="F4" s="79"/>
    </row>
    <row r="5" ht="15.75">
      <c r="B5" s="10"/>
    </row>
    <row r="6" spans="1:8" ht="15.75">
      <c r="A6" s="35" t="s">
        <v>16</v>
      </c>
      <c r="B6" s="27" t="s">
        <v>38</v>
      </c>
      <c r="C6" s="74" t="s">
        <v>45</v>
      </c>
      <c r="D6" s="74"/>
      <c r="E6" s="74"/>
      <c r="F6" s="74"/>
      <c r="G6" s="16"/>
      <c r="H6" s="16"/>
    </row>
    <row r="7" spans="1:11" s="16" customFormat="1" ht="15.75">
      <c r="A7" s="20"/>
      <c r="B7" s="17" t="s">
        <v>1</v>
      </c>
      <c r="C7" s="18" t="s">
        <v>2</v>
      </c>
      <c r="D7" s="5"/>
      <c r="E7" s="5"/>
      <c r="F7" s="5"/>
      <c r="I7" s="5"/>
      <c r="J7" s="5"/>
      <c r="K7" s="5"/>
    </row>
    <row r="8" spans="1:8" ht="15.75">
      <c r="A8" s="4"/>
      <c r="C8" s="18"/>
      <c r="G8" s="16"/>
      <c r="H8" s="16"/>
    </row>
    <row r="9" spans="1:8" ht="15.75">
      <c r="A9" s="35" t="s">
        <v>3</v>
      </c>
      <c r="B9" s="27" t="s">
        <v>27</v>
      </c>
      <c r="C9" s="74" t="s">
        <v>45</v>
      </c>
      <c r="D9" s="74"/>
      <c r="E9" s="74"/>
      <c r="F9" s="74"/>
      <c r="G9" s="16"/>
      <c r="H9" s="16"/>
    </row>
    <row r="10" spans="1:8" ht="15.75">
      <c r="A10" s="4"/>
      <c r="B10" s="17" t="s">
        <v>1</v>
      </c>
      <c r="C10" s="18" t="s">
        <v>2</v>
      </c>
      <c r="G10" s="16"/>
      <c r="H10" s="16"/>
    </row>
    <row r="11" spans="1:8" ht="15.75">
      <c r="A11" s="4"/>
      <c r="C11" s="18"/>
      <c r="G11" s="16"/>
      <c r="H11" s="16"/>
    </row>
    <row r="12" spans="1:11" ht="15.75">
      <c r="A12" s="35" t="s">
        <v>4</v>
      </c>
      <c r="B12" s="27" t="s">
        <v>36</v>
      </c>
      <c r="C12" s="81" t="str">
        <f>Узагальнені!C20</f>
        <v>Забезпечення діяльності інших закладів у сфері охорони здоров’я</v>
      </c>
      <c r="D12" s="81"/>
      <c r="E12" s="81"/>
      <c r="F12" s="81"/>
      <c r="G12" s="16"/>
      <c r="H12" s="16"/>
      <c r="I12" s="9"/>
      <c r="J12" s="9"/>
      <c r="K12" s="9"/>
    </row>
    <row r="13" spans="2:8" ht="12.75">
      <c r="B13" s="17" t="s">
        <v>1</v>
      </c>
      <c r="C13" s="18" t="s">
        <v>6</v>
      </c>
      <c r="G13" s="16"/>
      <c r="H13" s="16"/>
    </row>
    <row r="14" spans="7:8" ht="12.75">
      <c r="G14" s="16"/>
      <c r="H14" s="16"/>
    </row>
    <row r="15" spans="1:8" s="4" customFormat="1" ht="15.75">
      <c r="A15" s="35" t="s">
        <v>46</v>
      </c>
      <c r="B15" s="4" t="s">
        <v>47</v>
      </c>
      <c r="G15" s="20"/>
      <c r="H15" s="20"/>
    </row>
    <row r="16" spans="2:6" ht="25.5" customHeight="1">
      <c r="B16" s="84" t="s">
        <v>5</v>
      </c>
      <c r="C16" s="85" t="s">
        <v>25</v>
      </c>
      <c r="D16" s="84" t="s">
        <v>8</v>
      </c>
      <c r="E16" s="84"/>
      <c r="F16" s="84"/>
    </row>
    <row r="17" spans="2:6" ht="25.5">
      <c r="B17" s="84"/>
      <c r="C17" s="86"/>
      <c r="D17" s="34" t="s">
        <v>9</v>
      </c>
      <c r="E17" s="34" t="s">
        <v>10</v>
      </c>
      <c r="F17" s="34" t="s">
        <v>11</v>
      </c>
    </row>
    <row r="18" spans="2:6" ht="12.75">
      <c r="B18" s="3">
        <v>1</v>
      </c>
      <c r="C18" s="3">
        <v>2</v>
      </c>
      <c r="D18" s="3">
        <v>3</v>
      </c>
      <c r="E18" s="3">
        <v>4</v>
      </c>
      <c r="F18" s="3">
        <v>5</v>
      </c>
    </row>
    <row r="19" spans="2:6" ht="31.5">
      <c r="B19" s="6"/>
      <c r="C19" s="6" t="str">
        <f>C12</f>
        <v>Забезпечення діяльності інших закладів у сфері охорони здоров’я</v>
      </c>
      <c r="D19" s="2" t="s">
        <v>26</v>
      </c>
      <c r="E19" s="2" t="s">
        <v>26</v>
      </c>
      <c r="F19" s="2" t="s">
        <v>26</v>
      </c>
    </row>
    <row r="20" spans="2:6" ht="15.75">
      <c r="B20" s="6"/>
      <c r="C20" s="6" t="s">
        <v>12</v>
      </c>
      <c r="D20" s="6"/>
      <c r="E20" s="6"/>
      <c r="F20" s="6"/>
    </row>
    <row r="21" spans="2:6" ht="31.5">
      <c r="B21" s="13">
        <v>1</v>
      </c>
      <c r="C21" s="21" t="s">
        <v>90</v>
      </c>
      <c r="D21" s="14" t="s">
        <v>13</v>
      </c>
      <c r="E21" s="53">
        <v>100</v>
      </c>
      <c r="F21" s="14" t="s">
        <v>13</v>
      </c>
    </row>
    <row r="22" spans="2:6" ht="15.75">
      <c r="B22" s="6"/>
      <c r="C22" s="11" t="s">
        <v>14</v>
      </c>
      <c r="D22" s="15" t="str">
        <f>D21</f>
        <v>-</v>
      </c>
      <c r="E22" s="54">
        <f>E21</f>
        <v>100</v>
      </c>
      <c r="F22" s="15" t="str">
        <f>F21</f>
        <v>-</v>
      </c>
    </row>
    <row r="23" spans="2:3" s="19" customFormat="1" ht="12">
      <c r="B23" s="8"/>
      <c r="C23" s="39" t="s">
        <v>99</v>
      </c>
    </row>
    <row r="24" ht="15.75">
      <c r="B24" s="4"/>
    </row>
    <row r="25" spans="1:2" s="4" customFormat="1" ht="15.75">
      <c r="A25" s="35" t="s">
        <v>74</v>
      </c>
      <c r="B25" s="4" t="s">
        <v>75</v>
      </c>
    </row>
    <row r="26" spans="2:6" ht="49.5" customHeight="1">
      <c r="B26" s="7" t="s">
        <v>5</v>
      </c>
      <c r="C26" s="7" t="s">
        <v>24</v>
      </c>
      <c r="D26" s="83" t="s">
        <v>15</v>
      </c>
      <c r="E26" s="83"/>
      <c r="F26" s="83"/>
    </row>
    <row r="27" spans="2:6" ht="15.75">
      <c r="B27" s="2">
        <v>1</v>
      </c>
      <c r="C27" s="2">
        <v>2</v>
      </c>
      <c r="D27" s="80">
        <v>3</v>
      </c>
      <c r="E27" s="80"/>
      <c r="F27" s="80"/>
    </row>
    <row r="28" spans="2:6" ht="13.5" customHeight="1">
      <c r="B28" s="6"/>
      <c r="C28" s="6"/>
      <c r="D28" s="82"/>
      <c r="E28" s="82"/>
      <c r="F28" s="82"/>
    </row>
    <row r="29" spans="2:6" ht="15.75">
      <c r="B29" s="6"/>
      <c r="C29" s="21"/>
      <c r="D29" s="82"/>
      <c r="E29" s="82"/>
      <c r="F29" s="82"/>
    </row>
    <row r="30" spans="2:3" ht="12.75">
      <c r="B30" s="8"/>
      <c r="C30" s="19"/>
    </row>
    <row r="33" spans="1:7" s="4" customFormat="1" ht="19.5" customHeight="1">
      <c r="A33" s="4" t="s">
        <v>80</v>
      </c>
      <c r="B33" s="42"/>
      <c r="C33" s="42"/>
      <c r="D33" s="12"/>
      <c r="E33" s="61"/>
      <c r="F33" s="60" t="s">
        <v>82</v>
      </c>
      <c r="G33" s="41"/>
    </row>
    <row r="34" spans="4:7" s="4" customFormat="1" ht="14.25" customHeight="1">
      <c r="D34" s="18" t="s">
        <v>103</v>
      </c>
      <c r="E34" s="62"/>
      <c r="F34" s="63" t="s">
        <v>81</v>
      </c>
      <c r="G34" s="41"/>
    </row>
    <row r="35" spans="5:7" s="4" customFormat="1" ht="15.75">
      <c r="E35" s="20"/>
      <c r="G35" s="41"/>
    </row>
    <row r="36" spans="5:7" s="4" customFormat="1" ht="15.75">
      <c r="E36" s="20"/>
      <c r="G36" s="41"/>
    </row>
    <row r="37" spans="1:7" s="4" customFormat="1" ht="19.5" customHeight="1">
      <c r="A37" s="4" t="s">
        <v>102</v>
      </c>
      <c r="B37" s="42"/>
      <c r="C37" s="42"/>
      <c r="D37" s="12"/>
      <c r="E37" s="61"/>
      <c r="F37" s="60" t="s">
        <v>83</v>
      </c>
      <c r="G37" s="41"/>
    </row>
    <row r="38" spans="4:7" s="4" customFormat="1" ht="14.25" customHeight="1">
      <c r="D38" s="18" t="s">
        <v>103</v>
      </c>
      <c r="E38" s="62"/>
      <c r="F38" s="63" t="s">
        <v>81</v>
      </c>
      <c r="G38" s="41"/>
    </row>
    <row r="39" spans="5:7" s="4" customFormat="1" ht="15.75">
      <c r="E39" s="20"/>
      <c r="G39" s="41"/>
    </row>
    <row r="40" spans="5:7" s="4" customFormat="1" ht="15.75">
      <c r="E40" s="20"/>
      <c r="G40" s="41"/>
    </row>
    <row r="41" spans="1:7" s="4" customFormat="1" ht="19.5" customHeight="1">
      <c r="A41" s="4" t="s">
        <v>84</v>
      </c>
      <c r="B41" s="42"/>
      <c r="C41" s="42"/>
      <c r="D41" s="12"/>
      <c r="E41" s="61"/>
      <c r="F41" s="60" t="s">
        <v>85</v>
      </c>
      <c r="G41" s="41"/>
    </row>
    <row r="42" spans="4:7" s="4" customFormat="1" ht="14.25" customHeight="1">
      <c r="D42" s="18" t="s">
        <v>103</v>
      </c>
      <c r="E42" s="24"/>
      <c r="F42" s="63" t="s">
        <v>81</v>
      </c>
      <c r="G42" s="41"/>
    </row>
    <row r="43" s="4" customFormat="1" ht="15.75">
      <c r="G43" s="41"/>
    </row>
  </sheetData>
  <sheetProtection/>
  <mergeCells count="13">
    <mergeCell ref="D26:F26"/>
    <mergeCell ref="D27:F27"/>
    <mergeCell ref="D28:F28"/>
    <mergeCell ref="D29:F29"/>
    <mergeCell ref="E1:F1"/>
    <mergeCell ref="B3:F3"/>
    <mergeCell ref="B4:F4"/>
    <mergeCell ref="C6:F6"/>
    <mergeCell ref="C9:F9"/>
    <mergeCell ref="C12:F12"/>
    <mergeCell ref="B16:B17"/>
    <mergeCell ref="C16:C17"/>
    <mergeCell ref="D16: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DOZ</cp:lastModifiedBy>
  <cp:lastPrinted>2021-02-23T06:52:49Z</cp:lastPrinted>
  <dcterms:created xsi:type="dcterms:W3CDTF">1996-10-08T23:32:33Z</dcterms:created>
  <dcterms:modified xsi:type="dcterms:W3CDTF">2021-02-26T06:35:51Z</dcterms:modified>
  <cp:category/>
  <cp:version/>
  <cp:contentType/>
  <cp:contentStatus/>
</cp:coreProperties>
</file>