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745" activeTab="0"/>
  </bookViews>
  <sheets>
    <sheet name="Узагальнені" sheetId="1" r:id="rId1"/>
    <sheet name="0160" sheetId="2" r:id="rId2"/>
    <sheet name="2010" sheetId="3" r:id="rId3"/>
    <sheet name="2030" sheetId="4" r:id="rId4"/>
    <sheet name="2080" sheetId="5" r:id="rId5"/>
    <sheet name="2100" sheetId="6" r:id="rId6"/>
    <sheet name="2111" sheetId="7" r:id="rId7"/>
    <sheet name="2144" sheetId="8" r:id="rId8"/>
    <sheet name="2146" sheetId="9" r:id="rId9"/>
    <sheet name="2151" sheetId="10" r:id="rId10"/>
    <sheet name="2152" sheetId="11" r:id="rId11"/>
    <sheet name="3050" sheetId="12" r:id="rId12"/>
    <sheet name="7363" sheetId="13" r:id="rId13"/>
    <sheet name="7670" sheetId="14" r:id="rId14"/>
    <sheet name="8110" sheetId="15" r:id="rId15"/>
  </sheets>
  <definedNames/>
  <calcPr fullCalcOnLoad="1" fullPrecision="0"/>
</workbook>
</file>

<file path=xl/sharedStrings.xml><?xml version="1.0" encoding="utf-8"?>
<sst xmlns="http://schemas.openxmlformats.org/spreadsheetml/2006/main" count="640" uniqueCount="107">
  <si>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</si>
  <si>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</si>
  <si>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</si>
  <si>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</si>
  <si>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</si>
  <si>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</si>
  <si>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(найменування бюджетної програми)</t>
  </si>
  <si>
    <t>Результати аналізу ефективності бюджетної програми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</si>
  <si>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</si>
  <si>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</si>
  <si>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</si>
  <si>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</si>
  <si>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</si>
  <si>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</si>
  <si>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</si>
  <si>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</si>
  <si>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</si>
  <si>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</si>
  <si>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1.</t>
  </si>
  <si>
    <t>2. Результати аналізу ефективності</t>
  </si>
  <si>
    <t>КПКВК МБ</t>
  </si>
  <si>
    <t>Середній результат оцінки програми</t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</si>
  <si>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</si>
  <si>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</si>
  <si>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Зазначаються усі програми, які мають низьку ефективність</t>
    </r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</si>
  <si>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</si>
  <si>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станом на 01.01.2020 року</t>
  </si>
  <si>
    <t>Головний бухгалтер - головний спеціаліст</t>
  </si>
  <si>
    <t>А.І.Сопільняк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</si>
  <si>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</si>
  <si>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завдання бюджетної програми</t>
  </si>
  <si>
    <t>Назва підпрограми / завдання бюджетної програми</t>
  </si>
  <si>
    <t>х</t>
  </si>
  <si>
    <t>Всього балів за оцінками:</t>
  </si>
  <si>
    <t>0710000</t>
  </si>
  <si>
    <t>0710160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</si>
  <si>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</si>
  <si>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0712010</t>
  </si>
  <si>
    <t>0712030</t>
  </si>
  <si>
    <t>0712080</t>
  </si>
  <si>
    <t>0712100</t>
  </si>
  <si>
    <t>0712111</t>
  </si>
  <si>
    <t>0712144</t>
  </si>
  <si>
    <t>0712146</t>
  </si>
  <si>
    <t>0712151</t>
  </si>
  <si>
    <t>0712152</t>
  </si>
  <si>
    <t>0700000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</si>
  <si>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</si>
  <si>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</si>
  <si>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Амбулаторно-поліклінічна допомога населенню, крім первинної медичної допомоги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</si>
  <si>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</si>
  <si>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</si>
  <si>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</si>
  <si>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Департамент охорони здоров'я та медичних послуг Черкаської міської ради</t>
  </si>
  <si>
    <t xml:space="preserve">4. </t>
  </si>
  <si>
    <t>Результати аналізу ефективності:</t>
  </si>
  <si>
    <t>Забезпечення хворих на цукровий діабет препаратами інсуліну шляхом відшкодування їх вартості</t>
  </si>
  <si>
    <t>Здійснення виконавчими органами міської ради наданих законодавством повноважень у сфері охорони здоров'я</t>
  </si>
  <si>
    <t>Забезпечення належного рівня надання медичної допомоги в лікарняних закладах міста та збереження здоров'я населення.</t>
  </si>
  <si>
    <t>Забезпечення надання адекватної паліативної, соціальної, психологічної допомоги та духовної підтримки хворим з обмеженим прогнозом для життя у стаціонарних і амбулаторних умовах та їх рідним</t>
  </si>
  <si>
    <t>Забезпечення належного охоплення туберкулінодіагностикою дітей міста Черкаси</t>
  </si>
  <si>
    <t>Забезпечення тяжкохворих жителів міста Черкаси та дітей, віком від 3 до 18 років, хворих на фенілкетонурію, спеціальним лікувальним харчуванням</t>
  </si>
  <si>
    <t>Забезпечення хворих дітей з резистентними формами ЮРА імунобіологічними препаратами, хворих на муковісцидоз - постійною адекватною муколітичною і замісною ферментотерапією, своєчасне забезпечення кохлеарними імплантами дітей з двобічною глухотою та забезпечення симптоматичного лікування дитини з цистинозом (за умови реєстрації необхідних препаратів в Україні)</t>
  </si>
  <si>
    <t>Проведення вакцинопрофілактики раку шийки матки у дівчаток</t>
  </si>
  <si>
    <t>Забезпечення дітей з інвалідністю технічними засобами відповідно до потреби</t>
  </si>
  <si>
    <t>Забезпечення надання належної лікарсько-акушерської допомоги вагітним, роділлям, породіллям та новонародженим у лікувально-профілактичних закладах</t>
  </si>
  <si>
    <t>Репродуктивне здоров'я: забезпечення жінок цитологічним скринінгом, забезпечення надання медичної допомоги недоношеним новонародженим у відповідності до затвердженого МОЗ України клінічного протоколу</t>
  </si>
  <si>
    <t>Забезпечення надання амбулаторно - поліклінічної медичної допомоги та збереження здоров'я населення</t>
  </si>
  <si>
    <t>Забезпечення надання реабілітаційних послуг з комплексної медичної реабілітації мешканцям м.Черкаси в амбулаторних умовах</t>
  </si>
  <si>
    <t>Забезпечення надання належної лікувально-оздоровчої та профілактичної стоматологічної допомоги населенню.</t>
  </si>
  <si>
    <t>Забезпечення діагностування і виявлення захворювань на ранніх стадіях та надання первинної медичної допомоги населенню</t>
  </si>
  <si>
    <t>Забезпечення ефективним лікуванням хворих на муковісцидоз постійною адекватною муколітичною і замісною ферментотерапією</t>
  </si>
  <si>
    <t>Забезпечення осіб з інвалідністю технічними засобами відповідно до потреби</t>
  </si>
  <si>
    <t>Відшкодування вартості лікарських засобів для лікування окремих захворювань</t>
  </si>
  <si>
    <t>Забезпечення лікарськими засобами хворих для лікування окремих захворювань шляхом відшкодування їх вартості</t>
  </si>
  <si>
    <t>Забезпечення діяльності інших закладів у сфері охорони здоров’я</t>
  </si>
  <si>
    <t>Інформаційно-аналітичне забезпечення закладів охорони здоров'я</t>
  </si>
  <si>
    <t>Інші програми та заходи у сфері охорони здоров’я</t>
  </si>
  <si>
    <t>Забезпечення зубного протезування пільговій категорії населення</t>
  </si>
  <si>
    <t xml:space="preserve">Лікування хворих методом гемодіалізу в медичних закладах різних форм власності </t>
  </si>
  <si>
    <t>Медикаментозне забезпечення хворих із трансплантованими органами за рахунок коштів субвенції з обласного бюджету</t>
  </si>
  <si>
    <t>Пільгове медичне обслуговування осіб, які постраждали внаслідок Чорнобильської катастрофи</t>
  </si>
  <si>
    <t>0713050</t>
  </si>
  <si>
    <t>0717363</t>
  </si>
  <si>
    <t>0717670</t>
  </si>
  <si>
    <t>0718110</t>
  </si>
  <si>
    <t>Забезпечення безоплатного і пільгового зубопротезування громадянам, які постраждали внаслідок Чорнобильської катастрофи</t>
  </si>
  <si>
    <t>Забезпечення розвитку підприємств комунальної форми власності - закладів охорони здоров'я міста  в рамках здійснення заходів щодо соціально-економічного розвитку окремих територій</t>
  </si>
  <si>
    <t>Внески до статутного капіталу суб'єктів господарювання</t>
  </si>
  <si>
    <t>Забезпечення розвитку підприємств комунальної форми власності - закладів охорони здоров'я міста</t>
  </si>
  <si>
    <t>Заходи запобігання та ліквідації надзвичайних ситуацій та наслідків стихійного лиха</t>
  </si>
  <si>
    <t>Накопичення матеріального резерву місцевого рівня відповідно до постанови КМУ від 30 вересня 2015 р. №775 «Про затвердження Порядку створення та використання матеріальних резервів для запобігання і ліквідації наслідків надзвичайних ситуацій»</t>
  </si>
  <si>
    <t xml:space="preserve">5. </t>
  </si>
  <si>
    <t>Поглиблений аналіз причин низької ефективності</t>
  </si>
  <si>
    <r>
      <t>Назва бюджетної програми</t>
    </r>
    <r>
      <rPr>
        <vertAlign val="superscript"/>
        <sz val="12"/>
        <rFont val="Times New Roman"/>
        <family val="1"/>
      </rPr>
      <t>1</t>
    </r>
  </si>
  <si>
    <t>Узагальнені результати аналізу ефективності бюджетних програм</t>
  </si>
  <si>
    <t>Додаток 2
до Методики здійснення порівняльного аналізу ефективності бюджетних програм, які виконуються розпорядниками коштів місцевих бюджетів</t>
  </si>
  <si>
    <t>Висока ефективність*</t>
  </si>
  <si>
    <t>* відкоригована - 225</t>
  </si>
  <si>
    <t>Директор департаменту охорони здоров’я та медичних послуг</t>
  </si>
  <si>
    <t>(ініціали та прізвище)</t>
  </si>
  <si>
    <t>В.Е. Кульчиковський</t>
  </si>
  <si>
    <t>Директор департаменту</t>
  </si>
  <si>
    <t>Начальник відділу бухгалтерського обліку</t>
  </si>
  <si>
    <t>Л.П.Проценко</t>
  </si>
  <si>
    <t>Начальник відділу економічного планування</t>
  </si>
  <si>
    <t>Г.Ю.Галушка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</si>
</sst>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[$-FC19]d\ mmmm\ yyyy\ &quot;г.&quot;"/>
  </numFmts>
  <fonts count="51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05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1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1" fontId="10" fillId="0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205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0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7.140625" style="4" customWidth="1"/>
    <col min="2" max="2" width="13.7109375" style="4" customWidth="1"/>
    <col min="3" max="3" width="66.00390625" style="4" customWidth="1"/>
    <col min="4" max="4" width="16.140625" style="4" customWidth="1"/>
    <col min="5" max="5" width="15.00390625" style="4" customWidth="1"/>
    <col min="6" max="6" width="15.28125" style="4" customWidth="1"/>
    <col min="7" max="16384" width="9.140625" style="4" customWidth="1"/>
  </cols>
  <sheetData>
    <row r="1" spans="5:6" ht="82.5" customHeight="1">
      <c r="E1" s="99" t="s">
        <v>96</v>
      </c>
      <c r="F1" s="99"/>
    </row>
    <row r="3" spans="1:6" ht="15.75">
      <c r="A3" s="100" t="s">
        <v>95</v>
      </c>
      <c r="B3" s="100"/>
      <c r="C3" s="100"/>
      <c r="D3" s="100"/>
      <c r="E3" s="100"/>
      <c r="F3" s="100"/>
    </row>
    <row r="4" spans="1:6" ht="15.75">
      <c r="A4" s="100" t="s">
        <v>26</v>
      </c>
      <c r="B4" s="100"/>
      <c r="C4" s="100"/>
      <c r="D4" s="100"/>
      <c r="E4" s="100"/>
      <c r="F4" s="100"/>
    </row>
    <row r="5" ht="15.75">
      <c r="A5" s="1"/>
    </row>
    <row r="6" spans="1:6" ht="15.75">
      <c r="A6" s="13" t="s">
        <v>0</v>
      </c>
      <c r="B6" s="29" t="s">
        <v>34</v>
      </c>
      <c r="C6" s="94" t="s">
        <v>53</v>
      </c>
      <c r="D6" s="94"/>
      <c r="E6" s="94"/>
      <c r="F6" s="94"/>
    </row>
    <row r="7" spans="2:6" s="5" customFormat="1" ht="12.75">
      <c r="B7" s="19" t="s">
        <v>1</v>
      </c>
      <c r="C7" s="104" t="s">
        <v>2</v>
      </c>
      <c r="D7" s="104"/>
      <c r="E7" s="104"/>
      <c r="F7" s="104"/>
    </row>
    <row r="9" ht="15.75">
      <c r="A9" s="4" t="s">
        <v>19</v>
      </c>
    </row>
    <row r="10" spans="1:6" ht="31.5" customHeight="1">
      <c r="A10" s="101" t="s">
        <v>5</v>
      </c>
      <c r="B10" s="101" t="s">
        <v>20</v>
      </c>
      <c r="C10" s="101" t="s">
        <v>94</v>
      </c>
      <c r="D10" s="101" t="s">
        <v>8</v>
      </c>
      <c r="E10" s="101"/>
      <c r="F10" s="101"/>
    </row>
    <row r="11" spans="1:6" ht="31.5">
      <c r="A11" s="101"/>
      <c r="B11" s="101"/>
      <c r="C11" s="101"/>
      <c r="D11" s="14" t="s">
        <v>9</v>
      </c>
      <c r="E11" s="14" t="s">
        <v>10</v>
      </c>
      <c r="F11" s="14" t="s">
        <v>11</v>
      </c>
    </row>
    <row r="12" spans="1:6" s="31" customFormat="1" ht="1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7" ht="31.5">
      <c r="A13" s="14">
        <v>1</v>
      </c>
      <c r="B13" s="35" t="s">
        <v>35</v>
      </c>
      <c r="C13" s="38" t="s">
        <v>36</v>
      </c>
      <c r="D13" s="50">
        <f>'0160'!D21</f>
        <v>227</v>
      </c>
      <c r="E13" s="46"/>
      <c r="F13" s="46"/>
      <c r="G13" s="24"/>
    </row>
    <row r="14" spans="1:7" ht="15.75">
      <c r="A14" s="14">
        <v>2</v>
      </c>
      <c r="B14" s="35" t="s">
        <v>37</v>
      </c>
      <c r="C14" s="38" t="s">
        <v>47</v>
      </c>
      <c r="D14" s="50">
        <f>'2010'!D29</f>
        <v>227</v>
      </c>
      <c r="E14" s="46"/>
      <c r="F14" s="46"/>
      <c r="G14" s="24"/>
    </row>
    <row r="15" spans="1:7" ht="31.5">
      <c r="A15" s="14">
        <v>3</v>
      </c>
      <c r="B15" s="35" t="s">
        <v>38</v>
      </c>
      <c r="C15" s="38" t="s">
        <v>48</v>
      </c>
      <c r="D15" s="50">
        <f>'2030'!D22</f>
        <v>238</v>
      </c>
      <c r="E15" s="46"/>
      <c r="F15" s="46"/>
      <c r="G15" s="24"/>
    </row>
    <row r="16" spans="1:7" ht="31.5">
      <c r="A16" s="14">
        <v>4</v>
      </c>
      <c r="B16" s="35" t="s">
        <v>39</v>
      </c>
      <c r="C16" s="38" t="s">
        <v>49</v>
      </c>
      <c r="D16" s="50">
        <f>'2080'!D22</f>
        <v>233</v>
      </c>
      <c r="E16" s="46"/>
      <c r="F16" s="46"/>
      <c r="G16" s="24"/>
    </row>
    <row r="17" spans="1:7" ht="15.75">
      <c r="A17" s="14">
        <v>5</v>
      </c>
      <c r="B17" s="35" t="s">
        <v>40</v>
      </c>
      <c r="C17" s="38" t="s">
        <v>50</v>
      </c>
      <c r="D17" s="50">
        <f>'2100'!D21</f>
        <v>223</v>
      </c>
      <c r="E17" s="46"/>
      <c r="F17" s="46"/>
      <c r="G17" s="24"/>
    </row>
    <row r="18" spans="1:7" ht="31.5">
      <c r="A18" s="14">
        <v>6</v>
      </c>
      <c r="B18" s="35" t="s">
        <v>41</v>
      </c>
      <c r="C18" s="38" t="s">
        <v>51</v>
      </c>
      <c r="D18" s="50">
        <f>'2111'!D23</f>
        <v>222</v>
      </c>
      <c r="E18" s="46"/>
      <c r="F18" s="46"/>
      <c r="G18" s="24"/>
    </row>
    <row r="19" spans="1:7" ht="31.5">
      <c r="A19" s="14">
        <v>7</v>
      </c>
      <c r="B19" s="35" t="s">
        <v>42</v>
      </c>
      <c r="C19" s="38" t="s">
        <v>52</v>
      </c>
      <c r="D19" s="50">
        <f>'2144'!D21</f>
        <v>237</v>
      </c>
      <c r="E19" s="46"/>
      <c r="F19" s="46"/>
      <c r="G19" s="24"/>
    </row>
    <row r="20" spans="1:7" ht="31.5">
      <c r="A20" s="14">
        <v>8</v>
      </c>
      <c r="B20" s="35" t="s">
        <v>43</v>
      </c>
      <c r="C20" s="38" t="s">
        <v>73</v>
      </c>
      <c r="D20" s="50">
        <f>'2146'!D21</f>
        <v>227</v>
      </c>
      <c r="E20" s="46"/>
      <c r="F20" s="46"/>
      <c r="G20" s="24"/>
    </row>
    <row r="21" spans="1:7" ht="15.75">
      <c r="A21" s="14">
        <v>9</v>
      </c>
      <c r="B21" s="35" t="s">
        <v>44</v>
      </c>
      <c r="C21" s="38" t="s">
        <v>75</v>
      </c>
      <c r="D21" s="50">
        <f>'2151'!D21</f>
        <v>238</v>
      </c>
      <c r="E21" s="46"/>
      <c r="F21" s="46"/>
      <c r="G21" s="24"/>
    </row>
    <row r="22" spans="1:7" ht="15.75">
      <c r="A22" s="14">
        <v>10</v>
      </c>
      <c r="B22" s="35" t="s">
        <v>45</v>
      </c>
      <c r="C22" s="38" t="s">
        <v>77</v>
      </c>
      <c r="D22" s="50">
        <f>'2152'!D23</f>
        <v>222</v>
      </c>
      <c r="E22" s="46"/>
      <c r="F22" s="46"/>
      <c r="G22" s="24"/>
    </row>
    <row r="23" spans="1:7" ht="31.5">
      <c r="A23" s="52">
        <v>11</v>
      </c>
      <c r="B23" s="53" t="s">
        <v>82</v>
      </c>
      <c r="C23" s="54" t="s">
        <v>81</v>
      </c>
      <c r="D23" s="50">
        <f>'3050'!D21</f>
        <v>225</v>
      </c>
      <c r="E23" s="50"/>
      <c r="F23" s="50"/>
      <c r="G23" s="24"/>
    </row>
    <row r="24" spans="1:7" ht="31.5">
      <c r="A24" s="52">
        <v>12</v>
      </c>
      <c r="B24" s="53" t="s">
        <v>83</v>
      </c>
      <c r="C24" s="54" t="s">
        <v>29</v>
      </c>
      <c r="D24" s="50">
        <f>'7363'!D21</f>
        <v>213</v>
      </c>
      <c r="E24" s="50"/>
      <c r="F24" s="50"/>
      <c r="G24" s="24"/>
    </row>
    <row r="25" spans="1:7" ht="15.75">
      <c r="A25" s="52">
        <v>13</v>
      </c>
      <c r="B25" s="53" t="s">
        <v>84</v>
      </c>
      <c r="C25" s="54" t="s">
        <v>88</v>
      </c>
      <c r="D25" s="50"/>
      <c r="E25" s="50">
        <f>'7670'!E21</f>
        <v>195</v>
      </c>
      <c r="F25" s="50"/>
      <c r="G25" s="24"/>
    </row>
    <row r="26" spans="1:7" ht="31.5">
      <c r="A26" s="52">
        <v>14</v>
      </c>
      <c r="B26" s="53" t="s">
        <v>85</v>
      </c>
      <c r="C26" s="54" t="s">
        <v>90</v>
      </c>
      <c r="D26" s="50">
        <f>'8110'!D21</f>
        <v>125</v>
      </c>
      <c r="E26" s="50"/>
      <c r="F26" s="50"/>
      <c r="G26" s="24"/>
    </row>
    <row r="27" spans="1:7" s="44" customFormat="1" ht="15.75" hidden="1">
      <c r="A27" s="55"/>
      <c r="B27" s="56"/>
      <c r="C27" s="57" t="s">
        <v>33</v>
      </c>
      <c r="D27" s="58">
        <f>SUM(D13:D26)</f>
        <v>2857</v>
      </c>
      <c r="E27" s="58">
        <f>SUM(E13:E26)</f>
        <v>195</v>
      </c>
      <c r="F27" s="58"/>
      <c r="G27" s="43"/>
    </row>
    <row r="28" spans="1:6" ht="27" customHeight="1">
      <c r="A28" s="59"/>
      <c r="B28" s="60"/>
      <c r="C28" s="61" t="s">
        <v>21</v>
      </c>
      <c r="D28" s="62">
        <f>(D27+E27+100+25)/14</f>
        <v>227</v>
      </c>
      <c r="E28" s="62" t="s">
        <v>32</v>
      </c>
      <c r="F28" s="62" t="s">
        <v>32</v>
      </c>
    </row>
    <row r="29" ht="15.75">
      <c r="A29" s="28" t="s">
        <v>25</v>
      </c>
    </row>
    <row r="30" ht="7.5" customHeight="1"/>
    <row r="31" ht="15.75">
      <c r="A31" s="4" t="s">
        <v>22</v>
      </c>
    </row>
    <row r="32" ht="9.75" customHeight="1"/>
    <row r="33" spans="1:6" ht="51" customHeight="1">
      <c r="A33" s="14" t="s">
        <v>5</v>
      </c>
      <c r="B33" s="14" t="s">
        <v>20</v>
      </c>
      <c r="C33" s="14" t="s">
        <v>23</v>
      </c>
      <c r="D33" s="101" t="s">
        <v>15</v>
      </c>
      <c r="E33" s="101"/>
      <c r="F33" s="101"/>
    </row>
    <row r="34" spans="1:6" ht="15.75">
      <c r="A34" s="2">
        <v>1</v>
      </c>
      <c r="B34" s="2">
        <v>2</v>
      </c>
      <c r="C34" s="2">
        <v>3</v>
      </c>
      <c r="D34" s="102">
        <v>4</v>
      </c>
      <c r="E34" s="102"/>
      <c r="F34" s="102"/>
    </row>
    <row r="35" spans="1:6" ht="15.75">
      <c r="A35" s="11"/>
      <c r="B35" s="25"/>
      <c r="C35" s="23"/>
      <c r="D35" s="96"/>
      <c r="E35" s="97"/>
      <c r="F35" s="98"/>
    </row>
    <row r="36" spans="1:6" ht="15.75">
      <c r="A36" s="6"/>
      <c r="B36" s="6"/>
      <c r="C36" s="6"/>
      <c r="D36" s="95"/>
      <c r="E36" s="95"/>
      <c r="F36" s="95"/>
    </row>
    <row r="37" ht="18.75">
      <c r="A37" s="26" t="s">
        <v>24</v>
      </c>
    </row>
    <row r="39" spans="2:3" ht="14.25" customHeight="1">
      <c r="B39" s="105"/>
      <c r="C39" s="105"/>
    </row>
    <row r="40" spans="2:3" ht="14.25" customHeight="1">
      <c r="B40" s="45"/>
      <c r="C40" s="45"/>
    </row>
    <row r="41" spans="1:6" ht="19.5" customHeight="1">
      <c r="A41" s="4" t="s">
        <v>99</v>
      </c>
      <c r="B41" s="48"/>
      <c r="C41" s="48"/>
      <c r="D41" s="13"/>
      <c r="E41" s="103" t="s">
        <v>101</v>
      </c>
      <c r="F41" s="103"/>
    </row>
    <row r="42" spans="4:6" ht="14.25" customHeight="1">
      <c r="D42" s="4" t="s">
        <v>16</v>
      </c>
      <c r="E42" s="27"/>
      <c r="F42" s="49" t="s">
        <v>100</v>
      </c>
    </row>
    <row r="45" spans="1:6" ht="19.5" customHeight="1">
      <c r="A45" s="4" t="s">
        <v>103</v>
      </c>
      <c r="B45" s="48"/>
      <c r="C45" s="48"/>
      <c r="D45" s="13"/>
      <c r="E45" s="103" t="s">
        <v>104</v>
      </c>
      <c r="F45" s="103"/>
    </row>
    <row r="46" spans="4:6" ht="14.25" customHeight="1">
      <c r="D46" s="4" t="s">
        <v>16</v>
      </c>
      <c r="E46" s="27"/>
      <c r="F46" s="49" t="s">
        <v>100</v>
      </c>
    </row>
    <row r="49" spans="1:6" ht="19.5" customHeight="1">
      <c r="A49" s="4" t="s">
        <v>105</v>
      </c>
      <c r="B49" s="48"/>
      <c r="C49" s="48"/>
      <c r="D49" s="13"/>
      <c r="E49" s="103" t="s">
        <v>106</v>
      </c>
      <c r="F49" s="103"/>
    </row>
    <row r="50" spans="4:6" ht="14.25" customHeight="1">
      <c r="D50" s="4" t="s">
        <v>16</v>
      </c>
      <c r="E50" s="27"/>
      <c r="F50" s="49" t="s">
        <v>100</v>
      </c>
    </row>
  </sheetData>
  <sheetProtection/>
  <mergeCells count="17">
    <mergeCell ref="E49:F49"/>
    <mergeCell ref="C7:F7"/>
    <mergeCell ref="A10:A11"/>
    <mergeCell ref="B10:B11"/>
    <mergeCell ref="C10:C11"/>
    <mergeCell ref="D10:F10"/>
    <mergeCell ref="E45:F45"/>
    <mergeCell ref="B39:C39"/>
    <mergeCell ref="E41:F41"/>
    <mergeCell ref="C6:F6"/>
    <mergeCell ref="D36:F36"/>
    <mergeCell ref="D35:F35"/>
    <mergeCell ref="E1:F1"/>
    <mergeCell ref="A3:F3"/>
    <mergeCell ref="A4:F4"/>
    <mergeCell ref="D33:F33"/>
    <mergeCell ref="D34:F34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5.42187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21"/>
      <c r="B6" s="18" t="s">
        <v>1</v>
      </c>
      <c r="C6" s="19" t="s">
        <v>2</v>
      </c>
      <c r="D6" s="5"/>
      <c r="E6" s="5"/>
      <c r="F6" s="5"/>
      <c r="I6" s="5"/>
      <c r="J6" s="5"/>
      <c r="K6" s="5"/>
    </row>
    <row r="7" spans="1:8" ht="15.75">
      <c r="A7" s="4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"/>
      <c r="B9" s="18" t="s">
        <v>1</v>
      </c>
      <c r="C9" s="19" t="s">
        <v>2</v>
      </c>
      <c r="G9" s="17"/>
      <c r="H9" s="17"/>
    </row>
    <row r="10" spans="1:8" ht="15.75">
      <c r="A10" s="4"/>
      <c r="C10" s="19"/>
      <c r="G10" s="17"/>
      <c r="H10" s="17"/>
    </row>
    <row r="11" spans="1:11" ht="15.75">
      <c r="A11" s="40" t="s">
        <v>4</v>
      </c>
      <c r="B11" s="30" t="s">
        <v>44</v>
      </c>
      <c r="C11" s="109" t="str">
        <f>Узагальнені!C21</f>
        <v>Забезпечення діяльності інших закладів у сфері охорони здоров’я</v>
      </c>
      <c r="D11" s="109"/>
      <c r="E11" s="109"/>
      <c r="F11" s="109"/>
      <c r="G11" s="17"/>
      <c r="H11" s="17"/>
      <c r="I11" s="9"/>
      <c r="J11" s="9"/>
      <c r="K11" s="9"/>
    </row>
    <row r="12" spans="2:8" ht="12.75">
      <c r="B12" s="18" t="s">
        <v>1</v>
      </c>
      <c r="C12" s="19" t="s">
        <v>6</v>
      </c>
      <c r="G12" s="17"/>
      <c r="H12" s="17"/>
    </row>
    <row r="13" spans="7:8" ht="12.75"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31.5">
      <c r="B18" s="6"/>
      <c r="C18" s="6" t="str">
        <f>C11</f>
        <v>Забезпечення діяльності інших закладів у сфері охорони здоров’я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31.5">
      <c r="B20" s="14">
        <v>1</v>
      </c>
      <c r="C20" s="22" t="s">
        <v>76</v>
      </c>
      <c r="D20" s="16">
        <v>237.9</v>
      </c>
      <c r="E20" s="15" t="s">
        <v>13</v>
      </c>
      <c r="F20" s="15" t="s">
        <v>13</v>
      </c>
    </row>
    <row r="21" spans="2:6" ht="15.75">
      <c r="B21" s="6"/>
      <c r="C21" s="12" t="s">
        <v>14</v>
      </c>
      <c r="D21" s="16">
        <f>D20</f>
        <v>237.9</v>
      </c>
      <c r="E21" s="16" t="str">
        <f>E20</f>
        <v>-</v>
      </c>
      <c r="F21" s="16" t="str">
        <f>F20</f>
        <v>-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3.5" customHeight="1">
      <c r="B27" s="6"/>
      <c r="C27" s="6"/>
      <c r="D27" s="95"/>
      <c r="E27" s="95"/>
      <c r="F27" s="95"/>
    </row>
    <row r="28" spans="2:6" ht="15.75">
      <c r="B28" s="6"/>
      <c r="C28" s="22"/>
      <c r="D28" s="95"/>
      <c r="E28" s="95"/>
      <c r="F28" s="95"/>
    </row>
    <row r="29" spans="2:3" ht="12.75">
      <c r="B29" s="8"/>
      <c r="C29" s="20"/>
    </row>
    <row r="32" spans="1:7" s="4" customFormat="1" ht="19.5" customHeight="1">
      <c r="A32" s="4" t="s">
        <v>102</v>
      </c>
      <c r="B32" s="48"/>
      <c r="C32" s="48"/>
      <c r="D32" s="13"/>
      <c r="E32" s="103" t="s">
        <v>101</v>
      </c>
      <c r="F32" s="103"/>
      <c r="G32" s="47"/>
    </row>
    <row r="33" spans="4:7" s="4" customFormat="1" ht="14.25" customHeight="1">
      <c r="D33" s="4" t="s">
        <v>16</v>
      </c>
      <c r="E33" s="27"/>
      <c r="F33" s="49" t="s">
        <v>100</v>
      </c>
      <c r="G33" s="47"/>
    </row>
  </sheetData>
  <sheetProtection/>
  <mergeCells count="13">
    <mergeCell ref="B15:B16"/>
    <mergeCell ref="C15:C16"/>
    <mergeCell ref="D15:F15"/>
    <mergeCell ref="D25:F25"/>
    <mergeCell ref="D26:F26"/>
    <mergeCell ref="D27:F27"/>
    <mergeCell ref="D28:F28"/>
    <mergeCell ref="E32:F32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6.5742187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6.5" customHeight="1">
      <c r="A7" s="71"/>
      <c r="C7" s="70"/>
      <c r="G7" s="67"/>
      <c r="H7" s="67"/>
    </row>
    <row r="8" spans="1:8" ht="15.75">
      <c r="A8" s="65" t="s">
        <v>3</v>
      </c>
      <c r="B8" s="66" t="s">
        <v>34</v>
      </c>
      <c r="C8" s="114" t="s">
        <v>53</v>
      </c>
      <c r="D8" s="114"/>
      <c r="E8" s="114"/>
      <c r="F8" s="114"/>
      <c r="G8" s="67"/>
      <c r="H8" s="67"/>
    </row>
    <row r="9" spans="1:8" ht="15.75">
      <c r="A9" s="71"/>
      <c r="B9" s="69" t="s">
        <v>1</v>
      </c>
      <c r="C9" s="70" t="s">
        <v>2</v>
      </c>
      <c r="G9" s="67"/>
      <c r="H9" s="67"/>
    </row>
    <row r="10" spans="1:8" ht="15.75">
      <c r="A10" s="71"/>
      <c r="C10" s="70"/>
      <c r="G10" s="67"/>
      <c r="H10" s="67"/>
    </row>
    <row r="11" spans="1:11" ht="15.75">
      <c r="A11" s="65" t="s">
        <v>4</v>
      </c>
      <c r="B11" s="66" t="s">
        <v>45</v>
      </c>
      <c r="C11" s="115" t="str">
        <f>Узагальнені!C22</f>
        <v>Інші програми та заходи у сфері охорони здоров’я</v>
      </c>
      <c r="D11" s="115"/>
      <c r="E11" s="115"/>
      <c r="F11" s="115"/>
      <c r="G11" s="67"/>
      <c r="H11" s="67"/>
      <c r="I11" s="72"/>
      <c r="J11" s="72"/>
      <c r="K11" s="72"/>
    </row>
    <row r="12" spans="2:8" ht="12.75">
      <c r="B12" s="69" t="s">
        <v>1</v>
      </c>
      <c r="C12" s="70" t="s">
        <v>6</v>
      </c>
      <c r="G12" s="67"/>
      <c r="H12" s="67"/>
    </row>
    <row r="13" spans="7:8" ht="12.75">
      <c r="G13" s="67"/>
      <c r="H13" s="67"/>
    </row>
    <row r="14" spans="1:8" s="71" customFormat="1" ht="15.75">
      <c r="A14" s="65" t="s">
        <v>54</v>
      </c>
      <c r="B14" s="71" t="s">
        <v>55</v>
      </c>
      <c r="G14" s="68"/>
      <c r="H14" s="68"/>
    </row>
    <row r="15" spans="2:6" ht="25.5" customHeight="1">
      <c r="B15" s="116" t="s">
        <v>5</v>
      </c>
      <c r="C15" s="117" t="s">
        <v>31</v>
      </c>
      <c r="D15" s="116" t="s">
        <v>8</v>
      </c>
      <c r="E15" s="116"/>
      <c r="F15" s="116"/>
    </row>
    <row r="16" spans="2:6" ht="25.5">
      <c r="B16" s="116"/>
      <c r="C16" s="118"/>
      <c r="D16" s="73" t="s">
        <v>9</v>
      </c>
      <c r="E16" s="73" t="s">
        <v>10</v>
      </c>
      <c r="F16" s="73" t="s">
        <v>11</v>
      </c>
    </row>
    <row r="17" spans="2:6" ht="12.75">
      <c r="B17" s="74">
        <v>1</v>
      </c>
      <c r="C17" s="74">
        <v>2</v>
      </c>
      <c r="D17" s="74">
        <v>3</v>
      </c>
      <c r="E17" s="74">
        <v>4</v>
      </c>
      <c r="F17" s="74">
        <v>5</v>
      </c>
    </row>
    <row r="18" spans="2:6" ht="31.5">
      <c r="B18" s="75"/>
      <c r="C18" s="76" t="str">
        <f>C11</f>
        <v>Інші програми та заходи у сфері охорони здоров’я</v>
      </c>
      <c r="D18" s="75" t="s">
        <v>32</v>
      </c>
      <c r="E18" s="75" t="s">
        <v>32</v>
      </c>
      <c r="F18" s="75" t="s">
        <v>32</v>
      </c>
    </row>
    <row r="19" spans="2:6" ht="15.75">
      <c r="B19" s="77"/>
      <c r="C19" s="77" t="s">
        <v>12</v>
      </c>
      <c r="D19" s="77"/>
      <c r="E19" s="77"/>
      <c r="F19" s="77"/>
    </row>
    <row r="20" spans="2:6" ht="31.5">
      <c r="B20" s="52">
        <v>1</v>
      </c>
      <c r="C20" s="78" t="s">
        <v>78</v>
      </c>
      <c r="D20" s="79">
        <v>225</v>
      </c>
      <c r="E20" s="79"/>
      <c r="F20" s="79"/>
    </row>
    <row r="21" spans="2:6" ht="31.5">
      <c r="B21" s="52">
        <v>2</v>
      </c>
      <c r="C21" s="78" t="s">
        <v>79</v>
      </c>
      <c r="D21" s="79"/>
      <c r="E21" s="79">
        <v>214.7</v>
      </c>
      <c r="F21" s="79"/>
    </row>
    <row r="22" spans="2:6" ht="47.25">
      <c r="B22" s="52">
        <v>3</v>
      </c>
      <c r="C22" s="78" t="s">
        <v>80</v>
      </c>
      <c r="D22" s="79">
        <v>225</v>
      </c>
      <c r="E22" s="79"/>
      <c r="F22" s="79"/>
    </row>
    <row r="23" spans="2:6" ht="15.75">
      <c r="B23" s="77"/>
      <c r="C23" s="61" t="s">
        <v>14</v>
      </c>
      <c r="D23" s="79">
        <f>(D20+E21+D22)/3</f>
        <v>221.6</v>
      </c>
      <c r="E23" s="79"/>
      <c r="F23" s="79"/>
    </row>
    <row r="24" s="80" customFormat="1" ht="11.25">
      <c r="B24" s="81"/>
    </row>
    <row r="25" ht="15.75">
      <c r="B25" s="71"/>
    </row>
    <row r="26" spans="1:2" s="71" customFormat="1" ht="15.75">
      <c r="A26" s="65" t="s">
        <v>92</v>
      </c>
      <c r="B26" s="71" t="s">
        <v>93</v>
      </c>
    </row>
    <row r="27" spans="2:6" ht="49.5" customHeight="1">
      <c r="B27" s="82" t="s">
        <v>5</v>
      </c>
      <c r="C27" s="82" t="s">
        <v>30</v>
      </c>
      <c r="D27" s="119" t="s">
        <v>15</v>
      </c>
      <c r="E27" s="119"/>
      <c r="F27" s="119"/>
    </row>
    <row r="28" spans="2:6" ht="15.75">
      <c r="B28" s="75">
        <v>1</v>
      </c>
      <c r="C28" s="75">
        <v>2</v>
      </c>
      <c r="D28" s="120">
        <v>3</v>
      </c>
      <c r="E28" s="120"/>
      <c r="F28" s="120"/>
    </row>
    <row r="29" spans="2:6" ht="15.75">
      <c r="B29" s="77"/>
      <c r="C29" s="78"/>
      <c r="D29" s="111"/>
      <c r="E29" s="111"/>
      <c r="F29" s="111"/>
    </row>
    <row r="30" spans="2:6" ht="15.75">
      <c r="B30" s="77"/>
      <c r="C30" s="77"/>
      <c r="D30" s="111"/>
      <c r="E30" s="111"/>
      <c r="F30" s="111"/>
    </row>
    <row r="31" spans="2:3" ht="12.75">
      <c r="B31" s="81"/>
      <c r="C31" s="80"/>
    </row>
    <row r="34" spans="1:7" s="71" customFormat="1" ht="19.5" customHeight="1">
      <c r="A34" s="71" t="s">
        <v>102</v>
      </c>
      <c r="B34" s="84"/>
      <c r="C34" s="84"/>
      <c r="D34" s="85"/>
      <c r="E34" s="112" t="s">
        <v>101</v>
      </c>
      <c r="F34" s="112"/>
      <c r="G34" s="86"/>
    </row>
    <row r="35" spans="4:7" s="71" customFormat="1" ht="14.25" customHeight="1">
      <c r="D35" s="71" t="s">
        <v>16</v>
      </c>
      <c r="E35" s="87"/>
      <c r="F35" s="88" t="s">
        <v>100</v>
      </c>
      <c r="G35" s="86"/>
    </row>
  </sheetData>
  <sheetProtection/>
  <mergeCells count="13">
    <mergeCell ref="B15:B16"/>
    <mergeCell ref="C15:C16"/>
    <mergeCell ref="D15:F15"/>
    <mergeCell ref="D27:F27"/>
    <mergeCell ref="D28:F28"/>
    <mergeCell ref="D29:F29"/>
    <mergeCell ref="D30:F30"/>
    <mergeCell ref="E34:F34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5.710937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21"/>
      <c r="B6" s="18" t="s">
        <v>1</v>
      </c>
      <c r="C6" s="19" t="s">
        <v>2</v>
      </c>
      <c r="D6" s="5"/>
      <c r="E6" s="5"/>
      <c r="F6" s="5"/>
      <c r="I6" s="5"/>
      <c r="J6" s="5"/>
      <c r="K6" s="5"/>
    </row>
    <row r="7" spans="1:8" ht="16.5" customHeight="1">
      <c r="A7" s="4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"/>
      <c r="B9" s="18" t="s">
        <v>1</v>
      </c>
      <c r="C9" s="19" t="s">
        <v>2</v>
      </c>
      <c r="G9" s="17"/>
      <c r="H9" s="17"/>
    </row>
    <row r="10" spans="1:8" ht="15.75">
      <c r="A10" s="4"/>
      <c r="C10" s="19"/>
      <c r="G10" s="17"/>
      <c r="H10" s="17"/>
    </row>
    <row r="11" spans="1:11" ht="30.75" customHeight="1">
      <c r="A11" s="40" t="s">
        <v>4</v>
      </c>
      <c r="B11" s="30" t="s">
        <v>82</v>
      </c>
      <c r="C11" s="109" t="str">
        <f>Узагальнені!C23</f>
        <v>Пільгове медичне обслуговування осіб, які постраждали внаслідок Чорнобильської катастрофи</v>
      </c>
      <c r="D11" s="109"/>
      <c r="E11" s="109"/>
      <c r="F11" s="109"/>
      <c r="G11" s="17"/>
      <c r="H11" s="17"/>
      <c r="I11" s="9"/>
      <c r="J11" s="9"/>
      <c r="K11" s="9"/>
    </row>
    <row r="12" spans="2:8" ht="12.75">
      <c r="B12" s="18" t="s">
        <v>1</v>
      </c>
      <c r="C12" s="19" t="s">
        <v>6</v>
      </c>
      <c r="G12" s="17"/>
      <c r="H12" s="17"/>
    </row>
    <row r="13" spans="7:8" ht="12.75"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47.25">
      <c r="B18" s="2"/>
      <c r="C18" s="34" t="str">
        <f>C11</f>
        <v>Пільгове медичне обслуговування осіб, які постраждали внаслідок Чорнобильської катастрофи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63">
      <c r="B20" s="14">
        <v>1</v>
      </c>
      <c r="C20" s="22" t="s">
        <v>86</v>
      </c>
      <c r="D20" s="16">
        <v>225</v>
      </c>
      <c r="E20" s="15"/>
      <c r="F20" s="15"/>
    </row>
    <row r="21" spans="2:6" ht="18.75" customHeight="1">
      <c r="B21" s="6"/>
      <c r="C21" s="12" t="s">
        <v>14</v>
      </c>
      <c r="D21" s="51">
        <f>D20</f>
        <v>225</v>
      </c>
      <c r="E21" s="51">
        <f>E20</f>
        <v>0</v>
      </c>
      <c r="F21" s="51">
        <f>F20</f>
        <v>0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5.75">
      <c r="B27" s="6"/>
      <c r="C27" s="22"/>
      <c r="D27" s="95"/>
      <c r="E27" s="95"/>
      <c r="F27" s="95"/>
    </row>
    <row r="28" spans="2:6" ht="15.75">
      <c r="B28" s="6"/>
      <c r="C28" s="6"/>
      <c r="D28" s="95"/>
      <c r="E28" s="95"/>
      <c r="F28" s="95"/>
    </row>
    <row r="29" spans="2:3" ht="12.75">
      <c r="B29" s="8"/>
      <c r="C29" s="20"/>
    </row>
    <row r="32" spans="1:7" s="4" customFormat="1" ht="19.5" customHeight="1">
      <c r="A32" s="4" t="s">
        <v>102</v>
      </c>
      <c r="B32" s="48"/>
      <c r="C32" s="48"/>
      <c r="D32" s="13"/>
      <c r="E32" s="103" t="s">
        <v>101</v>
      </c>
      <c r="F32" s="103"/>
      <c r="G32" s="47"/>
    </row>
    <row r="33" spans="4:7" s="4" customFormat="1" ht="14.25" customHeight="1">
      <c r="D33" s="4" t="s">
        <v>16</v>
      </c>
      <c r="E33" s="27"/>
      <c r="F33" s="49" t="s">
        <v>100</v>
      </c>
      <c r="G33" s="47"/>
    </row>
  </sheetData>
  <sheetProtection/>
  <mergeCells count="13">
    <mergeCell ref="B15:B16"/>
    <mergeCell ref="C15:C16"/>
    <mergeCell ref="D15:F15"/>
    <mergeCell ref="D25:F25"/>
    <mergeCell ref="D26:F26"/>
    <mergeCell ref="D27:F27"/>
    <mergeCell ref="D28:F28"/>
    <mergeCell ref="E32:F32"/>
    <mergeCell ref="B2:F2"/>
    <mergeCell ref="B3:F3"/>
    <mergeCell ref="C5:F5"/>
    <mergeCell ref="C8:F8"/>
    <mergeCell ref="C11:F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9.14062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21"/>
      <c r="B6" s="18" t="s">
        <v>1</v>
      </c>
      <c r="C6" s="19" t="s">
        <v>2</v>
      </c>
      <c r="D6" s="5"/>
      <c r="E6" s="5"/>
      <c r="F6" s="5"/>
      <c r="I6" s="5"/>
      <c r="J6" s="5"/>
      <c r="K6" s="5"/>
    </row>
    <row r="7" spans="1:8" ht="16.5" customHeight="1">
      <c r="A7" s="4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"/>
      <c r="B9" s="18" t="s">
        <v>1</v>
      </c>
      <c r="C9" s="19" t="s">
        <v>2</v>
      </c>
      <c r="G9" s="17"/>
      <c r="H9" s="17"/>
    </row>
    <row r="10" spans="1:8" ht="15.75">
      <c r="A10" s="4"/>
      <c r="C10" s="19"/>
      <c r="G10" s="17"/>
      <c r="H10" s="17"/>
    </row>
    <row r="11" spans="1:11" ht="30" customHeight="1">
      <c r="A11" s="40" t="s">
        <v>4</v>
      </c>
      <c r="B11" s="30" t="s">
        <v>83</v>
      </c>
      <c r="C11" s="109" t="str">
        <f>Узагальнені!C24</f>
        <v>Виконання інвестиційних проектів в рамках здійснення заходів щодо соціально-економічного розвитку окремих територій</v>
      </c>
      <c r="D11" s="109"/>
      <c r="E11" s="109"/>
      <c r="F11" s="109"/>
      <c r="G11" s="17"/>
      <c r="H11" s="17"/>
      <c r="I11" s="9"/>
      <c r="J11" s="9"/>
      <c r="K11" s="9"/>
    </row>
    <row r="12" spans="2:8" ht="12.75">
      <c r="B12" s="18" t="s">
        <v>1</v>
      </c>
      <c r="C12" s="19" t="s">
        <v>6</v>
      </c>
      <c r="G12" s="17"/>
      <c r="H12" s="17"/>
    </row>
    <row r="13" spans="3:8" ht="12.75">
      <c r="C13" s="19"/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47.25">
      <c r="B18" s="2"/>
      <c r="C18" s="34" t="str">
        <f>C11</f>
        <v>Виконання інвестиційних проектів в рамках здійснення заходів щодо соціально-економічного розвитку окремих територій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78.75">
      <c r="B20" s="14">
        <v>1</v>
      </c>
      <c r="C20" s="22" t="s">
        <v>87</v>
      </c>
      <c r="D20" s="16">
        <v>213</v>
      </c>
      <c r="E20" s="15"/>
      <c r="F20" s="15"/>
    </row>
    <row r="21" spans="2:6" ht="18.75" customHeight="1">
      <c r="B21" s="6"/>
      <c r="C21" s="12" t="s">
        <v>14</v>
      </c>
      <c r="D21" s="51">
        <f>D20</f>
        <v>213</v>
      </c>
      <c r="E21" s="51">
        <f>E20</f>
        <v>0</v>
      </c>
      <c r="F21" s="51">
        <f>F20</f>
        <v>0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5.75">
      <c r="B27" s="6"/>
      <c r="C27" s="22"/>
      <c r="D27" s="95"/>
      <c r="E27" s="95"/>
      <c r="F27" s="95"/>
    </row>
    <row r="28" spans="2:6" ht="15.75">
      <c r="B28" s="6"/>
      <c r="C28" s="6"/>
      <c r="D28" s="95"/>
      <c r="E28" s="95"/>
      <c r="F28" s="95"/>
    </row>
    <row r="29" spans="2:3" ht="12.75">
      <c r="B29" s="8"/>
      <c r="C29" s="20"/>
    </row>
    <row r="32" spans="2:6" ht="35.25" customHeight="1">
      <c r="B32" s="105" t="s">
        <v>27</v>
      </c>
      <c r="C32" s="105"/>
      <c r="D32" s="121" t="s">
        <v>28</v>
      </c>
      <c r="E32" s="121"/>
      <c r="F32" s="121"/>
    </row>
    <row r="33" spans="2:6" ht="15">
      <c r="B33" s="31"/>
      <c r="C33" s="31"/>
      <c r="D33" s="31" t="s">
        <v>16</v>
      </c>
      <c r="E33" s="32" t="s">
        <v>17</v>
      </c>
      <c r="F33" s="33"/>
    </row>
  </sheetData>
  <sheetProtection/>
  <mergeCells count="14">
    <mergeCell ref="D25:F25"/>
    <mergeCell ref="D26:F26"/>
    <mergeCell ref="D27:F27"/>
    <mergeCell ref="D28:F28"/>
    <mergeCell ref="B32:C32"/>
    <mergeCell ref="D32:F32"/>
    <mergeCell ref="B2:F2"/>
    <mergeCell ref="B3:F3"/>
    <mergeCell ref="C5:F5"/>
    <mergeCell ref="C8:F8"/>
    <mergeCell ref="C11:F11"/>
    <mergeCell ref="B15:B16"/>
    <mergeCell ref="C15:C16"/>
    <mergeCell ref="D15:F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</sheetPr>
  <dimension ref="A2:K3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7.14062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6.5" customHeight="1">
      <c r="A7" s="71"/>
      <c r="C7" s="70"/>
      <c r="G7" s="67"/>
      <c r="H7" s="67"/>
    </row>
    <row r="8" spans="1:8" ht="15.75">
      <c r="A8" s="65" t="s">
        <v>3</v>
      </c>
      <c r="B8" s="66" t="s">
        <v>34</v>
      </c>
      <c r="C8" s="114" t="s">
        <v>53</v>
      </c>
      <c r="D8" s="114"/>
      <c r="E8" s="114"/>
      <c r="F8" s="114"/>
      <c r="G8" s="67"/>
      <c r="H8" s="67"/>
    </row>
    <row r="9" spans="1:8" ht="15.75">
      <c r="A9" s="71"/>
      <c r="B9" s="69" t="s">
        <v>1</v>
      </c>
      <c r="C9" s="70" t="s">
        <v>2</v>
      </c>
      <c r="G9" s="67"/>
      <c r="H9" s="67"/>
    </row>
    <row r="10" spans="1:8" ht="15.75">
      <c r="A10" s="71"/>
      <c r="C10" s="70"/>
      <c r="G10" s="67"/>
      <c r="H10" s="67"/>
    </row>
    <row r="11" spans="1:11" ht="15.75">
      <c r="A11" s="65" t="s">
        <v>4</v>
      </c>
      <c r="B11" s="66" t="s">
        <v>84</v>
      </c>
      <c r="C11" s="115" t="str">
        <f>Узагальнені!C25</f>
        <v>Внески до статутного капіталу суб'єктів господарювання</v>
      </c>
      <c r="D11" s="115"/>
      <c r="E11" s="115"/>
      <c r="F11" s="115"/>
      <c r="G11" s="67"/>
      <c r="H11" s="67"/>
      <c r="I11" s="72"/>
      <c r="J11" s="72"/>
      <c r="K11" s="72"/>
    </row>
    <row r="12" spans="2:8" ht="12.75">
      <c r="B12" s="69" t="s">
        <v>1</v>
      </c>
      <c r="C12" s="70" t="s">
        <v>6</v>
      </c>
      <c r="G12" s="67"/>
      <c r="H12" s="67"/>
    </row>
    <row r="13" spans="7:8" ht="12.75">
      <c r="G13" s="67"/>
      <c r="H13" s="67"/>
    </row>
    <row r="14" spans="1:8" s="71" customFormat="1" ht="15.75">
      <c r="A14" s="65" t="s">
        <v>54</v>
      </c>
      <c r="B14" s="71" t="s">
        <v>55</v>
      </c>
      <c r="G14" s="68"/>
      <c r="H14" s="68"/>
    </row>
    <row r="15" spans="2:6" ht="25.5" customHeight="1">
      <c r="B15" s="116" t="s">
        <v>5</v>
      </c>
      <c r="C15" s="117" t="s">
        <v>31</v>
      </c>
      <c r="D15" s="116" t="s">
        <v>8</v>
      </c>
      <c r="E15" s="116"/>
      <c r="F15" s="116"/>
    </row>
    <row r="16" spans="2:6" ht="25.5">
      <c r="B16" s="116"/>
      <c r="C16" s="118"/>
      <c r="D16" s="73" t="s">
        <v>9</v>
      </c>
      <c r="E16" s="73" t="s">
        <v>10</v>
      </c>
      <c r="F16" s="73" t="s">
        <v>11</v>
      </c>
    </row>
    <row r="17" spans="2:6" ht="12.75">
      <c r="B17" s="74">
        <v>1</v>
      </c>
      <c r="C17" s="74">
        <v>2</v>
      </c>
      <c r="D17" s="74">
        <v>3</v>
      </c>
      <c r="E17" s="74">
        <v>4</v>
      </c>
      <c r="F17" s="74">
        <v>5</v>
      </c>
    </row>
    <row r="18" spans="2:6" ht="31.5">
      <c r="B18" s="75"/>
      <c r="C18" s="76" t="str">
        <f>C11</f>
        <v>Внески до статутного капіталу суб'єктів господарювання</v>
      </c>
      <c r="D18" s="75" t="s">
        <v>32</v>
      </c>
      <c r="E18" s="75" t="s">
        <v>32</v>
      </c>
      <c r="F18" s="75" t="s">
        <v>32</v>
      </c>
    </row>
    <row r="19" spans="2:6" ht="15.75">
      <c r="B19" s="77"/>
      <c r="C19" s="77" t="s">
        <v>12</v>
      </c>
      <c r="D19" s="77"/>
      <c r="E19" s="77"/>
      <c r="F19" s="77"/>
    </row>
    <row r="20" spans="2:6" ht="47.25">
      <c r="B20" s="52">
        <v>1</v>
      </c>
      <c r="C20" s="78" t="s">
        <v>89</v>
      </c>
      <c r="D20" s="79"/>
      <c r="E20" s="79">
        <v>194.8</v>
      </c>
      <c r="F20" s="83"/>
    </row>
    <row r="21" spans="2:6" ht="18.75" customHeight="1">
      <c r="B21" s="77"/>
      <c r="C21" s="61" t="s">
        <v>14</v>
      </c>
      <c r="D21" s="89">
        <f>D20</f>
        <v>0</v>
      </c>
      <c r="E21" s="89">
        <f>E20</f>
        <v>194.8</v>
      </c>
      <c r="F21" s="89">
        <f>F20</f>
        <v>0</v>
      </c>
    </row>
    <row r="22" s="80" customFormat="1" ht="11.25">
      <c r="B22" s="81"/>
    </row>
    <row r="23" ht="15.75">
      <c r="B23" s="71"/>
    </row>
    <row r="24" spans="1:2" s="71" customFormat="1" ht="15.75">
      <c r="A24" s="65" t="s">
        <v>92</v>
      </c>
      <c r="B24" s="71" t="s">
        <v>93</v>
      </c>
    </row>
    <row r="25" spans="2:6" ht="49.5" customHeight="1">
      <c r="B25" s="82" t="s">
        <v>5</v>
      </c>
      <c r="C25" s="82" t="s">
        <v>30</v>
      </c>
      <c r="D25" s="119" t="s">
        <v>15</v>
      </c>
      <c r="E25" s="119"/>
      <c r="F25" s="119"/>
    </row>
    <row r="26" spans="2:6" ht="15.75">
      <c r="B26" s="75">
        <v>1</v>
      </c>
      <c r="C26" s="75">
        <v>2</v>
      </c>
      <c r="D26" s="120">
        <v>3</v>
      </c>
      <c r="E26" s="120"/>
      <c r="F26" s="120"/>
    </row>
    <row r="27" spans="2:6" ht="15.75">
      <c r="B27" s="77"/>
      <c r="C27" s="78"/>
      <c r="D27" s="111"/>
      <c r="E27" s="111"/>
      <c r="F27" s="111"/>
    </row>
    <row r="28" spans="2:6" ht="15.75">
      <c r="B28" s="77"/>
      <c r="C28" s="77"/>
      <c r="D28" s="111"/>
      <c r="E28" s="111"/>
      <c r="F28" s="111"/>
    </row>
    <row r="29" spans="2:3" ht="12.75">
      <c r="B29" s="81"/>
      <c r="C29" s="80"/>
    </row>
    <row r="32" spans="2:6" ht="35.25" customHeight="1">
      <c r="B32" s="122" t="s">
        <v>27</v>
      </c>
      <c r="C32" s="122"/>
      <c r="D32" s="123" t="s">
        <v>28</v>
      </c>
      <c r="E32" s="123"/>
      <c r="F32" s="123"/>
    </row>
    <row r="33" spans="2:6" ht="15">
      <c r="B33" s="90"/>
      <c r="C33" s="90"/>
      <c r="D33" s="90" t="s">
        <v>16</v>
      </c>
      <c r="E33" s="91" t="s">
        <v>17</v>
      </c>
      <c r="F33" s="92"/>
    </row>
  </sheetData>
  <sheetProtection/>
  <mergeCells count="14">
    <mergeCell ref="D25:F25"/>
    <mergeCell ref="D26:F26"/>
    <mergeCell ref="D27:F27"/>
    <mergeCell ref="D28:F28"/>
    <mergeCell ref="B32:C32"/>
    <mergeCell ref="D32:F32"/>
    <mergeCell ref="B2:F2"/>
    <mergeCell ref="B3:F3"/>
    <mergeCell ref="C5:F5"/>
    <mergeCell ref="C8:F8"/>
    <mergeCell ref="C11:F11"/>
    <mergeCell ref="B15:B16"/>
    <mergeCell ref="C15:C16"/>
    <mergeCell ref="D15:F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CC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8.5742187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6.5" customHeight="1">
      <c r="A7" s="71"/>
      <c r="C7" s="70"/>
      <c r="G7" s="67"/>
      <c r="H7" s="67"/>
    </row>
    <row r="8" spans="1:8" ht="15.75">
      <c r="A8" s="65" t="s">
        <v>3</v>
      </c>
      <c r="B8" s="66" t="s">
        <v>34</v>
      </c>
      <c r="C8" s="114" t="s">
        <v>53</v>
      </c>
      <c r="D8" s="114"/>
      <c r="E8" s="114"/>
      <c r="F8" s="114"/>
      <c r="G8" s="67"/>
      <c r="H8" s="67"/>
    </row>
    <row r="9" spans="1:8" ht="15.75">
      <c r="A9" s="71"/>
      <c r="B9" s="69" t="s">
        <v>1</v>
      </c>
      <c r="C9" s="70" t="s">
        <v>2</v>
      </c>
      <c r="G9" s="67"/>
      <c r="H9" s="67"/>
    </row>
    <row r="10" spans="1:8" ht="15.75">
      <c r="A10" s="71"/>
      <c r="C10" s="70"/>
      <c r="G10" s="67"/>
      <c r="H10" s="67"/>
    </row>
    <row r="11" spans="1:11" ht="15.75">
      <c r="A11" s="65" t="s">
        <v>4</v>
      </c>
      <c r="B11" s="66" t="s">
        <v>85</v>
      </c>
      <c r="C11" s="115" t="str">
        <f>Узагальнені!C26</f>
        <v>Заходи запобігання та ліквідації надзвичайних ситуацій та наслідків стихійного лиха</v>
      </c>
      <c r="D11" s="115"/>
      <c r="E11" s="115"/>
      <c r="F11" s="115"/>
      <c r="G11" s="67"/>
      <c r="H11" s="67"/>
      <c r="I11" s="72"/>
      <c r="J11" s="72"/>
      <c r="K11" s="72"/>
    </row>
    <row r="12" spans="2:8" ht="12.75">
      <c r="B12" s="69" t="s">
        <v>1</v>
      </c>
      <c r="C12" s="70" t="s">
        <v>6</v>
      </c>
      <c r="G12" s="67"/>
      <c r="H12" s="67"/>
    </row>
    <row r="13" spans="7:8" ht="12.75">
      <c r="G13" s="67"/>
      <c r="H13" s="67"/>
    </row>
    <row r="14" spans="1:8" s="71" customFormat="1" ht="15.75">
      <c r="A14" s="65" t="s">
        <v>54</v>
      </c>
      <c r="B14" s="71" t="s">
        <v>55</v>
      </c>
      <c r="G14" s="68"/>
      <c r="H14" s="68"/>
    </row>
    <row r="15" spans="2:6" ht="25.5" customHeight="1">
      <c r="B15" s="116" t="s">
        <v>5</v>
      </c>
      <c r="C15" s="117" t="s">
        <v>31</v>
      </c>
      <c r="D15" s="116" t="s">
        <v>8</v>
      </c>
      <c r="E15" s="116"/>
      <c r="F15" s="116"/>
    </row>
    <row r="16" spans="2:6" ht="25.5">
      <c r="B16" s="116"/>
      <c r="C16" s="118"/>
      <c r="D16" s="73" t="s">
        <v>97</v>
      </c>
      <c r="E16" s="73" t="s">
        <v>10</v>
      </c>
      <c r="F16" s="73" t="s">
        <v>11</v>
      </c>
    </row>
    <row r="17" spans="2:6" ht="12.75">
      <c r="B17" s="74">
        <v>1</v>
      </c>
      <c r="C17" s="74">
        <v>2</v>
      </c>
      <c r="D17" s="74">
        <v>3</v>
      </c>
      <c r="E17" s="74">
        <v>4</v>
      </c>
      <c r="F17" s="74">
        <v>5</v>
      </c>
    </row>
    <row r="18" spans="2:6" ht="31.5">
      <c r="B18" s="75"/>
      <c r="C18" s="76" t="str">
        <f>C11</f>
        <v>Заходи запобігання та ліквідації надзвичайних ситуацій та наслідків стихійного лиха</v>
      </c>
      <c r="D18" s="75" t="s">
        <v>32</v>
      </c>
      <c r="E18" s="75" t="s">
        <v>32</v>
      </c>
      <c r="F18" s="75" t="s">
        <v>32</v>
      </c>
    </row>
    <row r="19" spans="2:6" ht="15.75">
      <c r="B19" s="77"/>
      <c r="C19" s="77" t="s">
        <v>12</v>
      </c>
      <c r="D19" s="77"/>
      <c r="E19" s="77"/>
      <c r="F19" s="77"/>
    </row>
    <row r="20" spans="2:6" ht="105" customHeight="1">
      <c r="B20" s="52">
        <v>1</v>
      </c>
      <c r="C20" s="78" t="s">
        <v>91</v>
      </c>
      <c r="D20" s="79">
        <v>125</v>
      </c>
      <c r="E20" s="83"/>
      <c r="F20" s="83"/>
    </row>
    <row r="21" spans="2:6" ht="18.75" customHeight="1">
      <c r="B21" s="77"/>
      <c r="C21" s="61" t="s">
        <v>14</v>
      </c>
      <c r="D21" s="79">
        <f>D20</f>
        <v>125</v>
      </c>
      <c r="E21" s="79">
        <f>E20</f>
        <v>0</v>
      </c>
      <c r="F21" s="79">
        <f>F20</f>
        <v>0</v>
      </c>
    </row>
    <row r="22" spans="2:3" s="80" customFormat="1" ht="12">
      <c r="B22" s="81"/>
      <c r="C22" s="93" t="s">
        <v>98</v>
      </c>
    </row>
    <row r="23" ht="15.75">
      <c r="B23" s="71"/>
    </row>
    <row r="24" spans="1:2" s="71" customFormat="1" ht="15.75">
      <c r="A24" s="65" t="s">
        <v>92</v>
      </c>
      <c r="B24" s="71" t="s">
        <v>93</v>
      </c>
    </row>
    <row r="25" spans="2:6" ht="49.5" customHeight="1">
      <c r="B25" s="82" t="s">
        <v>5</v>
      </c>
      <c r="C25" s="82" t="s">
        <v>30</v>
      </c>
      <c r="D25" s="119" t="s">
        <v>15</v>
      </c>
      <c r="E25" s="119"/>
      <c r="F25" s="119"/>
    </row>
    <row r="26" spans="2:6" ht="15.75">
      <c r="B26" s="75">
        <v>1</v>
      </c>
      <c r="C26" s="75">
        <v>2</v>
      </c>
      <c r="D26" s="120">
        <v>3</v>
      </c>
      <c r="E26" s="120"/>
      <c r="F26" s="120"/>
    </row>
    <row r="27" spans="2:6" ht="15.75">
      <c r="B27" s="77"/>
      <c r="C27" s="78"/>
      <c r="D27" s="111"/>
      <c r="E27" s="111"/>
      <c r="F27" s="111"/>
    </row>
    <row r="28" spans="2:6" ht="15.75">
      <c r="B28" s="77"/>
      <c r="C28" s="77"/>
      <c r="D28" s="111"/>
      <c r="E28" s="111"/>
      <c r="F28" s="111"/>
    </row>
    <row r="29" spans="2:3" ht="12.75">
      <c r="B29" s="81"/>
      <c r="C29" s="80"/>
    </row>
    <row r="32" spans="1:7" s="71" customFormat="1" ht="19.5" customHeight="1">
      <c r="A32" s="71" t="s">
        <v>102</v>
      </c>
      <c r="B32" s="84"/>
      <c r="C32" s="84"/>
      <c r="D32" s="85"/>
      <c r="E32" s="112" t="s">
        <v>101</v>
      </c>
      <c r="F32" s="112"/>
      <c r="G32" s="86"/>
    </row>
    <row r="33" spans="4:7" s="71" customFormat="1" ht="14.25" customHeight="1">
      <c r="D33" s="71" t="s">
        <v>16</v>
      </c>
      <c r="E33" s="87"/>
      <c r="F33" s="88" t="s">
        <v>100</v>
      </c>
      <c r="G33" s="86"/>
    </row>
  </sheetData>
  <sheetProtection/>
  <mergeCells count="13">
    <mergeCell ref="B15:B16"/>
    <mergeCell ref="C15:C16"/>
    <mergeCell ref="D15:F15"/>
    <mergeCell ref="D25:F25"/>
    <mergeCell ref="D26:F26"/>
    <mergeCell ref="D27:F27"/>
    <mergeCell ref="D28:F28"/>
    <mergeCell ref="E32:F32"/>
    <mergeCell ref="B2:F2"/>
    <mergeCell ref="B3:F3"/>
    <mergeCell ref="C5:F5"/>
    <mergeCell ref="C8:F8"/>
    <mergeCell ref="C11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4.851562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41"/>
      <c r="B6" s="36" t="s">
        <v>1</v>
      </c>
      <c r="C6" s="19" t="s">
        <v>2</v>
      </c>
      <c r="D6" s="19"/>
      <c r="E6" s="19"/>
      <c r="F6" s="19"/>
      <c r="I6" s="5"/>
      <c r="J6" s="5"/>
      <c r="K6" s="5"/>
    </row>
    <row r="7" spans="1:8" ht="15.75">
      <c r="A7" s="40"/>
      <c r="B7" s="37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0"/>
      <c r="B9" s="36" t="s">
        <v>1</v>
      </c>
      <c r="C9" s="19" t="s">
        <v>2</v>
      </c>
      <c r="D9" s="19"/>
      <c r="E9" s="19"/>
      <c r="F9" s="19"/>
      <c r="G9" s="17"/>
      <c r="H9" s="17"/>
    </row>
    <row r="10" spans="1:8" ht="15.75">
      <c r="A10" s="40"/>
      <c r="B10" s="37"/>
      <c r="C10" s="19"/>
      <c r="G10" s="17"/>
      <c r="H10" s="17"/>
    </row>
    <row r="11" spans="1:11" ht="30.75" customHeight="1">
      <c r="A11" s="40" t="s">
        <v>4</v>
      </c>
      <c r="B11" s="30" t="s">
        <v>35</v>
      </c>
      <c r="C11" s="109" t="str">
        <f>Узагальнені!C13</f>
        <v>Керівництво і управління у відповідній сфері у містах (місті Києві), селищах, селах, об’єднаних територіальних громадах</v>
      </c>
      <c r="D11" s="109"/>
      <c r="E11" s="109"/>
      <c r="F11" s="109"/>
      <c r="G11" s="17"/>
      <c r="H11" s="17"/>
      <c r="I11" s="9"/>
      <c r="J11" s="9"/>
      <c r="K11" s="9"/>
    </row>
    <row r="12" spans="1:8" ht="12.75">
      <c r="A12" s="19"/>
      <c r="B12" s="18" t="s">
        <v>1</v>
      </c>
      <c r="C12" s="19" t="s">
        <v>6</v>
      </c>
      <c r="D12" s="19"/>
      <c r="E12" s="19"/>
      <c r="F12" s="19"/>
      <c r="G12" s="17"/>
      <c r="H12" s="17"/>
    </row>
    <row r="13" spans="1:8" ht="12.75">
      <c r="A13" s="19"/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50.25" customHeight="1">
      <c r="B18" s="2"/>
      <c r="C18" s="34" t="str">
        <f>C11</f>
        <v>Керівництво і управління у відповідній сфері у містах (місті Києві), селищах, селах, об’єднаних територіальних громадах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47.25">
      <c r="B20" s="14">
        <v>1</v>
      </c>
      <c r="C20" s="22" t="s">
        <v>57</v>
      </c>
      <c r="D20" s="16">
        <v>226.9</v>
      </c>
      <c r="E20" s="16" t="s">
        <v>13</v>
      </c>
      <c r="F20" s="16" t="s">
        <v>13</v>
      </c>
    </row>
    <row r="21" spans="2:6" ht="13.5" customHeight="1">
      <c r="B21" s="6"/>
      <c r="C21" s="12" t="s">
        <v>14</v>
      </c>
      <c r="D21" s="16">
        <f>D20</f>
        <v>226.9</v>
      </c>
      <c r="E21" s="16" t="str">
        <f>E20</f>
        <v>-</v>
      </c>
      <c r="F21" s="16" t="str">
        <f>F20</f>
        <v>-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5.75">
      <c r="B27" s="6"/>
      <c r="C27" s="6"/>
      <c r="D27" s="95"/>
      <c r="E27" s="95"/>
      <c r="F27" s="95"/>
    </row>
    <row r="28" spans="2:6" ht="15.75">
      <c r="B28" s="6"/>
      <c r="C28" s="6"/>
      <c r="D28" s="95"/>
      <c r="E28" s="95"/>
      <c r="F28" s="95"/>
    </row>
    <row r="29" spans="2:3" ht="12.75">
      <c r="B29" s="8"/>
      <c r="C29" s="20"/>
    </row>
    <row r="32" spans="1:7" s="4" customFormat="1" ht="19.5" customHeight="1">
      <c r="A32" s="4" t="s">
        <v>102</v>
      </c>
      <c r="B32" s="48"/>
      <c r="C32" s="48"/>
      <c r="D32" s="13"/>
      <c r="E32" s="103" t="s">
        <v>101</v>
      </c>
      <c r="F32" s="103"/>
      <c r="G32" s="47"/>
    </row>
    <row r="33" spans="4:7" s="4" customFormat="1" ht="14.25" customHeight="1">
      <c r="D33" s="4" t="s">
        <v>16</v>
      </c>
      <c r="E33" s="27"/>
      <c r="F33" s="49" t="s">
        <v>100</v>
      </c>
      <c r="G33" s="47"/>
    </row>
  </sheetData>
  <sheetProtection/>
  <mergeCells count="13">
    <mergeCell ref="D28:F28"/>
    <mergeCell ref="D25:F25"/>
    <mergeCell ref="D26:F26"/>
    <mergeCell ref="E32:F32"/>
    <mergeCell ref="B2:F2"/>
    <mergeCell ref="B3:F3"/>
    <mergeCell ref="B15:B16"/>
    <mergeCell ref="D15:F15"/>
    <mergeCell ref="C15:C16"/>
    <mergeCell ref="C5:F5"/>
    <mergeCell ref="C8:F8"/>
    <mergeCell ref="C11:F11"/>
    <mergeCell ref="D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6.42187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5.75">
      <c r="A7" s="71"/>
      <c r="C7" s="70"/>
      <c r="G7" s="67"/>
      <c r="H7" s="67"/>
    </row>
    <row r="8" spans="1:8" ht="15.75">
      <c r="A8" s="71"/>
      <c r="C8" s="70"/>
      <c r="G8" s="67"/>
      <c r="H8" s="67"/>
    </row>
    <row r="9" spans="1:8" ht="15.75">
      <c r="A9" s="65" t="s">
        <v>3</v>
      </c>
      <c r="B9" s="66" t="s">
        <v>34</v>
      </c>
      <c r="C9" s="114" t="s">
        <v>53</v>
      </c>
      <c r="D9" s="114"/>
      <c r="E9" s="114"/>
      <c r="F9" s="114"/>
      <c r="G9" s="67"/>
      <c r="H9" s="67"/>
    </row>
    <row r="10" spans="1:8" ht="15.75">
      <c r="A10" s="71"/>
      <c r="B10" s="69" t="s">
        <v>1</v>
      </c>
      <c r="C10" s="70" t="s">
        <v>2</v>
      </c>
      <c r="G10" s="67"/>
      <c r="H10" s="67"/>
    </row>
    <row r="11" spans="1:8" ht="15.75">
      <c r="A11" s="71"/>
      <c r="C11" s="70"/>
      <c r="G11" s="67"/>
      <c r="H11" s="67"/>
    </row>
    <row r="12" spans="1:8" ht="15.75">
      <c r="A12" s="71"/>
      <c r="C12" s="70"/>
      <c r="E12" s="67"/>
      <c r="G12" s="67"/>
      <c r="H12" s="67"/>
    </row>
    <row r="13" spans="1:11" ht="15.75">
      <c r="A13" s="65" t="s">
        <v>4</v>
      </c>
      <c r="B13" s="66" t="s">
        <v>37</v>
      </c>
      <c r="C13" s="115" t="str">
        <f>Узагальнені!C14</f>
        <v>Багатопрофільна стаціонарна медична допомога населенню</v>
      </c>
      <c r="D13" s="115"/>
      <c r="E13" s="115"/>
      <c r="F13" s="115"/>
      <c r="G13" s="67"/>
      <c r="H13" s="67"/>
      <c r="I13" s="72"/>
      <c r="J13" s="72"/>
      <c r="K13" s="72"/>
    </row>
    <row r="14" spans="2:8" ht="12.75">
      <c r="B14" s="69" t="s">
        <v>1</v>
      </c>
      <c r="C14" s="70" t="s">
        <v>6</v>
      </c>
      <c r="G14" s="67"/>
      <c r="H14" s="67"/>
    </row>
    <row r="15" spans="7:8" ht="12.75">
      <c r="G15" s="67"/>
      <c r="H15" s="67"/>
    </row>
    <row r="16" spans="1:8" s="71" customFormat="1" ht="15.75">
      <c r="A16" s="65" t="s">
        <v>54</v>
      </c>
      <c r="B16" s="71" t="s">
        <v>55</v>
      </c>
      <c r="G16" s="68"/>
      <c r="H16" s="68"/>
    </row>
    <row r="17" spans="2:6" ht="25.5" customHeight="1">
      <c r="B17" s="116" t="s">
        <v>5</v>
      </c>
      <c r="C17" s="117" t="s">
        <v>31</v>
      </c>
      <c r="D17" s="116" t="s">
        <v>8</v>
      </c>
      <c r="E17" s="116"/>
      <c r="F17" s="116"/>
    </row>
    <row r="18" spans="2:6" ht="25.5">
      <c r="B18" s="116"/>
      <c r="C18" s="118"/>
      <c r="D18" s="73" t="s">
        <v>9</v>
      </c>
      <c r="E18" s="73" t="s">
        <v>10</v>
      </c>
      <c r="F18" s="73" t="s">
        <v>11</v>
      </c>
    </row>
    <row r="19" spans="2:6" ht="12.75">
      <c r="B19" s="74">
        <v>1</v>
      </c>
      <c r="C19" s="74">
        <v>2</v>
      </c>
      <c r="D19" s="74">
        <v>3</v>
      </c>
      <c r="E19" s="74">
        <v>4</v>
      </c>
      <c r="F19" s="74">
        <v>5</v>
      </c>
    </row>
    <row r="20" spans="2:6" ht="31.5">
      <c r="B20" s="75"/>
      <c r="C20" s="76" t="str">
        <f>C13</f>
        <v>Багатопрофільна стаціонарна медична допомога населенню</v>
      </c>
      <c r="D20" s="75" t="s">
        <v>32</v>
      </c>
      <c r="E20" s="75" t="s">
        <v>32</v>
      </c>
      <c r="F20" s="75" t="s">
        <v>32</v>
      </c>
    </row>
    <row r="21" spans="2:6" ht="15.75">
      <c r="B21" s="77"/>
      <c r="C21" s="77" t="s">
        <v>12</v>
      </c>
      <c r="D21" s="77"/>
      <c r="E21" s="77"/>
      <c r="F21" s="77"/>
    </row>
    <row r="22" spans="2:6" ht="51.75" customHeight="1">
      <c r="B22" s="52">
        <v>1</v>
      </c>
      <c r="C22" s="78" t="s">
        <v>58</v>
      </c>
      <c r="D22" s="79"/>
      <c r="E22" s="79">
        <v>210.2</v>
      </c>
      <c r="F22" s="79"/>
    </row>
    <row r="23" spans="2:6" ht="51.75" customHeight="1">
      <c r="B23" s="52">
        <v>2</v>
      </c>
      <c r="C23" s="78" t="s">
        <v>59</v>
      </c>
      <c r="D23" s="79">
        <v>218.5</v>
      </c>
      <c r="E23" s="79"/>
      <c r="F23" s="79"/>
    </row>
    <row r="24" spans="2:6" ht="51.75" customHeight="1">
      <c r="B24" s="52">
        <v>3</v>
      </c>
      <c r="C24" s="78" t="s">
        <v>60</v>
      </c>
      <c r="D24" s="79">
        <v>225</v>
      </c>
      <c r="E24" s="79"/>
      <c r="F24" s="79"/>
    </row>
    <row r="25" spans="2:6" ht="51.75" customHeight="1">
      <c r="B25" s="52">
        <v>4</v>
      </c>
      <c r="C25" s="78" t="s">
        <v>61</v>
      </c>
      <c r="D25" s="79">
        <v>250</v>
      </c>
      <c r="E25" s="79"/>
      <c r="F25" s="79"/>
    </row>
    <row r="26" spans="2:6" ht="51.75" customHeight="1">
      <c r="B26" s="52">
        <v>5</v>
      </c>
      <c r="C26" s="78" t="s">
        <v>62</v>
      </c>
      <c r="D26" s="79">
        <v>243.2</v>
      </c>
      <c r="E26" s="79"/>
      <c r="F26" s="79"/>
    </row>
    <row r="27" spans="2:6" ht="51.75" customHeight="1">
      <c r="B27" s="52">
        <v>6</v>
      </c>
      <c r="C27" s="78" t="s">
        <v>63</v>
      </c>
      <c r="D27" s="79">
        <v>100</v>
      </c>
      <c r="E27" s="79"/>
      <c r="F27" s="79"/>
    </row>
    <row r="28" spans="2:6" ht="51.75" customHeight="1">
      <c r="B28" s="52">
        <v>7</v>
      </c>
      <c r="C28" s="78" t="s">
        <v>64</v>
      </c>
      <c r="D28" s="79">
        <v>215</v>
      </c>
      <c r="E28" s="79"/>
      <c r="F28" s="79"/>
    </row>
    <row r="29" spans="2:6" ht="15.75">
      <c r="B29" s="77"/>
      <c r="C29" s="61" t="s">
        <v>14</v>
      </c>
      <c r="D29" s="79">
        <f>(SUM(D22:E28)+125)/7</f>
        <v>226.7</v>
      </c>
      <c r="E29" s="79"/>
      <c r="F29" s="79"/>
    </row>
    <row r="30" s="80" customFormat="1" ht="11.25">
      <c r="B30" s="81"/>
    </row>
    <row r="31" ht="15.75">
      <c r="B31" s="71"/>
    </row>
    <row r="32" spans="1:2" s="71" customFormat="1" ht="15.75">
      <c r="A32" s="65" t="s">
        <v>92</v>
      </c>
      <c r="B32" s="71" t="s">
        <v>93</v>
      </c>
    </row>
    <row r="33" spans="2:6" ht="49.5" customHeight="1">
      <c r="B33" s="82" t="s">
        <v>5</v>
      </c>
      <c r="C33" s="82" t="s">
        <v>30</v>
      </c>
      <c r="D33" s="119" t="s">
        <v>15</v>
      </c>
      <c r="E33" s="119"/>
      <c r="F33" s="119"/>
    </row>
    <row r="34" spans="2:6" ht="15.75">
      <c r="B34" s="75">
        <v>1</v>
      </c>
      <c r="C34" s="75">
        <v>2</v>
      </c>
      <c r="D34" s="120">
        <v>3</v>
      </c>
      <c r="E34" s="120"/>
      <c r="F34" s="120"/>
    </row>
    <row r="35" spans="2:6" ht="15.75">
      <c r="B35" s="77"/>
      <c r="C35" s="77"/>
      <c r="D35" s="111"/>
      <c r="E35" s="111"/>
      <c r="F35" s="111"/>
    </row>
    <row r="36" spans="2:6" ht="15.75">
      <c r="B36" s="77"/>
      <c r="C36" s="77"/>
      <c r="D36" s="111"/>
      <c r="E36" s="111"/>
      <c r="F36" s="111"/>
    </row>
    <row r="37" spans="2:3" ht="12.75">
      <c r="B37" s="81"/>
      <c r="C37" s="80"/>
    </row>
    <row r="40" spans="1:7" s="71" customFormat="1" ht="19.5" customHeight="1">
      <c r="A40" s="71" t="s">
        <v>102</v>
      </c>
      <c r="B40" s="84"/>
      <c r="C40" s="84"/>
      <c r="D40" s="85"/>
      <c r="E40" s="112" t="s">
        <v>101</v>
      </c>
      <c r="F40" s="112"/>
      <c r="G40" s="86"/>
    </row>
    <row r="41" spans="4:7" s="71" customFormat="1" ht="14.25" customHeight="1">
      <c r="D41" s="71" t="s">
        <v>16</v>
      </c>
      <c r="E41" s="87"/>
      <c r="F41" s="88" t="s">
        <v>100</v>
      </c>
      <c r="G41" s="86"/>
    </row>
  </sheetData>
  <sheetProtection/>
  <mergeCells count="13">
    <mergeCell ref="D33:F33"/>
    <mergeCell ref="D34:F34"/>
    <mergeCell ref="D35:F35"/>
    <mergeCell ref="D36:F36"/>
    <mergeCell ref="E40:F40"/>
    <mergeCell ref="B2:F2"/>
    <mergeCell ref="B3:F3"/>
    <mergeCell ref="C5:F5"/>
    <mergeCell ref="C9:F9"/>
    <mergeCell ref="C13:F13"/>
    <mergeCell ref="B17:B18"/>
    <mergeCell ref="C17:C18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7.0039062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5.75">
      <c r="A7" s="71"/>
      <c r="C7" s="70"/>
      <c r="G7" s="67"/>
      <c r="H7" s="67"/>
    </row>
    <row r="8" spans="1:8" ht="15.75">
      <c r="A8" s="65" t="s">
        <v>3</v>
      </c>
      <c r="B8" s="66" t="s">
        <v>34</v>
      </c>
      <c r="C8" s="114" t="s">
        <v>53</v>
      </c>
      <c r="D8" s="114"/>
      <c r="E8" s="114"/>
      <c r="F8" s="114"/>
      <c r="G8" s="67"/>
      <c r="H8" s="67"/>
    </row>
    <row r="9" spans="1:8" ht="15.75">
      <c r="A9" s="71"/>
      <c r="B9" s="69" t="s">
        <v>1</v>
      </c>
      <c r="C9" s="70" t="s">
        <v>2</v>
      </c>
      <c r="G9" s="67"/>
      <c r="H9" s="67"/>
    </row>
    <row r="10" spans="1:8" ht="15.75">
      <c r="A10" s="71"/>
      <c r="C10" s="70"/>
      <c r="G10" s="67"/>
      <c r="H10" s="67"/>
    </row>
    <row r="11" spans="1:11" ht="15.75">
      <c r="A11" s="65" t="s">
        <v>4</v>
      </c>
      <c r="B11" s="66" t="s">
        <v>38</v>
      </c>
      <c r="C11" s="115" t="str">
        <f>Узагальнені!C15</f>
        <v>Лікарсько-акушерська допомога вагітним, породіллям та новонародженим</v>
      </c>
      <c r="D11" s="115"/>
      <c r="E11" s="115"/>
      <c r="F11" s="115"/>
      <c r="G11" s="67"/>
      <c r="H11" s="67"/>
      <c r="I11" s="72"/>
      <c r="J11" s="72"/>
      <c r="K11" s="72"/>
    </row>
    <row r="12" spans="2:8" ht="12.75">
      <c r="B12" s="69" t="s">
        <v>1</v>
      </c>
      <c r="C12" s="70" t="s">
        <v>6</v>
      </c>
      <c r="G12" s="67"/>
      <c r="H12" s="67"/>
    </row>
    <row r="13" spans="7:8" ht="12.75">
      <c r="G13" s="67"/>
      <c r="H13" s="67"/>
    </row>
    <row r="14" spans="1:8" s="71" customFormat="1" ht="15.75">
      <c r="A14" s="65" t="s">
        <v>54</v>
      </c>
      <c r="B14" s="71" t="s">
        <v>55</v>
      </c>
      <c r="G14" s="68"/>
      <c r="H14" s="68"/>
    </row>
    <row r="15" spans="2:6" ht="25.5" customHeight="1">
      <c r="B15" s="116" t="s">
        <v>5</v>
      </c>
      <c r="C15" s="117" t="s">
        <v>31</v>
      </c>
      <c r="D15" s="116" t="s">
        <v>8</v>
      </c>
      <c r="E15" s="116"/>
      <c r="F15" s="116"/>
    </row>
    <row r="16" spans="2:6" ht="25.5">
      <c r="B16" s="116"/>
      <c r="C16" s="118"/>
      <c r="D16" s="73" t="s">
        <v>9</v>
      </c>
      <c r="E16" s="73" t="s">
        <v>10</v>
      </c>
      <c r="F16" s="73" t="s">
        <v>11</v>
      </c>
    </row>
    <row r="17" spans="2:6" ht="12.75">
      <c r="B17" s="74">
        <v>1</v>
      </c>
      <c r="C17" s="74">
        <v>2</v>
      </c>
      <c r="D17" s="74">
        <v>3</v>
      </c>
      <c r="E17" s="74">
        <v>4</v>
      </c>
      <c r="F17" s="74">
        <v>5</v>
      </c>
    </row>
    <row r="18" spans="2:6" ht="31.5">
      <c r="B18" s="75"/>
      <c r="C18" s="76" t="str">
        <f>C11</f>
        <v>Лікарсько-акушерська допомога вагітним, породіллям та новонародженим</v>
      </c>
      <c r="D18" s="75" t="s">
        <v>32</v>
      </c>
      <c r="E18" s="75" t="s">
        <v>32</v>
      </c>
      <c r="F18" s="75" t="s">
        <v>32</v>
      </c>
    </row>
    <row r="19" spans="2:6" ht="15.75">
      <c r="B19" s="77"/>
      <c r="C19" s="77" t="s">
        <v>12</v>
      </c>
      <c r="D19" s="77"/>
      <c r="E19" s="77"/>
      <c r="F19" s="77"/>
    </row>
    <row r="20" spans="2:6" ht="31.5" customHeight="1">
      <c r="B20" s="52">
        <v>1</v>
      </c>
      <c r="C20" s="78" t="s">
        <v>65</v>
      </c>
      <c r="D20" s="79">
        <v>125.6</v>
      </c>
      <c r="E20" s="79"/>
      <c r="F20" s="79"/>
    </row>
    <row r="21" spans="2:6" ht="31.5" customHeight="1">
      <c r="B21" s="52">
        <v>2</v>
      </c>
      <c r="C21" s="78" t="s">
        <v>66</v>
      </c>
      <c r="D21" s="79">
        <v>250</v>
      </c>
      <c r="E21" s="79"/>
      <c r="F21" s="79"/>
    </row>
    <row r="22" spans="2:6" ht="15.75">
      <c r="B22" s="77"/>
      <c r="C22" s="61" t="s">
        <v>14</v>
      </c>
      <c r="D22" s="79">
        <f>(100+D20+D21)/2</f>
        <v>237.8</v>
      </c>
      <c r="E22" s="79"/>
      <c r="F22" s="79"/>
    </row>
    <row r="23" s="80" customFormat="1" ht="11.25">
      <c r="B23" s="81"/>
    </row>
    <row r="24" ht="15.75">
      <c r="B24" s="71"/>
    </row>
    <row r="25" spans="1:2" s="71" customFormat="1" ht="15.75">
      <c r="A25" s="65" t="s">
        <v>92</v>
      </c>
      <c r="B25" s="71" t="s">
        <v>93</v>
      </c>
    </row>
    <row r="26" spans="2:6" ht="49.5" customHeight="1">
      <c r="B26" s="82" t="s">
        <v>5</v>
      </c>
      <c r="C26" s="82" t="s">
        <v>30</v>
      </c>
      <c r="D26" s="119" t="s">
        <v>15</v>
      </c>
      <c r="E26" s="119"/>
      <c r="F26" s="119"/>
    </row>
    <row r="27" spans="2:6" ht="15.75">
      <c r="B27" s="75">
        <v>1</v>
      </c>
      <c r="C27" s="75">
        <v>2</v>
      </c>
      <c r="D27" s="120">
        <v>3</v>
      </c>
      <c r="E27" s="120"/>
      <c r="F27" s="120"/>
    </row>
    <row r="28" spans="2:6" ht="15.75">
      <c r="B28" s="77"/>
      <c r="C28" s="77"/>
      <c r="D28" s="111"/>
      <c r="E28" s="111"/>
      <c r="F28" s="111"/>
    </row>
    <row r="29" spans="2:6" ht="15.75">
      <c r="B29" s="77"/>
      <c r="C29" s="77"/>
      <c r="D29" s="111"/>
      <c r="E29" s="111"/>
      <c r="F29" s="111"/>
    </row>
    <row r="30" spans="2:3" ht="12.75">
      <c r="B30" s="81"/>
      <c r="C30" s="80"/>
    </row>
    <row r="33" spans="1:7" s="71" customFormat="1" ht="19.5" customHeight="1">
      <c r="A33" s="71" t="s">
        <v>102</v>
      </c>
      <c r="B33" s="84"/>
      <c r="C33" s="84"/>
      <c r="D33" s="85"/>
      <c r="E33" s="112" t="s">
        <v>101</v>
      </c>
      <c r="F33" s="112"/>
      <c r="G33" s="86"/>
    </row>
    <row r="34" spans="4:7" s="71" customFormat="1" ht="14.25" customHeight="1">
      <c r="D34" s="71" t="s">
        <v>16</v>
      </c>
      <c r="E34" s="87"/>
      <c r="F34" s="88" t="s">
        <v>100</v>
      </c>
      <c r="G34" s="86"/>
    </row>
  </sheetData>
  <sheetProtection/>
  <mergeCells count="13">
    <mergeCell ref="B15:B16"/>
    <mergeCell ref="C15:C16"/>
    <mergeCell ref="D15:F15"/>
    <mergeCell ref="D26:F26"/>
    <mergeCell ref="D27:F27"/>
    <mergeCell ref="D28:F28"/>
    <mergeCell ref="D29:F29"/>
    <mergeCell ref="E33:F33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9.0039062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5.75">
      <c r="A7" s="71"/>
      <c r="C7" s="70"/>
      <c r="G7" s="67"/>
      <c r="H7" s="67"/>
    </row>
    <row r="8" spans="1:8" ht="15.75">
      <c r="A8" s="65" t="s">
        <v>3</v>
      </c>
      <c r="B8" s="66" t="s">
        <v>34</v>
      </c>
      <c r="C8" s="114" t="s">
        <v>53</v>
      </c>
      <c r="D8" s="114"/>
      <c r="E8" s="114"/>
      <c r="F8" s="114"/>
      <c r="G8" s="67"/>
      <c r="H8" s="67"/>
    </row>
    <row r="9" spans="1:8" ht="15.75">
      <c r="A9" s="71"/>
      <c r="B9" s="69" t="s">
        <v>1</v>
      </c>
      <c r="C9" s="70" t="s">
        <v>2</v>
      </c>
      <c r="G9" s="67"/>
      <c r="H9" s="67"/>
    </row>
    <row r="10" spans="1:8" ht="15.75">
      <c r="A10" s="71"/>
      <c r="C10" s="70"/>
      <c r="G10" s="67"/>
      <c r="H10" s="67"/>
    </row>
    <row r="11" spans="1:11" ht="15.75">
      <c r="A11" s="65" t="s">
        <v>4</v>
      </c>
      <c r="B11" s="66" t="s">
        <v>39</v>
      </c>
      <c r="C11" s="115" t="str">
        <f>Узагальнені!C16</f>
        <v>Амбулаторно-поліклінічна допомога населенню, крім первинної медичної допомоги</v>
      </c>
      <c r="D11" s="115"/>
      <c r="E11" s="115"/>
      <c r="F11" s="115"/>
      <c r="G11" s="67"/>
      <c r="H11" s="67"/>
      <c r="I11" s="72"/>
      <c r="J11" s="72"/>
      <c r="K11" s="72"/>
    </row>
    <row r="12" spans="2:8" ht="12.75">
      <c r="B12" s="69" t="s">
        <v>1</v>
      </c>
      <c r="C12" s="70" t="s">
        <v>6</v>
      </c>
      <c r="G12" s="67"/>
      <c r="H12" s="67"/>
    </row>
    <row r="13" spans="7:8" ht="12.75">
      <c r="G13" s="67"/>
      <c r="H13" s="67"/>
    </row>
    <row r="14" spans="1:8" s="71" customFormat="1" ht="15.75">
      <c r="A14" s="65" t="s">
        <v>54</v>
      </c>
      <c r="B14" s="71" t="s">
        <v>55</v>
      </c>
      <c r="G14" s="68"/>
      <c r="H14" s="68"/>
    </row>
    <row r="15" spans="2:6" ht="25.5" customHeight="1">
      <c r="B15" s="116" t="s">
        <v>5</v>
      </c>
      <c r="C15" s="117" t="s">
        <v>31</v>
      </c>
      <c r="D15" s="116" t="s">
        <v>8</v>
      </c>
      <c r="E15" s="116"/>
      <c r="F15" s="116"/>
    </row>
    <row r="16" spans="2:6" ht="25.5">
      <c r="B16" s="116"/>
      <c r="C16" s="118"/>
      <c r="D16" s="73" t="s">
        <v>9</v>
      </c>
      <c r="E16" s="73" t="s">
        <v>10</v>
      </c>
      <c r="F16" s="73" t="s">
        <v>11</v>
      </c>
    </row>
    <row r="17" spans="2:6" ht="12.75">
      <c r="B17" s="74">
        <v>1</v>
      </c>
      <c r="C17" s="74">
        <v>2</v>
      </c>
      <c r="D17" s="74">
        <v>3</v>
      </c>
      <c r="E17" s="74">
        <v>4</v>
      </c>
      <c r="F17" s="74">
        <v>5</v>
      </c>
    </row>
    <row r="18" spans="2:6" ht="31.5">
      <c r="B18" s="75"/>
      <c r="C18" s="76" t="str">
        <f>C11</f>
        <v>Амбулаторно-поліклінічна допомога населенню, крім первинної медичної допомоги</v>
      </c>
      <c r="D18" s="75" t="s">
        <v>32</v>
      </c>
      <c r="E18" s="75" t="s">
        <v>32</v>
      </c>
      <c r="F18" s="75" t="s">
        <v>32</v>
      </c>
    </row>
    <row r="19" spans="2:6" ht="15.75">
      <c r="B19" s="77"/>
      <c r="C19" s="77" t="s">
        <v>12</v>
      </c>
      <c r="D19" s="77"/>
      <c r="E19" s="77"/>
      <c r="F19" s="77"/>
    </row>
    <row r="20" spans="2:6" ht="47.25">
      <c r="B20" s="52">
        <v>1</v>
      </c>
      <c r="C20" s="78" t="s">
        <v>67</v>
      </c>
      <c r="D20" s="79">
        <v>136.5</v>
      </c>
      <c r="E20" s="79"/>
      <c r="F20" s="79"/>
    </row>
    <row r="21" spans="2:6" ht="47.25">
      <c r="B21" s="52">
        <v>2</v>
      </c>
      <c r="C21" s="78" t="s">
        <v>68</v>
      </c>
      <c r="D21" s="79">
        <v>229.4</v>
      </c>
      <c r="E21" s="79"/>
      <c r="F21" s="79"/>
    </row>
    <row r="22" spans="2:6" ht="15.75" customHeight="1">
      <c r="B22" s="77"/>
      <c r="C22" s="61" t="s">
        <v>14</v>
      </c>
      <c r="D22" s="79">
        <f>(D20+100+D21)/2</f>
        <v>233</v>
      </c>
      <c r="E22" s="79"/>
      <c r="F22" s="79"/>
    </row>
    <row r="23" s="80" customFormat="1" ht="11.25">
      <c r="B23" s="81"/>
    </row>
    <row r="24" ht="15.75">
      <c r="B24" s="71"/>
    </row>
    <row r="25" spans="1:2" s="71" customFormat="1" ht="15.75">
      <c r="A25" s="65" t="s">
        <v>92</v>
      </c>
      <c r="B25" s="71" t="s">
        <v>93</v>
      </c>
    </row>
    <row r="26" spans="2:6" ht="49.5" customHeight="1">
      <c r="B26" s="82" t="s">
        <v>5</v>
      </c>
      <c r="C26" s="82" t="s">
        <v>30</v>
      </c>
      <c r="D26" s="119" t="s">
        <v>15</v>
      </c>
      <c r="E26" s="119"/>
      <c r="F26" s="119"/>
    </row>
    <row r="27" spans="2:6" ht="15.75">
      <c r="B27" s="75">
        <v>1</v>
      </c>
      <c r="C27" s="75">
        <v>2</v>
      </c>
      <c r="D27" s="120">
        <v>3</v>
      </c>
      <c r="E27" s="120"/>
      <c r="F27" s="120"/>
    </row>
    <row r="28" spans="2:6" ht="15.75">
      <c r="B28" s="77"/>
      <c r="C28" s="77"/>
      <c r="D28" s="111"/>
      <c r="E28" s="111"/>
      <c r="F28" s="111"/>
    </row>
    <row r="29" spans="2:6" ht="15.75">
      <c r="B29" s="77"/>
      <c r="C29" s="77"/>
      <c r="D29" s="111"/>
      <c r="E29" s="111"/>
      <c r="F29" s="111"/>
    </row>
    <row r="30" spans="2:3" ht="12.75">
      <c r="B30" s="81"/>
      <c r="C30" s="80"/>
    </row>
    <row r="33" spans="1:7" s="71" customFormat="1" ht="19.5" customHeight="1">
      <c r="A33" s="71" t="s">
        <v>102</v>
      </c>
      <c r="B33" s="84"/>
      <c r="C33" s="84"/>
      <c r="D33" s="85"/>
      <c r="E33" s="112" t="s">
        <v>101</v>
      </c>
      <c r="F33" s="112"/>
      <c r="G33" s="86"/>
    </row>
    <row r="34" spans="4:7" s="71" customFormat="1" ht="14.25" customHeight="1">
      <c r="D34" s="71" t="s">
        <v>16</v>
      </c>
      <c r="E34" s="87"/>
      <c r="F34" s="88" t="s">
        <v>100</v>
      </c>
      <c r="G34" s="86"/>
    </row>
  </sheetData>
  <sheetProtection/>
  <mergeCells count="13">
    <mergeCell ref="B15:B16"/>
    <mergeCell ref="C15:C16"/>
    <mergeCell ref="D15:F15"/>
    <mergeCell ref="D26:F26"/>
    <mergeCell ref="D27:F27"/>
    <mergeCell ref="D28:F28"/>
    <mergeCell ref="D29:F29"/>
    <mergeCell ref="E33:F33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9.710937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21"/>
      <c r="B6" s="18" t="s">
        <v>1</v>
      </c>
      <c r="C6" s="19" t="s">
        <v>2</v>
      </c>
      <c r="D6" s="5"/>
      <c r="E6" s="5"/>
      <c r="F6" s="5"/>
      <c r="I6" s="5"/>
      <c r="J6" s="5"/>
      <c r="K6" s="5"/>
    </row>
    <row r="7" spans="1:8" ht="15.75">
      <c r="A7" s="4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"/>
      <c r="B9" s="18" t="s">
        <v>1</v>
      </c>
      <c r="C9" s="19" t="s">
        <v>2</v>
      </c>
      <c r="G9" s="17"/>
      <c r="H9" s="17"/>
    </row>
    <row r="10" spans="1:8" ht="15.75">
      <c r="A10" s="4"/>
      <c r="C10" s="19"/>
      <c r="G10" s="17"/>
      <c r="H10" s="17"/>
    </row>
    <row r="11" spans="1:11" ht="15.75">
      <c r="A11" s="40" t="s">
        <v>4</v>
      </c>
      <c r="B11" s="30" t="s">
        <v>40</v>
      </c>
      <c r="C11" s="109" t="str">
        <f>Узагальнені!C17</f>
        <v>Стоматологічна допомога населенню</v>
      </c>
      <c r="D11" s="109"/>
      <c r="E11" s="109"/>
      <c r="F11" s="109"/>
      <c r="G11" s="17"/>
      <c r="H11" s="17"/>
      <c r="I11" s="9"/>
      <c r="J11" s="9"/>
      <c r="K11" s="9"/>
    </row>
    <row r="12" spans="2:8" ht="12.75">
      <c r="B12" s="18" t="s">
        <v>1</v>
      </c>
      <c r="C12" s="19" t="s">
        <v>6</v>
      </c>
      <c r="G12" s="17"/>
      <c r="H12" s="17"/>
    </row>
    <row r="13" spans="7:8" ht="12.75"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15.75">
      <c r="B18" s="6"/>
      <c r="C18" s="6" t="str">
        <f>C11</f>
        <v>Стоматологічна допомога населенню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47.25">
      <c r="B20" s="14">
        <v>1</v>
      </c>
      <c r="C20" s="22" t="s">
        <v>69</v>
      </c>
      <c r="D20" s="16">
        <v>223</v>
      </c>
      <c r="E20" s="16" t="s">
        <v>13</v>
      </c>
      <c r="F20" s="16" t="s">
        <v>13</v>
      </c>
    </row>
    <row r="21" spans="2:6" ht="15.75">
      <c r="B21" s="6"/>
      <c r="C21" s="12" t="s">
        <v>14</v>
      </c>
      <c r="D21" s="16">
        <f>D20</f>
        <v>223</v>
      </c>
      <c r="E21" s="16" t="str">
        <f>E20</f>
        <v>-</v>
      </c>
      <c r="F21" s="16" t="str">
        <f>F20</f>
        <v>-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5.75">
      <c r="B27" s="6"/>
      <c r="C27" s="6"/>
      <c r="D27" s="95"/>
      <c r="E27" s="95"/>
      <c r="F27" s="95"/>
    </row>
    <row r="28" spans="2:6" ht="15.75">
      <c r="B28" s="6"/>
      <c r="C28" s="6"/>
      <c r="D28" s="95"/>
      <c r="E28" s="95"/>
      <c r="F28" s="95"/>
    </row>
    <row r="29" spans="2:3" ht="12.75">
      <c r="B29" s="8"/>
      <c r="C29" s="20"/>
    </row>
    <row r="32" spans="1:7" s="4" customFormat="1" ht="19.5" customHeight="1">
      <c r="A32" s="4" t="s">
        <v>102</v>
      </c>
      <c r="B32" s="48"/>
      <c r="C32" s="48"/>
      <c r="D32" s="13"/>
      <c r="E32" s="103" t="s">
        <v>101</v>
      </c>
      <c r="F32" s="103"/>
      <c r="G32" s="47"/>
    </row>
    <row r="33" spans="4:7" s="4" customFormat="1" ht="14.25" customHeight="1">
      <c r="D33" s="4" t="s">
        <v>16</v>
      </c>
      <c r="E33" s="27"/>
      <c r="F33" s="49" t="s">
        <v>100</v>
      </c>
      <c r="G33" s="47"/>
    </row>
  </sheetData>
  <sheetProtection/>
  <mergeCells count="13">
    <mergeCell ref="B15:B16"/>
    <mergeCell ref="C15:C16"/>
    <mergeCell ref="D15:F15"/>
    <mergeCell ref="D25:F25"/>
    <mergeCell ref="D26:F26"/>
    <mergeCell ref="D27:F27"/>
    <mergeCell ref="D28:F28"/>
    <mergeCell ref="E32:F32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4.8515625" style="63" customWidth="1"/>
    <col min="2" max="2" width="9.8515625" style="63" customWidth="1"/>
    <col min="3" max="3" width="49.421875" style="63" customWidth="1"/>
    <col min="4" max="4" width="14.421875" style="63" customWidth="1"/>
    <col min="5" max="5" width="13.28125" style="63" customWidth="1"/>
    <col min="6" max="6" width="12.00390625" style="63" customWidth="1"/>
    <col min="7" max="16384" width="9.140625" style="63" customWidth="1"/>
  </cols>
  <sheetData>
    <row r="2" spans="2:6" ht="15.75">
      <c r="B2" s="113" t="s">
        <v>7</v>
      </c>
      <c r="C2" s="113"/>
      <c r="D2" s="113"/>
      <c r="E2" s="113"/>
      <c r="F2" s="113"/>
    </row>
    <row r="3" spans="2:6" ht="15.75">
      <c r="B3" s="113" t="s">
        <v>26</v>
      </c>
      <c r="C3" s="113"/>
      <c r="D3" s="113"/>
      <c r="E3" s="113"/>
      <c r="F3" s="113"/>
    </row>
    <row r="4" ht="15.75">
      <c r="B4" s="64"/>
    </row>
    <row r="5" spans="1:8" ht="15.75">
      <c r="A5" s="65" t="s">
        <v>18</v>
      </c>
      <c r="B5" s="66" t="s">
        <v>46</v>
      </c>
      <c r="C5" s="114" t="s">
        <v>53</v>
      </c>
      <c r="D5" s="114"/>
      <c r="E5" s="114"/>
      <c r="F5" s="114"/>
      <c r="G5" s="67"/>
      <c r="H5" s="67"/>
    </row>
    <row r="6" spans="1:11" s="67" customFormat="1" ht="15.75">
      <c r="A6" s="68"/>
      <c r="B6" s="69" t="s">
        <v>1</v>
      </c>
      <c r="C6" s="70" t="s">
        <v>2</v>
      </c>
      <c r="D6" s="63"/>
      <c r="E6" s="63"/>
      <c r="F6" s="63"/>
      <c r="I6" s="63"/>
      <c r="J6" s="63"/>
      <c r="K6" s="63"/>
    </row>
    <row r="7" spans="1:8" ht="15.75">
      <c r="A7" s="71"/>
      <c r="C7" s="70"/>
      <c r="G7" s="67"/>
      <c r="H7" s="67"/>
    </row>
    <row r="8" spans="1:8" ht="15.75">
      <c r="A8" s="65" t="s">
        <v>3</v>
      </c>
      <c r="B8" s="66" t="s">
        <v>34</v>
      </c>
      <c r="C8" s="114" t="s">
        <v>53</v>
      </c>
      <c r="D8" s="114"/>
      <c r="E8" s="114"/>
      <c r="F8" s="114"/>
      <c r="G8" s="67"/>
      <c r="H8" s="67"/>
    </row>
    <row r="9" spans="1:8" ht="15.75">
      <c r="A9" s="71"/>
      <c r="B9" s="69" t="s">
        <v>1</v>
      </c>
      <c r="C9" s="70" t="s">
        <v>2</v>
      </c>
      <c r="G9" s="67"/>
      <c r="H9" s="67"/>
    </row>
    <row r="10" spans="1:8" ht="15.75">
      <c r="A10" s="71"/>
      <c r="C10" s="70"/>
      <c r="G10" s="67"/>
      <c r="H10" s="67"/>
    </row>
    <row r="11" spans="1:11" ht="15.75">
      <c r="A11" s="65" t="s">
        <v>4</v>
      </c>
      <c r="B11" s="66" t="s">
        <v>41</v>
      </c>
      <c r="C11" s="115" t="str">
        <f>Узагальнені!C18</f>
        <v>Первинна медична допомога населенню, що надається центрами первинної медичної (медико-санітарної) допомоги</v>
      </c>
      <c r="D11" s="115"/>
      <c r="E11" s="115"/>
      <c r="F11" s="115"/>
      <c r="G11" s="67"/>
      <c r="H11" s="67"/>
      <c r="I11" s="72"/>
      <c r="J11" s="72"/>
      <c r="K11" s="72"/>
    </row>
    <row r="12" spans="2:8" ht="12.75">
      <c r="B12" s="69" t="s">
        <v>1</v>
      </c>
      <c r="C12" s="70" t="s">
        <v>6</v>
      </c>
      <c r="G12" s="67"/>
      <c r="H12" s="67"/>
    </row>
    <row r="13" spans="7:8" ht="12.75">
      <c r="G13" s="67"/>
      <c r="H13" s="67"/>
    </row>
    <row r="14" spans="1:8" s="71" customFormat="1" ht="15.75">
      <c r="A14" s="65" t="s">
        <v>54</v>
      </c>
      <c r="B14" s="71" t="s">
        <v>55</v>
      </c>
      <c r="G14" s="68"/>
      <c r="H14" s="68"/>
    </row>
    <row r="15" spans="2:6" ht="25.5" customHeight="1">
      <c r="B15" s="116" t="s">
        <v>5</v>
      </c>
      <c r="C15" s="117" t="s">
        <v>31</v>
      </c>
      <c r="D15" s="116" t="s">
        <v>8</v>
      </c>
      <c r="E15" s="116"/>
      <c r="F15" s="116"/>
    </row>
    <row r="16" spans="2:6" ht="25.5">
      <c r="B16" s="116"/>
      <c r="C16" s="118"/>
      <c r="D16" s="73" t="s">
        <v>9</v>
      </c>
      <c r="E16" s="73" t="s">
        <v>10</v>
      </c>
      <c r="F16" s="73" t="s">
        <v>11</v>
      </c>
    </row>
    <row r="17" spans="2:6" ht="12.75">
      <c r="B17" s="74">
        <v>1</v>
      </c>
      <c r="C17" s="74">
        <v>2</v>
      </c>
      <c r="D17" s="74">
        <v>3</v>
      </c>
      <c r="E17" s="74">
        <v>4</v>
      </c>
      <c r="F17" s="74">
        <v>5</v>
      </c>
    </row>
    <row r="18" spans="2:6" ht="53.25" customHeight="1">
      <c r="B18" s="77"/>
      <c r="C18" s="77" t="str">
        <f>C11</f>
        <v>Первинна медична допомога населенню, що надається центрами первинної медичної (медико-санітарної) допомоги</v>
      </c>
      <c r="D18" s="75" t="s">
        <v>32</v>
      </c>
      <c r="E18" s="75" t="s">
        <v>32</v>
      </c>
      <c r="F18" s="75" t="s">
        <v>32</v>
      </c>
    </row>
    <row r="19" spans="2:6" ht="15.75">
      <c r="B19" s="77"/>
      <c r="C19" s="77" t="s">
        <v>12</v>
      </c>
      <c r="D19" s="77"/>
      <c r="E19" s="77"/>
      <c r="F19" s="77"/>
    </row>
    <row r="20" spans="2:6" ht="55.5" customHeight="1">
      <c r="B20" s="52">
        <v>1</v>
      </c>
      <c r="C20" s="78" t="s">
        <v>70</v>
      </c>
      <c r="D20" s="79">
        <v>124.4</v>
      </c>
      <c r="E20" s="79"/>
      <c r="F20" s="79"/>
    </row>
    <row r="21" spans="2:6" ht="55.5" customHeight="1">
      <c r="B21" s="52">
        <v>2</v>
      </c>
      <c r="C21" s="78" t="s">
        <v>71</v>
      </c>
      <c r="D21" s="79">
        <v>225</v>
      </c>
      <c r="E21" s="79"/>
      <c r="F21" s="79"/>
    </row>
    <row r="22" spans="2:6" ht="55.5" customHeight="1">
      <c r="B22" s="52">
        <v>3</v>
      </c>
      <c r="C22" s="78" t="s">
        <v>72</v>
      </c>
      <c r="D22" s="79">
        <v>217.6</v>
      </c>
      <c r="E22" s="79"/>
      <c r="F22" s="79"/>
    </row>
    <row r="23" spans="2:6" ht="15.75">
      <c r="B23" s="77"/>
      <c r="C23" s="61" t="s">
        <v>14</v>
      </c>
      <c r="D23" s="79">
        <f>(D20+100+D21+D22)/3</f>
        <v>222.3</v>
      </c>
      <c r="E23" s="79"/>
      <c r="F23" s="79"/>
    </row>
    <row r="24" s="80" customFormat="1" ht="11.25">
      <c r="B24" s="81"/>
    </row>
    <row r="25" ht="15.75">
      <c r="B25" s="71"/>
    </row>
    <row r="26" spans="1:2" s="71" customFormat="1" ht="15.75">
      <c r="A26" s="65" t="s">
        <v>92</v>
      </c>
      <c r="B26" s="71" t="s">
        <v>93</v>
      </c>
    </row>
    <row r="27" spans="2:6" ht="49.5" customHeight="1">
      <c r="B27" s="82" t="s">
        <v>5</v>
      </c>
      <c r="C27" s="82" t="s">
        <v>30</v>
      </c>
      <c r="D27" s="119" t="s">
        <v>15</v>
      </c>
      <c r="E27" s="119"/>
      <c r="F27" s="119"/>
    </row>
    <row r="28" spans="2:6" ht="15.75">
      <c r="B28" s="75">
        <v>1</v>
      </c>
      <c r="C28" s="75">
        <v>2</v>
      </c>
      <c r="D28" s="120">
        <v>3</v>
      </c>
      <c r="E28" s="120"/>
      <c r="F28" s="120"/>
    </row>
    <row r="29" spans="2:6" ht="15.75">
      <c r="B29" s="77"/>
      <c r="C29" s="77"/>
      <c r="D29" s="111"/>
      <c r="E29" s="111"/>
      <c r="F29" s="111"/>
    </row>
    <row r="30" spans="2:6" ht="15.75">
      <c r="B30" s="77"/>
      <c r="C30" s="77"/>
      <c r="D30" s="111"/>
      <c r="E30" s="111"/>
      <c r="F30" s="111"/>
    </row>
    <row r="31" spans="2:3" ht="12.75">
      <c r="B31" s="81"/>
      <c r="C31" s="80"/>
    </row>
    <row r="34" spans="1:7" s="71" customFormat="1" ht="19.5" customHeight="1">
      <c r="A34" s="71" t="s">
        <v>102</v>
      </c>
      <c r="B34" s="84"/>
      <c r="C34" s="84"/>
      <c r="D34" s="85"/>
      <c r="E34" s="112" t="s">
        <v>101</v>
      </c>
      <c r="F34" s="112"/>
      <c r="G34" s="86"/>
    </row>
    <row r="35" spans="4:7" s="71" customFormat="1" ht="14.25" customHeight="1">
      <c r="D35" s="71" t="s">
        <v>16</v>
      </c>
      <c r="E35" s="87"/>
      <c r="F35" s="88" t="s">
        <v>100</v>
      </c>
      <c r="G35" s="86"/>
    </row>
  </sheetData>
  <sheetProtection/>
  <mergeCells count="13">
    <mergeCell ref="B15:B16"/>
    <mergeCell ref="C15:C16"/>
    <mergeCell ref="D15:F15"/>
    <mergeCell ref="D27:F27"/>
    <mergeCell ref="D28:F28"/>
    <mergeCell ref="D29:F29"/>
    <mergeCell ref="D30:F30"/>
    <mergeCell ref="E34:F34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5.710937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21"/>
      <c r="B6" s="18" t="s">
        <v>1</v>
      </c>
      <c r="C6" s="19" t="s">
        <v>2</v>
      </c>
      <c r="D6" s="5"/>
      <c r="E6" s="5"/>
      <c r="F6" s="5"/>
      <c r="I6" s="5"/>
      <c r="J6" s="5"/>
      <c r="K6" s="5"/>
    </row>
    <row r="7" spans="1:8" ht="15.75">
      <c r="A7" s="4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"/>
      <c r="B9" s="18" t="s">
        <v>1</v>
      </c>
      <c r="C9" s="19" t="s">
        <v>2</v>
      </c>
      <c r="G9" s="17"/>
      <c r="H9" s="17"/>
    </row>
    <row r="10" spans="1:8" ht="15.75">
      <c r="A10" s="4"/>
      <c r="C10" s="19"/>
      <c r="G10" s="17"/>
      <c r="H10" s="17"/>
    </row>
    <row r="11" spans="1:11" ht="15.75">
      <c r="A11" s="40" t="s">
        <v>4</v>
      </c>
      <c r="B11" s="30" t="s">
        <v>42</v>
      </c>
      <c r="C11" s="109" t="str">
        <f>Узагальнені!C19</f>
        <v>Централізовані заходи з лікування хворих на цукровий та нецукровий діабет</v>
      </c>
      <c r="D11" s="109"/>
      <c r="E11" s="109"/>
      <c r="F11" s="109"/>
      <c r="G11" s="17"/>
      <c r="H11" s="17"/>
      <c r="I11" s="9"/>
      <c r="J11" s="9"/>
      <c r="K11" s="9"/>
    </row>
    <row r="12" spans="2:8" ht="12.75">
      <c r="B12" s="18" t="s">
        <v>1</v>
      </c>
      <c r="C12" s="19" t="s">
        <v>6</v>
      </c>
      <c r="G12" s="17"/>
      <c r="H12" s="17"/>
    </row>
    <row r="13" spans="7:8" ht="12.75"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35.25" customHeight="1">
      <c r="B18" s="6"/>
      <c r="C18" s="6" t="str">
        <f>C11</f>
        <v>Централізовані заходи з лікування хворих на цукровий та нецукровий діабет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51.75" customHeight="1">
      <c r="B20" s="14">
        <v>1</v>
      </c>
      <c r="C20" s="22" t="s">
        <v>56</v>
      </c>
      <c r="D20" s="16">
        <v>237</v>
      </c>
      <c r="E20" s="15" t="s">
        <v>13</v>
      </c>
      <c r="F20" s="15" t="s">
        <v>13</v>
      </c>
    </row>
    <row r="21" spans="2:6" ht="15.75">
      <c r="B21" s="6"/>
      <c r="C21" s="12" t="s">
        <v>14</v>
      </c>
      <c r="D21" s="16">
        <f>D20</f>
        <v>237</v>
      </c>
      <c r="E21" s="15" t="s">
        <v>13</v>
      </c>
      <c r="F21" s="15" t="s">
        <v>13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5.75">
      <c r="B27" s="6"/>
      <c r="C27" s="6"/>
      <c r="D27" s="95"/>
      <c r="E27" s="95"/>
      <c r="F27" s="95"/>
    </row>
    <row r="28" spans="2:6" ht="15.75">
      <c r="B28" s="6"/>
      <c r="C28" s="6"/>
      <c r="D28" s="95"/>
      <c r="E28" s="95"/>
      <c r="F28" s="95"/>
    </row>
    <row r="29" spans="2:3" ht="12.75">
      <c r="B29" s="8"/>
      <c r="C29" s="20"/>
    </row>
    <row r="32" spans="1:7" s="4" customFormat="1" ht="19.5" customHeight="1">
      <c r="A32" s="4" t="s">
        <v>102</v>
      </c>
      <c r="B32" s="48"/>
      <c r="C32" s="48"/>
      <c r="D32" s="13"/>
      <c r="E32" s="103" t="s">
        <v>101</v>
      </c>
      <c r="F32" s="103"/>
      <c r="G32" s="47"/>
    </row>
    <row r="33" spans="4:7" s="4" customFormat="1" ht="14.25" customHeight="1">
      <c r="D33" s="4" t="s">
        <v>16</v>
      </c>
      <c r="E33" s="27"/>
      <c r="F33" s="49" t="s">
        <v>100</v>
      </c>
      <c r="G33" s="47"/>
    </row>
  </sheetData>
  <sheetProtection/>
  <mergeCells count="13">
    <mergeCell ref="B15:B16"/>
    <mergeCell ref="C15:C16"/>
    <mergeCell ref="D15:F15"/>
    <mergeCell ref="D25:F25"/>
    <mergeCell ref="D26:F26"/>
    <mergeCell ref="D27:F27"/>
    <mergeCell ref="D28:F28"/>
    <mergeCell ref="E32:F32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2:K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5" customWidth="1"/>
    <col min="2" max="2" width="9.8515625" style="5" customWidth="1"/>
    <col min="3" max="3" width="48.57421875" style="5" customWidth="1"/>
    <col min="4" max="4" width="14.421875" style="5" customWidth="1"/>
    <col min="5" max="5" width="13.28125" style="5" customWidth="1"/>
    <col min="6" max="6" width="12.00390625" style="5" customWidth="1"/>
    <col min="7" max="16384" width="9.140625" style="5" customWidth="1"/>
  </cols>
  <sheetData>
    <row r="2" spans="2:6" ht="15.75">
      <c r="B2" s="100" t="s">
        <v>7</v>
      </c>
      <c r="C2" s="100"/>
      <c r="D2" s="100"/>
      <c r="E2" s="100"/>
      <c r="F2" s="100"/>
    </row>
    <row r="3" spans="2:6" ht="15.75">
      <c r="B3" s="100" t="s">
        <v>26</v>
      </c>
      <c r="C3" s="100"/>
      <c r="D3" s="100"/>
      <c r="E3" s="100"/>
      <c r="F3" s="100"/>
    </row>
    <row r="4" ht="15.75">
      <c r="B4" s="10"/>
    </row>
    <row r="5" spans="1:8" ht="15.75">
      <c r="A5" s="40" t="s">
        <v>18</v>
      </c>
      <c r="B5" s="30" t="s">
        <v>46</v>
      </c>
      <c r="C5" s="94" t="s">
        <v>53</v>
      </c>
      <c r="D5" s="94"/>
      <c r="E5" s="94"/>
      <c r="F5" s="94"/>
      <c r="G5" s="17"/>
      <c r="H5" s="17"/>
    </row>
    <row r="6" spans="1:11" s="17" customFormat="1" ht="15.75">
      <c r="A6" s="21"/>
      <c r="B6" s="18" t="s">
        <v>1</v>
      </c>
      <c r="C6" s="19" t="s">
        <v>2</v>
      </c>
      <c r="D6" s="5"/>
      <c r="E6" s="5"/>
      <c r="F6" s="5"/>
      <c r="I6" s="5"/>
      <c r="J6" s="5"/>
      <c r="K6" s="5"/>
    </row>
    <row r="7" spans="1:8" ht="15.75">
      <c r="A7" s="4"/>
      <c r="C7" s="19"/>
      <c r="G7" s="17"/>
      <c r="H7" s="17"/>
    </row>
    <row r="8" spans="1:8" ht="15.75">
      <c r="A8" s="40" t="s">
        <v>3</v>
      </c>
      <c r="B8" s="30" t="s">
        <v>34</v>
      </c>
      <c r="C8" s="94" t="s">
        <v>53</v>
      </c>
      <c r="D8" s="94"/>
      <c r="E8" s="94"/>
      <c r="F8" s="94"/>
      <c r="G8" s="17"/>
      <c r="H8" s="17"/>
    </row>
    <row r="9" spans="1:8" ht="15.75">
      <c r="A9" s="4"/>
      <c r="B9" s="18" t="s">
        <v>1</v>
      </c>
      <c r="C9" s="19" t="s">
        <v>2</v>
      </c>
      <c r="G9" s="17"/>
      <c r="H9" s="17"/>
    </row>
    <row r="10" spans="1:8" ht="15.75">
      <c r="A10" s="4"/>
      <c r="C10" s="19"/>
      <c r="G10" s="17"/>
      <c r="H10" s="17"/>
    </row>
    <row r="11" spans="1:11" ht="15.75">
      <c r="A11" s="40" t="s">
        <v>4</v>
      </c>
      <c r="B11" s="30" t="s">
        <v>43</v>
      </c>
      <c r="C11" s="109" t="str">
        <f>Узагальнені!C20</f>
        <v>Відшкодування вартості лікарських засобів для лікування окремих захворювань</v>
      </c>
      <c r="D11" s="109"/>
      <c r="E11" s="109"/>
      <c r="F11" s="109"/>
      <c r="G11" s="17"/>
      <c r="H11" s="17"/>
      <c r="I11" s="9"/>
      <c r="J11" s="9"/>
      <c r="K11" s="9"/>
    </row>
    <row r="12" spans="2:8" ht="12.75">
      <c r="B12" s="18" t="s">
        <v>1</v>
      </c>
      <c r="C12" s="19" t="s">
        <v>6</v>
      </c>
      <c r="G12" s="17"/>
      <c r="H12" s="17"/>
    </row>
    <row r="13" spans="7:8" ht="12.75">
      <c r="G13" s="17"/>
      <c r="H13" s="17"/>
    </row>
    <row r="14" spans="1:8" s="4" customFormat="1" ht="15.75">
      <c r="A14" s="40" t="s">
        <v>54</v>
      </c>
      <c r="B14" s="4" t="s">
        <v>55</v>
      </c>
      <c r="G14" s="21"/>
      <c r="H14" s="21"/>
    </row>
    <row r="15" spans="2:6" ht="25.5" customHeight="1">
      <c r="B15" s="106" t="s">
        <v>5</v>
      </c>
      <c r="C15" s="107" t="s">
        <v>31</v>
      </c>
      <c r="D15" s="106" t="s">
        <v>8</v>
      </c>
      <c r="E15" s="106"/>
      <c r="F15" s="106"/>
    </row>
    <row r="16" spans="2:6" ht="25.5">
      <c r="B16" s="106"/>
      <c r="C16" s="108"/>
      <c r="D16" s="39" t="s">
        <v>9</v>
      </c>
      <c r="E16" s="39" t="s">
        <v>10</v>
      </c>
      <c r="F16" s="39" t="s">
        <v>11</v>
      </c>
    </row>
    <row r="17" spans="2:6" ht="12.75">
      <c r="B17" s="3">
        <v>1</v>
      </c>
      <c r="C17" s="3">
        <v>2</v>
      </c>
      <c r="D17" s="3">
        <v>3</v>
      </c>
      <c r="E17" s="3">
        <v>4</v>
      </c>
      <c r="F17" s="3">
        <v>5</v>
      </c>
    </row>
    <row r="18" spans="2:6" ht="31.5">
      <c r="B18" s="6"/>
      <c r="C18" s="6" t="str">
        <f>C11</f>
        <v>Відшкодування вартості лікарських засобів для лікування окремих захворювань</v>
      </c>
      <c r="D18" s="2" t="s">
        <v>32</v>
      </c>
      <c r="E18" s="2" t="s">
        <v>32</v>
      </c>
      <c r="F18" s="2" t="s">
        <v>32</v>
      </c>
    </row>
    <row r="19" spans="2:6" ht="15.75">
      <c r="B19" s="6"/>
      <c r="C19" s="6" t="s">
        <v>12</v>
      </c>
      <c r="D19" s="6"/>
      <c r="E19" s="6"/>
      <c r="F19" s="6"/>
    </row>
    <row r="20" spans="2:6" ht="47.25">
      <c r="B20" s="14">
        <v>1</v>
      </c>
      <c r="C20" s="22" t="s">
        <v>74</v>
      </c>
      <c r="D20" s="16">
        <v>227.2</v>
      </c>
      <c r="E20" s="15" t="s">
        <v>13</v>
      </c>
      <c r="F20" s="15" t="s">
        <v>13</v>
      </c>
    </row>
    <row r="21" spans="2:6" ht="15.75">
      <c r="B21" s="6"/>
      <c r="C21" s="12" t="s">
        <v>14</v>
      </c>
      <c r="D21" s="16">
        <f>D20</f>
        <v>227.2</v>
      </c>
      <c r="E21" s="15" t="s">
        <v>13</v>
      </c>
      <c r="F21" s="15" t="s">
        <v>13</v>
      </c>
    </row>
    <row r="22" s="20" customFormat="1" ht="11.25">
      <c r="B22" s="8"/>
    </row>
    <row r="23" ht="15.75">
      <c r="B23" s="4"/>
    </row>
    <row r="24" spans="1:2" s="4" customFormat="1" ht="15.75">
      <c r="A24" s="40" t="s">
        <v>92</v>
      </c>
      <c r="B24" s="4" t="s">
        <v>93</v>
      </c>
    </row>
    <row r="25" spans="2:6" ht="49.5" customHeight="1">
      <c r="B25" s="7" t="s">
        <v>5</v>
      </c>
      <c r="C25" s="7" t="s">
        <v>30</v>
      </c>
      <c r="D25" s="110" t="s">
        <v>15</v>
      </c>
      <c r="E25" s="110"/>
      <c r="F25" s="110"/>
    </row>
    <row r="26" spans="2:6" ht="15.75">
      <c r="B26" s="2">
        <v>1</v>
      </c>
      <c r="C26" s="2">
        <v>2</v>
      </c>
      <c r="D26" s="102">
        <v>3</v>
      </c>
      <c r="E26" s="102"/>
      <c r="F26" s="102"/>
    </row>
    <row r="27" spans="2:6" ht="15.75">
      <c r="B27" s="6"/>
      <c r="C27" s="6"/>
      <c r="D27" s="95"/>
      <c r="E27" s="95"/>
      <c r="F27" s="95"/>
    </row>
    <row r="28" spans="2:6" ht="15.75">
      <c r="B28" s="6"/>
      <c r="C28" s="6"/>
      <c r="D28" s="95"/>
      <c r="E28" s="95"/>
      <c r="F28" s="95"/>
    </row>
    <row r="29" spans="2:3" ht="12.75">
      <c r="B29" s="8"/>
      <c r="C29" s="20"/>
    </row>
    <row r="32" spans="1:7" s="4" customFormat="1" ht="19.5" customHeight="1">
      <c r="A32" s="4" t="s">
        <v>102</v>
      </c>
      <c r="B32" s="48"/>
      <c r="C32" s="48"/>
      <c r="D32" s="13"/>
      <c r="E32" s="103" t="s">
        <v>101</v>
      </c>
      <c r="F32" s="103"/>
      <c r="G32" s="47"/>
    </row>
    <row r="33" spans="4:7" s="4" customFormat="1" ht="14.25" customHeight="1">
      <c r="D33" s="4" t="s">
        <v>16</v>
      </c>
      <c r="E33" s="27"/>
      <c r="F33" s="49" t="s">
        <v>100</v>
      </c>
      <c r="G33" s="47"/>
    </row>
  </sheetData>
  <sheetProtection/>
  <mergeCells count="13">
    <mergeCell ref="B15:B16"/>
    <mergeCell ref="C15:C16"/>
    <mergeCell ref="D15:F15"/>
    <mergeCell ref="D25:F25"/>
    <mergeCell ref="D26:F26"/>
    <mergeCell ref="D27:F27"/>
    <mergeCell ref="D28:F28"/>
    <mergeCell ref="E32:F32"/>
    <mergeCell ref="B2:F2"/>
    <mergeCell ref="B3:F3"/>
    <mergeCell ref="C5:F5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2020-05-08T08:04:50Z</cp:lastPrinted>
  <dcterms:created xsi:type="dcterms:W3CDTF">1996-10-08T23:32:33Z</dcterms:created>
  <dcterms:modified xsi:type="dcterms:W3CDTF">2020-05-20T09:07:22Z</dcterms:modified>
  <cp:category/>
  <cp:version/>
  <cp:contentType/>
  <cp:contentStatus/>
</cp:coreProperties>
</file>