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ytyak.iryna\Documents\"/>
    </mc:Choice>
  </mc:AlternateContent>
  <bookViews>
    <workbookView xWindow="720" yWindow="570" windowWidth="19320" windowHeight="12120" tabRatio="861" firstSheet="1" activeTab="14"/>
  </bookViews>
  <sheets>
    <sheet name="Параметри" sheetId="1" state="hidden" r:id="rId1"/>
    <sheet name="Запит 2-1,2,3,4" sheetId="2" r:id="rId2"/>
    <sheet name="Запит  2-5" sheetId="37" r:id="rId3"/>
    <sheet name="Запит  2-6" sheetId="3" r:id="rId4"/>
    <sheet name="Запит  2-7" sheetId="4" r:id="rId5"/>
    <sheet name="Запит 2-8" sheetId="5" r:id="rId6"/>
    <sheet name="Запит 2-9" sheetId="6" r:id="rId7"/>
    <sheet name="Запит2- 10" sheetId="7" r:id="rId8"/>
    <sheet name="Запит 2-11 " sheetId="8" r:id="rId9"/>
    <sheet name="Запит 2-12 " sheetId="9" r:id="rId10"/>
    <sheet name="Запит 2-13" sheetId="15" r:id="rId11"/>
    <sheet name="Запит 2-14.1-2" sheetId="10" r:id="rId12"/>
    <sheet name="Запит 2-14.3" sheetId="12" r:id="rId13"/>
    <sheet name="Запит 2-14.4" sheetId="14" r:id="rId14"/>
    <sheet name="Запит 2-15" sheetId="16" r:id="rId15"/>
    <sheet name="Паспорт-1" sheetId="19" state="hidden" r:id="rId16"/>
    <sheet name="Паспорт-2" sheetId="20" state="hidden" r:id="rId17"/>
    <sheet name="Паспорт-3" sheetId="21" state="hidden" r:id="rId18"/>
    <sheet name="Паспорт-4" sheetId="22" state="hidden" r:id="rId19"/>
    <sheet name="ЗвітПівр-1" sheetId="23" state="hidden" r:id="rId20"/>
    <sheet name="ЗвітПівр-2" sheetId="24" state="hidden" r:id="rId21"/>
    <sheet name="АналізПівр-1" sheetId="33" state="hidden" r:id="rId22"/>
    <sheet name="ЗвітР-1" sheetId="31" state="hidden" r:id="rId23"/>
    <sheet name="ЗвітР-2" sheetId="30" state="hidden" r:id="rId24"/>
    <sheet name="ЗвітР-3" sheetId="28" state="hidden" r:id="rId25"/>
    <sheet name="АналізР-1" sheetId="32" state="hidden" r:id="rId26"/>
  </sheets>
  <definedNames>
    <definedName name="_xlnm._FilterDatabase" localSheetId="21" hidden="1">'АналізПівр-1'!$G$1:$G$64</definedName>
    <definedName name="_xlnm._FilterDatabase" localSheetId="25" hidden="1">'АналізР-1'!$G$1:$G$64</definedName>
    <definedName name="_xlnm._FilterDatabase" localSheetId="3" hidden="1">'Запит  2-6'!$O:$O</definedName>
    <definedName name="_xlnm._FilterDatabase" localSheetId="4" hidden="1">'Запит  2-7'!$Q$1:$Q$13</definedName>
    <definedName name="_xlnm._FilterDatabase" localSheetId="8" hidden="1">'Запит 2-11 '!$M$1:$M$36</definedName>
    <definedName name="_xlnm._FilterDatabase" localSheetId="9" hidden="1">'Запит 2-12 '!$N$1:$N$9</definedName>
    <definedName name="_xlnm._FilterDatabase" localSheetId="12" hidden="1">'Запит 2-14.3'!$J$2:$J$67</definedName>
    <definedName name="_xlnm._FilterDatabase" localSheetId="5" hidden="1">'Запит 2-8'!$N$1:$N$65</definedName>
    <definedName name="_xlnm._FilterDatabase" localSheetId="6" hidden="1">'Запит 2-9'!$L$1:$L$169</definedName>
    <definedName name="_xlnm._FilterDatabase" localSheetId="7" hidden="1">'Запит2- 10'!$Q$1:$Q$21</definedName>
    <definedName name="_xlnm._FilterDatabase" localSheetId="19" hidden="1">'ЗвітПівр-1'!$N$1:$N$133</definedName>
    <definedName name="_xlnm._FilterDatabase" localSheetId="20" hidden="1">'ЗвітПівр-2'!$H$1:$H$2622</definedName>
    <definedName name="_xlnm._FilterDatabase" localSheetId="22" hidden="1">'ЗвітР-1'!$N$1:$N$133</definedName>
    <definedName name="_xlnm._FilterDatabase" localSheetId="23" hidden="1">'ЗвітР-2'!$H$1:$H$2610</definedName>
    <definedName name="_xlnm._FilterDatabase" localSheetId="24" hidden="1">'ЗвітР-3'!$O$1:$O$277</definedName>
    <definedName name="_xlnm._FilterDatabase" localSheetId="16" hidden="1">'Паспорт-2'!$I$1:$I$117</definedName>
    <definedName name="_xlnm._FilterDatabase" localSheetId="17" hidden="1">'Паспорт-3'!$G$1:$G$2419</definedName>
    <definedName name="_xlnm._FilterDatabase" localSheetId="18" hidden="1">'Паспорт-4'!$M$1:$M$270</definedName>
    <definedName name="Z_4183177D_A470_4395_87EE_308BB48BFA1A_.wvu.Cols" localSheetId="3" hidden="1">'Запит  2-6'!$P:$IV</definedName>
    <definedName name="Z_4183177D_A470_4395_87EE_308BB48BFA1A_.wvu.Cols" localSheetId="10" hidden="1">'Запит 2-13'!$B:$IV</definedName>
    <definedName name="Z_4183177D_A470_4395_87EE_308BB48BFA1A_.wvu.Cols" localSheetId="13" hidden="1">'Запит 2-14.4'!$B:$IV</definedName>
    <definedName name="Z_4183177D_A470_4395_87EE_308BB48BFA1A_.wvu.Cols" localSheetId="14" hidden="1">'Запит 2-15'!$E:$IV</definedName>
    <definedName name="Z_4183177D_A470_4395_87EE_308BB48BFA1A_.wvu.FilterData" localSheetId="3" hidden="1">'Запит  2-6'!$O$1:$O$156</definedName>
    <definedName name="Z_4183177D_A470_4395_87EE_308BB48BFA1A_.wvu.FilterData" localSheetId="4" hidden="1">'Запит  2-7'!$Q$1:$Q$13</definedName>
    <definedName name="Z_4183177D_A470_4395_87EE_308BB48BFA1A_.wvu.FilterData" localSheetId="1" hidden="1">'Запит 2-1,2,3,4'!#REF!</definedName>
    <definedName name="Z_4183177D_A470_4395_87EE_308BB48BFA1A_.wvu.FilterData" localSheetId="8" hidden="1">'Запит 2-11 '!$M$1:$M$35</definedName>
    <definedName name="Z_4183177D_A470_4395_87EE_308BB48BFA1A_.wvu.FilterData" localSheetId="9" hidden="1">'Запит 2-12 '!$N$1:$N$9</definedName>
    <definedName name="Z_4183177D_A470_4395_87EE_308BB48BFA1A_.wvu.FilterData" localSheetId="11" hidden="1">'Запит 2-14.1-2'!#REF!</definedName>
    <definedName name="Z_4183177D_A470_4395_87EE_308BB48BFA1A_.wvu.FilterData" localSheetId="12" hidden="1">'Запит 2-14.3'!$J$2:$J$67</definedName>
    <definedName name="Z_4183177D_A470_4395_87EE_308BB48BFA1A_.wvu.FilterData" localSheetId="6" hidden="1">'Запит 2-9'!$L$1:$L$169</definedName>
    <definedName name="Z_4183177D_A470_4395_87EE_308BB48BFA1A_.wvu.FilterData" localSheetId="7" hidden="1">'Запит2- 10'!$Q$1:$Q$21</definedName>
    <definedName name="Z_4183177D_A470_4395_87EE_308BB48BFA1A_.wvu.PrintArea" localSheetId="3" hidden="1">'Запит  2-6'!$A$1:$N$77</definedName>
    <definedName name="Z_4183177D_A470_4395_87EE_308BB48BFA1A_.wvu.PrintArea" localSheetId="4" hidden="1">'Запит  2-7'!$A$1:$P$13</definedName>
    <definedName name="Z_4183177D_A470_4395_87EE_308BB48BFA1A_.wvu.PrintArea" localSheetId="1" hidden="1">'Запит 2-1,2,3,4'!$A$1:$J$18</definedName>
    <definedName name="Z_4183177D_A470_4395_87EE_308BB48BFA1A_.wvu.PrintArea" localSheetId="8" hidden="1">'Запит 2-11 '!$A$1:$L$35</definedName>
    <definedName name="Z_4183177D_A470_4395_87EE_308BB48BFA1A_.wvu.PrintArea" localSheetId="9" hidden="1">'Запит 2-12 '!$A$1:$M$9</definedName>
    <definedName name="Z_4183177D_A470_4395_87EE_308BB48BFA1A_.wvu.PrintArea" localSheetId="11" hidden="1">'Запит 2-14.1-2'!$A$1:$J$70</definedName>
    <definedName name="Z_4183177D_A470_4395_87EE_308BB48BFA1A_.wvu.PrintArea" localSheetId="12" hidden="1">'Запит 2-14.3'!$A$1:$I$67</definedName>
    <definedName name="Z_4183177D_A470_4395_87EE_308BB48BFA1A_.wvu.PrintArea" localSheetId="5" hidden="1">'Запит 2-8'!$A$1:$M$65</definedName>
    <definedName name="Z_4183177D_A470_4395_87EE_308BB48BFA1A_.wvu.PrintArea" localSheetId="6" hidden="1">'Запит 2-9'!$A$1:$K$169</definedName>
    <definedName name="Z_4183177D_A470_4395_87EE_308BB48BFA1A_.wvu.PrintArea" localSheetId="7" hidden="1">'Запит2- 10'!$A$1:$P$21</definedName>
    <definedName name="Z_4183177D_A470_4395_87EE_308BB48BFA1A_.wvu.PrintTitles" localSheetId="8" hidden="1">'Запит 2-11 '!$5:$5</definedName>
    <definedName name="Z_4183177D_A470_4395_87EE_308BB48BFA1A_.wvu.PrintTitles" localSheetId="11" hidden="1">'Запит 2-14.1-2'!$6:$6</definedName>
    <definedName name="Z_4183177D_A470_4395_87EE_308BB48BFA1A_.wvu.PrintTitles" localSheetId="12" hidden="1">'Запит 2-14.3'!$3:$3</definedName>
    <definedName name="Z_4183177D_A470_4395_87EE_308BB48BFA1A_.wvu.Rows" localSheetId="3" hidden="1">'Запит  2-6'!$157:$64652,'Запит  2-6'!$78:$156</definedName>
    <definedName name="Z_4183177D_A470_4395_87EE_308BB48BFA1A_.wvu.Rows" localSheetId="10" hidden="1">'Запит 2-13'!$6:$65536,'Запит 2-13'!$4:$5</definedName>
    <definedName name="Z_4183177D_A470_4395_87EE_308BB48BFA1A_.wvu.Rows" localSheetId="13" hidden="1">'Запит 2-14.4'!$6:$65536,'Запит 2-14.4'!$4:$5</definedName>
    <definedName name="Z_4183177D_A470_4395_87EE_308BB48BFA1A_.wvu.Rows" localSheetId="14" hidden="1">'Запит 2-15'!$13:$65536,'Запит 2-15'!$11:$12</definedName>
    <definedName name="Z_AF97BA83_6C4E_4F92_8F85_60362F83C6A3_.wvu.Cols" localSheetId="3" hidden="1">'Запит  2-6'!$P:$IV</definedName>
    <definedName name="Z_AF97BA83_6C4E_4F92_8F85_60362F83C6A3_.wvu.Cols" localSheetId="10" hidden="1">'Запит 2-13'!$B:$IV</definedName>
    <definedName name="Z_AF97BA83_6C4E_4F92_8F85_60362F83C6A3_.wvu.Cols" localSheetId="13" hidden="1">'Запит 2-14.4'!$B:$IV</definedName>
    <definedName name="Z_AF97BA83_6C4E_4F92_8F85_60362F83C6A3_.wvu.Cols" localSheetId="14" hidden="1">'Запит 2-15'!$E:$IV</definedName>
    <definedName name="Z_AF97BA83_6C4E_4F92_8F85_60362F83C6A3_.wvu.FilterData" localSheetId="3" hidden="1">'Запит  2-6'!$O$1:$O$156</definedName>
    <definedName name="Z_AF97BA83_6C4E_4F92_8F85_60362F83C6A3_.wvu.FilterData" localSheetId="4" hidden="1">'Запит  2-7'!$Q$1:$Q$13</definedName>
    <definedName name="Z_AF97BA83_6C4E_4F92_8F85_60362F83C6A3_.wvu.FilterData" localSheetId="1" hidden="1">'Запит 2-1,2,3,4'!#REF!</definedName>
    <definedName name="Z_AF97BA83_6C4E_4F92_8F85_60362F83C6A3_.wvu.FilterData" localSheetId="8" hidden="1">'Запит 2-11 '!$M$1:$M$35</definedName>
    <definedName name="Z_AF97BA83_6C4E_4F92_8F85_60362F83C6A3_.wvu.FilterData" localSheetId="9" hidden="1">'Запит 2-12 '!$N$1:$N$9</definedName>
    <definedName name="Z_AF97BA83_6C4E_4F92_8F85_60362F83C6A3_.wvu.FilterData" localSheetId="11" hidden="1">'Запит 2-14.1-2'!#REF!</definedName>
    <definedName name="Z_AF97BA83_6C4E_4F92_8F85_60362F83C6A3_.wvu.FilterData" localSheetId="12" hidden="1">'Запит 2-14.3'!$J$2:$J$67</definedName>
    <definedName name="Z_AF97BA83_6C4E_4F92_8F85_60362F83C6A3_.wvu.FilterData" localSheetId="6" hidden="1">'Запит 2-9'!$L$1:$L$169</definedName>
    <definedName name="Z_AF97BA83_6C4E_4F92_8F85_60362F83C6A3_.wvu.FilterData" localSheetId="7" hidden="1">'Запит2- 10'!$Q$1:$Q$21</definedName>
    <definedName name="Z_AF97BA83_6C4E_4F92_8F85_60362F83C6A3_.wvu.PrintArea" localSheetId="3" hidden="1">'Запит  2-6'!$A$1:$N$77</definedName>
    <definedName name="Z_AF97BA83_6C4E_4F92_8F85_60362F83C6A3_.wvu.PrintArea" localSheetId="4" hidden="1">'Запит  2-7'!$A$1:$P$13</definedName>
    <definedName name="Z_AF97BA83_6C4E_4F92_8F85_60362F83C6A3_.wvu.PrintArea" localSheetId="1" hidden="1">'Запит 2-1,2,3,4'!$A$1:$J$18</definedName>
    <definedName name="Z_AF97BA83_6C4E_4F92_8F85_60362F83C6A3_.wvu.PrintArea" localSheetId="8" hidden="1">'Запит 2-11 '!$A$1:$L$35</definedName>
    <definedName name="Z_AF97BA83_6C4E_4F92_8F85_60362F83C6A3_.wvu.PrintArea" localSheetId="9" hidden="1">'Запит 2-12 '!$A$1:$M$9</definedName>
    <definedName name="Z_AF97BA83_6C4E_4F92_8F85_60362F83C6A3_.wvu.PrintArea" localSheetId="11" hidden="1">'Запит 2-14.1-2'!$A$1:$J$70</definedName>
    <definedName name="Z_AF97BA83_6C4E_4F92_8F85_60362F83C6A3_.wvu.PrintArea" localSheetId="12" hidden="1">'Запит 2-14.3'!$A$1:$I$67</definedName>
    <definedName name="Z_AF97BA83_6C4E_4F92_8F85_60362F83C6A3_.wvu.PrintArea" localSheetId="5" hidden="1">'Запит 2-8'!$A$1:$M$65</definedName>
    <definedName name="Z_AF97BA83_6C4E_4F92_8F85_60362F83C6A3_.wvu.PrintArea" localSheetId="6" hidden="1">'Запит 2-9'!$A$1:$K$169</definedName>
    <definedName name="Z_AF97BA83_6C4E_4F92_8F85_60362F83C6A3_.wvu.PrintArea" localSheetId="7" hidden="1">'Запит2- 10'!$A$1:$P$21</definedName>
    <definedName name="Z_AF97BA83_6C4E_4F92_8F85_60362F83C6A3_.wvu.PrintTitles" localSheetId="8" hidden="1">'Запит 2-11 '!$5:$5</definedName>
    <definedName name="Z_AF97BA83_6C4E_4F92_8F85_60362F83C6A3_.wvu.PrintTitles" localSheetId="11" hidden="1">'Запит 2-14.1-2'!$6:$6</definedName>
    <definedName name="Z_AF97BA83_6C4E_4F92_8F85_60362F83C6A3_.wvu.PrintTitles" localSheetId="12" hidden="1">'Запит 2-14.3'!$3:$3</definedName>
    <definedName name="Z_AF97BA83_6C4E_4F92_8F85_60362F83C6A3_.wvu.Rows" localSheetId="3" hidden="1">'Запит  2-6'!$157:$64652,'Запит  2-6'!$78:$156</definedName>
    <definedName name="Z_AF97BA83_6C4E_4F92_8F85_60362F83C6A3_.wvu.Rows" localSheetId="10" hidden="1">'Запит 2-13'!$6:$65536,'Запит 2-13'!$4:$5</definedName>
    <definedName name="Z_AF97BA83_6C4E_4F92_8F85_60362F83C6A3_.wvu.Rows" localSheetId="13" hidden="1">'Запит 2-14.4'!$6:$65536,'Запит 2-14.4'!$4:$5</definedName>
    <definedName name="Z_AF97BA83_6C4E_4F92_8F85_60362F83C6A3_.wvu.Rows" localSheetId="14" hidden="1">'Запит 2-15'!$13:$65536,'Запит 2-15'!$11:$12</definedName>
    <definedName name="_xlnm.Print_Titles" localSheetId="8">'Запит 2-11 '!$5:$5</definedName>
    <definedName name="_xlnm.Print_Titles" localSheetId="11">'Запит 2-14.1-2'!$6:$6</definedName>
    <definedName name="_xlnm.Print_Titles" localSheetId="12">'Запит 2-14.3'!$3:$3</definedName>
    <definedName name="_xlnm.Print_Titles" localSheetId="5">'Запит 2-8'!$5:$5</definedName>
    <definedName name="_xlnm.Print_Titles" localSheetId="6">'Запит 2-9'!$4:$4</definedName>
    <definedName name="_xlnm.Print_Titles" localSheetId="17">'Паспорт-3'!$2:$2</definedName>
    <definedName name="_xlnm.Print_Area" localSheetId="21">'АналізПівр-1'!$A$1:$F$64</definedName>
    <definedName name="_xlnm.Print_Area" localSheetId="25">'АналізР-1'!$A$1:$F$64</definedName>
    <definedName name="_xlnm.Print_Area" localSheetId="3">'Запит  2-6'!$A$1:$N$77</definedName>
    <definedName name="_xlnm.Print_Area" localSheetId="4">'Запит  2-7'!$A$1:$P$13</definedName>
    <definedName name="_xlnm.Print_Area" localSheetId="1">'Запит 2-1,2,3,4'!$A$1:$J$18</definedName>
    <definedName name="_xlnm.Print_Area" localSheetId="8">'Запит 2-11 '!$A$1:$L$67</definedName>
    <definedName name="_xlnm.Print_Area" localSheetId="9">'Запит 2-12 '!$A$1:$M$9</definedName>
    <definedName name="_xlnm.Print_Area" localSheetId="11">'Запит 2-14.1-2'!$A$1:$L$140</definedName>
    <definedName name="_xlnm.Print_Area" localSheetId="12">'Запит 2-14.3'!$A$1:$I$67</definedName>
    <definedName name="_xlnm.Print_Area" localSheetId="5">'Запит 2-8'!$A$1:$M$65</definedName>
    <definedName name="_xlnm.Print_Area" localSheetId="6">'Запит 2-9'!$A$1:$K$169</definedName>
    <definedName name="_xlnm.Print_Area" localSheetId="7">'Запит2- 10'!$A$1:$P$21</definedName>
    <definedName name="_xlnm.Print_Area" localSheetId="19">'ЗвітПівр-1'!$A$1:$M$133</definedName>
    <definedName name="_xlnm.Print_Area" localSheetId="22">'ЗвітР-1'!$A$1:$M$133</definedName>
    <definedName name="_xlnm.Print_Area" localSheetId="23">'ЗвітР-2'!#REF!</definedName>
    <definedName name="_xlnm.Print_Area" localSheetId="16">'Паспорт-2'!$A$1:$H$117</definedName>
    <definedName name="_xlnm.Print_Area" localSheetId="17">'Паспорт-3'!$A$1:$F$2411</definedName>
    <definedName name="_xlnm.Print_Area" localSheetId="18">'Паспорт-4'!$A$1:$L$270</definedName>
  </definedNames>
  <calcPr calcId="152511" fullPrecision="0"/>
  <customWorkbookViews>
    <customWorkbookView name="Ганноцька Наталiя Петрiвна - Личное представление" guid="{AF97BA83-6C4E-4F92-8F85-60362F83C6A3}" mergeInterval="0" personalView="1" maximized="1" windowWidth="1916" windowHeight="855" tabRatio="861" activeSheetId="5"/>
    <customWorkbookView name="Prime Auditor - Личное представление" guid="{4183177D-A470-4395-87EE-308BB48BFA1A}" mergeInterval="0" personalView="1" maximized="1" windowWidth="1904" windowHeight="809" tabRatio="861" activeSheetId="5"/>
  </customWorkbookViews>
</workbook>
</file>

<file path=xl/calcChain.xml><?xml version="1.0" encoding="utf-8"?>
<calcChain xmlns="http://schemas.openxmlformats.org/spreadsheetml/2006/main">
  <c r="E124" i="5" l="1"/>
  <c r="E121" i="5"/>
  <c r="E120" i="5"/>
  <c r="E107" i="5"/>
  <c r="E106" i="5"/>
  <c r="E105" i="5"/>
  <c r="E104" i="5"/>
  <c r="E91" i="5"/>
  <c r="E89" i="5"/>
  <c r="E88" i="5"/>
  <c r="E76" i="5"/>
  <c r="E74" i="5"/>
  <c r="E73" i="5"/>
  <c r="E72" i="5"/>
  <c r="F140" i="3"/>
  <c r="N63" i="3"/>
  <c r="J63" i="3"/>
  <c r="F63" i="3"/>
  <c r="C94" i="3" l="1"/>
  <c r="C28" i="37"/>
  <c r="E23" i="4" l="1"/>
  <c r="L21" i="4"/>
  <c r="E21" i="4"/>
  <c r="H21" i="4" s="1"/>
  <c r="L20" i="4"/>
  <c r="L22" i="4"/>
  <c r="L23" i="4"/>
  <c r="H20" i="4"/>
  <c r="H22" i="4"/>
  <c r="H23" i="4"/>
  <c r="E20" i="4"/>
  <c r="E19" i="4"/>
  <c r="P9" i="4" l="1"/>
  <c r="P8" i="4"/>
  <c r="K43" i="5" l="1"/>
  <c r="K42" i="5"/>
  <c r="K41" i="5"/>
  <c r="K40" i="5"/>
  <c r="E43" i="5" l="1"/>
  <c r="G40" i="5"/>
  <c r="E40" i="5"/>
  <c r="L10" i="4" l="1"/>
  <c r="L8" i="4"/>
  <c r="L9" i="4"/>
  <c r="L11" i="4"/>
  <c r="G2" i="12" l="1"/>
  <c r="F2" i="12"/>
  <c r="E2" i="12"/>
  <c r="D2" i="12"/>
  <c r="J2" i="12" s="1"/>
  <c r="C2" i="12"/>
  <c r="A1" i="15"/>
  <c r="C7" i="12"/>
  <c r="H11" i="4"/>
  <c r="H12" i="4" s="1"/>
  <c r="P11" i="4"/>
  <c r="E12" i="4"/>
  <c r="F12" i="4"/>
  <c r="G12" i="4"/>
  <c r="I12" i="4"/>
  <c r="J12" i="4"/>
  <c r="K12" i="4"/>
  <c r="M12" i="4"/>
  <c r="N12" i="4"/>
  <c r="O12" i="4"/>
  <c r="Q13" i="4"/>
  <c r="B18" i="4"/>
  <c r="E18" i="4" s="1"/>
  <c r="F18" i="4" s="1"/>
  <c r="I18" i="4"/>
  <c r="J18" i="4" s="1"/>
  <c r="H19" i="4"/>
  <c r="L19" i="4"/>
  <c r="E24" i="4"/>
  <c r="H24" i="4" s="1"/>
  <c r="F24" i="4"/>
  <c r="G24" i="4"/>
  <c r="I24" i="4"/>
  <c r="L24" i="4" s="1"/>
  <c r="J24" i="4"/>
  <c r="K24" i="4"/>
  <c r="G121" i="5"/>
  <c r="J121" i="5"/>
  <c r="G122" i="5"/>
  <c r="J122" i="5"/>
  <c r="G123" i="5"/>
  <c r="J123" i="5"/>
  <c r="G124" i="5"/>
  <c r="J124" i="5"/>
  <c r="G125" i="5"/>
  <c r="J125" i="5"/>
  <c r="G126" i="5"/>
  <c r="J126" i="5"/>
  <c r="G127" i="5"/>
  <c r="J127" i="5"/>
  <c r="G128" i="5"/>
  <c r="J128" i="5"/>
  <c r="G129" i="5"/>
  <c r="J129" i="5"/>
  <c r="J120" i="5"/>
  <c r="G120" i="5"/>
  <c r="G105" i="5"/>
  <c r="J105" i="5"/>
  <c r="G106" i="5"/>
  <c r="J106" i="5"/>
  <c r="G107" i="5"/>
  <c r="J107" i="5"/>
  <c r="G108" i="5"/>
  <c r="J108" i="5"/>
  <c r="G109" i="5"/>
  <c r="J109" i="5"/>
  <c r="G110" i="5"/>
  <c r="J110" i="5"/>
  <c r="G111" i="5"/>
  <c r="J111" i="5"/>
  <c r="G112" i="5"/>
  <c r="J112" i="5"/>
  <c r="G113" i="5"/>
  <c r="J113" i="5"/>
  <c r="G114" i="5"/>
  <c r="J114" i="5"/>
  <c r="G115" i="5"/>
  <c r="J115" i="5"/>
  <c r="G116" i="5"/>
  <c r="J116" i="5"/>
  <c r="G117" i="5"/>
  <c r="J117" i="5"/>
  <c r="G118" i="5"/>
  <c r="J118" i="5"/>
  <c r="J104" i="5"/>
  <c r="G104" i="5"/>
  <c r="J102" i="5"/>
  <c r="G102" i="5"/>
  <c r="J101" i="5"/>
  <c r="G101" i="5"/>
  <c r="J100" i="5"/>
  <c r="G100" i="5"/>
  <c r="J99" i="5"/>
  <c r="G99" i="5"/>
  <c r="J98" i="5"/>
  <c r="G98" i="5"/>
  <c r="J97" i="5"/>
  <c r="G97" i="5"/>
  <c r="J96" i="5"/>
  <c r="G96" i="5"/>
  <c r="J95" i="5"/>
  <c r="G95" i="5"/>
  <c r="J94" i="5"/>
  <c r="G94" i="5"/>
  <c r="J93" i="5"/>
  <c r="G93" i="5"/>
  <c r="J92" i="5"/>
  <c r="G92" i="5"/>
  <c r="J91" i="5"/>
  <c r="G91" i="5"/>
  <c r="J90" i="5"/>
  <c r="G90" i="5"/>
  <c r="J89" i="5"/>
  <c r="G89" i="5"/>
  <c r="J88" i="5"/>
  <c r="G88" i="5"/>
  <c r="G73" i="5"/>
  <c r="J73" i="5"/>
  <c r="G74" i="5"/>
  <c r="J74" i="5"/>
  <c r="G75" i="5"/>
  <c r="J75" i="5"/>
  <c r="G76" i="5"/>
  <c r="J76" i="5"/>
  <c r="G77" i="5"/>
  <c r="J77" i="5"/>
  <c r="G78" i="5"/>
  <c r="J78" i="5"/>
  <c r="G79" i="5"/>
  <c r="J79" i="5"/>
  <c r="G80" i="5"/>
  <c r="J80" i="5"/>
  <c r="G81" i="5"/>
  <c r="J81" i="5"/>
  <c r="G82" i="5"/>
  <c r="J82" i="5"/>
  <c r="G83" i="5"/>
  <c r="J83" i="5"/>
  <c r="G84" i="5"/>
  <c r="J84" i="5"/>
  <c r="G85" i="5"/>
  <c r="J85" i="5"/>
  <c r="G86" i="5"/>
  <c r="J86" i="5"/>
  <c r="J72" i="5"/>
  <c r="G72" i="5"/>
  <c r="G57" i="5"/>
  <c r="J57" i="5"/>
  <c r="M57" i="5"/>
  <c r="G58" i="5"/>
  <c r="J58" i="5"/>
  <c r="M58" i="5"/>
  <c r="G59" i="5"/>
  <c r="J59" i="5"/>
  <c r="M59" i="5"/>
  <c r="M60" i="5"/>
  <c r="G61" i="5"/>
  <c r="J61" i="5"/>
  <c r="M61" i="5"/>
  <c r="G63" i="5"/>
  <c r="J63" i="5"/>
  <c r="M63" i="5"/>
  <c r="G64" i="5"/>
  <c r="J64" i="5"/>
  <c r="M64" i="5"/>
  <c r="G65" i="5"/>
  <c r="J65" i="5"/>
  <c r="M65" i="5"/>
  <c r="M56" i="5"/>
  <c r="J56" i="5"/>
  <c r="G56" i="5"/>
  <c r="G41" i="5"/>
  <c r="J41" i="5"/>
  <c r="M41" i="5"/>
  <c r="G42" i="5"/>
  <c r="J42" i="5"/>
  <c r="M42" i="5"/>
  <c r="G43" i="5"/>
  <c r="J43" i="5"/>
  <c r="M43" i="5"/>
  <c r="G44" i="5"/>
  <c r="J44" i="5"/>
  <c r="M44" i="5"/>
  <c r="G45" i="5"/>
  <c r="J45" i="5"/>
  <c r="M45" i="5"/>
  <c r="G46" i="5"/>
  <c r="J46" i="5"/>
  <c r="M46" i="5"/>
  <c r="G47" i="5"/>
  <c r="J47" i="5"/>
  <c r="M47" i="5"/>
  <c r="G48" i="5"/>
  <c r="J48" i="5"/>
  <c r="M48" i="5"/>
  <c r="G49" i="5"/>
  <c r="J49" i="5"/>
  <c r="M49" i="5"/>
  <c r="G50" i="5"/>
  <c r="J50" i="5"/>
  <c r="M50" i="5"/>
  <c r="G51" i="5"/>
  <c r="J51" i="5"/>
  <c r="M51" i="5"/>
  <c r="G52" i="5"/>
  <c r="J52" i="5"/>
  <c r="M52" i="5"/>
  <c r="G53" i="5"/>
  <c r="J53" i="5"/>
  <c r="M53" i="5"/>
  <c r="G54" i="5"/>
  <c r="J54" i="5"/>
  <c r="M54" i="5"/>
  <c r="M40" i="5"/>
  <c r="J40" i="5"/>
  <c r="G22" i="5"/>
  <c r="G38" i="5"/>
  <c r="G24" i="5"/>
  <c r="M38" i="5"/>
  <c r="J38" i="5"/>
  <c r="M37" i="5"/>
  <c r="J37" i="5"/>
  <c r="G37" i="5"/>
  <c r="M36" i="5"/>
  <c r="J36" i="5"/>
  <c r="G36" i="5"/>
  <c r="M35" i="5"/>
  <c r="J35" i="5"/>
  <c r="G35" i="5"/>
  <c r="M34" i="5"/>
  <c r="J34" i="5"/>
  <c r="G34" i="5"/>
  <c r="M33" i="5"/>
  <c r="J33" i="5"/>
  <c r="G33" i="5"/>
  <c r="M32" i="5"/>
  <c r="J32" i="5"/>
  <c r="G32" i="5"/>
  <c r="M31" i="5"/>
  <c r="J31" i="5"/>
  <c r="G31" i="5"/>
  <c r="M30" i="5"/>
  <c r="J30" i="5"/>
  <c r="G30" i="5"/>
  <c r="M29" i="5"/>
  <c r="J29" i="5"/>
  <c r="G29" i="5"/>
  <c r="M28" i="5"/>
  <c r="J28" i="5"/>
  <c r="G28" i="5"/>
  <c r="M27" i="5"/>
  <c r="J27" i="5"/>
  <c r="G27" i="5"/>
  <c r="M26" i="5"/>
  <c r="J26" i="5"/>
  <c r="G26" i="5"/>
  <c r="M25" i="5"/>
  <c r="J25" i="5"/>
  <c r="G25" i="5"/>
  <c r="M24" i="5"/>
  <c r="J24" i="5"/>
  <c r="J8" i="5"/>
  <c r="M8" i="5"/>
  <c r="J9" i="5"/>
  <c r="M9" i="5"/>
  <c r="J11" i="5"/>
  <c r="M11" i="5"/>
  <c r="J12" i="5"/>
  <c r="M12" i="5"/>
  <c r="J13" i="5"/>
  <c r="M13" i="5"/>
  <c r="J14" i="5"/>
  <c r="M14" i="5"/>
  <c r="J15" i="5"/>
  <c r="M15" i="5"/>
  <c r="J16" i="5"/>
  <c r="M16" i="5"/>
  <c r="J17" i="5"/>
  <c r="M17" i="5"/>
  <c r="J18" i="5"/>
  <c r="M18" i="5"/>
  <c r="J19" i="5"/>
  <c r="M19" i="5"/>
  <c r="J20" i="5"/>
  <c r="M20" i="5"/>
  <c r="J21" i="5"/>
  <c r="M21" i="5"/>
  <c r="J22" i="5"/>
  <c r="M22" i="5"/>
  <c r="M7" i="5"/>
  <c r="J7" i="5"/>
  <c r="G8" i="5"/>
  <c r="G9" i="5"/>
  <c r="G11" i="5"/>
  <c r="G12" i="5"/>
  <c r="G13" i="5"/>
  <c r="G14" i="5"/>
  <c r="G15" i="5"/>
  <c r="G16" i="5"/>
  <c r="G17" i="5"/>
  <c r="G18" i="5"/>
  <c r="G19" i="5"/>
  <c r="G20" i="5"/>
  <c r="G21" i="5"/>
  <c r="G7" i="5"/>
  <c r="P7" i="4"/>
  <c r="L7" i="4"/>
  <c r="H7" i="4"/>
  <c r="F88" i="3"/>
  <c r="J87" i="3"/>
  <c r="N73" i="3"/>
  <c r="J73" i="3"/>
  <c r="F73" i="3"/>
  <c r="J31" i="37"/>
  <c r="F31" i="37"/>
  <c r="I84" i="10"/>
  <c r="J84" i="10"/>
  <c r="L84" i="10" s="1"/>
  <c r="I85" i="10"/>
  <c r="J85" i="10"/>
  <c r="L85" i="10" s="1"/>
  <c r="I86" i="10"/>
  <c r="J86" i="10"/>
  <c r="L86" i="10" s="1"/>
  <c r="I87" i="10"/>
  <c r="J87" i="10"/>
  <c r="L87" i="10" s="1"/>
  <c r="I88" i="10"/>
  <c r="J88" i="10"/>
  <c r="L88" i="10" s="1"/>
  <c r="I89" i="10"/>
  <c r="J89" i="10"/>
  <c r="L89" i="10" s="1"/>
  <c r="I91" i="10"/>
  <c r="J91" i="10"/>
  <c r="L91" i="10" s="1"/>
  <c r="I92" i="10"/>
  <c r="J92" i="10"/>
  <c r="L92" i="10" s="1"/>
  <c r="I93" i="10"/>
  <c r="J93" i="10"/>
  <c r="L93" i="10" s="1"/>
  <c r="I94" i="10"/>
  <c r="J94" i="10"/>
  <c r="L94" i="10" s="1"/>
  <c r="I95" i="10"/>
  <c r="J95" i="10"/>
  <c r="L95" i="10" s="1"/>
  <c r="I97" i="10"/>
  <c r="J97" i="10"/>
  <c r="L97" i="10" s="1"/>
  <c r="I98" i="10"/>
  <c r="J98" i="10"/>
  <c r="L98" i="10" s="1"/>
  <c r="I100" i="10"/>
  <c r="J100" i="10"/>
  <c r="L100" i="10" s="1"/>
  <c r="I101" i="10"/>
  <c r="J101" i="10"/>
  <c r="L101" i="10" s="1"/>
  <c r="I103" i="10"/>
  <c r="J103" i="10"/>
  <c r="L103" i="10" s="1"/>
  <c r="I104" i="10"/>
  <c r="J104" i="10"/>
  <c r="L104" i="10" s="1"/>
  <c r="I105" i="10"/>
  <c r="J105" i="10"/>
  <c r="L105" i="10" s="1"/>
  <c r="I107" i="10"/>
  <c r="J107" i="10"/>
  <c r="L107" i="10"/>
  <c r="I108" i="10"/>
  <c r="J108" i="10"/>
  <c r="L108" i="10" s="1"/>
  <c r="I109" i="10"/>
  <c r="J109" i="10"/>
  <c r="L109" i="10" s="1"/>
  <c r="I110" i="10"/>
  <c r="J110" i="10"/>
  <c r="L110" i="10" s="1"/>
  <c r="I111" i="10"/>
  <c r="J111" i="10"/>
  <c r="L111" i="10" s="1"/>
  <c r="I114" i="10"/>
  <c r="J114" i="10"/>
  <c r="L114" i="10" s="1"/>
  <c r="I116" i="10"/>
  <c r="J116" i="10"/>
  <c r="L116" i="10" s="1"/>
  <c r="I117" i="10"/>
  <c r="J117" i="10"/>
  <c r="L117" i="10" s="1"/>
  <c r="I119" i="10"/>
  <c r="J119" i="10"/>
  <c r="L119" i="10" s="1"/>
  <c r="I120" i="10"/>
  <c r="J120" i="10"/>
  <c r="L120" i="10" s="1"/>
  <c r="I122" i="10"/>
  <c r="J122" i="10"/>
  <c r="L122" i="10" s="1"/>
  <c r="I123" i="10"/>
  <c r="J123" i="10"/>
  <c r="L123" i="10" s="1"/>
  <c r="I124" i="10"/>
  <c r="J124" i="10"/>
  <c r="L124" i="10" s="1"/>
  <c r="I125" i="10"/>
  <c r="J125" i="10"/>
  <c r="L125" i="10" s="1"/>
  <c r="I126" i="10"/>
  <c r="J126" i="10"/>
  <c r="L126" i="10" s="1"/>
  <c r="I128" i="10"/>
  <c r="J128" i="10"/>
  <c r="L128" i="10" s="1"/>
  <c r="I129" i="10"/>
  <c r="J129" i="10"/>
  <c r="L129" i="10" s="1"/>
  <c r="I130" i="10"/>
  <c r="J130" i="10"/>
  <c r="L130" i="10" s="1"/>
  <c r="I131" i="10"/>
  <c r="J131" i="10"/>
  <c r="L131" i="10" s="1"/>
  <c r="I136" i="10"/>
  <c r="J136" i="10"/>
  <c r="L136" i="10" s="1"/>
  <c r="I137" i="10"/>
  <c r="J137" i="10"/>
  <c r="L137" i="10" s="1"/>
  <c r="I138" i="10"/>
  <c r="J138" i="10"/>
  <c r="L138" i="10" s="1"/>
  <c r="I81" i="10"/>
  <c r="J81" i="10"/>
  <c r="L81" i="10" s="1"/>
  <c r="I82" i="10"/>
  <c r="J82" i="10"/>
  <c r="L82" i="10" s="1"/>
  <c r="I80" i="10"/>
  <c r="I79" i="10" s="1"/>
  <c r="I78" i="10" s="1"/>
  <c r="J17" i="10"/>
  <c r="G80" i="10"/>
  <c r="K80" i="10" s="1"/>
  <c r="G136" i="10"/>
  <c r="K136" i="10" s="1"/>
  <c r="G137" i="10"/>
  <c r="K137" i="10" s="1"/>
  <c r="G138" i="10"/>
  <c r="K138" i="10" s="1"/>
  <c r="G131" i="10"/>
  <c r="K131" i="10" s="1"/>
  <c r="G130" i="10"/>
  <c r="K130" i="10" s="1"/>
  <c r="G129" i="10"/>
  <c r="K129" i="10"/>
  <c r="G128" i="10"/>
  <c r="K128" i="10" s="1"/>
  <c r="G124" i="10"/>
  <c r="K124" i="10" s="1"/>
  <c r="G125" i="10"/>
  <c r="K125" i="10" s="1"/>
  <c r="G126" i="10"/>
  <c r="K126" i="10" s="1"/>
  <c r="G123" i="10"/>
  <c r="K123" i="10" s="1"/>
  <c r="G122" i="10"/>
  <c r="K122" i="10" s="1"/>
  <c r="G120" i="10"/>
  <c r="K120" i="10" s="1"/>
  <c r="G119" i="10"/>
  <c r="K119" i="10" s="1"/>
  <c r="G117" i="10"/>
  <c r="K117" i="10" s="1"/>
  <c r="G116" i="10"/>
  <c r="K116" i="10" s="1"/>
  <c r="G114" i="10"/>
  <c r="K114" i="10" s="1"/>
  <c r="G110" i="10"/>
  <c r="K110" i="10" s="1"/>
  <c r="G111" i="10"/>
  <c r="K111" i="10" s="1"/>
  <c r="G109" i="10"/>
  <c r="K109" i="10" s="1"/>
  <c r="G108" i="10"/>
  <c r="K108" i="10" s="1"/>
  <c r="G107" i="10"/>
  <c r="K107" i="10" s="1"/>
  <c r="G105" i="10"/>
  <c r="K105" i="10" s="1"/>
  <c r="G104" i="10"/>
  <c r="K104" i="10" s="1"/>
  <c r="G103" i="10"/>
  <c r="K103" i="10" s="1"/>
  <c r="G101" i="10"/>
  <c r="K101" i="10" s="1"/>
  <c r="G100" i="10"/>
  <c r="K100" i="10" s="1"/>
  <c r="G98" i="10"/>
  <c r="K98" i="10" s="1"/>
  <c r="G97" i="10"/>
  <c r="K97" i="10" s="1"/>
  <c r="G92" i="10"/>
  <c r="K92" i="10" s="1"/>
  <c r="G93" i="10"/>
  <c r="K93" i="10" s="1"/>
  <c r="G94" i="10"/>
  <c r="K94" i="10" s="1"/>
  <c r="G95" i="10"/>
  <c r="K95" i="10" s="1"/>
  <c r="G91" i="10"/>
  <c r="K91" i="10" s="1"/>
  <c r="G85" i="10"/>
  <c r="K85" i="10" s="1"/>
  <c r="G86" i="10"/>
  <c r="K86" i="10" s="1"/>
  <c r="G87" i="10"/>
  <c r="K87" i="10" s="1"/>
  <c r="G88" i="10"/>
  <c r="K88" i="10" s="1"/>
  <c r="G89" i="10"/>
  <c r="K89" i="10" s="1"/>
  <c r="G84" i="10"/>
  <c r="K84" i="10" s="1"/>
  <c r="G81" i="10"/>
  <c r="K81" i="10" s="1"/>
  <c r="K79" i="10" s="1"/>
  <c r="G82" i="10"/>
  <c r="K82" i="10" s="1"/>
  <c r="J10" i="10"/>
  <c r="G10" i="10"/>
  <c r="H135" i="10"/>
  <c r="H134" i="10" s="1"/>
  <c r="H133" i="10" s="1"/>
  <c r="H139" i="10" s="1"/>
  <c r="F135" i="10"/>
  <c r="F134" i="10" s="1"/>
  <c r="F133" i="10" s="1"/>
  <c r="F139" i="10" s="1"/>
  <c r="E135" i="10"/>
  <c r="E134" i="10" s="1"/>
  <c r="E133" i="10" s="1"/>
  <c r="E139" i="10" s="1"/>
  <c r="D135" i="10"/>
  <c r="D134" i="10" s="1"/>
  <c r="C135" i="10"/>
  <c r="C134" i="10" s="1"/>
  <c r="C133" i="10" s="1"/>
  <c r="H127" i="10"/>
  <c r="F127" i="10"/>
  <c r="E127" i="10"/>
  <c r="D127" i="10"/>
  <c r="C127" i="10"/>
  <c r="H121" i="10"/>
  <c r="F121" i="10"/>
  <c r="E121" i="10"/>
  <c r="E113" i="10" s="1"/>
  <c r="E112" i="10" s="1"/>
  <c r="D121" i="10"/>
  <c r="C121" i="10"/>
  <c r="H118" i="10"/>
  <c r="F118" i="10"/>
  <c r="E118" i="10"/>
  <c r="D118" i="10"/>
  <c r="C118" i="10"/>
  <c r="H115" i="10"/>
  <c r="F115" i="10"/>
  <c r="E115" i="10"/>
  <c r="I115" i="10" s="1"/>
  <c r="D115" i="10"/>
  <c r="C115" i="10"/>
  <c r="H106" i="10"/>
  <c r="F106" i="10"/>
  <c r="E106" i="10"/>
  <c r="D106" i="10"/>
  <c r="C106" i="10"/>
  <c r="H102" i="10"/>
  <c r="F102" i="10"/>
  <c r="E102" i="10"/>
  <c r="I102" i="10" s="1"/>
  <c r="D102" i="10"/>
  <c r="C102" i="10"/>
  <c r="H99" i="10"/>
  <c r="F99" i="10"/>
  <c r="E99" i="10"/>
  <c r="D99" i="10"/>
  <c r="C99" i="10"/>
  <c r="H96" i="10"/>
  <c r="F96" i="10"/>
  <c r="E96" i="10"/>
  <c r="D96" i="10"/>
  <c r="C96" i="10"/>
  <c r="H90" i="10"/>
  <c r="F90" i="10"/>
  <c r="E90" i="10"/>
  <c r="D90" i="10"/>
  <c r="C90" i="10"/>
  <c r="J80" i="10"/>
  <c r="L80" i="10" s="1"/>
  <c r="H79" i="10"/>
  <c r="H78" i="10" s="1"/>
  <c r="F79" i="10"/>
  <c r="F78" i="10" s="1"/>
  <c r="E79" i="10"/>
  <c r="E78" i="10" s="1"/>
  <c r="D79" i="10"/>
  <c r="D78" i="10" s="1"/>
  <c r="C79" i="10"/>
  <c r="F4" i="10"/>
  <c r="E4" i="10"/>
  <c r="D4" i="10"/>
  <c r="C4" i="10"/>
  <c r="N6" i="9"/>
  <c r="N7" i="9"/>
  <c r="N8" i="9"/>
  <c r="I63" i="8"/>
  <c r="H63" i="8"/>
  <c r="G63" i="8"/>
  <c r="F63" i="8"/>
  <c r="E63" i="8"/>
  <c r="D63" i="8"/>
  <c r="I59" i="8"/>
  <c r="H59" i="8"/>
  <c r="G59" i="8"/>
  <c r="F59" i="8"/>
  <c r="E59" i="8"/>
  <c r="D59" i="8"/>
  <c r="I53" i="8"/>
  <c r="H53" i="8"/>
  <c r="G53" i="8"/>
  <c r="F53" i="8"/>
  <c r="E53" i="8"/>
  <c r="D53" i="8"/>
  <c r="I47" i="8"/>
  <c r="H47" i="8"/>
  <c r="G47" i="8"/>
  <c r="F47" i="8"/>
  <c r="E47" i="8"/>
  <c r="D47" i="8"/>
  <c r="I42" i="8"/>
  <c r="H42" i="8"/>
  <c r="G42" i="8"/>
  <c r="F42" i="8"/>
  <c r="E42" i="8"/>
  <c r="D42" i="8"/>
  <c r="B41" i="8"/>
  <c r="C41" i="8" s="1"/>
  <c r="E68" i="5"/>
  <c r="B70" i="5"/>
  <c r="C70" i="5" s="1"/>
  <c r="D70" i="5" s="1"/>
  <c r="E70" i="5" s="1"/>
  <c r="G80" i="3"/>
  <c r="G143" i="3" s="1"/>
  <c r="C80" i="3"/>
  <c r="C143" i="3" s="1"/>
  <c r="J153" i="3"/>
  <c r="F153" i="3"/>
  <c r="J152" i="3"/>
  <c r="F152" i="3"/>
  <c r="J151" i="3"/>
  <c r="F151" i="3"/>
  <c r="J150" i="3"/>
  <c r="F150" i="3"/>
  <c r="I149" i="3"/>
  <c r="I148" i="3" s="1"/>
  <c r="I147" i="3" s="1"/>
  <c r="H149" i="3"/>
  <c r="H148" i="3" s="1"/>
  <c r="H147" i="3" s="1"/>
  <c r="G149" i="3"/>
  <c r="G148" i="3" s="1"/>
  <c r="G147" i="3" s="1"/>
  <c r="E149" i="3"/>
  <c r="E148" i="3" s="1"/>
  <c r="E147" i="3" s="1"/>
  <c r="D149" i="3"/>
  <c r="D148" i="3" s="1"/>
  <c r="D147" i="3" s="1"/>
  <c r="C149" i="3"/>
  <c r="C148" i="3" s="1"/>
  <c r="J139" i="3"/>
  <c r="F139" i="3"/>
  <c r="J138" i="3"/>
  <c r="F138" i="3"/>
  <c r="J137" i="3"/>
  <c r="F137" i="3"/>
  <c r="J136" i="3"/>
  <c r="F136" i="3"/>
  <c r="J135" i="3"/>
  <c r="F135" i="3"/>
  <c r="I134" i="3"/>
  <c r="H134" i="3"/>
  <c r="G134" i="3"/>
  <c r="E134" i="3"/>
  <c r="D134" i="3"/>
  <c r="C134" i="3"/>
  <c r="J133" i="3"/>
  <c r="F133" i="3"/>
  <c r="J132" i="3"/>
  <c r="F132" i="3"/>
  <c r="J131" i="3"/>
  <c r="F131" i="3"/>
  <c r="J130" i="3"/>
  <c r="F130" i="3"/>
  <c r="J129" i="3"/>
  <c r="F129" i="3"/>
  <c r="F128" i="3" s="1"/>
  <c r="I128" i="3"/>
  <c r="H128" i="3"/>
  <c r="G128" i="3"/>
  <c r="E128" i="3"/>
  <c r="D128" i="3"/>
  <c r="C128" i="3"/>
  <c r="J127" i="3"/>
  <c r="F127" i="3"/>
  <c r="J126" i="3"/>
  <c r="F126" i="3"/>
  <c r="I125" i="3"/>
  <c r="H125" i="3"/>
  <c r="G125" i="3"/>
  <c r="E125" i="3"/>
  <c r="D125" i="3"/>
  <c r="C125" i="3"/>
  <c r="J124" i="3"/>
  <c r="F124" i="3"/>
  <c r="J123" i="3"/>
  <c r="F123" i="3"/>
  <c r="I122" i="3"/>
  <c r="H122" i="3"/>
  <c r="G122" i="3"/>
  <c r="E122" i="3"/>
  <c r="D122" i="3"/>
  <c r="C122" i="3"/>
  <c r="J121" i="3"/>
  <c r="F121" i="3"/>
  <c r="J118" i="3"/>
  <c r="F118" i="3"/>
  <c r="J117" i="3"/>
  <c r="F117" i="3"/>
  <c r="J116" i="3"/>
  <c r="F116" i="3"/>
  <c r="J115" i="3"/>
  <c r="F115" i="3"/>
  <c r="J114" i="3"/>
  <c r="F114" i="3"/>
  <c r="I113" i="3"/>
  <c r="H113" i="3"/>
  <c r="G113" i="3"/>
  <c r="E113" i="3"/>
  <c r="D113" i="3"/>
  <c r="C113" i="3"/>
  <c r="J112" i="3"/>
  <c r="F112" i="3"/>
  <c r="J111" i="3"/>
  <c r="F111" i="3"/>
  <c r="J110" i="3"/>
  <c r="F110" i="3"/>
  <c r="I109" i="3"/>
  <c r="H109" i="3"/>
  <c r="G109" i="3"/>
  <c r="E109" i="3"/>
  <c r="D109" i="3"/>
  <c r="C109" i="3"/>
  <c r="J108" i="3"/>
  <c r="F108" i="3"/>
  <c r="J107" i="3"/>
  <c r="F107" i="3"/>
  <c r="I106" i="3"/>
  <c r="H106" i="3"/>
  <c r="G106" i="3"/>
  <c r="E106" i="3"/>
  <c r="D106" i="3"/>
  <c r="C106" i="3"/>
  <c r="J105" i="3"/>
  <c r="F105" i="3"/>
  <c r="J104" i="3"/>
  <c r="F104" i="3"/>
  <c r="I103" i="3"/>
  <c r="H103" i="3"/>
  <c r="G103" i="3"/>
  <c r="E103" i="3"/>
  <c r="D103" i="3"/>
  <c r="C103" i="3"/>
  <c r="J102" i="3"/>
  <c r="F102" i="3"/>
  <c r="J101" i="3"/>
  <c r="F101" i="3"/>
  <c r="J100" i="3"/>
  <c r="F100" i="3"/>
  <c r="J99" i="3"/>
  <c r="F99" i="3"/>
  <c r="J98" i="3"/>
  <c r="F98" i="3"/>
  <c r="I97" i="3"/>
  <c r="H97" i="3"/>
  <c r="H90" i="3" s="1"/>
  <c r="G97" i="3"/>
  <c r="G90" i="3" s="1"/>
  <c r="E97" i="3"/>
  <c r="E90" i="3" s="1"/>
  <c r="D97" i="3"/>
  <c r="D90" i="3" s="1"/>
  <c r="C97" i="3"/>
  <c r="C90" i="3" s="1"/>
  <c r="J96" i="3"/>
  <c r="F96" i="3"/>
  <c r="J95" i="3"/>
  <c r="F95" i="3"/>
  <c r="J94" i="3"/>
  <c r="F94" i="3"/>
  <c r="J93" i="3"/>
  <c r="F93" i="3"/>
  <c r="J92" i="3"/>
  <c r="F92" i="3"/>
  <c r="J91" i="3"/>
  <c r="F91" i="3"/>
  <c r="J89" i="3"/>
  <c r="F89" i="3"/>
  <c r="J88" i="3"/>
  <c r="F87" i="3"/>
  <c r="I86" i="3"/>
  <c r="I85" i="3" s="1"/>
  <c r="H86" i="3"/>
  <c r="H85" i="3" s="1"/>
  <c r="G86" i="3"/>
  <c r="G85" i="3" s="1"/>
  <c r="E86" i="3"/>
  <c r="E85" i="3" s="1"/>
  <c r="D86" i="3"/>
  <c r="D85" i="3" s="1"/>
  <c r="C86" i="3"/>
  <c r="C85" i="3" s="1"/>
  <c r="G40" i="37"/>
  <c r="C40" i="37"/>
  <c r="J39" i="37"/>
  <c r="F39" i="37"/>
  <c r="J38" i="37"/>
  <c r="F38" i="37"/>
  <c r="J37" i="37"/>
  <c r="F37" i="37"/>
  <c r="J36" i="37"/>
  <c r="F36" i="37"/>
  <c r="J35" i="37"/>
  <c r="F35" i="37"/>
  <c r="I34" i="37"/>
  <c r="H34" i="37"/>
  <c r="J34" i="37"/>
  <c r="E34" i="37"/>
  <c r="D34" i="37"/>
  <c r="F34" i="37" s="1"/>
  <c r="J33" i="37"/>
  <c r="F33" i="37"/>
  <c r="J32" i="37"/>
  <c r="F32" i="37"/>
  <c r="J30" i="37"/>
  <c r="F30" i="37"/>
  <c r="I29" i="37"/>
  <c r="H29" i="37"/>
  <c r="E29" i="37"/>
  <c r="E40" i="37"/>
  <c r="D29" i="37"/>
  <c r="J28" i="37"/>
  <c r="F28" i="37"/>
  <c r="K20" i="37"/>
  <c r="G20" i="37"/>
  <c r="C20" i="37"/>
  <c r="M9" i="37"/>
  <c r="L9" i="37"/>
  <c r="N9" i="37" s="1"/>
  <c r="I9" i="37"/>
  <c r="H9" i="37"/>
  <c r="J9" i="37" s="1"/>
  <c r="E9" i="37"/>
  <c r="D9" i="37"/>
  <c r="F9" i="37" s="1"/>
  <c r="E3" i="5"/>
  <c r="D2" i="9" s="1"/>
  <c r="C3" i="3"/>
  <c r="C66" i="3" s="1"/>
  <c r="I14" i="37"/>
  <c r="I20" i="37" s="1"/>
  <c r="K3" i="3"/>
  <c r="K66" i="3" s="1"/>
  <c r="G3" i="3"/>
  <c r="G66" i="3" s="1"/>
  <c r="N19" i="37"/>
  <c r="J19" i="37"/>
  <c r="F19" i="37"/>
  <c r="N18" i="37"/>
  <c r="J18" i="37"/>
  <c r="F18" i="37"/>
  <c r="N17" i="37"/>
  <c r="J17" i="37"/>
  <c r="F17" i="37"/>
  <c r="N16" i="37"/>
  <c r="J16" i="37"/>
  <c r="F16" i="37"/>
  <c r="N15" i="37"/>
  <c r="J15" i="37"/>
  <c r="F15" i="37"/>
  <c r="M14" i="37"/>
  <c r="L14" i="37"/>
  <c r="H14" i="37"/>
  <c r="E14" i="37"/>
  <c r="D14" i="37"/>
  <c r="F14" i="37" s="1"/>
  <c r="N13" i="37"/>
  <c r="J13" i="37"/>
  <c r="F13" i="37"/>
  <c r="N12" i="37"/>
  <c r="J12" i="37"/>
  <c r="F12" i="37"/>
  <c r="N11" i="37"/>
  <c r="J11" i="37"/>
  <c r="F11" i="37"/>
  <c r="N10" i="37"/>
  <c r="J10" i="37"/>
  <c r="F10" i="37"/>
  <c r="N8" i="37"/>
  <c r="J8" i="37"/>
  <c r="F8" i="37"/>
  <c r="K57" i="3"/>
  <c r="K51" i="3"/>
  <c r="K48" i="3"/>
  <c r="K45" i="3"/>
  <c r="K36" i="3"/>
  <c r="K32" i="3"/>
  <c r="K29" i="3"/>
  <c r="K26" i="3"/>
  <c r="K20" i="3"/>
  <c r="K9" i="3"/>
  <c r="K8" i="3" s="1"/>
  <c r="G109" i="20"/>
  <c r="F125" i="31"/>
  <c r="L125" i="31" s="1"/>
  <c r="F103" i="20"/>
  <c r="E119" i="31" s="1"/>
  <c r="F96" i="20"/>
  <c r="F95" i="20"/>
  <c r="E111" i="31"/>
  <c r="F89" i="20"/>
  <c r="H89" i="20"/>
  <c r="I89" i="20" s="1"/>
  <c r="G88" i="20"/>
  <c r="G83" i="20"/>
  <c r="F99" i="31" s="1"/>
  <c r="L99" i="31" s="1"/>
  <c r="F80" i="20"/>
  <c r="E96" i="31" s="1"/>
  <c r="G73" i="20"/>
  <c r="G71" i="20"/>
  <c r="F87" i="31" s="1"/>
  <c r="L87" i="31" s="1"/>
  <c r="G68" i="20"/>
  <c r="F84" i="31" s="1"/>
  <c r="L84" i="31" s="1"/>
  <c r="G59" i="20"/>
  <c r="F75" i="31"/>
  <c r="L75" i="31" s="1"/>
  <c r="F59" i="20"/>
  <c r="E75" i="31" s="1"/>
  <c r="G75" i="31" s="1"/>
  <c r="N75" i="31" s="1"/>
  <c r="F116" i="20"/>
  <c r="F115" i="20"/>
  <c r="G114" i="20"/>
  <c r="F130" i="31" s="1"/>
  <c r="L130" i="31" s="1"/>
  <c r="G113" i="20"/>
  <c r="F113" i="20"/>
  <c r="E129" i="31" s="1"/>
  <c r="G129" i="31"/>
  <c r="N129" i="31" s="1"/>
  <c r="G112" i="20"/>
  <c r="F110" i="20"/>
  <c r="H110" i="20"/>
  <c r="I110" i="20" s="1"/>
  <c r="F109" i="20"/>
  <c r="G108" i="20"/>
  <c r="F124" i="31" s="1"/>
  <c r="L124" i="31" s="1"/>
  <c r="G104" i="20"/>
  <c r="F120" i="31" s="1"/>
  <c r="L120" i="31"/>
  <c r="G103" i="20"/>
  <c r="F119" i="31" s="1"/>
  <c r="L119" i="31" s="1"/>
  <c r="G102" i="20"/>
  <c r="F118" i="31" s="1"/>
  <c r="L118" i="31"/>
  <c r="G101" i="20"/>
  <c r="F117" i="31" s="1"/>
  <c r="L117" i="31" s="1"/>
  <c r="F101" i="20"/>
  <c r="F100" i="20"/>
  <c r="E116" i="31" s="1"/>
  <c r="G98" i="20"/>
  <c r="F114" i="31" s="1"/>
  <c r="L114" i="31" s="1"/>
  <c r="F97" i="20"/>
  <c r="E113" i="31"/>
  <c r="G113" i="31" s="1"/>
  <c r="N113" i="31" s="1"/>
  <c r="G96" i="20"/>
  <c r="F112" i="31"/>
  <c r="L112" i="31" s="1"/>
  <c r="G95" i="20"/>
  <c r="F111" i="31" s="1"/>
  <c r="L111" i="31" s="1"/>
  <c r="G94" i="20"/>
  <c r="G92" i="20"/>
  <c r="F108" i="31" s="1"/>
  <c r="L108" i="31" s="1"/>
  <c r="G89" i="20"/>
  <c r="F105" i="31" s="1"/>
  <c r="L105" i="31" s="1"/>
  <c r="F86" i="20"/>
  <c r="G84" i="20"/>
  <c r="F100" i="31"/>
  <c r="L100" i="31" s="1"/>
  <c r="F83" i="20"/>
  <c r="E99" i="31" s="1"/>
  <c r="G82" i="20"/>
  <c r="F82" i="20"/>
  <c r="E98" i="31"/>
  <c r="G80" i="20"/>
  <c r="F96" i="31"/>
  <c r="L96" i="31" s="1"/>
  <c r="G79" i="20"/>
  <c r="F95" i="31" s="1"/>
  <c r="L95" i="31" s="1"/>
  <c r="F79" i="20"/>
  <c r="H79" i="20" s="1"/>
  <c r="I79" i="20" s="1"/>
  <c r="G78" i="20"/>
  <c r="F94" i="31" s="1"/>
  <c r="L94" i="31" s="1"/>
  <c r="G77" i="20"/>
  <c r="F93" i="31"/>
  <c r="L93" i="31" s="1"/>
  <c r="F77" i="20"/>
  <c r="E93" i="31" s="1"/>
  <c r="G74" i="20"/>
  <c r="F90" i="31" s="1"/>
  <c r="L90" i="31" s="1"/>
  <c r="F73" i="20"/>
  <c r="E89" i="31"/>
  <c r="G72" i="20"/>
  <c r="F88" i="31"/>
  <c r="L88" i="31" s="1"/>
  <c r="F68" i="20"/>
  <c r="G67" i="20"/>
  <c r="F83" i="31" s="1"/>
  <c r="L83" i="31" s="1"/>
  <c r="G66" i="20"/>
  <c r="F82" i="31" s="1"/>
  <c r="L82" i="31" s="1"/>
  <c r="F66" i="20"/>
  <c r="E82" i="31"/>
  <c r="G82" i="31" s="1"/>
  <c r="N82" i="31" s="1"/>
  <c r="G65" i="20"/>
  <c r="F81" i="31"/>
  <c r="L81" i="31" s="1"/>
  <c r="F65" i="20"/>
  <c r="E81" i="31" s="1"/>
  <c r="G81" i="31" s="1"/>
  <c r="N81" i="31" s="1"/>
  <c r="G64" i="20"/>
  <c r="F80" i="31" s="1"/>
  <c r="L80" i="31" s="1"/>
  <c r="L79" i="31" s="1"/>
  <c r="F64" i="20"/>
  <c r="E80" i="31" s="1"/>
  <c r="G62" i="20"/>
  <c r="F78" i="31" s="1"/>
  <c r="L78" i="31" s="1"/>
  <c r="G61" i="20"/>
  <c r="F77" i="31"/>
  <c r="L77" i="31" s="1"/>
  <c r="F61" i="20"/>
  <c r="G60" i="20"/>
  <c r="F76" i="31"/>
  <c r="L76" i="31" s="1"/>
  <c r="F60" i="20"/>
  <c r="E76" i="31" s="1"/>
  <c r="G58" i="20"/>
  <c r="F74" i="31" s="1"/>
  <c r="L74" i="31" s="1"/>
  <c r="L73" i="31" s="1"/>
  <c r="F58" i="20"/>
  <c r="G51" i="20"/>
  <c r="F67" i="31"/>
  <c r="L67" i="31" s="1"/>
  <c r="G50" i="20"/>
  <c r="G49" i="20"/>
  <c r="F65" i="31"/>
  <c r="L65" i="31" s="1"/>
  <c r="F49" i="20"/>
  <c r="G48" i="20"/>
  <c r="F64" i="31"/>
  <c r="L64" i="31" s="1"/>
  <c r="F48" i="20"/>
  <c r="E64" i="31" s="1"/>
  <c r="K64" i="31" s="1"/>
  <c r="M64" i="31" s="1"/>
  <c r="F47" i="20"/>
  <c r="E63" i="31" s="1"/>
  <c r="K63" i="31" s="1"/>
  <c r="G45" i="20"/>
  <c r="F61" i="31"/>
  <c r="L61" i="31" s="1"/>
  <c r="F45" i="20"/>
  <c r="F44" i="20"/>
  <c r="E60" i="31" s="1"/>
  <c r="G60" i="31" s="1"/>
  <c r="N60" i="31" s="1"/>
  <c r="G43" i="20"/>
  <c r="F59" i="31"/>
  <c r="L59" i="31" s="1"/>
  <c r="F43" i="20"/>
  <c r="F42" i="20"/>
  <c r="E58" i="31"/>
  <c r="G41" i="20"/>
  <c r="F57" i="31"/>
  <c r="G39" i="20"/>
  <c r="F55" i="31"/>
  <c r="L55" i="31" s="1"/>
  <c r="F39" i="20"/>
  <c r="G38" i="20"/>
  <c r="F54" i="31" s="1"/>
  <c r="L54" i="31" s="1"/>
  <c r="F37" i="20"/>
  <c r="E53" i="31" s="1"/>
  <c r="G36" i="20"/>
  <c r="F52" i="31" s="1"/>
  <c r="L52" i="31" s="1"/>
  <c r="G35" i="20"/>
  <c r="G33" i="20"/>
  <c r="G32" i="20"/>
  <c r="F48" i="31"/>
  <c r="L48" i="31" s="1"/>
  <c r="F32" i="20"/>
  <c r="H32" i="20" s="1"/>
  <c r="I32" i="20" s="1"/>
  <c r="F31" i="20"/>
  <c r="H31" i="20"/>
  <c r="I31" i="20" s="1"/>
  <c r="F30" i="20"/>
  <c r="H30" i="20" s="1"/>
  <c r="I30" i="20" s="1"/>
  <c r="G26" i="20"/>
  <c r="F42" i="31" s="1"/>
  <c r="L42" i="31" s="1"/>
  <c r="F26" i="20"/>
  <c r="G25" i="20"/>
  <c r="F41" i="31"/>
  <c r="L41" i="31" s="1"/>
  <c r="G23" i="20"/>
  <c r="F39" i="31" s="1"/>
  <c r="F38" i="31" s="1"/>
  <c r="G21" i="20"/>
  <c r="F37" i="31"/>
  <c r="L37" i="31" s="1"/>
  <c r="F21" i="20"/>
  <c r="E37" i="31" s="1"/>
  <c r="K37" i="31" s="1"/>
  <c r="M37" i="31" s="1"/>
  <c r="G20" i="20"/>
  <c r="F36" i="31" s="1"/>
  <c r="L36" i="31" s="1"/>
  <c r="F19" i="20"/>
  <c r="E35" i="31"/>
  <c r="G35" i="31" s="1"/>
  <c r="N35" i="31" s="1"/>
  <c r="G18" i="20"/>
  <c r="F34" i="31" s="1"/>
  <c r="L34" i="31" s="1"/>
  <c r="G17" i="20"/>
  <c r="F33" i="31" s="1"/>
  <c r="F17" i="20"/>
  <c r="E33" i="31" s="1"/>
  <c r="G15" i="20"/>
  <c r="F31" i="31" s="1"/>
  <c r="L31" i="31" s="1"/>
  <c r="F15" i="20"/>
  <c r="E31" i="31"/>
  <c r="K31" i="31" s="1"/>
  <c r="M31" i="31" s="1"/>
  <c r="G14" i="20"/>
  <c r="F30" i="31"/>
  <c r="L30" i="31" s="1"/>
  <c r="F14" i="20"/>
  <c r="G12" i="20"/>
  <c r="F28" i="31"/>
  <c r="L28" i="31" s="1"/>
  <c r="G11" i="20"/>
  <c r="G9" i="20"/>
  <c r="F25" i="31"/>
  <c r="L25" i="31" s="1"/>
  <c r="G8" i="20"/>
  <c r="F24" i="31" s="1"/>
  <c r="L24" i="31" s="1"/>
  <c r="F7" i="20"/>
  <c r="F5" i="20"/>
  <c r="E21" i="31" s="1"/>
  <c r="K161" i="6"/>
  <c r="J161" i="6"/>
  <c r="I161" i="6"/>
  <c r="H161" i="6"/>
  <c r="G161" i="6"/>
  <c r="F161" i="6"/>
  <c r="E161" i="6"/>
  <c r="D161" i="6"/>
  <c r="C161" i="6"/>
  <c r="B161" i="6"/>
  <c r="L161" i="6"/>
  <c r="K155" i="6"/>
  <c r="J155" i="6"/>
  <c r="I155" i="6"/>
  <c r="H155" i="6"/>
  <c r="G155" i="6"/>
  <c r="F155" i="6"/>
  <c r="E155" i="6"/>
  <c r="D155" i="6"/>
  <c r="C155" i="6"/>
  <c r="B155" i="6"/>
  <c r="K149" i="6"/>
  <c r="J149" i="6"/>
  <c r="I149" i="6"/>
  <c r="H149" i="6"/>
  <c r="G149" i="6"/>
  <c r="F149" i="6"/>
  <c r="E149" i="6"/>
  <c r="D149" i="6"/>
  <c r="C149" i="6"/>
  <c r="B149" i="6"/>
  <c r="L149" i="6" s="1"/>
  <c r="K138" i="6"/>
  <c r="J138" i="6"/>
  <c r="I138" i="6"/>
  <c r="I168" i="6" s="1"/>
  <c r="H138" i="6"/>
  <c r="G138" i="6"/>
  <c r="G168" i="6"/>
  <c r="F138" i="6"/>
  <c r="E138" i="6"/>
  <c r="D138" i="6"/>
  <c r="C138" i="6"/>
  <c r="B138" i="6"/>
  <c r="L138" i="6" s="1"/>
  <c r="L137" i="6" s="1"/>
  <c r="K128" i="6"/>
  <c r="J128" i="6"/>
  <c r="I128" i="6"/>
  <c r="H128" i="6"/>
  <c r="G128" i="6"/>
  <c r="F128" i="6"/>
  <c r="E128" i="6"/>
  <c r="D128" i="6"/>
  <c r="C128" i="6"/>
  <c r="B128" i="6"/>
  <c r="K122" i="6"/>
  <c r="J122" i="6"/>
  <c r="I122" i="6"/>
  <c r="H122" i="6"/>
  <c r="G122" i="6"/>
  <c r="F122" i="6"/>
  <c r="E122" i="6"/>
  <c r="D122" i="6"/>
  <c r="C122" i="6"/>
  <c r="B122" i="6"/>
  <c r="K116" i="6"/>
  <c r="J116" i="6"/>
  <c r="I116" i="6"/>
  <c r="H116" i="6"/>
  <c r="G116" i="6"/>
  <c r="F116" i="6"/>
  <c r="E116" i="6"/>
  <c r="D116" i="6"/>
  <c r="C116" i="6"/>
  <c r="B116" i="6"/>
  <c r="K105" i="6"/>
  <c r="K135" i="6" s="1"/>
  <c r="J105" i="6"/>
  <c r="I105" i="6"/>
  <c r="H105" i="6"/>
  <c r="H135" i="6"/>
  <c r="G105" i="6"/>
  <c r="F105" i="6"/>
  <c r="E105" i="6"/>
  <c r="D105" i="6"/>
  <c r="C105" i="6"/>
  <c r="B105" i="6"/>
  <c r="K95" i="6"/>
  <c r="J95" i="6"/>
  <c r="I95" i="6"/>
  <c r="H95" i="6"/>
  <c r="G95" i="6"/>
  <c r="F95" i="6"/>
  <c r="E95" i="6"/>
  <c r="D95" i="6"/>
  <c r="C95" i="6"/>
  <c r="B95" i="6"/>
  <c r="K89" i="6"/>
  <c r="J89" i="6"/>
  <c r="I89" i="6"/>
  <c r="H89" i="6"/>
  <c r="G89" i="6"/>
  <c r="F89" i="6"/>
  <c r="E89" i="6"/>
  <c r="D89" i="6"/>
  <c r="C89" i="6"/>
  <c r="B89" i="6"/>
  <c r="K83" i="6"/>
  <c r="J83" i="6"/>
  <c r="I83" i="6"/>
  <c r="H83" i="6"/>
  <c r="G83" i="6"/>
  <c r="F83" i="6"/>
  <c r="E83" i="6"/>
  <c r="D83" i="6"/>
  <c r="C83" i="6"/>
  <c r="B83" i="6"/>
  <c r="L83" i="6" s="1"/>
  <c r="K72" i="6"/>
  <c r="J72" i="6"/>
  <c r="I72" i="6"/>
  <c r="H72" i="6"/>
  <c r="G72" i="6"/>
  <c r="F72" i="6"/>
  <c r="E72" i="6"/>
  <c r="D72" i="6"/>
  <c r="C72" i="6"/>
  <c r="B72" i="6"/>
  <c r="K62" i="6"/>
  <c r="J62" i="6"/>
  <c r="I62" i="6"/>
  <c r="H62" i="6"/>
  <c r="G62" i="6"/>
  <c r="F62" i="6"/>
  <c r="E62" i="6"/>
  <c r="D62" i="6"/>
  <c r="C62" i="6"/>
  <c r="B62" i="6"/>
  <c r="K56" i="6"/>
  <c r="J56" i="6"/>
  <c r="I56" i="6"/>
  <c r="H56" i="6"/>
  <c r="G56" i="6"/>
  <c r="F56" i="6"/>
  <c r="E56" i="6"/>
  <c r="D56" i="6"/>
  <c r="C56" i="6"/>
  <c r="B56" i="6"/>
  <c r="K50" i="6"/>
  <c r="J50" i="6"/>
  <c r="I50" i="6"/>
  <c r="H50" i="6"/>
  <c r="G50" i="6"/>
  <c r="F50" i="6"/>
  <c r="E50" i="6"/>
  <c r="D50" i="6"/>
  <c r="C50" i="6"/>
  <c r="B50" i="6"/>
  <c r="K39" i="6"/>
  <c r="J39" i="6"/>
  <c r="I39" i="6"/>
  <c r="H39" i="6"/>
  <c r="G39" i="6"/>
  <c r="F39" i="6"/>
  <c r="E39" i="6"/>
  <c r="D39" i="6"/>
  <c r="D69" i="6" s="1"/>
  <c r="C39" i="6"/>
  <c r="B39" i="6"/>
  <c r="N76" i="3"/>
  <c r="N75" i="3"/>
  <c r="N74" i="3"/>
  <c r="M72" i="3"/>
  <c r="M71" i="3" s="1"/>
  <c r="M70" i="3" s="1"/>
  <c r="L72" i="3"/>
  <c r="L71" i="3" s="1"/>
  <c r="K72" i="3"/>
  <c r="J76" i="3"/>
  <c r="J75" i="3"/>
  <c r="J74" i="3"/>
  <c r="I72" i="3"/>
  <c r="I71" i="3" s="1"/>
  <c r="I70" i="3" s="1"/>
  <c r="H72" i="3"/>
  <c r="H71" i="3" s="1"/>
  <c r="H70" i="3" s="1"/>
  <c r="G72" i="3"/>
  <c r="N62" i="3"/>
  <c r="N61" i="3"/>
  <c r="N60" i="3"/>
  <c r="N59" i="3"/>
  <c r="N58" i="3"/>
  <c r="M57" i="3"/>
  <c r="L57" i="3"/>
  <c r="N56" i="3"/>
  <c r="N55" i="3"/>
  <c r="N54" i="3"/>
  <c r="N53" i="3"/>
  <c r="N52" i="3"/>
  <c r="M51" i="3"/>
  <c r="L51" i="3"/>
  <c r="N50" i="3"/>
  <c r="N49" i="3"/>
  <c r="M48" i="3"/>
  <c r="L48" i="3"/>
  <c r="N47" i="3"/>
  <c r="N46" i="3"/>
  <c r="M45" i="3"/>
  <c r="M43" i="3" s="1"/>
  <c r="L45" i="3"/>
  <c r="L43" i="3" s="1"/>
  <c r="N44" i="3"/>
  <c r="N41" i="3"/>
  <c r="N40" i="3"/>
  <c r="N39" i="3"/>
  <c r="N38" i="3"/>
  <c r="N37" i="3"/>
  <c r="M36" i="3"/>
  <c r="L36" i="3"/>
  <c r="N35" i="3"/>
  <c r="N34" i="3"/>
  <c r="N33" i="3"/>
  <c r="M32" i="3"/>
  <c r="L32" i="3"/>
  <c r="N31" i="3"/>
  <c r="N30" i="3"/>
  <c r="M29" i="3"/>
  <c r="L29" i="3"/>
  <c r="N28" i="3"/>
  <c r="N27" i="3"/>
  <c r="M26" i="3"/>
  <c r="L26" i="3"/>
  <c r="N25" i="3"/>
  <c r="N24" i="3"/>
  <c r="N23" i="3"/>
  <c r="N22" i="3"/>
  <c r="N21" i="3"/>
  <c r="M20" i="3"/>
  <c r="L20" i="3"/>
  <c r="N19" i="3"/>
  <c r="N18" i="3"/>
  <c r="N17" i="3"/>
  <c r="N16" i="3"/>
  <c r="N15" i="3"/>
  <c r="N14" i="3"/>
  <c r="N12" i="3"/>
  <c r="N11" i="3"/>
  <c r="N10" i="3"/>
  <c r="M9" i="3"/>
  <c r="M8" i="3" s="1"/>
  <c r="L9" i="3"/>
  <c r="L8" i="3" s="1"/>
  <c r="J62" i="3"/>
  <c r="J61" i="3"/>
  <c r="J60" i="3"/>
  <c r="J59" i="3"/>
  <c r="J58" i="3"/>
  <c r="I57" i="3"/>
  <c r="H57" i="3"/>
  <c r="G57" i="3"/>
  <c r="J56" i="3"/>
  <c r="J55" i="3"/>
  <c r="J54" i="3"/>
  <c r="J53" i="3"/>
  <c r="J52" i="3"/>
  <c r="I51" i="3"/>
  <c r="H51" i="3"/>
  <c r="G51" i="3"/>
  <c r="J50" i="3"/>
  <c r="J49" i="3"/>
  <c r="I48" i="3"/>
  <c r="H48" i="3"/>
  <c r="G48" i="3"/>
  <c r="J47" i="3"/>
  <c r="J46" i="3"/>
  <c r="I45" i="3"/>
  <c r="H45" i="3"/>
  <c r="G45" i="3"/>
  <c r="J44" i="3"/>
  <c r="J41" i="3"/>
  <c r="J40" i="3"/>
  <c r="J39" i="3"/>
  <c r="J38" i="3"/>
  <c r="J37" i="3"/>
  <c r="I36" i="3"/>
  <c r="H36" i="3"/>
  <c r="G36" i="3"/>
  <c r="J35" i="3"/>
  <c r="J34" i="3"/>
  <c r="J33" i="3"/>
  <c r="I32" i="3"/>
  <c r="H32" i="3"/>
  <c r="G32" i="3"/>
  <c r="J31" i="3"/>
  <c r="J30" i="3"/>
  <c r="I29" i="3"/>
  <c r="H29" i="3"/>
  <c r="G29" i="3"/>
  <c r="J28" i="3"/>
  <c r="J27" i="3"/>
  <c r="I26" i="3"/>
  <c r="H26" i="3"/>
  <c r="G26" i="3"/>
  <c r="J25" i="3"/>
  <c r="J24" i="3"/>
  <c r="J23" i="3"/>
  <c r="J22" i="3"/>
  <c r="J21" i="3"/>
  <c r="I20" i="3"/>
  <c r="I13" i="3" s="1"/>
  <c r="H20" i="3"/>
  <c r="H13" i="3" s="1"/>
  <c r="G20" i="3"/>
  <c r="G13" i="3" s="1"/>
  <c r="J19" i="3"/>
  <c r="J18" i="3"/>
  <c r="J17" i="3"/>
  <c r="J16" i="3"/>
  <c r="J15" i="3"/>
  <c r="J14" i="3"/>
  <c r="J12" i="3"/>
  <c r="J11" i="3"/>
  <c r="J10" i="3"/>
  <c r="I9" i="3"/>
  <c r="I8" i="3" s="1"/>
  <c r="H9" i="3"/>
  <c r="H8" i="3" s="1"/>
  <c r="G9" i="3"/>
  <c r="G8" i="3" s="1"/>
  <c r="F62" i="3"/>
  <c r="F64" i="33"/>
  <c r="E64" i="33"/>
  <c r="D64" i="33"/>
  <c r="A64" i="33"/>
  <c r="G63" i="33"/>
  <c r="F63" i="33"/>
  <c r="E63" i="33"/>
  <c r="D63" i="33"/>
  <c r="G62" i="33"/>
  <c r="F62" i="33"/>
  <c r="E62" i="33"/>
  <c r="D62" i="33"/>
  <c r="G61" i="33"/>
  <c r="F61" i="33"/>
  <c r="E61" i="33"/>
  <c r="D61" i="33"/>
  <c r="G60" i="33"/>
  <c r="F60" i="33"/>
  <c r="E60" i="33"/>
  <c r="D60" i="33"/>
  <c r="G59" i="33"/>
  <c r="F59" i="33"/>
  <c r="E59" i="33"/>
  <c r="D59" i="33"/>
  <c r="G58" i="33"/>
  <c r="F58" i="33"/>
  <c r="E58" i="33"/>
  <c r="D58" i="33"/>
  <c r="G57" i="33"/>
  <c r="F57" i="33"/>
  <c r="E57" i="33"/>
  <c r="D57" i="33"/>
  <c r="G56" i="33"/>
  <c r="F56" i="33"/>
  <c r="E56" i="33"/>
  <c r="D56" i="33"/>
  <c r="G55" i="33"/>
  <c r="F55" i="33"/>
  <c r="E55" i="33"/>
  <c r="D55" i="33"/>
  <c r="G54" i="33"/>
  <c r="F54" i="33"/>
  <c r="E54" i="33"/>
  <c r="D54" i="33"/>
  <c r="G53" i="33"/>
  <c r="F53" i="33"/>
  <c r="E53" i="33"/>
  <c r="D53" i="33"/>
  <c r="G52" i="33"/>
  <c r="F52" i="33"/>
  <c r="E52" i="33"/>
  <c r="D52" i="33"/>
  <c r="G51" i="33"/>
  <c r="F51" i="33"/>
  <c r="E51" i="33"/>
  <c r="D51" i="33"/>
  <c r="G50" i="33"/>
  <c r="F50" i="33"/>
  <c r="E50" i="33"/>
  <c r="D50" i="33"/>
  <c r="G49" i="33"/>
  <c r="F49" i="33"/>
  <c r="E49" i="33"/>
  <c r="D49" i="33"/>
  <c r="G48" i="33"/>
  <c r="F48" i="33"/>
  <c r="E48" i="33"/>
  <c r="D48" i="33"/>
  <c r="G47" i="33"/>
  <c r="F47" i="33"/>
  <c r="E47" i="33"/>
  <c r="D47" i="33"/>
  <c r="G46" i="33"/>
  <c r="F46" i="33"/>
  <c r="E46" i="33"/>
  <c r="D46" i="33"/>
  <c r="G45" i="33"/>
  <c r="F45" i="33"/>
  <c r="E45" i="33"/>
  <c r="D45" i="33"/>
  <c r="G44" i="33"/>
  <c r="F44" i="33"/>
  <c r="E44" i="33"/>
  <c r="D44" i="33"/>
  <c r="G43" i="33"/>
  <c r="F43" i="33"/>
  <c r="E43" i="33"/>
  <c r="D43" i="33"/>
  <c r="G42" i="33"/>
  <c r="F42" i="33"/>
  <c r="E42" i="33"/>
  <c r="D42" i="33"/>
  <c r="G41" i="33"/>
  <c r="F41" i="33"/>
  <c r="E41" i="33"/>
  <c r="D41" i="33"/>
  <c r="G40" i="33"/>
  <c r="F40" i="33"/>
  <c r="E40" i="33"/>
  <c r="D40" i="33"/>
  <c r="G39" i="33"/>
  <c r="F39" i="33"/>
  <c r="E39" i="33"/>
  <c r="D39" i="33"/>
  <c r="G38" i="33"/>
  <c r="F38" i="33"/>
  <c r="E38" i="33"/>
  <c r="D38" i="33"/>
  <c r="G37" i="33"/>
  <c r="F37" i="33"/>
  <c r="E37" i="33"/>
  <c r="D37" i="33"/>
  <c r="G36" i="33"/>
  <c r="F36" i="33"/>
  <c r="E36" i="33"/>
  <c r="D36" i="33"/>
  <c r="G35" i="33"/>
  <c r="F35" i="33"/>
  <c r="E35" i="33"/>
  <c r="D35" i="33"/>
  <c r="G34" i="33"/>
  <c r="F34" i="33"/>
  <c r="E34" i="33"/>
  <c r="D34" i="33"/>
  <c r="G33" i="33"/>
  <c r="F33" i="33"/>
  <c r="E33" i="33"/>
  <c r="D33" i="33"/>
  <c r="G32" i="33"/>
  <c r="F32" i="33"/>
  <c r="E32" i="33"/>
  <c r="D32" i="33"/>
  <c r="G31" i="33"/>
  <c r="F31" i="33"/>
  <c r="E31" i="33"/>
  <c r="D31" i="33"/>
  <c r="G30" i="33"/>
  <c r="F30" i="33"/>
  <c r="E30" i="33"/>
  <c r="D30" i="33"/>
  <c r="G29" i="33"/>
  <c r="F29" i="33"/>
  <c r="E29" i="33"/>
  <c r="D29" i="33"/>
  <c r="G28" i="33"/>
  <c r="F28" i="33"/>
  <c r="E28" i="33"/>
  <c r="D28" i="33"/>
  <c r="G27" i="33"/>
  <c r="F27" i="33"/>
  <c r="E27" i="33"/>
  <c r="D27" i="33"/>
  <c r="G26" i="33"/>
  <c r="F26" i="33"/>
  <c r="E26" i="33"/>
  <c r="D26" i="33"/>
  <c r="G25" i="33"/>
  <c r="F25" i="33"/>
  <c r="E25" i="33"/>
  <c r="D25" i="33"/>
  <c r="G24" i="33"/>
  <c r="F24" i="33"/>
  <c r="E24" i="33"/>
  <c r="D24" i="33"/>
  <c r="G23" i="33"/>
  <c r="F23" i="33"/>
  <c r="E23" i="33"/>
  <c r="D23" i="33"/>
  <c r="G22" i="33"/>
  <c r="F22" i="33"/>
  <c r="E22" i="33"/>
  <c r="D22" i="33"/>
  <c r="G21" i="33"/>
  <c r="F21" i="33"/>
  <c r="E21" i="33"/>
  <c r="D21" i="33"/>
  <c r="G20" i="33"/>
  <c r="F20" i="33"/>
  <c r="E20" i="33"/>
  <c r="D20" i="33"/>
  <c r="G19" i="33"/>
  <c r="F19" i="33"/>
  <c r="E19" i="33"/>
  <c r="D19" i="33"/>
  <c r="G18" i="33"/>
  <c r="F18" i="33"/>
  <c r="E18" i="33"/>
  <c r="D18" i="33"/>
  <c r="G17" i="33"/>
  <c r="F17" i="33"/>
  <c r="E17" i="33"/>
  <c r="D17" i="33"/>
  <c r="G16" i="33"/>
  <c r="F16" i="33"/>
  <c r="E16" i="33"/>
  <c r="D16" i="33"/>
  <c r="D10" i="33"/>
  <c r="C7" i="33"/>
  <c r="C4" i="33"/>
  <c r="B4" i="33"/>
  <c r="B7" i="33" s="1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19" i="32"/>
  <c r="G18" i="32"/>
  <c r="G17" i="32"/>
  <c r="G16" i="32"/>
  <c r="G20" i="32"/>
  <c r="F16" i="32"/>
  <c r="E16" i="32"/>
  <c r="D16" i="32"/>
  <c r="F22" i="32"/>
  <c r="E22" i="32"/>
  <c r="D22" i="32"/>
  <c r="F28" i="32"/>
  <c r="E28" i="32"/>
  <c r="D28" i="32"/>
  <c r="F34" i="32"/>
  <c r="E34" i="32"/>
  <c r="D34" i="32"/>
  <c r="F40" i="32"/>
  <c r="E40" i="32"/>
  <c r="D40" i="32"/>
  <c r="F64" i="32"/>
  <c r="E64" i="32"/>
  <c r="D64" i="32"/>
  <c r="F46" i="32"/>
  <c r="E46" i="32"/>
  <c r="D46" i="32"/>
  <c r="F52" i="32"/>
  <c r="E52" i="32"/>
  <c r="D52" i="32"/>
  <c r="F58" i="32"/>
  <c r="E58" i="32"/>
  <c r="D58" i="32"/>
  <c r="F63" i="32"/>
  <c r="E63" i="32"/>
  <c r="D63" i="32"/>
  <c r="F62" i="32"/>
  <c r="E62" i="32"/>
  <c r="D62" i="32"/>
  <c r="F61" i="32"/>
  <c r="E61" i="32"/>
  <c r="D61" i="32"/>
  <c r="F60" i="32"/>
  <c r="E60" i="32"/>
  <c r="D60" i="32"/>
  <c r="F59" i="32"/>
  <c r="E59" i="32"/>
  <c r="D59" i="32"/>
  <c r="F57" i="32"/>
  <c r="E57" i="32"/>
  <c r="D57" i="32"/>
  <c r="F56" i="32"/>
  <c r="E56" i="32"/>
  <c r="D56" i="32"/>
  <c r="F55" i="32"/>
  <c r="E55" i="32"/>
  <c r="D55" i="32"/>
  <c r="F54" i="32"/>
  <c r="E54" i="32"/>
  <c r="D54" i="32"/>
  <c r="F53" i="32"/>
  <c r="E53" i="32"/>
  <c r="D53" i="32"/>
  <c r="F51" i="32"/>
  <c r="E51" i="32"/>
  <c r="D51" i="32"/>
  <c r="F50" i="32"/>
  <c r="E50" i="32"/>
  <c r="D50" i="32"/>
  <c r="F49" i="32"/>
  <c r="E49" i="32"/>
  <c r="D49" i="32"/>
  <c r="F48" i="32"/>
  <c r="E48" i="32"/>
  <c r="D48" i="32"/>
  <c r="F47" i="32"/>
  <c r="E47" i="32"/>
  <c r="D47" i="32"/>
  <c r="F45" i="32"/>
  <c r="E45" i="32"/>
  <c r="D45" i="32"/>
  <c r="F44" i="32"/>
  <c r="E44" i="32"/>
  <c r="D44" i="32"/>
  <c r="F43" i="32"/>
  <c r="E43" i="32"/>
  <c r="D43" i="32"/>
  <c r="F42" i="32"/>
  <c r="E42" i="32"/>
  <c r="D42" i="32"/>
  <c r="F41" i="32"/>
  <c r="E41" i="32"/>
  <c r="D41" i="32"/>
  <c r="F39" i="32"/>
  <c r="E39" i="32"/>
  <c r="D39" i="32"/>
  <c r="F38" i="32"/>
  <c r="E38" i="32"/>
  <c r="D38" i="32"/>
  <c r="F37" i="32"/>
  <c r="E37" i="32"/>
  <c r="D37" i="32"/>
  <c r="F36" i="32"/>
  <c r="E36" i="32"/>
  <c r="D36" i="32"/>
  <c r="F35" i="32"/>
  <c r="E35" i="32"/>
  <c r="D35" i="32"/>
  <c r="F33" i="32"/>
  <c r="E33" i="32"/>
  <c r="D33" i="32"/>
  <c r="F32" i="32"/>
  <c r="E32" i="32"/>
  <c r="D32" i="32"/>
  <c r="F31" i="32"/>
  <c r="E31" i="32"/>
  <c r="D31" i="32"/>
  <c r="F30" i="32"/>
  <c r="E30" i="32"/>
  <c r="D30" i="32"/>
  <c r="F29" i="32"/>
  <c r="E29" i="32"/>
  <c r="D29" i="32"/>
  <c r="F27" i="32"/>
  <c r="E27" i="32"/>
  <c r="D27" i="32"/>
  <c r="F26" i="32"/>
  <c r="E26" i="32"/>
  <c r="D26" i="32"/>
  <c r="F25" i="32"/>
  <c r="E25" i="32"/>
  <c r="D25" i="32"/>
  <c r="F24" i="32"/>
  <c r="E24" i="32"/>
  <c r="D24" i="32"/>
  <c r="F23" i="32"/>
  <c r="E23" i="32"/>
  <c r="D23" i="32"/>
  <c r="F21" i="32"/>
  <c r="E21" i="32"/>
  <c r="D21" i="32"/>
  <c r="F20" i="32"/>
  <c r="E20" i="32"/>
  <c r="D20" i="32"/>
  <c r="F19" i="32"/>
  <c r="E19" i="32"/>
  <c r="D19" i="32"/>
  <c r="F18" i="32"/>
  <c r="E18" i="32"/>
  <c r="D18" i="32"/>
  <c r="F17" i="32"/>
  <c r="E17" i="32"/>
  <c r="D17" i="32"/>
  <c r="A64" i="32"/>
  <c r="D10" i="32"/>
  <c r="C7" i="32"/>
  <c r="C4" i="32"/>
  <c r="B4" i="32"/>
  <c r="B10" i="32" s="1"/>
  <c r="H266" i="28"/>
  <c r="E266" i="28"/>
  <c r="B266" i="28"/>
  <c r="A266" i="28"/>
  <c r="H265" i="28"/>
  <c r="E265" i="28"/>
  <c r="B265" i="28"/>
  <c r="A265" i="28"/>
  <c r="H264" i="28"/>
  <c r="E264" i="28"/>
  <c r="O264" i="28" s="1"/>
  <c r="B264" i="28"/>
  <c r="A264" i="28"/>
  <c r="K263" i="28"/>
  <c r="A263" i="28"/>
  <c r="K262" i="28"/>
  <c r="G262" i="28"/>
  <c r="H262" i="28" s="1"/>
  <c r="D262" i="28"/>
  <c r="E262" i="28" s="1"/>
  <c r="A262" i="28"/>
  <c r="K261" i="28"/>
  <c r="G261" i="28"/>
  <c r="H261" i="28" s="1"/>
  <c r="D261" i="28"/>
  <c r="E261" i="28" s="1"/>
  <c r="A261" i="28"/>
  <c r="K260" i="28"/>
  <c r="G260" i="28"/>
  <c r="H260" i="28" s="1"/>
  <c r="D260" i="28"/>
  <c r="A260" i="28"/>
  <c r="K259" i="28"/>
  <c r="G259" i="28"/>
  <c r="D259" i="28"/>
  <c r="A259" i="28"/>
  <c r="K258" i="28"/>
  <c r="F258" i="28"/>
  <c r="H258" i="28" s="1"/>
  <c r="C258" i="28"/>
  <c r="E258" i="28" s="1"/>
  <c r="A258" i="28"/>
  <c r="J257" i="28"/>
  <c r="I257" i="28"/>
  <c r="B257" i="28"/>
  <c r="A257" i="28"/>
  <c r="H256" i="28"/>
  <c r="E256" i="28"/>
  <c r="O256" i="28" s="1"/>
  <c r="B256" i="28"/>
  <c r="A256" i="28"/>
  <c r="H255" i="28"/>
  <c r="E255" i="28"/>
  <c r="O255" i="28" s="1"/>
  <c r="B255" i="28"/>
  <c r="A255" i="28"/>
  <c r="H254" i="28"/>
  <c r="E254" i="28"/>
  <c r="B254" i="28"/>
  <c r="A254" i="28"/>
  <c r="K253" i="28"/>
  <c r="A253" i="28"/>
  <c r="K252" i="28"/>
  <c r="G252" i="28"/>
  <c r="D252" i="28"/>
  <c r="E252" i="28" s="1"/>
  <c r="A252" i="28"/>
  <c r="K251" i="28"/>
  <c r="G251" i="28"/>
  <c r="H251" i="28" s="1"/>
  <c r="D251" i="28"/>
  <c r="A251" i="28"/>
  <c r="K250" i="28"/>
  <c r="G250" i="28"/>
  <c r="H250" i="28"/>
  <c r="D250" i="28"/>
  <c r="E250" i="28" s="1"/>
  <c r="A250" i="28"/>
  <c r="K249" i="28"/>
  <c r="G249" i="28"/>
  <c r="D249" i="28"/>
  <c r="A249" i="28"/>
  <c r="K248" i="28"/>
  <c r="K247" i="28" s="1"/>
  <c r="F248" i="28"/>
  <c r="F247" i="28" s="1"/>
  <c r="C248" i="28"/>
  <c r="C247" i="28" s="1"/>
  <c r="A248" i="28"/>
  <c r="J247" i="28"/>
  <c r="I247" i="28"/>
  <c r="B247" i="28"/>
  <c r="A247" i="28"/>
  <c r="H246" i="28"/>
  <c r="E246" i="28"/>
  <c r="B246" i="28"/>
  <c r="A246" i="28"/>
  <c r="H245" i="28"/>
  <c r="E245" i="28"/>
  <c r="B245" i="28"/>
  <c r="A245" i="28"/>
  <c r="H244" i="28"/>
  <c r="E244" i="28"/>
  <c r="B244" i="28"/>
  <c r="A244" i="28"/>
  <c r="K243" i="28"/>
  <c r="A243" i="28"/>
  <c r="K242" i="28"/>
  <c r="G242" i="28"/>
  <c r="H242" i="28" s="1"/>
  <c r="D242" i="28"/>
  <c r="E242" i="28" s="1"/>
  <c r="A242" i="28"/>
  <c r="K241" i="28"/>
  <c r="G241" i="28"/>
  <c r="H241" i="28" s="1"/>
  <c r="D241" i="28"/>
  <c r="E241" i="28" s="1"/>
  <c r="A241" i="28"/>
  <c r="K240" i="28"/>
  <c r="G240" i="28"/>
  <c r="H240" i="28" s="1"/>
  <c r="D240" i="28"/>
  <c r="A240" i="28"/>
  <c r="K239" i="28"/>
  <c r="G239" i="28"/>
  <c r="D239" i="28"/>
  <c r="A239" i="28"/>
  <c r="K238" i="28"/>
  <c r="K237" i="28" s="1"/>
  <c r="F238" i="28"/>
  <c r="H238" i="28" s="1"/>
  <c r="C238" i="28"/>
  <c r="C237" i="28" s="1"/>
  <c r="A238" i="28"/>
  <c r="J237" i="28"/>
  <c r="I237" i="28"/>
  <c r="B237" i="28"/>
  <c r="A237" i="28"/>
  <c r="H233" i="28"/>
  <c r="E233" i="28"/>
  <c r="O233" i="28" s="1"/>
  <c r="B233" i="28"/>
  <c r="A233" i="28"/>
  <c r="H232" i="28"/>
  <c r="E232" i="28"/>
  <c r="B232" i="28"/>
  <c r="A232" i="28"/>
  <c r="H231" i="28"/>
  <c r="E231" i="28"/>
  <c r="B231" i="28"/>
  <c r="A231" i="28"/>
  <c r="K230" i="28"/>
  <c r="A230" i="28"/>
  <c r="K229" i="28"/>
  <c r="G229" i="28"/>
  <c r="H229" i="28" s="1"/>
  <c r="D229" i="28"/>
  <c r="E229" i="28" s="1"/>
  <c r="A229" i="28"/>
  <c r="K228" i="28"/>
  <c r="G228" i="28"/>
  <c r="H228" i="28" s="1"/>
  <c r="D228" i="28"/>
  <c r="A228" i="28"/>
  <c r="K227" i="28"/>
  <c r="G227" i="28"/>
  <c r="H227" i="28" s="1"/>
  <c r="D227" i="28"/>
  <c r="E227" i="28" s="1"/>
  <c r="A227" i="28"/>
  <c r="K226" i="28"/>
  <c r="G226" i="28"/>
  <c r="D226" i="28"/>
  <c r="A226" i="28"/>
  <c r="K225" i="28"/>
  <c r="K224" i="28" s="1"/>
  <c r="F225" i="28"/>
  <c r="F224" i="28" s="1"/>
  <c r="C225" i="28"/>
  <c r="C224" i="28" s="1"/>
  <c r="A225" i="28"/>
  <c r="J224" i="28"/>
  <c r="I224" i="28"/>
  <c r="B224" i="28"/>
  <c r="A224" i="28"/>
  <c r="H223" i="28"/>
  <c r="E223" i="28"/>
  <c r="B223" i="28"/>
  <c r="A223" i="28"/>
  <c r="H222" i="28"/>
  <c r="E222" i="28"/>
  <c r="B222" i="28"/>
  <c r="A222" i="28"/>
  <c r="H221" i="28"/>
  <c r="E221" i="28"/>
  <c r="O221" i="28" s="1"/>
  <c r="B221" i="28"/>
  <c r="A221" i="28"/>
  <c r="K220" i="28"/>
  <c r="A220" i="28"/>
  <c r="K219" i="28"/>
  <c r="G219" i="28"/>
  <c r="H219" i="28" s="1"/>
  <c r="D219" i="28"/>
  <c r="A219" i="28"/>
  <c r="K218" i="28"/>
  <c r="G218" i="28"/>
  <c r="D218" i="28"/>
  <c r="E218" i="28" s="1"/>
  <c r="A218" i="28"/>
  <c r="K217" i="28"/>
  <c r="G217" i="28"/>
  <c r="H217" i="28" s="1"/>
  <c r="D217" i="28"/>
  <c r="A217" i="28"/>
  <c r="K216" i="28"/>
  <c r="G216" i="28"/>
  <c r="D216" i="28"/>
  <c r="A216" i="28"/>
  <c r="K215" i="28"/>
  <c r="K214" i="28" s="1"/>
  <c r="F215" i="28"/>
  <c r="H215" i="28" s="1"/>
  <c r="C215" i="28"/>
  <c r="A215" i="28"/>
  <c r="J214" i="28"/>
  <c r="I214" i="28"/>
  <c r="B214" i="28"/>
  <c r="A214" i="28"/>
  <c r="H213" i="28"/>
  <c r="E213" i="28"/>
  <c r="B213" i="28"/>
  <c r="A213" i="28"/>
  <c r="H212" i="28"/>
  <c r="E212" i="28"/>
  <c r="B212" i="28"/>
  <c r="A212" i="28"/>
  <c r="H211" i="28"/>
  <c r="E211" i="28"/>
  <c r="O211" i="28" s="1"/>
  <c r="B211" i="28"/>
  <c r="A211" i="28"/>
  <c r="K210" i="28"/>
  <c r="A210" i="28"/>
  <c r="K209" i="28"/>
  <c r="G209" i="28"/>
  <c r="H209" i="28" s="1"/>
  <c r="D209" i="28"/>
  <c r="A209" i="28"/>
  <c r="K208" i="28"/>
  <c r="G208" i="28"/>
  <c r="H208" i="28" s="1"/>
  <c r="D208" i="28"/>
  <c r="E208" i="28"/>
  <c r="A208" i="28"/>
  <c r="K207" i="28"/>
  <c r="G207" i="28"/>
  <c r="H207" i="28"/>
  <c r="D207" i="28"/>
  <c r="A207" i="28"/>
  <c r="K206" i="28"/>
  <c r="G206" i="28"/>
  <c r="D206" i="28"/>
  <c r="A206" i="28"/>
  <c r="K205" i="28"/>
  <c r="F205" i="28"/>
  <c r="H205" i="28" s="1"/>
  <c r="C205" i="28"/>
  <c r="A205" i="28"/>
  <c r="J204" i="28"/>
  <c r="I204" i="28"/>
  <c r="B204" i="28"/>
  <c r="A204" i="28"/>
  <c r="H200" i="28"/>
  <c r="E200" i="28"/>
  <c r="O200" i="28" s="1"/>
  <c r="B200" i="28"/>
  <c r="A200" i="28"/>
  <c r="H199" i="28"/>
  <c r="E199" i="28"/>
  <c r="B199" i="28"/>
  <c r="A199" i="28"/>
  <c r="H198" i="28"/>
  <c r="E198" i="28"/>
  <c r="B198" i="28"/>
  <c r="A198" i="28"/>
  <c r="K197" i="28"/>
  <c r="A197" i="28"/>
  <c r="K196" i="28"/>
  <c r="G196" i="28"/>
  <c r="H196" i="28" s="1"/>
  <c r="D196" i="28"/>
  <c r="E196" i="28" s="1"/>
  <c r="A196" i="28"/>
  <c r="K195" i="28"/>
  <c r="G195" i="28"/>
  <c r="H195" i="28" s="1"/>
  <c r="D195" i="28"/>
  <c r="A195" i="28"/>
  <c r="K194" i="28"/>
  <c r="G194" i="28"/>
  <c r="H194" i="28" s="1"/>
  <c r="D194" i="28"/>
  <c r="E194" i="28" s="1"/>
  <c r="A194" i="28"/>
  <c r="K193" i="28"/>
  <c r="G193" i="28"/>
  <c r="D193" i="28"/>
  <c r="A193" i="28"/>
  <c r="K192" i="28"/>
  <c r="K191" i="28" s="1"/>
  <c r="F192" i="28"/>
  <c r="H192" i="28" s="1"/>
  <c r="C192" i="28"/>
  <c r="E192" i="28" s="1"/>
  <c r="A192" i="28"/>
  <c r="J191" i="28"/>
  <c r="I191" i="28"/>
  <c r="B191" i="28"/>
  <c r="A191" i="28"/>
  <c r="H190" i="28"/>
  <c r="E190" i="28"/>
  <c r="B190" i="28"/>
  <c r="A190" i="28"/>
  <c r="H189" i="28"/>
  <c r="E189" i="28"/>
  <c r="B189" i="28"/>
  <c r="A189" i="28"/>
  <c r="H188" i="28"/>
  <c r="E188" i="28"/>
  <c r="O188" i="28" s="1"/>
  <c r="B188" i="28"/>
  <c r="A188" i="28"/>
  <c r="K187" i="28"/>
  <c r="A187" i="28"/>
  <c r="K186" i="28"/>
  <c r="G186" i="28"/>
  <c r="H186" i="28" s="1"/>
  <c r="D186" i="28"/>
  <c r="E186" i="28" s="1"/>
  <c r="A186" i="28"/>
  <c r="K185" i="28"/>
  <c r="G185" i="28"/>
  <c r="H185" i="28" s="1"/>
  <c r="D185" i="28"/>
  <c r="E185" i="28" s="1"/>
  <c r="A185" i="28"/>
  <c r="K184" i="28"/>
  <c r="G184" i="28"/>
  <c r="H184" i="28" s="1"/>
  <c r="D184" i="28"/>
  <c r="E184" i="28" s="1"/>
  <c r="A184" i="28"/>
  <c r="K183" i="28"/>
  <c r="G183" i="28"/>
  <c r="H183" i="28" s="1"/>
  <c r="D183" i="28"/>
  <c r="E183" i="28" s="1"/>
  <c r="A183" i="28"/>
  <c r="K182" i="28"/>
  <c r="F182" i="28"/>
  <c r="C182" i="28"/>
  <c r="A182" i="28"/>
  <c r="K181" i="28"/>
  <c r="J181" i="28"/>
  <c r="I181" i="28"/>
  <c r="B181" i="28"/>
  <c r="A181" i="28"/>
  <c r="H180" i="28"/>
  <c r="E180" i="28"/>
  <c r="O180" i="28" s="1"/>
  <c r="B180" i="28"/>
  <c r="A180" i="28"/>
  <c r="H179" i="28"/>
  <c r="E179" i="28"/>
  <c r="B179" i="28"/>
  <c r="A179" i="28"/>
  <c r="H178" i="28"/>
  <c r="E178" i="28"/>
  <c r="O178" i="28"/>
  <c r="B178" i="28"/>
  <c r="A178" i="28"/>
  <c r="K177" i="28"/>
  <c r="A177" i="28"/>
  <c r="K176" i="28"/>
  <c r="G176" i="28"/>
  <c r="H176" i="28" s="1"/>
  <c r="D176" i="28"/>
  <c r="E176" i="28" s="1"/>
  <c r="A176" i="28"/>
  <c r="K175" i="28"/>
  <c r="G175" i="28"/>
  <c r="H175" i="28" s="1"/>
  <c r="D175" i="28"/>
  <c r="A175" i="28"/>
  <c r="K174" i="28"/>
  <c r="G174" i="28"/>
  <c r="H174" i="28" s="1"/>
  <c r="D174" i="28"/>
  <c r="E174" i="28" s="1"/>
  <c r="A174" i="28"/>
  <c r="K173" i="28"/>
  <c r="G173" i="28"/>
  <c r="H173" i="28" s="1"/>
  <c r="D173" i="28"/>
  <c r="A173" i="28"/>
  <c r="K172" i="28"/>
  <c r="K171" i="28" s="1"/>
  <c r="K201" i="28" s="1"/>
  <c r="F172" i="28"/>
  <c r="C172" i="28"/>
  <c r="A172" i="28"/>
  <c r="J171" i="28"/>
  <c r="I171" i="28"/>
  <c r="B171" i="28"/>
  <c r="A171" i="28"/>
  <c r="H167" i="28"/>
  <c r="E167" i="28"/>
  <c r="B167" i="28"/>
  <c r="A167" i="28"/>
  <c r="H166" i="28"/>
  <c r="E166" i="28"/>
  <c r="B166" i="28"/>
  <c r="A166" i="28"/>
  <c r="H165" i="28"/>
  <c r="E165" i="28"/>
  <c r="O165" i="28" s="1"/>
  <c r="B165" i="28"/>
  <c r="A165" i="28"/>
  <c r="K164" i="28"/>
  <c r="A164" i="28"/>
  <c r="K163" i="28"/>
  <c r="G163" i="28"/>
  <c r="H163" i="28" s="1"/>
  <c r="D163" i="28"/>
  <c r="A163" i="28"/>
  <c r="K162" i="28"/>
  <c r="G162" i="28"/>
  <c r="H162" i="28" s="1"/>
  <c r="D162" i="28"/>
  <c r="E162" i="28"/>
  <c r="A162" i="28"/>
  <c r="K161" i="28"/>
  <c r="G161" i="28"/>
  <c r="H161" i="28"/>
  <c r="D161" i="28"/>
  <c r="A161" i="28"/>
  <c r="K160" i="28"/>
  <c r="G160" i="28"/>
  <c r="H160" i="28" s="1"/>
  <c r="D160" i="28"/>
  <c r="A160" i="28"/>
  <c r="K159" i="28"/>
  <c r="F159" i="28"/>
  <c r="C159" i="28"/>
  <c r="A159" i="28"/>
  <c r="J158" i="28"/>
  <c r="I158" i="28"/>
  <c r="B158" i="28"/>
  <c r="A158" i="28"/>
  <c r="H157" i="28"/>
  <c r="E157" i="28"/>
  <c r="O157" i="28" s="1"/>
  <c r="B157" i="28"/>
  <c r="A157" i="28"/>
  <c r="H156" i="28"/>
  <c r="E156" i="28"/>
  <c r="B156" i="28"/>
  <c r="A156" i="28"/>
  <c r="H155" i="28"/>
  <c r="E155" i="28"/>
  <c r="B155" i="28"/>
  <c r="A155" i="28"/>
  <c r="K154" i="28"/>
  <c r="A154" i="28"/>
  <c r="K153" i="28"/>
  <c r="G153" i="28"/>
  <c r="H153" i="28" s="1"/>
  <c r="D153" i="28"/>
  <c r="E153" i="28" s="1"/>
  <c r="A153" i="28"/>
  <c r="K152" i="28"/>
  <c r="G152" i="28"/>
  <c r="H152" i="28" s="1"/>
  <c r="D152" i="28"/>
  <c r="A152" i="28"/>
  <c r="K151" i="28"/>
  <c r="G151" i="28"/>
  <c r="H151" i="28" s="1"/>
  <c r="D151" i="28"/>
  <c r="E151" i="28" s="1"/>
  <c r="A151" i="28"/>
  <c r="K150" i="28"/>
  <c r="G150" i="28"/>
  <c r="H150" i="28" s="1"/>
  <c r="D150" i="28"/>
  <c r="E150" i="28" s="1"/>
  <c r="A150" i="28"/>
  <c r="K149" i="28"/>
  <c r="F149" i="28"/>
  <c r="C149" i="28"/>
  <c r="A149" i="28"/>
  <c r="J148" i="28"/>
  <c r="I148" i="28"/>
  <c r="B148" i="28"/>
  <c r="A148" i="28"/>
  <c r="H147" i="28"/>
  <c r="E147" i="28"/>
  <c r="O147" i="28" s="1"/>
  <c r="B147" i="28"/>
  <c r="A147" i="28"/>
  <c r="H146" i="28"/>
  <c r="O146" i="28" s="1"/>
  <c r="E146" i="28"/>
  <c r="B146" i="28"/>
  <c r="A146" i="28"/>
  <c r="H145" i="28"/>
  <c r="E145" i="28"/>
  <c r="O145" i="28" s="1"/>
  <c r="B145" i="28"/>
  <c r="A145" i="28"/>
  <c r="K144" i="28"/>
  <c r="A144" i="28"/>
  <c r="K143" i="28"/>
  <c r="G143" i="28"/>
  <c r="H143" i="28" s="1"/>
  <c r="D143" i="28"/>
  <c r="A143" i="28"/>
  <c r="K142" i="28"/>
  <c r="G142" i="28"/>
  <c r="H142" i="28" s="1"/>
  <c r="D142" i="28"/>
  <c r="E142" i="28"/>
  <c r="A142" i="28"/>
  <c r="K141" i="28"/>
  <c r="G141" i="28"/>
  <c r="H141" i="28" s="1"/>
  <c r="D141" i="28"/>
  <c r="A141" i="28"/>
  <c r="K140" i="28"/>
  <c r="G140" i="28"/>
  <c r="H140" i="28"/>
  <c r="D140" i="28"/>
  <c r="E140" i="28" s="1"/>
  <c r="A140" i="28"/>
  <c r="K139" i="28"/>
  <c r="K138" i="28" s="1"/>
  <c r="F139" i="28"/>
  <c r="C139" i="28"/>
  <c r="A139" i="28"/>
  <c r="J138" i="28"/>
  <c r="I138" i="28"/>
  <c r="I168" i="28" s="1"/>
  <c r="B138" i="28"/>
  <c r="A138" i="28"/>
  <c r="H134" i="28"/>
  <c r="O134" i="28" s="1"/>
  <c r="E134" i="28"/>
  <c r="B134" i="28"/>
  <c r="A134" i="28"/>
  <c r="H133" i="28"/>
  <c r="E133" i="28"/>
  <c r="O133" i="28"/>
  <c r="B133" i="28"/>
  <c r="A133" i="28"/>
  <c r="H132" i="28"/>
  <c r="O132" i="28"/>
  <c r="E132" i="28"/>
  <c r="B132" i="28"/>
  <c r="A132" i="28"/>
  <c r="K131" i="28"/>
  <c r="A131" i="28"/>
  <c r="K130" i="28"/>
  <c r="G130" i="28"/>
  <c r="H130" i="28"/>
  <c r="D130" i="28"/>
  <c r="E130" i="28" s="1"/>
  <c r="A130" i="28"/>
  <c r="K129" i="28"/>
  <c r="G129" i="28"/>
  <c r="H129" i="28" s="1"/>
  <c r="D129" i="28"/>
  <c r="A129" i="28"/>
  <c r="K128" i="28"/>
  <c r="G128" i="28"/>
  <c r="D128" i="28"/>
  <c r="E128" i="28"/>
  <c r="A128" i="28"/>
  <c r="K127" i="28"/>
  <c r="G127" i="28"/>
  <c r="H127" i="28"/>
  <c r="D127" i="28"/>
  <c r="A127" i="28"/>
  <c r="K126" i="28"/>
  <c r="F126" i="28"/>
  <c r="H126" i="28" s="1"/>
  <c r="C126" i="28"/>
  <c r="E126" i="28" s="1"/>
  <c r="A126" i="28"/>
  <c r="J125" i="28"/>
  <c r="I125" i="28"/>
  <c r="B125" i="28"/>
  <c r="A125" i="28"/>
  <c r="H124" i="28"/>
  <c r="O124" i="28"/>
  <c r="E124" i="28"/>
  <c r="B124" i="28"/>
  <c r="A124" i="28"/>
  <c r="H123" i="28"/>
  <c r="E123" i="28"/>
  <c r="B123" i="28"/>
  <c r="A123" i="28"/>
  <c r="H122" i="28"/>
  <c r="E122" i="28"/>
  <c r="O122" i="28" s="1"/>
  <c r="B122" i="28"/>
  <c r="A122" i="28"/>
  <c r="K121" i="28"/>
  <c r="A121" i="28"/>
  <c r="K120" i="28"/>
  <c r="G120" i="28"/>
  <c r="H120" i="28" s="1"/>
  <c r="D120" i="28"/>
  <c r="E120" i="28"/>
  <c r="A120" i="28"/>
  <c r="K119" i="28"/>
  <c r="G119" i="28"/>
  <c r="H119" i="28"/>
  <c r="D119" i="28"/>
  <c r="A119" i="28"/>
  <c r="K118" i="28"/>
  <c r="G118" i="28"/>
  <c r="H118" i="28" s="1"/>
  <c r="D118" i="28"/>
  <c r="E118" i="28" s="1"/>
  <c r="A118" i="28"/>
  <c r="K117" i="28"/>
  <c r="G117" i="28"/>
  <c r="H117" i="28" s="1"/>
  <c r="D117" i="28"/>
  <c r="A117" i="28"/>
  <c r="K116" i="28"/>
  <c r="F116" i="28"/>
  <c r="C116" i="28"/>
  <c r="E116" i="28" s="1"/>
  <c r="A116" i="28"/>
  <c r="J115" i="28"/>
  <c r="I115" i="28"/>
  <c r="B115" i="28"/>
  <c r="A115" i="28"/>
  <c r="H114" i="28"/>
  <c r="E114" i="28"/>
  <c r="O114" i="28" s="1"/>
  <c r="B114" i="28"/>
  <c r="A114" i="28"/>
  <c r="H113" i="28"/>
  <c r="E113" i="28"/>
  <c r="B113" i="28"/>
  <c r="A113" i="28"/>
  <c r="H112" i="28"/>
  <c r="E112" i="28"/>
  <c r="O112" i="28" s="1"/>
  <c r="B112" i="28"/>
  <c r="A112" i="28"/>
  <c r="K111" i="28"/>
  <c r="K105" i="28" s="1"/>
  <c r="A111" i="28"/>
  <c r="K110" i="28"/>
  <c r="G110" i="28"/>
  <c r="H110" i="28" s="1"/>
  <c r="D110" i="28"/>
  <c r="E110" i="28" s="1"/>
  <c r="A110" i="28"/>
  <c r="K109" i="28"/>
  <c r="G109" i="28"/>
  <c r="H109" i="28" s="1"/>
  <c r="D109" i="28"/>
  <c r="E109" i="28" s="1"/>
  <c r="A109" i="28"/>
  <c r="K108" i="28"/>
  <c r="G108" i="28"/>
  <c r="H108" i="28" s="1"/>
  <c r="D108" i="28"/>
  <c r="E108" i="28" s="1"/>
  <c r="A108" i="28"/>
  <c r="K107" i="28"/>
  <c r="G107" i="28"/>
  <c r="H107" i="28" s="1"/>
  <c r="D107" i="28"/>
  <c r="E107" i="28" s="1"/>
  <c r="A107" i="28"/>
  <c r="K106" i="28"/>
  <c r="F106" i="28"/>
  <c r="C106" i="28"/>
  <c r="C105" i="28" s="1"/>
  <c r="A106" i="28"/>
  <c r="J105" i="28"/>
  <c r="J135" i="28"/>
  <c r="I105" i="28"/>
  <c r="B105" i="28"/>
  <c r="A105" i="28"/>
  <c r="H101" i="28"/>
  <c r="E101" i="28"/>
  <c r="O101" i="28" s="1"/>
  <c r="B101" i="28"/>
  <c r="A101" i="28"/>
  <c r="H100" i="28"/>
  <c r="E100" i="28"/>
  <c r="B100" i="28"/>
  <c r="A100" i="28"/>
  <c r="H99" i="28"/>
  <c r="O99" i="28" s="1"/>
  <c r="E99" i="28"/>
  <c r="B99" i="28"/>
  <c r="A99" i="28"/>
  <c r="K98" i="28"/>
  <c r="A98" i="28"/>
  <c r="K97" i="28"/>
  <c r="G97" i="28"/>
  <c r="H97" i="28" s="1"/>
  <c r="D97" i="28"/>
  <c r="A97" i="28"/>
  <c r="K96" i="28"/>
  <c r="G96" i="28"/>
  <c r="H96" i="28" s="1"/>
  <c r="D96" i="28"/>
  <c r="E96" i="28"/>
  <c r="A96" i="28"/>
  <c r="K95" i="28"/>
  <c r="G95" i="28"/>
  <c r="H95" i="28"/>
  <c r="D95" i="28"/>
  <c r="A95" i="28"/>
  <c r="K94" i="28"/>
  <c r="G94" i="28"/>
  <c r="D94" i="28"/>
  <c r="E94" i="28" s="1"/>
  <c r="A94" i="28"/>
  <c r="K93" i="28"/>
  <c r="F93" i="28"/>
  <c r="H93" i="28" s="1"/>
  <c r="C93" i="28"/>
  <c r="A93" i="28"/>
  <c r="J92" i="28"/>
  <c r="I92" i="28"/>
  <c r="B92" i="28"/>
  <c r="A92" i="28"/>
  <c r="H91" i="28"/>
  <c r="E91" i="28"/>
  <c r="B91" i="28"/>
  <c r="A91" i="28"/>
  <c r="H90" i="28"/>
  <c r="E90" i="28"/>
  <c r="O90" i="28" s="1"/>
  <c r="B90" i="28"/>
  <c r="A90" i="28"/>
  <c r="H89" i="28"/>
  <c r="E89" i="28"/>
  <c r="B89" i="28"/>
  <c r="A89" i="28"/>
  <c r="K88" i="28"/>
  <c r="A88" i="28"/>
  <c r="K87" i="28"/>
  <c r="G87" i="28"/>
  <c r="H87" i="28" s="1"/>
  <c r="D87" i="28"/>
  <c r="E87" i="28" s="1"/>
  <c r="A87" i="28"/>
  <c r="K86" i="28"/>
  <c r="G86" i="28"/>
  <c r="H86" i="28" s="1"/>
  <c r="D86" i="28"/>
  <c r="E86" i="28" s="1"/>
  <c r="A86" i="28"/>
  <c r="K85" i="28"/>
  <c r="G85" i="28"/>
  <c r="H85" i="28" s="1"/>
  <c r="D85" i="28"/>
  <c r="E85" i="28" s="1"/>
  <c r="A85" i="28"/>
  <c r="K84" i="28"/>
  <c r="G84" i="28"/>
  <c r="H84" i="28" s="1"/>
  <c r="D84" i="28"/>
  <c r="E84" i="28" s="1"/>
  <c r="A84" i="28"/>
  <c r="K83" i="28"/>
  <c r="F83" i="28"/>
  <c r="H83" i="28" s="1"/>
  <c r="C83" i="28"/>
  <c r="C82" i="28" s="1"/>
  <c r="A83" i="28"/>
  <c r="J82" i="28"/>
  <c r="I82" i="28"/>
  <c r="B82" i="28"/>
  <c r="A82" i="28"/>
  <c r="H81" i="28"/>
  <c r="E81" i="28"/>
  <c r="B81" i="28"/>
  <c r="A81" i="28"/>
  <c r="H80" i="28"/>
  <c r="E80" i="28"/>
  <c r="O80" i="28" s="1"/>
  <c r="B80" i="28"/>
  <c r="A80" i="28"/>
  <c r="H79" i="28"/>
  <c r="E79" i="28"/>
  <c r="B79" i="28"/>
  <c r="A79" i="28"/>
  <c r="K78" i="28"/>
  <c r="A78" i="28"/>
  <c r="K77" i="28"/>
  <c r="G77" i="28"/>
  <c r="H77" i="28"/>
  <c r="D77" i="28"/>
  <c r="E77" i="28" s="1"/>
  <c r="A77" i="28"/>
  <c r="K76" i="28"/>
  <c r="G76" i="28"/>
  <c r="H76" i="28" s="1"/>
  <c r="D76" i="28"/>
  <c r="E76" i="28"/>
  <c r="A76" i="28"/>
  <c r="K75" i="28"/>
  <c r="G75" i="28"/>
  <c r="H75" i="28"/>
  <c r="D75" i="28"/>
  <c r="E75" i="28" s="1"/>
  <c r="A75" i="28"/>
  <c r="K74" i="28"/>
  <c r="G74" i="28"/>
  <c r="H74" i="28" s="1"/>
  <c r="D74" i="28"/>
  <c r="E74" i="28"/>
  <c r="A74" i="28"/>
  <c r="K73" i="28"/>
  <c r="K72" i="28" s="1"/>
  <c r="F73" i="28"/>
  <c r="C73" i="28"/>
  <c r="E73" i="28"/>
  <c r="A73" i="28"/>
  <c r="J72" i="28"/>
  <c r="I72" i="28"/>
  <c r="B72" i="28"/>
  <c r="A72" i="28"/>
  <c r="H68" i="28"/>
  <c r="E68" i="28"/>
  <c r="O68" i="28" s="1"/>
  <c r="B68" i="28"/>
  <c r="A68" i="28"/>
  <c r="H67" i="28"/>
  <c r="E67" i="28"/>
  <c r="O67" i="28"/>
  <c r="B67" i="28"/>
  <c r="A67" i="28"/>
  <c r="H66" i="28"/>
  <c r="E66" i="28"/>
  <c r="O66" i="28" s="1"/>
  <c r="B66" i="28"/>
  <c r="A66" i="28"/>
  <c r="K65" i="28"/>
  <c r="A65" i="28"/>
  <c r="K64" i="28"/>
  <c r="G64" i="28"/>
  <c r="H64" i="28" s="1"/>
  <c r="D64" i="28"/>
  <c r="E64" i="28" s="1"/>
  <c r="A64" i="28"/>
  <c r="K63" i="28"/>
  <c r="G63" i="28"/>
  <c r="H63" i="28" s="1"/>
  <c r="D63" i="28"/>
  <c r="E63" i="28" s="1"/>
  <c r="A63" i="28"/>
  <c r="K62" i="28"/>
  <c r="G62" i="28"/>
  <c r="D62" i="28"/>
  <c r="E62" i="28" s="1"/>
  <c r="A62" i="28"/>
  <c r="K61" i="28"/>
  <c r="G61" i="28"/>
  <c r="H61" i="28" s="1"/>
  <c r="D61" i="28"/>
  <c r="A61" i="28"/>
  <c r="K60" i="28"/>
  <c r="F60" i="28"/>
  <c r="H60" i="28" s="1"/>
  <c r="C60" i="28"/>
  <c r="E60" i="28" s="1"/>
  <c r="A60" i="28"/>
  <c r="J59" i="28"/>
  <c r="I59" i="28"/>
  <c r="B59" i="28"/>
  <c r="A59" i="28"/>
  <c r="H58" i="28"/>
  <c r="E58" i="28"/>
  <c r="O58" i="28" s="1"/>
  <c r="B58" i="28"/>
  <c r="A58" i="28"/>
  <c r="H57" i="28"/>
  <c r="E57" i="28"/>
  <c r="B57" i="28"/>
  <c r="A57" i="28"/>
  <c r="H56" i="28"/>
  <c r="E56" i="28"/>
  <c r="B56" i="28"/>
  <c r="A56" i="28"/>
  <c r="K55" i="28"/>
  <c r="A55" i="28"/>
  <c r="K54" i="28"/>
  <c r="G54" i="28"/>
  <c r="H54" i="28" s="1"/>
  <c r="D54" i="28"/>
  <c r="E54" i="28" s="1"/>
  <c r="A54" i="28"/>
  <c r="K53" i="28"/>
  <c r="G53" i="28"/>
  <c r="H53" i="28" s="1"/>
  <c r="D53" i="28"/>
  <c r="E53" i="28" s="1"/>
  <c r="A53" i="28"/>
  <c r="K52" i="28"/>
  <c r="G52" i="28"/>
  <c r="H52" i="28" s="1"/>
  <c r="D52" i="28"/>
  <c r="E52" i="28" s="1"/>
  <c r="A52" i="28"/>
  <c r="K51" i="28"/>
  <c r="G51" i="28"/>
  <c r="H51" i="28" s="1"/>
  <c r="D51" i="28"/>
  <c r="E51" i="28" s="1"/>
  <c r="A51" i="28"/>
  <c r="K50" i="28"/>
  <c r="F50" i="28"/>
  <c r="C50" i="28"/>
  <c r="E50" i="28" s="1"/>
  <c r="A50" i="28"/>
  <c r="J49" i="28"/>
  <c r="I49" i="28"/>
  <c r="B49" i="28"/>
  <c r="A49" i="28"/>
  <c r="H48" i="28"/>
  <c r="E48" i="28"/>
  <c r="B48" i="28"/>
  <c r="A48" i="28"/>
  <c r="H47" i="28"/>
  <c r="E47" i="28"/>
  <c r="B47" i="28"/>
  <c r="A47" i="28"/>
  <c r="H46" i="28"/>
  <c r="E46" i="28"/>
  <c r="B46" i="28"/>
  <c r="A46" i="28"/>
  <c r="K45" i="28"/>
  <c r="A45" i="28"/>
  <c r="K44" i="28"/>
  <c r="G44" i="28"/>
  <c r="H44" i="28" s="1"/>
  <c r="D44" i="28"/>
  <c r="E44" i="28" s="1"/>
  <c r="A44" i="28"/>
  <c r="K43" i="28"/>
  <c r="G43" i="28"/>
  <c r="H43" i="28" s="1"/>
  <c r="D43" i="28"/>
  <c r="A43" i="28"/>
  <c r="K42" i="28"/>
  <c r="G42" i="28"/>
  <c r="H42" i="28" s="1"/>
  <c r="D42" i="28"/>
  <c r="E42" i="28"/>
  <c r="A42" i="28"/>
  <c r="K41" i="28"/>
  <c r="G41" i="28"/>
  <c r="H41" i="28"/>
  <c r="D41" i="28"/>
  <c r="A41" i="28"/>
  <c r="K40" i="28"/>
  <c r="F40" i="28"/>
  <c r="C40" i="28"/>
  <c r="E40" i="28" s="1"/>
  <c r="A40" i="28"/>
  <c r="J39" i="28"/>
  <c r="I39" i="28"/>
  <c r="B39" i="28"/>
  <c r="A39" i="28"/>
  <c r="A38" i="28"/>
  <c r="H35" i="28"/>
  <c r="E35" i="28"/>
  <c r="B35" i="28"/>
  <c r="A35" i="28"/>
  <c r="H34" i="28"/>
  <c r="E34" i="28"/>
  <c r="B34" i="28"/>
  <c r="A34" i="28"/>
  <c r="H33" i="28"/>
  <c r="E33" i="28"/>
  <c r="B33" i="28"/>
  <c r="A33" i="28"/>
  <c r="K32" i="28"/>
  <c r="A32" i="28"/>
  <c r="K31" i="28"/>
  <c r="G31" i="28"/>
  <c r="H31" i="28" s="1"/>
  <c r="D31" i="28"/>
  <c r="E31" i="28"/>
  <c r="A31" i="28"/>
  <c r="K30" i="28"/>
  <c r="G30" i="28"/>
  <c r="H30" i="28"/>
  <c r="D30" i="28"/>
  <c r="E30" i="28" s="1"/>
  <c r="A30" i="28"/>
  <c r="K29" i="28"/>
  <c r="G29" i="28"/>
  <c r="H29" i="28" s="1"/>
  <c r="D29" i="28"/>
  <c r="E29" i="28"/>
  <c r="A29" i="28"/>
  <c r="K28" i="28"/>
  <c r="G28" i="28"/>
  <c r="H28" i="28" s="1"/>
  <c r="D28" i="28"/>
  <c r="E28" i="28" s="1"/>
  <c r="A28" i="28"/>
  <c r="K27" i="28"/>
  <c r="F27" i="28"/>
  <c r="H27" i="28" s="1"/>
  <c r="C27" i="28"/>
  <c r="E27" i="28" s="1"/>
  <c r="A27" i="28"/>
  <c r="J26" i="28"/>
  <c r="I26" i="28"/>
  <c r="B26" i="28"/>
  <c r="A26" i="28"/>
  <c r="H25" i="28"/>
  <c r="E25" i="28"/>
  <c r="B25" i="28"/>
  <c r="A25" i="28"/>
  <c r="H24" i="28"/>
  <c r="E24" i="28"/>
  <c r="B24" i="28"/>
  <c r="A24" i="28"/>
  <c r="H23" i="28"/>
  <c r="E23" i="28"/>
  <c r="B23" i="28"/>
  <c r="A23" i="28"/>
  <c r="K22" i="28"/>
  <c r="A22" i="28"/>
  <c r="K21" i="28"/>
  <c r="G21" i="28"/>
  <c r="H21" i="28" s="1"/>
  <c r="D21" i="28"/>
  <c r="E21" i="28" s="1"/>
  <c r="A21" i="28"/>
  <c r="K20" i="28"/>
  <c r="G20" i="28"/>
  <c r="H20" i="28" s="1"/>
  <c r="D20" i="28"/>
  <c r="E20" i="28" s="1"/>
  <c r="A20" i="28"/>
  <c r="K19" i="28"/>
  <c r="G19" i="28"/>
  <c r="H19" i="28" s="1"/>
  <c r="D19" i="28"/>
  <c r="E19" i="28" s="1"/>
  <c r="A19" i="28"/>
  <c r="K18" i="28"/>
  <c r="G18" i="28"/>
  <c r="H18" i="28" s="1"/>
  <c r="D18" i="28"/>
  <c r="E18" i="28" s="1"/>
  <c r="A18" i="28"/>
  <c r="K17" i="28"/>
  <c r="F17" i="28"/>
  <c r="H17" i="28" s="1"/>
  <c r="C17" i="28"/>
  <c r="E17" i="28" s="1"/>
  <c r="A17" i="28"/>
  <c r="J16" i="28"/>
  <c r="I16" i="28"/>
  <c r="B16" i="28"/>
  <c r="A16" i="28"/>
  <c r="K12" i="28"/>
  <c r="K11" i="28"/>
  <c r="K10" i="28"/>
  <c r="K9" i="28"/>
  <c r="K8" i="28"/>
  <c r="K7" i="28"/>
  <c r="J6" i="28"/>
  <c r="I6" i="28"/>
  <c r="H15" i="28"/>
  <c r="H14" i="28"/>
  <c r="H13" i="28"/>
  <c r="G11" i="28"/>
  <c r="H11" i="28" s="1"/>
  <c r="G10" i="28"/>
  <c r="H10" i="28" s="1"/>
  <c r="G9" i="28"/>
  <c r="H9" i="28" s="1"/>
  <c r="G8" i="28"/>
  <c r="H8" i="28" s="1"/>
  <c r="F7" i="28"/>
  <c r="H7" i="28" s="1"/>
  <c r="E15" i="28"/>
  <c r="E14" i="28"/>
  <c r="E13" i="28"/>
  <c r="D11" i="28"/>
  <c r="E11" i="28" s="1"/>
  <c r="D10" i="28"/>
  <c r="E10" i="28" s="1"/>
  <c r="D9" i="28"/>
  <c r="E9" i="28" s="1"/>
  <c r="D8" i="28"/>
  <c r="E8" i="28"/>
  <c r="C7" i="28"/>
  <c r="C6" i="28"/>
  <c r="K272" i="28"/>
  <c r="B272" i="28"/>
  <c r="A236" i="28"/>
  <c r="A203" i="28"/>
  <c r="A170" i="28"/>
  <c r="A137" i="28"/>
  <c r="A104" i="28"/>
  <c r="A71" i="28"/>
  <c r="B15" i="28"/>
  <c r="A15" i="28"/>
  <c r="B14" i="28"/>
  <c r="A14" i="28"/>
  <c r="B13" i="28"/>
  <c r="A13" i="28"/>
  <c r="A12" i="28"/>
  <c r="A11" i="28"/>
  <c r="A10" i="28"/>
  <c r="A9" i="28"/>
  <c r="A8" i="28"/>
  <c r="A7" i="28"/>
  <c r="B6" i="28"/>
  <c r="A6" i="28"/>
  <c r="A5" i="28"/>
  <c r="J132" i="31"/>
  <c r="J131" i="31"/>
  <c r="J130" i="31"/>
  <c r="J129" i="31"/>
  <c r="J128" i="31"/>
  <c r="J127" i="31" s="1"/>
  <c r="I127" i="31"/>
  <c r="H127" i="31"/>
  <c r="J126" i="31"/>
  <c r="J125" i="31"/>
  <c r="J124" i="31"/>
  <c r="J123" i="31"/>
  <c r="J122" i="31"/>
  <c r="J121" i="31" s="1"/>
  <c r="I121" i="31"/>
  <c r="H121" i="31"/>
  <c r="J120" i="31"/>
  <c r="J119" i="31"/>
  <c r="J118" i="31"/>
  <c r="J117" i="31"/>
  <c r="J116" i="31"/>
  <c r="J115" i="31"/>
  <c r="I115" i="31"/>
  <c r="H115" i="31"/>
  <c r="J114" i="31"/>
  <c r="J113" i="31"/>
  <c r="J112" i="31"/>
  <c r="J111" i="31"/>
  <c r="J110" i="31"/>
  <c r="J109" i="31"/>
  <c r="I109" i="31"/>
  <c r="H109" i="31"/>
  <c r="J108" i="31"/>
  <c r="J107" i="31"/>
  <c r="J106" i="31"/>
  <c r="J105" i="31"/>
  <c r="J104" i="31"/>
  <c r="J103" i="31"/>
  <c r="I103" i="31"/>
  <c r="H103" i="31"/>
  <c r="J102" i="31"/>
  <c r="J101" i="31"/>
  <c r="J100" i="31"/>
  <c r="J99" i="31"/>
  <c r="J98" i="31"/>
  <c r="J97" i="31"/>
  <c r="I97" i="31"/>
  <c r="H97" i="31"/>
  <c r="J96" i="31"/>
  <c r="J95" i="31"/>
  <c r="J94" i="31"/>
  <c r="J93" i="31"/>
  <c r="J92" i="31"/>
  <c r="J91" i="31"/>
  <c r="I91" i="31"/>
  <c r="H91" i="31"/>
  <c r="J90" i="31"/>
  <c r="J89" i="31"/>
  <c r="J88" i="31"/>
  <c r="J87" i="31"/>
  <c r="J86" i="31"/>
  <c r="J85" i="31"/>
  <c r="I85" i="31"/>
  <c r="H85" i="31"/>
  <c r="J84" i="31"/>
  <c r="J83" i="31"/>
  <c r="J82" i="31"/>
  <c r="J81" i="31"/>
  <c r="J80" i="31"/>
  <c r="J79" i="31"/>
  <c r="I79" i="31"/>
  <c r="H79" i="31"/>
  <c r="J78" i="31"/>
  <c r="J77" i="31"/>
  <c r="J76" i="31"/>
  <c r="J75" i="31"/>
  <c r="J74" i="31"/>
  <c r="J73" i="31"/>
  <c r="I73" i="31"/>
  <c r="H73" i="31"/>
  <c r="H133" i="31" s="1"/>
  <c r="A68" i="31"/>
  <c r="J67" i="31"/>
  <c r="J66" i="31"/>
  <c r="J65" i="31"/>
  <c r="J64" i="31"/>
  <c r="J63" i="31"/>
  <c r="J62" i="31" s="1"/>
  <c r="I62" i="31"/>
  <c r="H62" i="31"/>
  <c r="C62" i="31"/>
  <c r="B62" i="31"/>
  <c r="J61" i="31"/>
  <c r="J60" i="31"/>
  <c r="J59" i="31"/>
  <c r="J58" i="31"/>
  <c r="J57" i="31"/>
  <c r="J56" i="31" s="1"/>
  <c r="I56" i="31"/>
  <c r="H56" i="31"/>
  <c r="C56" i="31"/>
  <c r="B56" i="31"/>
  <c r="J55" i="31"/>
  <c r="J54" i="31"/>
  <c r="J53" i="31"/>
  <c r="J52" i="31"/>
  <c r="J51" i="31"/>
  <c r="J50" i="31" s="1"/>
  <c r="I50" i="31"/>
  <c r="H50" i="31"/>
  <c r="C50" i="31"/>
  <c r="B50" i="31"/>
  <c r="J49" i="31"/>
  <c r="J48" i="31"/>
  <c r="J47" i="31"/>
  <c r="J46" i="31"/>
  <c r="J45" i="31"/>
  <c r="I44" i="31"/>
  <c r="H44" i="31"/>
  <c r="C44" i="31"/>
  <c r="B44" i="31"/>
  <c r="J43" i="31"/>
  <c r="J42" i="31"/>
  <c r="J41" i="31"/>
  <c r="J40" i="31"/>
  <c r="J39" i="31"/>
  <c r="J38" i="31" s="1"/>
  <c r="I38" i="31"/>
  <c r="H38" i="31"/>
  <c r="C38" i="31"/>
  <c r="B38" i="31"/>
  <c r="J37" i="31"/>
  <c r="J36" i="31"/>
  <c r="J35" i="31"/>
  <c r="J34" i="31"/>
  <c r="J33" i="31"/>
  <c r="J32" i="31" s="1"/>
  <c r="I32" i="31"/>
  <c r="H32" i="31"/>
  <c r="C32" i="31"/>
  <c r="B32" i="31"/>
  <c r="J31" i="31"/>
  <c r="J30" i="31"/>
  <c r="J29" i="31"/>
  <c r="J28" i="31"/>
  <c r="J27" i="31"/>
  <c r="J26" i="31" s="1"/>
  <c r="I26" i="31"/>
  <c r="H26" i="31"/>
  <c r="C26" i="31"/>
  <c r="B26" i="31"/>
  <c r="J25" i="31"/>
  <c r="J24" i="31"/>
  <c r="J23" i="31"/>
  <c r="J22" i="31"/>
  <c r="J21" i="31"/>
  <c r="I20" i="31"/>
  <c r="H20" i="31"/>
  <c r="H68" i="31" s="1"/>
  <c r="H15" i="31" s="1"/>
  <c r="C20" i="31"/>
  <c r="B20" i="31"/>
  <c r="D10" i="31"/>
  <c r="C7" i="31"/>
  <c r="C4" i="31"/>
  <c r="B4" i="31"/>
  <c r="B10" i="31" s="1"/>
  <c r="D2608" i="30"/>
  <c r="C2608" i="30"/>
  <c r="B2608" i="30"/>
  <c r="H2608" i="30" s="1"/>
  <c r="A2608" i="30"/>
  <c r="D2607" i="30"/>
  <c r="C2607" i="30"/>
  <c r="B2607" i="30"/>
  <c r="H2607" i="30" s="1"/>
  <c r="A2607" i="30"/>
  <c r="D2606" i="30"/>
  <c r="C2606" i="30"/>
  <c r="B2606" i="30"/>
  <c r="H2606" i="30" s="1"/>
  <c r="A2606" i="30"/>
  <c r="D2605" i="30"/>
  <c r="C2605" i="30"/>
  <c r="B2605" i="30"/>
  <c r="H2605" i="30" s="1"/>
  <c r="A2605" i="30"/>
  <c r="D2604" i="30"/>
  <c r="C2604" i="30"/>
  <c r="B2604" i="30"/>
  <c r="H2604" i="30" s="1"/>
  <c r="A2604" i="30"/>
  <c r="D2603" i="30"/>
  <c r="C2603" i="30"/>
  <c r="B2603" i="30"/>
  <c r="H2603" i="30" s="1"/>
  <c r="A2603" i="30"/>
  <c r="D2602" i="30"/>
  <c r="C2602" i="30"/>
  <c r="B2602" i="30"/>
  <c r="H2602" i="30" s="1"/>
  <c r="A2602" i="30"/>
  <c r="D2601" i="30"/>
  <c r="C2601" i="30"/>
  <c r="B2601" i="30"/>
  <c r="H2601" i="30" s="1"/>
  <c r="A2601" i="30"/>
  <c r="D2600" i="30"/>
  <c r="C2600" i="30"/>
  <c r="B2600" i="30"/>
  <c r="H2600" i="30" s="1"/>
  <c r="A2600" i="30"/>
  <c r="D2599" i="30"/>
  <c r="C2599" i="30"/>
  <c r="B2599" i="30"/>
  <c r="H2599" i="30" s="1"/>
  <c r="H2598" i="30" s="1"/>
  <c r="H2609" i="30" s="1"/>
  <c r="A2599" i="30"/>
  <c r="A2598" i="30"/>
  <c r="D2596" i="30"/>
  <c r="C2596" i="30"/>
  <c r="B2596" i="30"/>
  <c r="H2596" i="30" s="1"/>
  <c r="A2596" i="30"/>
  <c r="D2595" i="30"/>
  <c r="C2595" i="30"/>
  <c r="B2595" i="30"/>
  <c r="H2595" i="30" s="1"/>
  <c r="A2595" i="30"/>
  <c r="D2594" i="30"/>
  <c r="C2594" i="30"/>
  <c r="B2594" i="30"/>
  <c r="H2594" i="30" s="1"/>
  <c r="A2594" i="30"/>
  <c r="D2593" i="30"/>
  <c r="C2593" i="30"/>
  <c r="B2593" i="30"/>
  <c r="H2593" i="30" s="1"/>
  <c r="A2593" i="30"/>
  <c r="D2592" i="30"/>
  <c r="C2592" i="30"/>
  <c r="B2592" i="30"/>
  <c r="H2592" i="30" s="1"/>
  <c r="A2592" i="30"/>
  <c r="D2591" i="30"/>
  <c r="C2591" i="30"/>
  <c r="B2591" i="30"/>
  <c r="H2591" i="30" s="1"/>
  <c r="A2591" i="30"/>
  <c r="D2590" i="30"/>
  <c r="C2590" i="30"/>
  <c r="B2590" i="30"/>
  <c r="H2590" i="30" s="1"/>
  <c r="A2590" i="30"/>
  <c r="D2589" i="30"/>
  <c r="C2589" i="30"/>
  <c r="B2589" i="30"/>
  <c r="H2589" i="30" s="1"/>
  <c r="A2589" i="30"/>
  <c r="D2588" i="30"/>
  <c r="C2588" i="30"/>
  <c r="B2588" i="30"/>
  <c r="H2588" i="30" s="1"/>
  <c r="A2588" i="30"/>
  <c r="D2587" i="30"/>
  <c r="C2587" i="30"/>
  <c r="B2587" i="30"/>
  <c r="H2587" i="30" s="1"/>
  <c r="A2587" i="30"/>
  <c r="D2586" i="30"/>
  <c r="C2586" i="30"/>
  <c r="B2586" i="30"/>
  <c r="H2586" i="30" s="1"/>
  <c r="A2586" i="30"/>
  <c r="D2585" i="30"/>
  <c r="C2585" i="30"/>
  <c r="B2585" i="30"/>
  <c r="H2585" i="30" s="1"/>
  <c r="A2585" i="30"/>
  <c r="D2584" i="30"/>
  <c r="C2584" i="30"/>
  <c r="B2584" i="30"/>
  <c r="H2584" i="30" s="1"/>
  <c r="A2584" i="30"/>
  <c r="D2583" i="30"/>
  <c r="C2583" i="30"/>
  <c r="B2583" i="30"/>
  <c r="H2583" i="30" s="1"/>
  <c r="A2583" i="30"/>
  <c r="D2582" i="30"/>
  <c r="C2582" i="30"/>
  <c r="B2582" i="30"/>
  <c r="H2582" i="30" s="1"/>
  <c r="H2581" i="30" s="1"/>
  <c r="H2597" i="30" s="1"/>
  <c r="A2582" i="30"/>
  <c r="A2581" i="30"/>
  <c r="D2579" i="30"/>
  <c r="C2579" i="30"/>
  <c r="B2579" i="30"/>
  <c r="H2579" i="30" s="1"/>
  <c r="A2579" i="30"/>
  <c r="D2578" i="30"/>
  <c r="C2578" i="30"/>
  <c r="B2578" i="30"/>
  <c r="H2578" i="30" s="1"/>
  <c r="A2578" i="30"/>
  <c r="D2577" i="30"/>
  <c r="C2577" i="30"/>
  <c r="B2577" i="30"/>
  <c r="H2577" i="30" s="1"/>
  <c r="A2577" i="30"/>
  <c r="D2576" i="30"/>
  <c r="C2576" i="30"/>
  <c r="B2576" i="30"/>
  <c r="H2576" i="30" s="1"/>
  <c r="A2576" i="30"/>
  <c r="D2575" i="30"/>
  <c r="C2575" i="30"/>
  <c r="B2575" i="30"/>
  <c r="H2575" i="30" s="1"/>
  <c r="A2575" i="30"/>
  <c r="D2574" i="30"/>
  <c r="C2574" i="30"/>
  <c r="B2574" i="30"/>
  <c r="H2574" i="30" s="1"/>
  <c r="A2574" i="30"/>
  <c r="D2573" i="30"/>
  <c r="C2573" i="30"/>
  <c r="B2573" i="30"/>
  <c r="H2573" i="30" s="1"/>
  <c r="A2573" i="30"/>
  <c r="D2572" i="30"/>
  <c r="C2572" i="30"/>
  <c r="B2572" i="30"/>
  <c r="H2572" i="30" s="1"/>
  <c r="A2572" i="30"/>
  <c r="D2571" i="30"/>
  <c r="C2571" i="30"/>
  <c r="B2571" i="30"/>
  <c r="H2571" i="30" s="1"/>
  <c r="A2571" i="30"/>
  <c r="D2570" i="30"/>
  <c r="C2570" i="30"/>
  <c r="B2570" i="30"/>
  <c r="H2570" i="30" s="1"/>
  <c r="A2570" i="30"/>
  <c r="D2569" i="30"/>
  <c r="C2569" i="30"/>
  <c r="B2569" i="30"/>
  <c r="H2569" i="30" s="1"/>
  <c r="A2569" i="30"/>
  <c r="D2568" i="30"/>
  <c r="C2568" i="30"/>
  <c r="B2568" i="30"/>
  <c r="H2568" i="30" s="1"/>
  <c r="A2568" i="30"/>
  <c r="D2567" i="30"/>
  <c r="C2567" i="30"/>
  <c r="B2567" i="30"/>
  <c r="H2567" i="30" s="1"/>
  <c r="A2567" i="30"/>
  <c r="D2566" i="30"/>
  <c r="C2566" i="30"/>
  <c r="B2566" i="30"/>
  <c r="H2566" i="30" s="1"/>
  <c r="A2566" i="30"/>
  <c r="D2565" i="30"/>
  <c r="C2565" i="30"/>
  <c r="B2565" i="30"/>
  <c r="H2565" i="30" s="1"/>
  <c r="H2564" i="30" s="1"/>
  <c r="H2580" i="30" s="1"/>
  <c r="A2565" i="30"/>
  <c r="A2564" i="30"/>
  <c r="D2562" i="30"/>
  <c r="C2562" i="30"/>
  <c r="B2562" i="30"/>
  <c r="H2562" i="30" s="1"/>
  <c r="A2562" i="30"/>
  <c r="D2561" i="30"/>
  <c r="C2561" i="30"/>
  <c r="B2561" i="30"/>
  <c r="H2561" i="30" s="1"/>
  <c r="A2561" i="30"/>
  <c r="D2560" i="30"/>
  <c r="C2560" i="30"/>
  <c r="B2560" i="30"/>
  <c r="H2560" i="30" s="1"/>
  <c r="A2560" i="30"/>
  <c r="D2559" i="30"/>
  <c r="C2559" i="30"/>
  <c r="B2559" i="30"/>
  <c r="H2559" i="30" s="1"/>
  <c r="A2559" i="30"/>
  <c r="D2558" i="30"/>
  <c r="C2558" i="30"/>
  <c r="B2558" i="30"/>
  <c r="H2558" i="30" s="1"/>
  <c r="A2558" i="30"/>
  <c r="D2557" i="30"/>
  <c r="C2557" i="30"/>
  <c r="B2557" i="30"/>
  <c r="H2557" i="30" s="1"/>
  <c r="A2557" i="30"/>
  <c r="D2556" i="30"/>
  <c r="C2556" i="30"/>
  <c r="B2556" i="30"/>
  <c r="H2556" i="30" s="1"/>
  <c r="A2556" i="30"/>
  <c r="D2555" i="30"/>
  <c r="C2555" i="30"/>
  <c r="B2555" i="30"/>
  <c r="H2555" i="30" s="1"/>
  <c r="A2555" i="30"/>
  <c r="D2554" i="30"/>
  <c r="C2554" i="30"/>
  <c r="B2554" i="30"/>
  <c r="H2554" i="30" s="1"/>
  <c r="A2554" i="30"/>
  <c r="D2553" i="30"/>
  <c r="C2553" i="30"/>
  <c r="B2553" i="30"/>
  <c r="H2553" i="30" s="1"/>
  <c r="A2553" i="30"/>
  <c r="D2552" i="30"/>
  <c r="C2552" i="30"/>
  <c r="B2552" i="30"/>
  <c r="H2552" i="30" s="1"/>
  <c r="A2552" i="30"/>
  <c r="D2551" i="30"/>
  <c r="C2551" i="30"/>
  <c r="B2551" i="30"/>
  <c r="H2551" i="30" s="1"/>
  <c r="A2551" i="30"/>
  <c r="D2550" i="30"/>
  <c r="C2550" i="30"/>
  <c r="B2550" i="30"/>
  <c r="H2550" i="30" s="1"/>
  <c r="A2550" i="30"/>
  <c r="D2549" i="30"/>
  <c r="C2549" i="30"/>
  <c r="B2549" i="30"/>
  <c r="H2549" i="30" s="1"/>
  <c r="A2549" i="30"/>
  <c r="D2548" i="30"/>
  <c r="C2548" i="30"/>
  <c r="B2548" i="30"/>
  <c r="H2548" i="30" s="1"/>
  <c r="H2547" i="30" s="1"/>
  <c r="H2563" i="30" s="1"/>
  <c r="A2548" i="30"/>
  <c r="D2543" i="30"/>
  <c r="C2543" i="30"/>
  <c r="B2543" i="30"/>
  <c r="H2543" i="30" s="1"/>
  <c r="A2543" i="30"/>
  <c r="D2542" i="30"/>
  <c r="C2542" i="30"/>
  <c r="B2542" i="30"/>
  <c r="H2542" i="30" s="1"/>
  <c r="A2542" i="30"/>
  <c r="D2541" i="30"/>
  <c r="C2541" i="30"/>
  <c r="B2541" i="30"/>
  <c r="H2541" i="30" s="1"/>
  <c r="A2541" i="30"/>
  <c r="D2540" i="30"/>
  <c r="C2540" i="30"/>
  <c r="B2540" i="30"/>
  <c r="H2540" i="30" s="1"/>
  <c r="A2540" i="30"/>
  <c r="D2539" i="30"/>
  <c r="C2539" i="30"/>
  <c r="B2539" i="30"/>
  <c r="H2539" i="30" s="1"/>
  <c r="A2539" i="30"/>
  <c r="D2538" i="30"/>
  <c r="C2538" i="30"/>
  <c r="B2538" i="30"/>
  <c r="H2538" i="30" s="1"/>
  <c r="A2538" i="30"/>
  <c r="D2537" i="30"/>
  <c r="C2537" i="30"/>
  <c r="B2537" i="30"/>
  <c r="H2537" i="30" s="1"/>
  <c r="A2537" i="30"/>
  <c r="D2536" i="30"/>
  <c r="C2536" i="30"/>
  <c r="B2536" i="30"/>
  <c r="H2536" i="30" s="1"/>
  <c r="A2536" i="30"/>
  <c r="D2535" i="30"/>
  <c r="C2535" i="30"/>
  <c r="B2535" i="30"/>
  <c r="H2535" i="30" s="1"/>
  <c r="A2535" i="30"/>
  <c r="D2534" i="30"/>
  <c r="C2534" i="30"/>
  <c r="B2534" i="30"/>
  <c r="H2534" i="30" s="1"/>
  <c r="H2533" i="30" s="1"/>
  <c r="H2544" i="30" s="1"/>
  <c r="A2534" i="30"/>
  <c r="A2533" i="30"/>
  <c r="D2531" i="30"/>
  <c r="C2531" i="30"/>
  <c r="B2531" i="30"/>
  <c r="H2531" i="30" s="1"/>
  <c r="A2531" i="30"/>
  <c r="D2530" i="30"/>
  <c r="C2530" i="30"/>
  <c r="B2530" i="30"/>
  <c r="H2530" i="30" s="1"/>
  <c r="A2530" i="30"/>
  <c r="D2529" i="30"/>
  <c r="C2529" i="30"/>
  <c r="B2529" i="30"/>
  <c r="H2529" i="30" s="1"/>
  <c r="A2529" i="30"/>
  <c r="D2528" i="30"/>
  <c r="C2528" i="30"/>
  <c r="B2528" i="30"/>
  <c r="H2528" i="30" s="1"/>
  <c r="A2528" i="30"/>
  <c r="D2527" i="30"/>
  <c r="C2527" i="30"/>
  <c r="B2527" i="30"/>
  <c r="H2527" i="30" s="1"/>
  <c r="A2527" i="30"/>
  <c r="D2526" i="30"/>
  <c r="C2526" i="30"/>
  <c r="B2526" i="30"/>
  <c r="H2526" i="30" s="1"/>
  <c r="A2526" i="30"/>
  <c r="D2525" i="30"/>
  <c r="C2525" i="30"/>
  <c r="B2525" i="30"/>
  <c r="H2525" i="30" s="1"/>
  <c r="A2525" i="30"/>
  <c r="D2524" i="30"/>
  <c r="C2524" i="30"/>
  <c r="B2524" i="30"/>
  <c r="H2524" i="30" s="1"/>
  <c r="A2524" i="30"/>
  <c r="D2523" i="30"/>
  <c r="C2523" i="30"/>
  <c r="B2523" i="30"/>
  <c r="H2523" i="30" s="1"/>
  <c r="A2523" i="30"/>
  <c r="D2522" i="30"/>
  <c r="C2522" i="30"/>
  <c r="B2522" i="30"/>
  <c r="H2522" i="30" s="1"/>
  <c r="A2522" i="30"/>
  <c r="D2521" i="30"/>
  <c r="C2521" i="30"/>
  <c r="B2521" i="30"/>
  <c r="H2521" i="30" s="1"/>
  <c r="A2521" i="30"/>
  <c r="D2520" i="30"/>
  <c r="C2520" i="30"/>
  <c r="B2520" i="30"/>
  <c r="H2520" i="30" s="1"/>
  <c r="A2520" i="30"/>
  <c r="D2519" i="30"/>
  <c r="C2519" i="30"/>
  <c r="B2519" i="30"/>
  <c r="H2519" i="30" s="1"/>
  <c r="A2519" i="30"/>
  <c r="D2518" i="30"/>
  <c r="C2518" i="30"/>
  <c r="B2518" i="30"/>
  <c r="H2518" i="30" s="1"/>
  <c r="A2518" i="30"/>
  <c r="D2517" i="30"/>
  <c r="C2517" i="30"/>
  <c r="B2517" i="30"/>
  <c r="H2517" i="30" s="1"/>
  <c r="H2516" i="30" s="1"/>
  <c r="H2532" i="30" s="1"/>
  <c r="A2517" i="30"/>
  <c r="A2516" i="30"/>
  <c r="D2514" i="30"/>
  <c r="C2514" i="30"/>
  <c r="B2514" i="30"/>
  <c r="H2514" i="30" s="1"/>
  <c r="A2514" i="30"/>
  <c r="D2513" i="30"/>
  <c r="C2513" i="30"/>
  <c r="B2513" i="30"/>
  <c r="H2513" i="30" s="1"/>
  <c r="A2513" i="30"/>
  <c r="D2512" i="30"/>
  <c r="C2512" i="30"/>
  <c r="B2512" i="30"/>
  <c r="H2512" i="30" s="1"/>
  <c r="A2512" i="30"/>
  <c r="D2511" i="30"/>
  <c r="C2511" i="30"/>
  <c r="B2511" i="30"/>
  <c r="H2511" i="30" s="1"/>
  <c r="A2511" i="30"/>
  <c r="D2510" i="30"/>
  <c r="C2510" i="30"/>
  <c r="B2510" i="30"/>
  <c r="H2510" i="30" s="1"/>
  <c r="A2510" i="30"/>
  <c r="D2509" i="30"/>
  <c r="C2509" i="30"/>
  <c r="B2509" i="30"/>
  <c r="H2509" i="30" s="1"/>
  <c r="A2509" i="30"/>
  <c r="D2508" i="30"/>
  <c r="C2508" i="30"/>
  <c r="B2508" i="30"/>
  <c r="H2508" i="30" s="1"/>
  <c r="A2508" i="30"/>
  <c r="D2507" i="30"/>
  <c r="C2507" i="30"/>
  <c r="B2507" i="30"/>
  <c r="H2507" i="30" s="1"/>
  <c r="A2507" i="30"/>
  <c r="D2506" i="30"/>
  <c r="C2506" i="30"/>
  <c r="B2506" i="30"/>
  <c r="H2506" i="30" s="1"/>
  <c r="A2506" i="30"/>
  <c r="D2505" i="30"/>
  <c r="C2505" i="30"/>
  <c r="B2505" i="30"/>
  <c r="H2505" i="30" s="1"/>
  <c r="A2505" i="30"/>
  <c r="D2504" i="30"/>
  <c r="C2504" i="30"/>
  <c r="B2504" i="30"/>
  <c r="H2504" i="30" s="1"/>
  <c r="A2504" i="30"/>
  <c r="D2503" i="30"/>
  <c r="C2503" i="30"/>
  <c r="B2503" i="30"/>
  <c r="H2503" i="30" s="1"/>
  <c r="A2503" i="30"/>
  <c r="D2502" i="30"/>
  <c r="C2502" i="30"/>
  <c r="B2502" i="30"/>
  <c r="H2502" i="30" s="1"/>
  <c r="A2502" i="30"/>
  <c r="D2501" i="30"/>
  <c r="C2501" i="30"/>
  <c r="B2501" i="30"/>
  <c r="H2501" i="30" s="1"/>
  <c r="A2501" i="30"/>
  <c r="D2500" i="30"/>
  <c r="C2500" i="30"/>
  <c r="B2500" i="30"/>
  <c r="H2500" i="30" s="1"/>
  <c r="H2499" i="30" s="1"/>
  <c r="H2515" i="30" s="1"/>
  <c r="A2500" i="30"/>
  <c r="A2499" i="30"/>
  <c r="D2497" i="30"/>
  <c r="C2497" i="30"/>
  <c r="B2497" i="30"/>
  <c r="H2497" i="30" s="1"/>
  <c r="A2497" i="30"/>
  <c r="D2496" i="30"/>
  <c r="C2496" i="30"/>
  <c r="B2496" i="30"/>
  <c r="H2496" i="30" s="1"/>
  <c r="A2496" i="30"/>
  <c r="D2495" i="30"/>
  <c r="C2495" i="30"/>
  <c r="B2495" i="30"/>
  <c r="H2495" i="30" s="1"/>
  <c r="A2495" i="30"/>
  <c r="D2494" i="30"/>
  <c r="C2494" i="30"/>
  <c r="B2494" i="30"/>
  <c r="H2494" i="30" s="1"/>
  <c r="A2494" i="30"/>
  <c r="D2493" i="30"/>
  <c r="C2493" i="30"/>
  <c r="B2493" i="30"/>
  <c r="H2493" i="30" s="1"/>
  <c r="A2493" i="30"/>
  <c r="D2492" i="30"/>
  <c r="C2492" i="30"/>
  <c r="B2492" i="30"/>
  <c r="H2492" i="30" s="1"/>
  <c r="A2492" i="30"/>
  <c r="D2491" i="30"/>
  <c r="C2491" i="30"/>
  <c r="B2491" i="30"/>
  <c r="H2491" i="30" s="1"/>
  <c r="A2491" i="30"/>
  <c r="D2490" i="30"/>
  <c r="C2490" i="30"/>
  <c r="B2490" i="30"/>
  <c r="H2490" i="30" s="1"/>
  <c r="A2490" i="30"/>
  <c r="D2489" i="30"/>
  <c r="C2489" i="30"/>
  <c r="B2489" i="30"/>
  <c r="H2489" i="30" s="1"/>
  <c r="A2489" i="30"/>
  <c r="D2488" i="30"/>
  <c r="C2488" i="30"/>
  <c r="B2488" i="30"/>
  <c r="H2488" i="30" s="1"/>
  <c r="A2488" i="30"/>
  <c r="D2487" i="30"/>
  <c r="C2487" i="30"/>
  <c r="B2487" i="30"/>
  <c r="H2487" i="30" s="1"/>
  <c r="A2487" i="30"/>
  <c r="D2486" i="30"/>
  <c r="C2486" i="30"/>
  <c r="B2486" i="30"/>
  <c r="H2486" i="30" s="1"/>
  <c r="A2486" i="30"/>
  <c r="D2485" i="30"/>
  <c r="C2485" i="30"/>
  <c r="B2485" i="30"/>
  <c r="H2485" i="30" s="1"/>
  <c r="A2485" i="30"/>
  <c r="D2484" i="30"/>
  <c r="C2484" i="30"/>
  <c r="B2484" i="30"/>
  <c r="H2484" i="30" s="1"/>
  <c r="A2484" i="30"/>
  <c r="D2483" i="30"/>
  <c r="C2483" i="30"/>
  <c r="B2483" i="30"/>
  <c r="H2483" i="30" s="1"/>
  <c r="H2482" i="30" s="1"/>
  <c r="H2498" i="30" s="1"/>
  <c r="A2483" i="30"/>
  <c r="D2478" i="30"/>
  <c r="C2478" i="30"/>
  <c r="B2478" i="30"/>
  <c r="H2478" i="30" s="1"/>
  <c r="A2478" i="30"/>
  <c r="D2477" i="30"/>
  <c r="C2477" i="30"/>
  <c r="B2477" i="30"/>
  <c r="H2477" i="30" s="1"/>
  <c r="A2477" i="30"/>
  <c r="D2476" i="30"/>
  <c r="C2476" i="30"/>
  <c r="B2476" i="30"/>
  <c r="H2476" i="30" s="1"/>
  <c r="A2476" i="30"/>
  <c r="D2475" i="30"/>
  <c r="C2475" i="30"/>
  <c r="B2475" i="30"/>
  <c r="H2475" i="30" s="1"/>
  <c r="A2475" i="30"/>
  <c r="D2474" i="30"/>
  <c r="C2474" i="30"/>
  <c r="B2474" i="30"/>
  <c r="H2474" i="30" s="1"/>
  <c r="A2474" i="30"/>
  <c r="D2473" i="30"/>
  <c r="C2473" i="30"/>
  <c r="B2473" i="30"/>
  <c r="H2473" i="30" s="1"/>
  <c r="A2473" i="30"/>
  <c r="D2472" i="30"/>
  <c r="C2472" i="30"/>
  <c r="B2472" i="30"/>
  <c r="H2472" i="30" s="1"/>
  <c r="A2472" i="30"/>
  <c r="D2471" i="30"/>
  <c r="C2471" i="30"/>
  <c r="B2471" i="30"/>
  <c r="H2471" i="30" s="1"/>
  <c r="A2471" i="30"/>
  <c r="D2470" i="30"/>
  <c r="C2470" i="30"/>
  <c r="B2470" i="30"/>
  <c r="H2470" i="30" s="1"/>
  <c r="A2470" i="30"/>
  <c r="D2469" i="30"/>
  <c r="C2469" i="30"/>
  <c r="B2469" i="30"/>
  <c r="H2469" i="30" s="1"/>
  <c r="H2468" i="30" s="1"/>
  <c r="H2479" i="30" s="1"/>
  <c r="A2469" i="30"/>
  <c r="A2468" i="30"/>
  <c r="D2466" i="30"/>
  <c r="C2466" i="30"/>
  <c r="B2466" i="30"/>
  <c r="H2466" i="30" s="1"/>
  <c r="A2466" i="30"/>
  <c r="D2465" i="30"/>
  <c r="C2465" i="30"/>
  <c r="B2465" i="30"/>
  <c r="H2465" i="30" s="1"/>
  <c r="A2465" i="30"/>
  <c r="D2464" i="30"/>
  <c r="C2464" i="30"/>
  <c r="B2464" i="30"/>
  <c r="H2464" i="30" s="1"/>
  <c r="A2464" i="30"/>
  <c r="D2463" i="30"/>
  <c r="C2463" i="30"/>
  <c r="B2463" i="30"/>
  <c r="H2463" i="30" s="1"/>
  <c r="A2463" i="30"/>
  <c r="D2462" i="30"/>
  <c r="C2462" i="30"/>
  <c r="B2462" i="30"/>
  <c r="H2462" i="30" s="1"/>
  <c r="A2462" i="30"/>
  <c r="D2461" i="30"/>
  <c r="C2461" i="30"/>
  <c r="B2461" i="30"/>
  <c r="H2461" i="30" s="1"/>
  <c r="A2461" i="30"/>
  <c r="D2460" i="30"/>
  <c r="C2460" i="30"/>
  <c r="B2460" i="30"/>
  <c r="H2460" i="30" s="1"/>
  <c r="A2460" i="30"/>
  <c r="D2459" i="30"/>
  <c r="C2459" i="30"/>
  <c r="B2459" i="30"/>
  <c r="H2459" i="30" s="1"/>
  <c r="A2459" i="30"/>
  <c r="D2458" i="30"/>
  <c r="C2458" i="30"/>
  <c r="B2458" i="30"/>
  <c r="H2458" i="30" s="1"/>
  <c r="A2458" i="30"/>
  <c r="D2457" i="30"/>
  <c r="C2457" i="30"/>
  <c r="B2457" i="30"/>
  <c r="H2457" i="30" s="1"/>
  <c r="A2457" i="30"/>
  <c r="D2456" i="30"/>
  <c r="C2456" i="30"/>
  <c r="B2456" i="30"/>
  <c r="H2456" i="30" s="1"/>
  <c r="A2456" i="30"/>
  <c r="D2455" i="30"/>
  <c r="C2455" i="30"/>
  <c r="B2455" i="30"/>
  <c r="H2455" i="30" s="1"/>
  <c r="A2455" i="30"/>
  <c r="D2454" i="30"/>
  <c r="C2454" i="30"/>
  <c r="B2454" i="30"/>
  <c r="H2454" i="30" s="1"/>
  <c r="A2454" i="30"/>
  <c r="D2453" i="30"/>
  <c r="C2453" i="30"/>
  <c r="B2453" i="30"/>
  <c r="H2453" i="30" s="1"/>
  <c r="A2453" i="30"/>
  <c r="D2452" i="30"/>
  <c r="C2452" i="30"/>
  <c r="B2452" i="30"/>
  <c r="H2452" i="30" s="1"/>
  <c r="H2451" i="30" s="1"/>
  <c r="H2467" i="30" s="1"/>
  <c r="A2452" i="30"/>
  <c r="A2451" i="30"/>
  <c r="D2449" i="30"/>
  <c r="C2449" i="30"/>
  <c r="B2449" i="30"/>
  <c r="H2449" i="30" s="1"/>
  <c r="A2449" i="30"/>
  <c r="D2448" i="30"/>
  <c r="C2448" i="30"/>
  <c r="B2448" i="30"/>
  <c r="H2448" i="30" s="1"/>
  <c r="A2448" i="30"/>
  <c r="D2447" i="30"/>
  <c r="C2447" i="30"/>
  <c r="B2447" i="30"/>
  <c r="H2447" i="30" s="1"/>
  <c r="A2447" i="30"/>
  <c r="D2446" i="30"/>
  <c r="C2446" i="30"/>
  <c r="B2446" i="30"/>
  <c r="H2446" i="30" s="1"/>
  <c r="A2446" i="30"/>
  <c r="D2445" i="30"/>
  <c r="C2445" i="30"/>
  <c r="B2445" i="30"/>
  <c r="H2445" i="30" s="1"/>
  <c r="A2445" i="30"/>
  <c r="D2444" i="30"/>
  <c r="C2444" i="30"/>
  <c r="B2444" i="30"/>
  <c r="H2444" i="30" s="1"/>
  <c r="A2444" i="30"/>
  <c r="D2443" i="30"/>
  <c r="C2443" i="30"/>
  <c r="B2443" i="30"/>
  <c r="H2443" i="30" s="1"/>
  <c r="A2443" i="30"/>
  <c r="D2442" i="30"/>
  <c r="C2442" i="30"/>
  <c r="B2442" i="30"/>
  <c r="H2442" i="30" s="1"/>
  <c r="A2442" i="30"/>
  <c r="D2441" i="30"/>
  <c r="C2441" i="30"/>
  <c r="B2441" i="30"/>
  <c r="H2441" i="30" s="1"/>
  <c r="A2441" i="30"/>
  <c r="D2440" i="30"/>
  <c r="C2440" i="30"/>
  <c r="B2440" i="30"/>
  <c r="H2440" i="30" s="1"/>
  <c r="A2440" i="30"/>
  <c r="D2439" i="30"/>
  <c r="C2439" i="30"/>
  <c r="B2439" i="30"/>
  <c r="H2439" i="30" s="1"/>
  <c r="A2439" i="30"/>
  <c r="D2438" i="30"/>
  <c r="C2438" i="30"/>
  <c r="B2438" i="30"/>
  <c r="H2438" i="30" s="1"/>
  <c r="A2438" i="30"/>
  <c r="D2437" i="30"/>
  <c r="C2437" i="30"/>
  <c r="B2437" i="30"/>
  <c r="H2437" i="30" s="1"/>
  <c r="A2437" i="30"/>
  <c r="D2436" i="30"/>
  <c r="C2436" i="30"/>
  <c r="B2436" i="30"/>
  <c r="H2436" i="30" s="1"/>
  <c r="A2436" i="30"/>
  <c r="D2435" i="30"/>
  <c r="C2435" i="30"/>
  <c r="B2435" i="30"/>
  <c r="H2435" i="30" s="1"/>
  <c r="H2434" i="30" s="1"/>
  <c r="H2450" i="30" s="1"/>
  <c r="A2435" i="30"/>
  <c r="A2434" i="30"/>
  <c r="D2432" i="30"/>
  <c r="C2432" i="30"/>
  <c r="B2432" i="30"/>
  <c r="H2432" i="30" s="1"/>
  <c r="A2432" i="30"/>
  <c r="D2431" i="30"/>
  <c r="C2431" i="30"/>
  <c r="B2431" i="30"/>
  <c r="H2431" i="30" s="1"/>
  <c r="A2431" i="30"/>
  <c r="D2430" i="30"/>
  <c r="C2430" i="30"/>
  <c r="B2430" i="30"/>
  <c r="H2430" i="30" s="1"/>
  <c r="A2430" i="30"/>
  <c r="D2429" i="30"/>
  <c r="C2429" i="30"/>
  <c r="B2429" i="30"/>
  <c r="H2429" i="30" s="1"/>
  <c r="A2429" i="30"/>
  <c r="D2428" i="30"/>
  <c r="C2428" i="30"/>
  <c r="B2428" i="30"/>
  <c r="H2428" i="30" s="1"/>
  <c r="A2428" i="30"/>
  <c r="D2427" i="30"/>
  <c r="C2427" i="30"/>
  <c r="B2427" i="30"/>
  <c r="H2427" i="30" s="1"/>
  <c r="A2427" i="30"/>
  <c r="D2426" i="30"/>
  <c r="C2426" i="30"/>
  <c r="B2426" i="30"/>
  <c r="H2426" i="30" s="1"/>
  <c r="A2426" i="30"/>
  <c r="D2425" i="30"/>
  <c r="C2425" i="30"/>
  <c r="B2425" i="30"/>
  <c r="H2425" i="30" s="1"/>
  <c r="A2425" i="30"/>
  <c r="D2424" i="30"/>
  <c r="C2424" i="30"/>
  <c r="B2424" i="30"/>
  <c r="H2424" i="30" s="1"/>
  <c r="A2424" i="30"/>
  <c r="D2423" i="30"/>
  <c r="C2423" i="30"/>
  <c r="B2423" i="30"/>
  <c r="H2423" i="30" s="1"/>
  <c r="A2423" i="30"/>
  <c r="D2422" i="30"/>
  <c r="C2422" i="30"/>
  <c r="B2422" i="30"/>
  <c r="H2422" i="30" s="1"/>
  <c r="A2422" i="30"/>
  <c r="D2421" i="30"/>
  <c r="C2421" i="30"/>
  <c r="B2421" i="30"/>
  <c r="H2421" i="30" s="1"/>
  <c r="A2421" i="30"/>
  <c r="D2420" i="30"/>
  <c r="C2420" i="30"/>
  <c r="B2420" i="30"/>
  <c r="H2420" i="30" s="1"/>
  <c r="A2420" i="30"/>
  <c r="D2419" i="30"/>
  <c r="C2419" i="30"/>
  <c r="B2419" i="30"/>
  <c r="H2419" i="30" s="1"/>
  <c r="A2419" i="30"/>
  <c r="D2418" i="30"/>
  <c r="C2418" i="30"/>
  <c r="B2418" i="30"/>
  <c r="H2418" i="30" s="1"/>
  <c r="H2417" i="30" s="1"/>
  <c r="H2433" i="30" s="1"/>
  <c r="A2418" i="30"/>
  <c r="D2413" i="30"/>
  <c r="C2413" i="30"/>
  <c r="B2413" i="30"/>
  <c r="H2413" i="30" s="1"/>
  <c r="A2413" i="30"/>
  <c r="D2412" i="30"/>
  <c r="C2412" i="30"/>
  <c r="B2412" i="30"/>
  <c r="H2412" i="30" s="1"/>
  <c r="A2412" i="30"/>
  <c r="D2411" i="30"/>
  <c r="C2411" i="30"/>
  <c r="B2411" i="30"/>
  <c r="H2411" i="30" s="1"/>
  <c r="A2411" i="30"/>
  <c r="D2410" i="30"/>
  <c r="C2410" i="30"/>
  <c r="B2410" i="30"/>
  <c r="H2410" i="30" s="1"/>
  <c r="A2410" i="30"/>
  <c r="D2409" i="30"/>
  <c r="C2409" i="30"/>
  <c r="B2409" i="30"/>
  <c r="H2409" i="30" s="1"/>
  <c r="A2409" i="30"/>
  <c r="D2408" i="30"/>
  <c r="C2408" i="30"/>
  <c r="B2408" i="30"/>
  <c r="H2408" i="30" s="1"/>
  <c r="A2408" i="30"/>
  <c r="D2407" i="30"/>
  <c r="C2407" i="30"/>
  <c r="B2407" i="30"/>
  <c r="H2407" i="30" s="1"/>
  <c r="A2407" i="30"/>
  <c r="D2406" i="30"/>
  <c r="C2406" i="30"/>
  <c r="B2406" i="30"/>
  <c r="H2406" i="30" s="1"/>
  <c r="A2406" i="30"/>
  <c r="D2405" i="30"/>
  <c r="C2405" i="30"/>
  <c r="B2405" i="30"/>
  <c r="H2405" i="30" s="1"/>
  <c r="A2405" i="30"/>
  <c r="D2404" i="30"/>
  <c r="C2404" i="30"/>
  <c r="B2404" i="30"/>
  <c r="H2404" i="30" s="1"/>
  <c r="H2403" i="30" s="1"/>
  <c r="H2414" i="30" s="1"/>
  <c r="A2404" i="30"/>
  <c r="A2403" i="30"/>
  <c r="D2401" i="30"/>
  <c r="C2401" i="30"/>
  <c r="B2401" i="30"/>
  <c r="H2401" i="30" s="1"/>
  <c r="A2401" i="30"/>
  <c r="D2400" i="30"/>
  <c r="C2400" i="30"/>
  <c r="B2400" i="30"/>
  <c r="H2400" i="30" s="1"/>
  <c r="A2400" i="30"/>
  <c r="D2399" i="30"/>
  <c r="C2399" i="30"/>
  <c r="B2399" i="30"/>
  <c r="H2399" i="30" s="1"/>
  <c r="A2399" i="30"/>
  <c r="D2398" i="30"/>
  <c r="C2398" i="30"/>
  <c r="B2398" i="30"/>
  <c r="H2398" i="30" s="1"/>
  <c r="A2398" i="30"/>
  <c r="D2397" i="30"/>
  <c r="C2397" i="30"/>
  <c r="B2397" i="30"/>
  <c r="H2397" i="30" s="1"/>
  <c r="A2397" i="30"/>
  <c r="D2396" i="30"/>
  <c r="C2396" i="30"/>
  <c r="B2396" i="30"/>
  <c r="H2396" i="30" s="1"/>
  <c r="A2396" i="30"/>
  <c r="D2395" i="30"/>
  <c r="C2395" i="30"/>
  <c r="B2395" i="30"/>
  <c r="H2395" i="30" s="1"/>
  <c r="A2395" i="30"/>
  <c r="D2394" i="30"/>
  <c r="C2394" i="30"/>
  <c r="B2394" i="30"/>
  <c r="H2394" i="30" s="1"/>
  <c r="A2394" i="30"/>
  <c r="D2393" i="30"/>
  <c r="C2393" i="30"/>
  <c r="B2393" i="30"/>
  <c r="H2393" i="30" s="1"/>
  <c r="A2393" i="30"/>
  <c r="D2392" i="30"/>
  <c r="C2392" i="30"/>
  <c r="B2392" i="30"/>
  <c r="H2392" i="30" s="1"/>
  <c r="A2392" i="30"/>
  <c r="D2391" i="30"/>
  <c r="C2391" i="30"/>
  <c r="B2391" i="30"/>
  <c r="H2391" i="30" s="1"/>
  <c r="A2391" i="30"/>
  <c r="D2390" i="30"/>
  <c r="C2390" i="30"/>
  <c r="B2390" i="30"/>
  <c r="H2390" i="30" s="1"/>
  <c r="A2390" i="30"/>
  <c r="D2389" i="30"/>
  <c r="C2389" i="30"/>
  <c r="B2389" i="30"/>
  <c r="H2389" i="30" s="1"/>
  <c r="A2389" i="30"/>
  <c r="D2388" i="30"/>
  <c r="C2388" i="30"/>
  <c r="B2388" i="30"/>
  <c r="H2388" i="30" s="1"/>
  <c r="A2388" i="30"/>
  <c r="D2387" i="30"/>
  <c r="C2387" i="30"/>
  <c r="B2387" i="30"/>
  <c r="H2387" i="30" s="1"/>
  <c r="H2386" i="30" s="1"/>
  <c r="H2402" i="30" s="1"/>
  <c r="A2387" i="30"/>
  <c r="A2386" i="30"/>
  <c r="D2384" i="30"/>
  <c r="C2384" i="30"/>
  <c r="B2384" i="30"/>
  <c r="H2384" i="30" s="1"/>
  <c r="A2384" i="30"/>
  <c r="D2383" i="30"/>
  <c r="C2383" i="30"/>
  <c r="B2383" i="30"/>
  <c r="H2383" i="30" s="1"/>
  <c r="A2383" i="30"/>
  <c r="D2382" i="30"/>
  <c r="C2382" i="30"/>
  <c r="B2382" i="30"/>
  <c r="H2382" i="30" s="1"/>
  <c r="A2382" i="30"/>
  <c r="D2381" i="30"/>
  <c r="C2381" i="30"/>
  <c r="B2381" i="30"/>
  <c r="H2381" i="30" s="1"/>
  <c r="A2381" i="30"/>
  <c r="D2380" i="30"/>
  <c r="C2380" i="30"/>
  <c r="B2380" i="30"/>
  <c r="H2380" i="30" s="1"/>
  <c r="A2380" i="30"/>
  <c r="D2379" i="30"/>
  <c r="C2379" i="30"/>
  <c r="B2379" i="30"/>
  <c r="H2379" i="30" s="1"/>
  <c r="A2379" i="30"/>
  <c r="D2378" i="30"/>
  <c r="C2378" i="30"/>
  <c r="B2378" i="30"/>
  <c r="H2378" i="30" s="1"/>
  <c r="A2378" i="30"/>
  <c r="D2377" i="30"/>
  <c r="C2377" i="30"/>
  <c r="B2377" i="30"/>
  <c r="H2377" i="30" s="1"/>
  <c r="A2377" i="30"/>
  <c r="D2376" i="30"/>
  <c r="C2376" i="30"/>
  <c r="B2376" i="30"/>
  <c r="H2376" i="30" s="1"/>
  <c r="A2376" i="30"/>
  <c r="D2375" i="30"/>
  <c r="C2375" i="30"/>
  <c r="B2375" i="30"/>
  <c r="H2375" i="30" s="1"/>
  <c r="A2375" i="30"/>
  <c r="D2374" i="30"/>
  <c r="C2374" i="30"/>
  <c r="B2374" i="30"/>
  <c r="H2374" i="30" s="1"/>
  <c r="A2374" i="30"/>
  <c r="D2373" i="30"/>
  <c r="C2373" i="30"/>
  <c r="B2373" i="30"/>
  <c r="H2373" i="30" s="1"/>
  <c r="A2373" i="30"/>
  <c r="D2372" i="30"/>
  <c r="C2372" i="30"/>
  <c r="B2372" i="30"/>
  <c r="H2372" i="30" s="1"/>
  <c r="A2372" i="30"/>
  <c r="D2371" i="30"/>
  <c r="C2371" i="30"/>
  <c r="B2371" i="30"/>
  <c r="H2371" i="30" s="1"/>
  <c r="A2371" i="30"/>
  <c r="D2370" i="30"/>
  <c r="C2370" i="30"/>
  <c r="B2370" i="30"/>
  <c r="H2370" i="30" s="1"/>
  <c r="H2369" i="30" s="1"/>
  <c r="H2385" i="30" s="1"/>
  <c r="A2370" i="30"/>
  <c r="A2369" i="30"/>
  <c r="D2367" i="30"/>
  <c r="C2367" i="30"/>
  <c r="B2367" i="30"/>
  <c r="H2367" i="30" s="1"/>
  <c r="A2367" i="30"/>
  <c r="D2366" i="30"/>
  <c r="C2366" i="30"/>
  <c r="B2366" i="30"/>
  <c r="H2366" i="30" s="1"/>
  <c r="A2366" i="30"/>
  <c r="D2365" i="30"/>
  <c r="C2365" i="30"/>
  <c r="B2365" i="30"/>
  <c r="H2365" i="30" s="1"/>
  <c r="A2365" i="30"/>
  <c r="D2364" i="30"/>
  <c r="C2364" i="30"/>
  <c r="B2364" i="30"/>
  <c r="H2364" i="30" s="1"/>
  <c r="A2364" i="30"/>
  <c r="D2363" i="30"/>
  <c r="C2363" i="30"/>
  <c r="B2363" i="30"/>
  <c r="H2363" i="30" s="1"/>
  <c r="A2363" i="30"/>
  <c r="D2362" i="30"/>
  <c r="C2362" i="30"/>
  <c r="B2362" i="30"/>
  <c r="H2362" i="30" s="1"/>
  <c r="A2362" i="30"/>
  <c r="D2361" i="30"/>
  <c r="C2361" i="30"/>
  <c r="B2361" i="30"/>
  <c r="H2361" i="30" s="1"/>
  <c r="A2361" i="30"/>
  <c r="D2360" i="30"/>
  <c r="C2360" i="30"/>
  <c r="B2360" i="30"/>
  <c r="H2360" i="30" s="1"/>
  <c r="A2360" i="30"/>
  <c r="D2359" i="30"/>
  <c r="C2359" i="30"/>
  <c r="B2359" i="30"/>
  <c r="H2359" i="30" s="1"/>
  <c r="A2359" i="30"/>
  <c r="D2358" i="30"/>
  <c r="C2358" i="30"/>
  <c r="B2358" i="30"/>
  <c r="H2358" i="30" s="1"/>
  <c r="A2358" i="30"/>
  <c r="D2357" i="30"/>
  <c r="C2357" i="30"/>
  <c r="B2357" i="30"/>
  <c r="H2357" i="30" s="1"/>
  <c r="A2357" i="30"/>
  <c r="D2356" i="30"/>
  <c r="C2356" i="30"/>
  <c r="B2356" i="30"/>
  <c r="H2356" i="30" s="1"/>
  <c r="A2356" i="30"/>
  <c r="D2355" i="30"/>
  <c r="C2355" i="30"/>
  <c r="B2355" i="30"/>
  <c r="H2355" i="30" s="1"/>
  <c r="A2355" i="30"/>
  <c r="D2354" i="30"/>
  <c r="C2354" i="30"/>
  <c r="B2354" i="30"/>
  <c r="H2354" i="30" s="1"/>
  <c r="A2354" i="30"/>
  <c r="D2353" i="30"/>
  <c r="C2353" i="30"/>
  <c r="B2353" i="30"/>
  <c r="H2353" i="30" s="1"/>
  <c r="H2352" i="30" s="1"/>
  <c r="H2351" i="30" s="1"/>
  <c r="H2415" i="30" s="1"/>
  <c r="A2353" i="30"/>
  <c r="D2348" i="30"/>
  <c r="C2348" i="30"/>
  <c r="B2348" i="30"/>
  <c r="H2348" i="30" s="1"/>
  <c r="A2348" i="30"/>
  <c r="D2347" i="30"/>
  <c r="C2347" i="30"/>
  <c r="B2347" i="30"/>
  <c r="H2347" i="30" s="1"/>
  <c r="A2347" i="30"/>
  <c r="D2346" i="30"/>
  <c r="C2346" i="30"/>
  <c r="B2346" i="30"/>
  <c r="H2346" i="30" s="1"/>
  <c r="A2346" i="30"/>
  <c r="D2345" i="30"/>
  <c r="C2345" i="30"/>
  <c r="B2345" i="30"/>
  <c r="H2345" i="30" s="1"/>
  <c r="A2345" i="30"/>
  <c r="D2344" i="30"/>
  <c r="C2344" i="30"/>
  <c r="B2344" i="30"/>
  <c r="H2344" i="30" s="1"/>
  <c r="A2344" i="30"/>
  <c r="D2343" i="30"/>
  <c r="C2343" i="30"/>
  <c r="B2343" i="30"/>
  <c r="H2343" i="30" s="1"/>
  <c r="A2343" i="30"/>
  <c r="D2342" i="30"/>
  <c r="C2342" i="30"/>
  <c r="B2342" i="30"/>
  <c r="H2342" i="30" s="1"/>
  <c r="A2342" i="30"/>
  <c r="D2341" i="30"/>
  <c r="C2341" i="30"/>
  <c r="B2341" i="30"/>
  <c r="H2341" i="30" s="1"/>
  <c r="A2341" i="30"/>
  <c r="D2340" i="30"/>
  <c r="C2340" i="30"/>
  <c r="B2340" i="30"/>
  <c r="H2340" i="30" s="1"/>
  <c r="A2340" i="30"/>
  <c r="D2339" i="30"/>
  <c r="C2339" i="30"/>
  <c r="B2339" i="30"/>
  <c r="H2339" i="30" s="1"/>
  <c r="H2338" i="30" s="1"/>
  <c r="H2349" i="30" s="1"/>
  <c r="A2339" i="30"/>
  <c r="A2338" i="30"/>
  <c r="D2336" i="30"/>
  <c r="C2336" i="30"/>
  <c r="B2336" i="30"/>
  <c r="H2336" i="30" s="1"/>
  <c r="A2336" i="30"/>
  <c r="D2335" i="30"/>
  <c r="C2335" i="30"/>
  <c r="B2335" i="30"/>
  <c r="H2335" i="30" s="1"/>
  <c r="A2335" i="30"/>
  <c r="D2334" i="30"/>
  <c r="C2334" i="30"/>
  <c r="B2334" i="30"/>
  <c r="H2334" i="30" s="1"/>
  <c r="A2334" i="30"/>
  <c r="D2333" i="30"/>
  <c r="C2333" i="30"/>
  <c r="B2333" i="30"/>
  <c r="H2333" i="30" s="1"/>
  <c r="A2333" i="30"/>
  <c r="D2332" i="30"/>
  <c r="C2332" i="30"/>
  <c r="B2332" i="30"/>
  <c r="H2332" i="30" s="1"/>
  <c r="A2332" i="30"/>
  <c r="D2331" i="30"/>
  <c r="C2331" i="30"/>
  <c r="B2331" i="30"/>
  <c r="H2331" i="30" s="1"/>
  <c r="A2331" i="30"/>
  <c r="D2330" i="30"/>
  <c r="C2330" i="30"/>
  <c r="B2330" i="30"/>
  <c r="H2330" i="30" s="1"/>
  <c r="A2330" i="30"/>
  <c r="D2329" i="30"/>
  <c r="C2329" i="30"/>
  <c r="B2329" i="30"/>
  <c r="H2329" i="30" s="1"/>
  <c r="A2329" i="30"/>
  <c r="D2328" i="30"/>
  <c r="C2328" i="30"/>
  <c r="B2328" i="30"/>
  <c r="H2328" i="30" s="1"/>
  <c r="A2328" i="30"/>
  <c r="D2327" i="30"/>
  <c r="C2327" i="30"/>
  <c r="B2327" i="30"/>
  <c r="H2327" i="30" s="1"/>
  <c r="A2327" i="30"/>
  <c r="D2326" i="30"/>
  <c r="C2326" i="30"/>
  <c r="B2326" i="30"/>
  <c r="H2326" i="30" s="1"/>
  <c r="A2326" i="30"/>
  <c r="D2325" i="30"/>
  <c r="C2325" i="30"/>
  <c r="B2325" i="30"/>
  <c r="H2325" i="30" s="1"/>
  <c r="A2325" i="30"/>
  <c r="D2324" i="30"/>
  <c r="C2324" i="30"/>
  <c r="B2324" i="30"/>
  <c r="H2324" i="30" s="1"/>
  <c r="A2324" i="30"/>
  <c r="D2323" i="30"/>
  <c r="C2323" i="30"/>
  <c r="B2323" i="30"/>
  <c r="H2323" i="30" s="1"/>
  <c r="A2323" i="30"/>
  <c r="D2322" i="30"/>
  <c r="C2322" i="30"/>
  <c r="B2322" i="30"/>
  <c r="H2322" i="30" s="1"/>
  <c r="H2321" i="30" s="1"/>
  <c r="H2337" i="30" s="1"/>
  <c r="A2322" i="30"/>
  <c r="A2321" i="30"/>
  <c r="D2319" i="30"/>
  <c r="C2319" i="30"/>
  <c r="B2319" i="30"/>
  <c r="H2319" i="30" s="1"/>
  <c r="A2319" i="30"/>
  <c r="D2318" i="30"/>
  <c r="C2318" i="30"/>
  <c r="B2318" i="30"/>
  <c r="H2318" i="30" s="1"/>
  <c r="A2318" i="30"/>
  <c r="D2317" i="30"/>
  <c r="C2317" i="30"/>
  <c r="B2317" i="30"/>
  <c r="H2317" i="30" s="1"/>
  <c r="A2317" i="30"/>
  <c r="D2316" i="30"/>
  <c r="C2316" i="30"/>
  <c r="B2316" i="30"/>
  <c r="H2316" i="30" s="1"/>
  <c r="A2316" i="30"/>
  <c r="D2315" i="30"/>
  <c r="C2315" i="30"/>
  <c r="B2315" i="30"/>
  <c r="H2315" i="30" s="1"/>
  <c r="A2315" i="30"/>
  <c r="D2314" i="30"/>
  <c r="C2314" i="30"/>
  <c r="B2314" i="30"/>
  <c r="H2314" i="30" s="1"/>
  <c r="A2314" i="30"/>
  <c r="D2313" i="30"/>
  <c r="C2313" i="30"/>
  <c r="B2313" i="30"/>
  <c r="H2313" i="30" s="1"/>
  <c r="A2313" i="30"/>
  <c r="D2312" i="30"/>
  <c r="C2312" i="30"/>
  <c r="B2312" i="30"/>
  <c r="H2312" i="30" s="1"/>
  <c r="A2312" i="30"/>
  <c r="D2311" i="30"/>
  <c r="C2311" i="30"/>
  <c r="B2311" i="30"/>
  <c r="H2311" i="30" s="1"/>
  <c r="A2311" i="30"/>
  <c r="D2310" i="30"/>
  <c r="C2310" i="30"/>
  <c r="B2310" i="30"/>
  <c r="H2310" i="30" s="1"/>
  <c r="A2310" i="30"/>
  <c r="D2309" i="30"/>
  <c r="C2309" i="30"/>
  <c r="B2309" i="30"/>
  <c r="H2309" i="30" s="1"/>
  <c r="A2309" i="30"/>
  <c r="D2308" i="30"/>
  <c r="C2308" i="30"/>
  <c r="B2308" i="30"/>
  <c r="H2308" i="30" s="1"/>
  <c r="A2308" i="30"/>
  <c r="D2307" i="30"/>
  <c r="C2307" i="30"/>
  <c r="B2307" i="30"/>
  <c r="H2307" i="30" s="1"/>
  <c r="A2307" i="30"/>
  <c r="D2306" i="30"/>
  <c r="C2306" i="30"/>
  <c r="B2306" i="30"/>
  <c r="H2306" i="30" s="1"/>
  <c r="A2306" i="30"/>
  <c r="D2305" i="30"/>
  <c r="C2305" i="30"/>
  <c r="B2305" i="30"/>
  <c r="H2305" i="30" s="1"/>
  <c r="H2304" i="30" s="1"/>
  <c r="H2320" i="30" s="1"/>
  <c r="A2305" i="30"/>
  <c r="A2304" i="30"/>
  <c r="D2302" i="30"/>
  <c r="C2302" i="30"/>
  <c r="B2302" i="30"/>
  <c r="H2302" i="30" s="1"/>
  <c r="A2302" i="30"/>
  <c r="D2301" i="30"/>
  <c r="C2301" i="30"/>
  <c r="B2301" i="30"/>
  <c r="H2301" i="30" s="1"/>
  <c r="A2301" i="30"/>
  <c r="D2300" i="30"/>
  <c r="C2300" i="30"/>
  <c r="B2300" i="30"/>
  <c r="H2300" i="30" s="1"/>
  <c r="A2300" i="30"/>
  <c r="D2299" i="30"/>
  <c r="C2299" i="30"/>
  <c r="B2299" i="30"/>
  <c r="H2299" i="30" s="1"/>
  <c r="A2299" i="30"/>
  <c r="D2298" i="30"/>
  <c r="C2298" i="30"/>
  <c r="B2298" i="30"/>
  <c r="H2298" i="30" s="1"/>
  <c r="A2298" i="30"/>
  <c r="D2297" i="30"/>
  <c r="C2297" i="30"/>
  <c r="B2297" i="30"/>
  <c r="H2297" i="30" s="1"/>
  <c r="A2297" i="30"/>
  <c r="D2296" i="30"/>
  <c r="C2296" i="30"/>
  <c r="B2296" i="30"/>
  <c r="H2296" i="30" s="1"/>
  <c r="A2296" i="30"/>
  <c r="D2295" i="30"/>
  <c r="C2295" i="30"/>
  <c r="B2295" i="30"/>
  <c r="H2295" i="30" s="1"/>
  <c r="A2295" i="30"/>
  <c r="D2294" i="30"/>
  <c r="C2294" i="30"/>
  <c r="B2294" i="30"/>
  <c r="H2294" i="30" s="1"/>
  <c r="A2294" i="30"/>
  <c r="D2293" i="30"/>
  <c r="C2293" i="30"/>
  <c r="B2293" i="30"/>
  <c r="H2293" i="30" s="1"/>
  <c r="A2293" i="30"/>
  <c r="D2292" i="30"/>
  <c r="C2292" i="30"/>
  <c r="B2292" i="30"/>
  <c r="H2292" i="30" s="1"/>
  <c r="A2292" i="30"/>
  <c r="D2291" i="30"/>
  <c r="C2291" i="30"/>
  <c r="B2291" i="30"/>
  <c r="H2291" i="30" s="1"/>
  <c r="A2291" i="30"/>
  <c r="D2290" i="30"/>
  <c r="C2290" i="30"/>
  <c r="B2290" i="30"/>
  <c r="H2290" i="30" s="1"/>
  <c r="A2290" i="30"/>
  <c r="D2289" i="30"/>
  <c r="C2289" i="30"/>
  <c r="B2289" i="30"/>
  <c r="H2289" i="30" s="1"/>
  <c r="A2289" i="30"/>
  <c r="D2288" i="30"/>
  <c r="C2288" i="30"/>
  <c r="B2288" i="30"/>
  <c r="H2288" i="30" s="1"/>
  <c r="H2287" i="30" s="1"/>
  <c r="H2303" i="30" s="1"/>
  <c r="A2288" i="30"/>
  <c r="D2282" i="30"/>
  <c r="C2282" i="30"/>
  <c r="B2282" i="30"/>
  <c r="H2282" i="30" s="1"/>
  <c r="A2282" i="30"/>
  <c r="D2281" i="30"/>
  <c r="C2281" i="30"/>
  <c r="B2281" i="30"/>
  <c r="H2281" i="30" s="1"/>
  <c r="A2281" i="30"/>
  <c r="D2280" i="30"/>
  <c r="C2280" i="30"/>
  <c r="B2280" i="30"/>
  <c r="H2280" i="30" s="1"/>
  <c r="A2280" i="30"/>
  <c r="D2279" i="30"/>
  <c r="C2279" i="30"/>
  <c r="B2279" i="30"/>
  <c r="H2279" i="30" s="1"/>
  <c r="A2279" i="30"/>
  <c r="D2278" i="30"/>
  <c r="C2278" i="30"/>
  <c r="B2278" i="30"/>
  <c r="H2278" i="30" s="1"/>
  <c r="A2278" i="30"/>
  <c r="D2277" i="30"/>
  <c r="C2277" i="30"/>
  <c r="B2277" i="30"/>
  <c r="H2277" i="30" s="1"/>
  <c r="A2277" i="30"/>
  <c r="D2276" i="30"/>
  <c r="C2276" i="30"/>
  <c r="B2276" i="30"/>
  <c r="H2276" i="30" s="1"/>
  <c r="A2276" i="30"/>
  <c r="D2275" i="30"/>
  <c r="C2275" i="30"/>
  <c r="B2275" i="30"/>
  <c r="H2275" i="30" s="1"/>
  <c r="A2275" i="30"/>
  <c r="D2274" i="30"/>
  <c r="C2274" i="30"/>
  <c r="B2274" i="30"/>
  <c r="H2274" i="30" s="1"/>
  <c r="A2274" i="30"/>
  <c r="D2273" i="30"/>
  <c r="C2273" i="30"/>
  <c r="B2273" i="30"/>
  <c r="H2273" i="30" s="1"/>
  <c r="H2272" i="30" s="1"/>
  <c r="H2283" i="30" s="1"/>
  <c r="A2273" i="30"/>
  <c r="A2272" i="30"/>
  <c r="D2270" i="30"/>
  <c r="C2270" i="30"/>
  <c r="B2270" i="30"/>
  <c r="H2270" i="30" s="1"/>
  <c r="A2270" i="30"/>
  <c r="D2269" i="30"/>
  <c r="C2269" i="30"/>
  <c r="B2269" i="30"/>
  <c r="H2269" i="30" s="1"/>
  <c r="A2269" i="30"/>
  <c r="D2268" i="30"/>
  <c r="C2268" i="30"/>
  <c r="B2268" i="30"/>
  <c r="H2268" i="30" s="1"/>
  <c r="A2268" i="30"/>
  <c r="D2267" i="30"/>
  <c r="C2267" i="30"/>
  <c r="B2267" i="30"/>
  <c r="H2267" i="30" s="1"/>
  <c r="A2267" i="30"/>
  <c r="D2266" i="30"/>
  <c r="C2266" i="30"/>
  <c r="B2266" i="30"/>
  <c r="H2266" i="30" s="1"/>
  <c r="A2266" i="30"/>
  <c r="D2265" i="30"/>
  <c r="C2265" i="30"/>
  <c r="B2265" i="30"/>
  <c r="H2265" i="30" s="1"/>
  <c r="A2265" i="30"/>
  <c r="D2264" i="30"/>
  <c r="C2264" i="30"/>
  <c r="B2264" i="30"/>
  <c r="H2264" i="30" s="1"/>
  <c r="A2264" i="30"/>
  <c r="D2263" i="30"/>
  <c r="C2263" i="30"/>
  <c r="B2263" i="30"/>
  <c r="H2263" i="30" s="1"/>
  <c r="A2263" i="30"/>
  <c r="D2262" i="30"/>
  <c r="C2262" i="30"/>
  <c r="B2262" i="30"/>
  <c r="H2262" i="30" s="1"/>
  <c r="A2262" i="30"/>
  <c r="D2261" i="30"/>
  <c r="C2261" i="30"/>
  <c r="B2261" i="30"/>
  <c r="H2261" i="30" s="1"/>
  <c r="A2261" i="30"/>
  <c r="D2260" i="30"/>
  <c r="C2260" i="30"/>
  <c r="B2260" i="30"/>
  <c r="H2260" i="30" s="1"/>
  <c r="A2260" i="30"/>
  <c r="D2259" i="30"/>
  <c r="C2259" i="30"/>
  <c r="B2259" i="30"/>
  <c r="H2259" i="30" s="1"/>
  <c r="A2259" i="30"/>
  <c r="D2258" i="30"/>
  <c r="C2258" i="30"/>
  <c r="B2258" i="30"/>
  <c r="H2258" i="30" s="1"/>
  <c r="A2258" i="30"/>
  <c r="D2257" i="30"/>
  <c r="C2257" i="30"/>
  <c r="B2257" i="30"/>
  <c r="H2257" i="30" s="1"/>
  <c r="A2257" i="30"/>
  <c r="D2256" i="30"/>
  <c r="C2256" i="30"/>
  <c r="B2256" i="30"/>
  <c r="H2256" i="30" s="1"/>
  <c r="H2255" i="30" s="1"/>
  <c r="H2271" i="30" s="1"/>
  <c r="A2256" i="30"/>
  <c r="A2255" i="30"/>
  <c r="D2253" i="30"/>
  <c r="C2253" i="30"/>
  <c r="B2253" i="30"/>
  <c r="H2253" i="30" s="1"/>
  <c r="A2253" i="30"/>
  <c r="D2252" i="30"/>
  <c r="C2252" i="30"/>
  <c r="B2252" i="30"/>
  <c r="H2252" i="30" s="1"/>
  <c r="A2252" i="30"/>
  <c r="D2251" i="30"/>
  <c r="C2251" i="30"/>
  <c r="B2251" i="30"/>
  <c r="H2251" i="30" s="1"/>
  <c r="A2251" i="30"/>
  <c r="D2250" i="30"/>
  <c r="C2250" i="30"/>
  <c r="B2250" i="30"/>
  <c r="H2250" i="30" s="1"/>
  <c r="A2250" i="30"/>
  <c r="D2249" i="30"/>
  <c r="C2249" i="30"/>
  <c r="B2249" i="30"/>
  <c r="H2249" i="30" s="1"/>
  <c r="A2249" i="30"/>
  <c r="D2248" i="30"/>
  <c r="C2248" i="30"/>
  <c r="B2248" i="30"/>
  <c r="H2248" i="30" s="1"/>
  <c r="A2248" i="30"/>
  <c r="D2247" i="30"/>
  <c r="C2247" i="30"/>
  <c r="B2247" i="30"/>
  <c r="H2247" i="30" s="1"/>
  <c r="A2247" i="30"/>
  <c r="D2246" i="30"/>
  <c r="C2246" i="30"/>
  <c r="B2246" i="30"/>
  <c r="H2246" i="30" s="1"/>
  <c r="A2246" i="30"/>
  <c r="D2245" i="30"/>
  <c r="C2245" i="30"/>
  <c r="B2245" i="30"/>
  <c r="H2245" i="30" s="1"/>
  <c r="A2245" i="30"/>
  <c r="D2244" i="30"/>
  <c r="C2244" i="30"/>
  <c r="B2244" i="30"/>
  <c r="H2244" i="30" s="1"/>
  <c r="A2244" i="30"/>
  <c r="D2243" i="30"/>
  <c r="C2243" i="30"/>
  <c r="B2243" i="30"/>
  <c r="H2243" i="30" s="1"/>
  <c r="A2243" i="30"/>
  <c r="D2242" i="30"/>
  <c r="C2242" i="30"/>
  <c r="B2242" i="30"/>
  <c r="H2242" i="30" s="1"/>
  <c r="A2242" i="30"/>
  <c r="D2241" i="30"/>
  <c r="C2241" i="30"/>
  <c r="B2241" i="30"/>
  <c r="H2241" i="30" s="1"/>
  <c r="A2241" i="30"/>
  <c r="D2240" i="30"/>
  <c r="C2240" i="30"/>
  <c r="B2240" i="30"/>
  <c r="H2240" i="30" s="1"/>
  <c r="A2240" i="30"/>
  <c r="D2239" i="30"/>
  <c r="C2239" i="30"/>
  <c r="B2239" i="30"/>
  <c r="H2239" i="30" s="1"/>
  <c r="H2238" i="30" s="1"/>
  <c r="H2254" i="30" s="1"/>
  <c r="A2239" i="30"/>
  <c r="A2238" i="30"/>
  <c r="D2236" i="30"/>
  <c r="C2236" i="30"/>
  <c r="B2236" i="30"/>
  <c r="H2236" i="30" s="1"/>
  <c r="A2236" i="30"/>
  <c r="D2235" i="30"/>
  <c r="C2235" i="30"/>
  <c r="B2235" i="30"/>
  <c r="H2235" i="30" s="1"/>
  <c r="A2235" i="30"/>
  <c r="D2234" i="30"/>
  <c r="C2234" i="30"/>
  <c r="B2234" i="30"/>
  <c r="H2234" i="30" s="1"/>
  <c r="A2234" i="30"/>
  <c r="D2233" i="30"/>
  <c r="C2233" i="30"/>
  <c r="B2233" i="30"/>
  <c r="H2233" i="30" s="1"/>
  <c r="A2233" i="30"/>
  <c r="D2232" i="30"/>
  <c r="C2232" i="30"/>
  <c r="B2232" i="30"/>
  <c r="H2232" i="30" s="1"/>
  <c r="A2232" i="30"/>
  <c r="D2231" i="30"/>
  <c r="C2231" i="30"/>
  <c r="B2231" i="30"/>
  <c r="H2231" i="30" s="1"/>
  <c r="A2231" i="30"/>
  <c r="D2230" i="30"/>
  <c r="C2230" i="30"/>
  <c r="B2230" i="30"/>
  <c r="H2230" i="30" s="1"/>
  <c r="A2230" i="30"/>
  <c r="D2229" i="30"/>
  <c r="C2229" i="30"/>
  <c r="B2229" i="30"/>
  <c r="H2229" i="30" s="1"/>
  <c r="A2229" i="30"/>
  <c r="D2228" i="30"/>
  <c r="C2228" i="30"/>
  <c r="B2228" i="30"/>
  <c r="H2228" i="30" s="1"/>
  <c r="A2228" i="30"/>
  <c r="D2227" i="30"/>
  <c r="C2227" i="30"/>
  <c r="B2227" i="30"/>
  <c r="H2227" i="30" s="1"/>
  <c r="A2227" i="30"/>
  <c r="D2226" i="30"/>
  <c r="C2226" i="30"/>
  <c r="B2226" i="30"/>
  <c r="H2226" i="30" s="1"/>
  <c r="A2226" i="30"/>
  <c r="D2225" i="30"/>
  <c r="C2225" i="30"/>
  <c r="B2225" i="30"/>
  <c r="H2225" i="30" s="1"/>
  <c r="A2225" i="30"/>
  <c r="D2224" i="30"/>
  <c r="C2224" i="30"/>
  <c r="B2224" i="30"/>
  <c r="H2224" i="30" s="1"/>
  <c r="A2224" i="30"/>
  <c r="D2223" i="30"/>
  <c r="C2223" i="30"/>
  <c r="B2223" i="30"/>
  <c r="H2223" i="30" s="1"/>
  <c r="A2223" i="30"/>
  <c r="D2222" i="30"/>
  <c r="C2222" i="30"/>
  <c r="B2222" i="30"/>
  <c r="H2222" i="30" s="1"/>
  <c r="H2221" i="30" s="1"/>
  <c r="H2220" i="30" s="1"/>
  <c r="H2284" i="30" s="1"/>
  <c r="A2222" i="30"/>
  <c r="D2217" i="30"/>
  <c r="C2217" i="30"/>
  <c r="B2217" i="30"/>
  <c r="H2217" i="30" s="1"/>
  <c r="A2217" i="30"/>
  <c r="D2216" i="30"/>
  <c r="C2216" i="30"/>
  <c r="B2216" i="30"/>
  <c r="H2216" i="30" s="1"/>
  <c r="A2216" i="30"/>
  <c r="D2215" i="30"/>
  <c r="C2215" i="30"/>
  <c r="B2215" i="30"/>
  <c r="H2215" i="30" s="1"/>
  <c r="A2215" i="30"/>
  <c r="D2214" i="30"/>
  <c r="C2214" i="30"/>
  <c r="B2214" i="30"/>
  <c r="H2214" i="30" s="1"/>
  <c r="A2214" i="30"/>
  <c r="D2213" i="30"/>
  <c r="C2213" i="30"/>
  <c r="B2213" i="30"/>
  <c r="H2213" i="30" s="1"/>
  <c r="A2213" i="30"/>
  <c r="D2212" i="30"/>
  <c r="C2212" i="30"/>
  <c r="B2212" i="30"/>
  <c r="H2212" i="30" s="1"/>
  <c r="A2212" i="30"/>
  <c r="D2211" i="30"/>
  <c r="C2211" i="30"/>
  <c r="B2211" i="30"/>
  <c r="H2211" i="30" s="1"/>
  <c r="A2211" i="30"/>
  <c r="D2210" i="30"/>
  <c r="C2210" i="30"/>
  <c r="B2210" i="30"/>
  <c r="H2210" i="30" s="1"/>
  <c r="A2210" i="30"/>
  <c r="D2209" i="30"/>
  <c r="C2209" i="30"/>
  <c r="B2209" i="30"/>
  <c r="H2209" i="30" s="1"/>
  <c r="A2209" i="30"/>
  <c r="D2208" i="30"/>
  <c r="C2208" i="30"/>
  <c r="B2208" i="30"/>
  <c r="H2208" i="30" s="1"/>
  <c r="H2207" i="30" s="1"/>
  <c r="H2218" i="30" s="1"/>
  <c r="A2208" i="30"/>
  <c r="A2207" i="30"/>
  <c r="D2205" i="30"/>
  <c r="C2205" i="30"/>
  <c r="B2205" i="30"/>
  <c r="H2205" i="30" s="1"/>
  <c r="A2205" i="30"/>
  <c r="D2204" i="30"/>
  <c r="C2204" i="30"/>
  <c r="B2204" i="30"/>
  <c r="H2204" i="30" s="1"/>
  <c r="A2204" i="30"/>
  <c r="D2203" i="30"/>
  <c r="C2203" i="30"/>
  <c r="B2203" i="30"/>
  <c r="H2203" i="30" s="1"/>
  <c r="A2203" i="30"/>
  <c r="D2202" i="30"/>
  <c r="C2202" i="30"/>
  <c r="B2202" i="30"/>
  <c r="H2202" i="30" s="1"/>
  <c r="A2202" i="30"/>
  <c r="D2201" i="30"/>
  <c r="C2201" i="30"/>
  <c r="B2201" i="30"/>
  <c r="H2201" i="30" s="1"/>
  <c r="A2201" i="30"/>
  <c r="D2200" i="30"/>
  <c r="C2200" i="30"/>
  <c r="B2200" i="30"/>
  <c r="H2200" i="30" s="1"/>
  <c r="A2200" i="30"/>
  <c r="D2199" i="30"/>
  <c r="C2199" i="30"/>
  <c r="B2199" i="30"/>
  <c r="H2199" i="30" s="1"/>
  <c r="A2199" i="30"/>
  <c r="D2198" i="30"/>
  <c r="C2198" i="30"/>
  <c r="B2198" i="30"/>
  <c r="H2198" i="30" s="1"/>
  <c r="A2198" i="30"/>
  <c r="D2197" i="30"/>
  <c r="C2197" i="30"/>
  <c r="B2197" i="30"/>
  <c r="H2197" i="30" s="1"/>
  <c r="A2197" i="30"/>
  <c r="D2196" i="30"/>
  <c r="C2196" i="30"/>
  <c r="B2196" i="30"/>
  <c r="H2196" i="30" s="1"/>
  <c r="A2196" i="30"/>
  <c r="D2195" i="30"/>
  <c r="C2195" i="30"/>
  <c r="B2195" i="30"/>
  <c r="H2195" i="30" s="1"/>
  <c r="A2195" i="30"/>
  <c r="D2194" i="30"/>
  <c r="C2194" i="30"/>
  <c r="B2194" i="30"/>
  <c r="H2194" i="30" s="1"/>
  <c r="A2194" i="30"/>
  <c r="D2193" i="30"/>
  <c r="C2193" i="30"/>
  <c r="B2193" i="30"/>
  <c r="H2193" i="30" s="1"/>
  <c r="A2193" i="30"/>
  <c r="D2192" i="30"/>
  <c r="C2192" i="30"/>
  <c r="B2192" i="30"/>
  <c r="H2192" i="30" s="1"/>
  <c r="A2192" i="30"/>
  <c r="D2191" i="30"/>
  <c r="C2191" i="30"/>
  <c r="B2191" i="30"/>
  <c r="H2191" i="30" s="1"/>
  <c r="H2190" i="30" s="1"/>
  <c r="H2206" i="30" s="1"/>
  <c r="A2191" i="30"/>
  <c r="A2190" i="30"/>
  <c r="D2188" i="30"/>
  <c r="C2188" i="30"/>
  <c r="B2188" i="30"/>
  <c r="H2188" i="30" s="1"/>
  <c r="A2188" i="30"/>
  <c r="D2187" i="30"/>
  <c r="C2187" i="30"/>
  <c r="B2187" i="30"/>
  <c r="H2187" i="30" s="1"/>
  <c r="A2187" i="30"/>
  <c r="D2186" i="30"/>
  <c r="C2186" i="30"/>
  <c r="B2186" i="30"/>
  <c r="H2186" i="30" s="1"/>
  <c r="A2186" i="30"/>
  <c r="D2185" i="30"/>
  <c r="C2185" i="30"/>
  <c r="B2185" i="30"/>
  <c r="H2185" i="30" s="1"/>
  <c r="A2185" i="30"/>
  <c r="D2184" i="30"/>
  <c r="C2184" i="30"/>
  <c r="B2184" i="30"/>
  <c r="H2184" i="30" s="1"/>
  <c r="A2184" i="30"/>
  <c r="D2183" i="30"/>
  <c r="C2183" i="30"/>
  <c r="B2183" i="30"/>
  <c r="H2183" i="30" s="1"/>
  <c r="A2183" i="30"/>
  <c r="D2182" i="30"/>
  <c r="C2182" i="30"/>
  <c r="B2182" i="30"/>
  <c r="H2182" i="30" s="1"/>
  <c r="A2182" i="30"/>
  <c r="D2181" i="30"/>
  <c r="C2181" i="30"/>
  <c r="B2181" i="30"/>
  <c r="H2181" i="30" s="1"/>
  <c r="A2181" i="30"/>
  <c r="D2180" i="30"/>
  <c r="C2180" i="30"/>
  <c r="B2180" i="30"/>
  <c r="H2180" i="30" s="1"/>
  <c r="A2180" i="30"/>
  <c r="D2179" i="30"/>
  <c r="C2179" i="30"/>
  <c r="B2179" i="30"/>
  <c r="H2179" i="30" s="1"/>
  <c r="A2179" i="30"/>
  <c r="D2178" i="30"/>
  <c r="C2178" i="30"/>
  <c r="B2178" i="30"/>
  <c r="H2178" i="30" s="1"/>
  <c r="A2178" i="30"/>
  <c r="D2177" i="30"/>
  <c r="C2177" i="30"/>
  <c r="B2177" i="30"/>
  <c r="H2177" i="30" s="1"/>
  <c r="A2177" i="30"/>
  <c r="D2176" i="30"/>
  <c r="C2176" i="30"/>
  <c r="B2176" i="30"/>
  <c r="H2176" i="30" s="1"/>
  <c r="A2176" i="30"/>
  <c r="D2175" i="30"/>
  <c r="C2175" i="30"/>
  <c r="B2175" i="30"/>
  <c r="H2175" i="30" s="1"/>
  <c r="A2175" i="30"/>
  <c r="D2174" i="30"/>
  <c r="C2174" i="30"/>
  <c r="B2174" i="30"/>
  <c r="H2174" i="30" s="1"/>
  <c r="H2173" i="30" s="1"/>
  <c r="H2189" i="30" s="1"/>
  <c r="A2174" i="30"/>
  <c r="A2173" i="30"/>
  <c r="D2171" i="30"/>
  <c r="C2171" i="30"/>
  <c r="B2171" i="30"/>
  <c r="H2171" i="30" s="1"/>
  <c r="A2171" i="30"/>
  <c r="D2170" i="30"/>
  <c r="C2170" i="30"/>
  <c r="B2170" i="30"/>
  <c r="H2170" i="30" s="1"/>
  <c r="A2170" i="30"/>
  <c r="D2169" i="30"/>
  <c r="C2169" i="30"/>
  <c r="B2169" i="30"/>
  <c r="H2169" i="30" s="1"/>
  <c r="A2169" i="30"/>
  <c r="D2168" i="30"/>
  <c r="C2168" i="30"/>
  <c r="B2168" i="30"/>
  <c r="H2168" i="30" s="1"/>
  <c r="A2168" i="30"/>
  <c r="D2167" i="30"/>
  <c r="C2167" i="30"/>
  <c r="B2167" i="30"/>
  <c r="H2167" i="30" s="1"/>
  <c r="A2167" i="30"/>
  <c r="D2166" i="30"/>
  <c r="C2166" i="30"/>
  <c r="B2166" i="30"/>
  <c r="H2166" i="30" s="1"/>
  <c r="A2166" i="30"/>
  <c r="D2165" i="30"/>
  <c r="C2165" i="30"/>
  <c r="B2165" i="30"/>
  <c r="H2165" i="30" s="1"/>
  <c r="A2165" i="30"/>
  <c r="D2164" i="30"/>
  <c r="C2164" i="30"/>
  <c r="B2164" i="30"/>
  <c r="H2164" i="30" s="1"/>
  <c r="A2164" i="30"/>
  <c r="D2163" i="30"/>
  <c r="C2163" i="30"/>
  <c r="B2163" i="30"/>
  <c r="H2163" i="30" s="1"/>
  <c r="A2163" i="30"/>
  <c r="D2162" i="30"/>
  <c r="C2162" i="30"/>
  <c r="B2162" i="30"/>
  <c r="H2162" i="30" s="1"/>
  <c r="A2162" i="30"/>
  <c r="D2161" i="30"/>
  <c r="C2161" i="30"/>
  <c r="B2161" i="30"/>
  <c r="H2161" i="30" s="1"/>
  <c r="A2161" i="30"/>
  <c r="D2160" i="30"/>
  <c r="C2160" i="30"/>
  <c r="B2160" i="30"/>
  <c r="H2160" i="30" s="1"/>
  <c r="A2160" i="30"/>
  <c r="D2159" i="30"/>
  <c r="C2159" i="30"/>
  <c r="B2159" i="30"/>
  <c r="H2159" i="30" s="1"/>
  <c r="A2159" i="30"/>
  <c r="D2158" i="30"/>
  <c r="C2158" i="30"/>
  <c r="B2158" i="30"/>
  <c r="H2158" i="30" s="1"/>
  <c r="A2158" i="30"/>
  <c r="D2157" i="30"/>
  <c r="C2157" i="30"/>
  <c r="B2157" i="30"/>
  <c r="H2157" i="30"/>
  <c r="H2156" i="30" s="1"/>
  <c r="H2172" i="30" s="1"/>
  <c r="A2157" i="30"/>
  <c r="D2152" i="30"/>
  <c r="C2152" i="30"/>
  <c r="B2152" i="30"/>
  <c r="H2152" i="30" s="1"/>
  <c r="A2152" i="30"/>
  <c r="D2151" i="30"/>
  <c r="C2151" i="30"/>
  <c r="B2151" i="30"/>
  <c r="H2151" i="30" s="1"/>
  <c r="A2151" i="30"/>
  <c r="D2150" i="30"/>
  <c r="C2150" i="30"/>
  <c r="B2150" i="30"/>
  <c r="H2150" i="30" s="1"/>
  <c r="A2150" i="30"/>
  <c r="D2149" i="30"/>
  <c r="C2149" i="30"/>
  <c r="B2149" i="30"/>
  <c r="H2149" i="30" s="1"/>
  <c r="A2149" i="30"/>
  <c r="D2148" i="30"/>
  <c r="C2148" i="30"/>
  <c r="B2148" i="30"/>
  <c r="H2148" i="30" s="1"/>
  <c r="A2148" i="30"/>
  <c r="D2147" i="30"/>
  <c r="C2147" i="30"/>
  <c r="B2147" i="30"/>
  <c r="H2147" i="30" s="1"/>
  <c r="A2147" i="30"/>
  <c r="D2146" i="30"/>
  <c r="C2146" i="30"/>
  <c r="B2146" i="30"/>
  <c r="H2146" i="30" s="1"/>
  <c r="A2146" i="30"/>
  <c r="D2145" i="30"/>
  <c r="C2145" i="30"/>
  <c r="B2145" i="30"/>
  <c r="H2145" i="30" s="1"/>
  <c r="A2145" i="30"/>
  <c r="D2144" i="30"/>
  <c r="C2144" i="30"/>
  <c r="B2144" i="30"/>
  <c r="H2144" i="30" s="1"/>
  <c r="A2144" i="30"/>
  <c r="D2143" i="30"/>
  <c r="C2143" i="30"/>
  <c r="B2143" i="30"/>
  <c r="H2143" i="30" s="1"/>
  <c r="H2142" i="30" s="1"/>
  <c r="H2153" i="30" s="1"/>
  <c r="A2143" i="30"/>
  <c r="A2142" i="30"/>
  <c r="D2140" i="30"/>
  <c r="C2140" i="30"/>
  <c r="B2140" i="30"/>
  <c r="H2140" i="30" s="1"/>
  <c r="A2140" i="30"/>
  <c r="D2139" i="30"/>
  <c r="C2139" i="30"/>
  <c r="B2139" i="30"/>
  <c r="H2139" i="30" s="1"/>
  <c r="A2139" i="30"/>
  <c r="D2138" i="30"/>
  <c r="C2138" i="30"/>
  <c r="B2138" i="30"/>
  <c r="H2138" i="30" s="1"/>
  <c r="A2138" i="30"/>
  <c r="D2137" i="30"/>
  <c r="C2137" i="30"/>
  <c r="B2137" i="30"/>
  <c r="H2137" i="30" s="1"/>
  <c r="A2137" i="30"/>
  <c r="D2136" i="30"/>
  <c r="C2136" i="30"/>
  <c r="B2136" i="30"/>
  <c r="H2136" i="30" s="1"/>
  <c r="A2136" i="30"/>
  <c r="D2135" i="30"/>
  <c r="C2135" i="30"/>
  <c r="B2135" i="30"/>
  <c r="H2135" i="30" s="1"/>
  <c r="A2135" i="30"/>
  <c r="D2134" i="30"/>
  <c r="C2134" i="30"/>
  <c r="B2134" i="30"/>
  <c r="H2134" i="30" s="1"/>
  <c r="A2134" i="30"/>
  <c r="D2133" i="30"/>
  <c r="C2133" i="30"/>
  <c r="B2133" i="30"/>
  <c r="H2133" i="30" s="1"/>
  <c r="A2133" i="30"/>
  <c r="D2132" i="30"/>
  <c r="C2132" i="30"/>
  <c r="B2132" i="30"/>
  <c r="H2132" i="30" s="1"/>
  <c r="A2132" i="30"/>
  <c r="D2131" i="30"/>
  <c r="C2131" i="30"/>
  <c r="B2131" i="30"/>
  <c r="H2131" i="30" s="1"/>
  <c r="A2131" i="30"/>
  <c r="D2130" i="30"/>
  <c r="C2130" i="30"/>
  <c r="B2130" i="30"/>
  <c r="H2130" i="30" s="1"/>
  <c r="A2130" i="30"/>
  <c r="D2129" i="30"/>
  <c r="C2129" i="30"/>
  <c r="B2129" i="30"/>
  <c r="H2129" i="30" s="1"/>
  <c r="A2129" i="30"/>
  <c r="D2128" i="30"/>
  <c r="C2128" i="30"/>
  <c r="B2128" i="30"/>
  <c r="H2128" i="30" s="1"/>
  <c r="A2128" i="30"/>
  <c r="D2127" i="30"/>
  <c r="C2127" i="30"/>
  <c r="B2127" i="30"/>
  <c r="H2127" i="30" s="1"/>
  <c r="A2127" i="30"/>
  <c r="D2126" i="30"/>
  <c r="C2126" i="30"/>
  <c r="B2126" i="30"/>
  <c r="H2126" i="30" s="1"/>
  <c r="H2125" i="30" s="1"/>
  <c r="H2141" i="30" s="1"/>
  <c r="A2126" i="30"/>
  <c r="A2125" i="30"/>
  <c r="D2123" i="30"/>
  <c r="C2123" i="30"/>
  <c r="B2123" i="30"/>
  <c r="H2123" i="30" s="1"/>
  <c r="A2123" i="30"/>
  <c r="D2122" i="30"/>
  <c r="C2122" i="30"/>
  <c r="B2122" i="30"/>
  <c r="H2122" i="30" s="1"/>
  <c r="A2122" i="30"/>
  <c r="D2121" i="30"/>
  <c r="C2121" i="30"/>
  <c r="B2121" i="30"/>
  <c r="H2121" i="30" s="1"/>
  <c r="A2121" i="30"/>
  <c r="D2120" i="30"/>
  <c r="C2120" i="30"/>
  <c r="B2120" i="30"/>
  <c r="H2120" i="30" s="1"/>
  <c r="A2120" i="30"/>
  <c r="D2119" i="30"/>
  <c r="C2119" i="30"/>
  <c r="B2119" i="30"/>
  <c r="H2119" i="30" s="1"/>
  <c r="A2119" i="30"/>
  <c r="D2118" i="30"/>
  <c r="C2118" i="30"/>
  <c r="B2118" i="30"/>
  <c r="H2118" i="30" s="1"/>
  <c r="A2118" i="30"/>
  <c r="D2117" i="30"/>
  <c r="C2117" i="30"/>
  <c r="B2117" i="30"/>
  <c r="H2117" i="30" s="1"/>
  <c r="A2117" i="30"/>
  <c r="D2116" i="30"/>
  <c r="C2116" i="30"/>
  <c r="B2116" i="30"/>
  <c r="H2116" i="30" s="1"/>
  <c r="A2116" i="30"/>
  <c r="D2115" i="30"/>
  <c r="C2115" i="30"/>
  <c r="B2115" i="30"/>
  <c r="H2115" i="30" s="1"/>
  <c r="A2115" i="30"/>
  <c r="D2114" i="30"/>
  <c r="C2114" i="30"/>
  <c r="B2114" i="30"/>
  <c r="H2114" i="30" s="1"/>
  <c r="A2114" i="30"/>
  <c r="D2113" i="30"/>
  <c r="C2113" i="30"/>
  <c r="B2113" i="30"/>
  <c r="H2113" i="30" s="1"/>
  <c r="A2113" i="30"/>
  <c r="D2112" i="30"/>
  <c r="C2112" i="30"/>
  <c r="B2112" i="30"/>
  <c r="H2112" i="30" s="1"/>
  <c r="A2112" i="30"/>
  <c r="D2111" i="30"/>
  <c r="C2111" i="30"/>
  <c r="B2111" i="30"/>
  <c r="H2111" i="30" s="1"/>
  <c r="A2111" i="30"/>
  <c r="D2110" i="30"/>
  <c r="C2110" i="30"/>
  <c r="B2110" i="30"/>
  <c r="H2110" i="30" s="1"/>
  <c r="A2110" i="30"/>
  <c r="D2109" i="30"/>
  <c r="C2109" i="30"/>
  <c r="B2109" i="30"/>
  <c r="H2109" i="30" s="1"/>
  <c r="H2108" i="30" s="1"/>
  <c r="H2124" i="30" s="1"/>
  <c r="A2109" i="30"/>
  <c r="A2108" i="30"/>
  <c r="D2106" i="30"/>
  <c r="C2106" i="30"/>
  <c r="B2106" i="30"/>
  <c r="H2106" i="30" s="1"/>
  <c r="A2106" i="30"/>
  <c r="D2105" i="30"/>
  <c r="C2105" i="30"/>
  <c r="B2105" i="30"/>
  <c r="H2105" i="30" s="1"/>
  <c r="A2105" i="30"/>
  <c r="D2104" i="30"/>
  <c r="C2104" i="30"/>
  <c r="B2104" i="30"/>
  <c r="H2104" i="30" s="1"/>
  <c r="A2104" i="30"/>
  <c r="D2103" i="30"/>
  <c r="C2103" i="30"/>
  <c r="B2103" i="30"/>
  <c r="H2103" i="30" s="1"/>
  <c r="A2103" i="30"/>
  <c r="D2102" i="30"/>
  <c r="C2102" i="30"/>
  <c r="B2102" i="30"/>
  <c r="H2102" i="30" s="1"/>
  <c r="A2102" i="30"/>
  <c r="D2101" i="30"/>
  <c r="C2101" i="30"/>
  <c r="B2101" i="30"/>
  <c r="H2101" i="30" s="1"/>
  <c r="A2101" i="30"/>
  <c r="D2100" i="30"/>
  <c r="C2100" i="30"/>
  <c r="B2100" i="30"/>
  <c r="H2100" i="30" s="1"/>
  <c r="A2100" i="30"/>
  <c r="D2099" i="30"/>
  <c r="C2099" i="30"/>
  <c r="B2099" i="30"/>
  <c r="H2099" i="30" s="1"/>
  <c r="A2099" i="30"/>
  <c r="D2098" i="30"/>
  <c r="C2098" i="30"/>
  <c r="B2098" i="30"/>
  <c r="H2098" i="30" s="1"/>
  <c r="A2098" i="30"/>
  <c r="D2097" i="30"/>
  <c r="C2097" i="30"/>
  <c r="B2097" i="30"/>
  <c r="H2097" i="30" s="1"/>
  <c r="A2097" i="30"/>
  <c r="D2096" i="30"/>
  <c r="C2096" i="30"/>
  <c r="B2096" i="30"/>
  <c r="H2096" i="30" s="1"/>
  <c r="A2096" i="30"/>
  <c r="D2095" i="30"/>
  <c r="C2095" i="30"/>
  <c r="B2095" i="30"/>
  <c r="H2095" i="30" s="1"/>
  <c r="A2095" i="30"/>
  <c r="D2094" i="30"/>
  <c r="C2094" i="30"/>
  <c r="B2094" i="30"/>
  <c r="H2094" i="30" s="1"/>
  <c r="A2094" i="30"/>
  <c r="D2093" i="30"/>
  <c r="C2093" i="30"/>
  <c r="B2093" i="30"/>
  <c r="H2093" i="30" s="1"/>
  <c r="A2093" i="30"/>
  <c r="D2092" i="30"/>
  <c r="C2092" i="30"/>
  <c r="B2092" i="30"/>
  <c r="H2092" i="30" s="1"/>
  <c r="H2091" i="30" s="1"/>
  <c r="A2092" i="30"/>
  <c r="D2087" i="30"/>
  <c r="C2087" i="30"/>
  <c r="B2087" i="30"/>
  <c r="H2087" i="30" s="1"/>
  <c r="A2087" i="30"/>
  <c r="D2086" i="30"/>
  <c r="C2086" i="30"/>
  <c r="B2086" i="30"/>
  <c r="H2086" i="30" s="1"/>
  <c r="A2086" i="30"/>
  <c r="D2085" i="30"/>
  <c r="C2085" i="30"/>
  <c r="B2085" i="30"/>
  <c r="H2085" i="30" s="1"/>
  <c r="A2085" i="30"/>
  <c r="D2084" i="30"/>
  <c r="C2084" i="30"/>
  <c r="B2084" i="30"/>
  <c r="H2084" i="30" s="1"/>
  <c r="A2084" i="30"/>
  <c r="D2083" i="30"/>
  <c r="C2083" i="30"/>
  <c r="B2083" i="30"/>
  <c r="H2083" i="30" s="1"/>
  <c r="A2083" i="30"/>
  <c r="D2082" i="30"/>
  <c r="C2082" i="30"/>
  <c r="B2082" i="30"/>
  <c r="H2082" i="30" s="1"/>
  <c r="A2082" i="30"/>
  <c r="D2081" i="30"/>
  <c r="C2081" i="30"/>
  <c r="B2081" i="30"/>
  <c r="H2081" i="30" s="1"/>
  <c r="A2081" i="30"/>
  <c r="D2080" i="30"/>
  <c r="C2080" i="30"/>
  <c r="B2080" i="30"/>
  <c r="H2080" i="30" s="1"/>
  <c r="A2080" i="30"/>
  <c r="D2079" i="30"/>
  <c r="C2079" i="30"/>
  <c r="B2079" i="30"/>
  <c r="H2079" i="30" s="1"/>
  <c r="A2079" i="30"/>
  <c r="D2078" i="30"/>
  <c r="C2078" i="30"/>
  <c r="B2078" i="30"/>
  <c r="H2078" i="30" s="1"/>
  <c r="H2077" i="30" s="1"/>
  <c r="H2088" i="30" s="1"/>
  <c r="A2078" i="30"/>
  <c r="A2077" i="30"/>
  <c r="D2075" i="30"/>
  <c r="C2075" i="30"/>
  <c r="B2075" i="30"/>
  <c r="H2075" i="30" s="1"/>
  <c r="A2075" i="30"/>
  <c r="D2074" i="30"/>
  <c r="C2074" i="30"/>
  <c r="B2074" i="30"/>
  <c r="H2074" i="30" s="1"/>
  <c r="A2074" i="30"/>
  <c r="D2073" i="30"/>
  <c r="C2073" i="30"/>
  <c r="B2073" i="30"/>
  <c r="H2073" i="30" s="1"/>
  <c r="A2073" i="30"/>
  <c r="D2072" i="30"/>
  <c r="C2072" i="30"/>
  <c r="B2072" i="30"/>
  <c r="H2072" i="30" s="1"/>
  <c r="A2072" i="30"/>
  <c r="D2071" i="30"/>
  <c r="C2071" i="30"/>
  <c r="B2071" i="30"/>
  <c r="H2071" i="30" s="1"/>
  <c r="A2071" i="30"/>
  <c r="D2070" i="30"/>
  <c r="C2070" i="30"/>
  <c r="B2070" i="30"/>
  <c r="H2070" i="30" s="1"/>
  <c r="A2070" i="30"/>
  <c r="D2069" i="30"/>
  <c r="C2069" i="30"/>
  <c r="B2069" i="30"/>
  <c r="H2069" i="30" s="1"/>
  <c r="A2069" i="30"/>
  <c r="D2068" i="30"/>
  <c r="C2068" i="30"/>
  <c r="B2068" i="30"/>
  <c r="H2068" i="30" s="1"/>
  <c r="A2068" i="30"/>
  <c r="D2067" i="30"/>
  <c r="C2067" i="30"/>
  <c r="B2067" i="30"/>
  <c r="H2067" i="30" s="1"/>
  <c r="A2067" i="30"/>
  <c r="D2066" i="30"/>
  <c r="C2066" i="30"/>
  <c r="B2066" i="30"/>
  <c r="H2066" i="30" s="1"/>
  <c r="A2066" i="30"/>
  <c r="D2065" i="30"/>
  <c r="C2065" i="30"/>
  <c r="B2065" i="30"/>
  <c r="H2065" i="30" s="1"/>
  <c r="A2065" i="30"/>
  <c r="D2064" i="30"/>
  <c r="C2064" i="30"/>
  <c r="B2064" i="30"/>
  <c r="H2064" i="30" s="1"/>
  <c r="A2064" i="30"/>
  <c r="D2063" i="30"/>
  <c r="C2063" i="30"/>
  <c r="B2063" i="30"/>
  <c r="H2063" i="30" s="1"/>
  <c r="A2063" i="30"/>
  <c r="D2062" i="30"/>
  <c r="C2062" i="30"/>
  <c r="B2062" i="30"/>
  <c r="H2062" i="30" s="1"/>
  <c r="A2062" i="30"/>
  <c r="D2061" i="30"/>
  <c r="C2061" i="30"/>
  <c r="B2061" i="30"/>
  <c r="H2061" i="30" s="1"/>
  <c r="H2060" i="30" s="1"/>
  <c r="H2076" i="30" s="1"/>
  <c r="A2061" i="30"/>
  <c r="A2060" i="30"/>
  <c r="D2058" i="30"/>
  <c r="C2058" i="30"/>
  <c r="B2058" i="30"/>
  <c r="H2058" i="30" s="1"/>
  <c r="A2058" i="30"/>
  <c r="D2057" i="30"/>
  <c r="C2057" i="30"/>
  <c r="B2057" i="30"/>
  <c r="H2057" i="30" s="1"/>
  <c r="A2057" i="30"/>
  <c r="D2056" i="30"/>
  <c r="C2056" i="30"/>
  <c r="B2056" i="30"/>
  <c r="H2056" i="30" s="1"/>
  <c r="A2056" i="30"/>
  <c r="D2055" i="30"/>
  <c r="C2055" i="30"/>
  <c r="B2055" i="30"/>
  <c r="H2055" i="30" s="1"/>
  <c r="A2055" i="30"/>
  <c r="D2054" i="30"/>
  <c r="C2054" i="30"/>
  <c r="B2054" i="30"/>
  <c r="H2054" i="30" s="1"/>
  <c r="A2054" i="30"/>
  <c r="D2053" i="30"/>
  <c r="C2053" i="30"/>
  <c r="B2053" i="30"/>
  <c r="H2053" i="30" s="1"/>
  <c r="A2053" i="30"/>
  <c r="D2052" i="30"/>
  <c r="C2052" i="30"/>
  <c r="B2052" i="30"/>
  <c r="H2052" i="30" s="1"/>
  <c r="A2052" i="30"/>
  <c r="D2051" i="30"/>
  <c r="C2051" i="30"/>
  <c r="B2051" i="30"/>
  <c r="H2051" i="30" s="1"/>
  <c r="A2051" i="30"/>
  <c r="D2050" i="30"/>
  <c r="C2050" i="30"/>
  <c r="B2050" i="30"/>
  <c r="H2050" i="30" s="1"/>
  <c r="A2050" i="30"/>
  <c r="D2049" i="30"/>
  <c r="C2049" i="30"/>
  <c r="B2049" i="30"/>
  <c r="H2049" i="30" s="1"/>
  <c r="A2049" i="30"/>
  <c r="D2048" i="30"/>
  <c r="C2048" i="30"/>
  <c r="B2048" i="30"/>
  <c r="H2048" i="30" s="1"/>
  <c r="A2048" i="30"/>
  <c r="D2047" i="30"/>
  <c r="C2047" i="30"/>
  <c r="B2047" i="30"/>
  <c r="H2047" i="30" s="1"/>
  <c r="A2047" i="30"/>
  <c r="D2046" i="30"/>
  <c r="C2046" i="30"/>
  <c r="B2046" i="30"/>
  <c r="H2046" i="30" s="1"/>
  <c r="A2046" i="30"/>
  <c r="D2045" i="30"/>
  <c r="C2045" i="30"/>
  <c r="B2045" i="30"/>
  <c r="H2045" i="30" s="1"/>
  <c r="A2045" i="30"/>
  <c r="D2044" i="30"/>
  <c r="C2044" i="30"/>
  <c r="B2044" i="30"/>
  <c r="H2044" i="30" s="1"/>
  <c r="H2043" i="30" s="1"/>
  <c r="H2059" i="30" s="1"/>
  <c r="A2044" i="30"/>
  <c r="A2043" i="30"/>
  <c r="D2041" i="30"/>
  <c r="C2041" i="30"/>
  <c r="B2041" i="30"/>
  <c r="H2041" i="30" s="1"/>
  <c r="A2041" i="30"/>
  <c r="D2040" i="30"/>
  <c r="C2040" i="30"/>
  <c r="B2040" i="30"/>
  <c r="H2040" i="30" s="1"/>
  <c r="A2040" i="30"/>
  <c r="D2039" i="30"/>
  <c r="C2039" i="30"/>
  <c r="B2039" i="30"/>
  <c r="H2039" i="30" s="1"/>
  <c r="A2039" i="30"/>
  <c r="D2038" i="30"/>
  <c r="C2038" i="30"/>
  <c r="B2038" i="30"/>
  <c r="H2038" i="30" s="1"/>
  <c r="A2038" i="30"/>
  <c r="D2037" i="30"/>
  <c r="C2037" i="30"/>
  <c r="B2037" i="30"/>
  <c r="H2037" i="30" s="1"/>
  <c r="A2037" i="30"/>
  <c r="D2036" i="30"/>
  <c r="C2036" i="30"/>
  <c r="B2036" i="30"/>
  <c r="H2036" i="30" s="1"/>
  <c r="A2036" i="30"/>
  <c r="D2035" i="30"/>
  <c r="C2035" i="30"/>
  <c r="B2035" i="30"/>
  <c r="H2035" i="30" s="1"/>
  <c r="A2035" i="30"/>
  <c r="D2034" i="30"/>
  <c r="C2034" i="30"/>
  <c r="B2034" i="30"/>
  <c r="H2034" i="30" s="1"/>
  <c r="A2034" i="30"/>
  <c r="D2033" i="30"/>
  <c r="C2033" i="30"/>
  <c r="B2033" i="30"/>
  <c r="H2033" i="30" s="1"/>
  <c r="A2033" i="30"/>
  <c r="D2032" i="30"/>
  <c r="C2032" i="30"/>
  <c r="B2032" i="30"/>
  <c r="H2032" i="30" s="1"/>
  <c r="A2032" i="30"/>
  <c r="D2031" i="30"/>
  <c r="C2031" i="30"/>
  <c r="B2031" i="30"/>
  <c r="H2031" i="30" s="1"/>
  <c r="A2031" i="30"/>
  <c r="D2030" i="30"/>
  <c r="C2030" i="30"/>
  <c r="B2030" i="30"/>
  <c r="H2030" i="30" s="1"/>
  <c r="A2030" i="30"/>
  <c r="D2029" i="30"/>
  <c r="C2029" i="30"/>
  <c r="B2029" i="30"/>
  <c r="H2029" i="30" s="1"/>
  <c r="A2029" i="30"/>
  <c r="D2028" i="30"/>
  <c r="C2028" i="30"/>
  <c r="B2028" i="30"/>
  <c r="H2028" i="30" s="1"/>
  <c r="A2028" i="30"/>
  <c r="D2027" i="30"/>
  <c r="C2027" i="30"/>
  <c r="B2027" i="30"/>
  <c r="H2027" i="30" s="1"/>
  <c r="H2026" i="30" s="1"/>
  <c r="H2042" i="30" s="1"/>
  <c r="A2027" i="30"/>
  <c r="D2022" i="30"/>
  <c r="C2022" i="30"/>
  <c r="B2022" i="30"/>
  <c r="H2022" i="30" s="1"/>
  <c r="A2022" i="30"/>
  <c r="D2021" i="30"/>
  <c r="C2021" i="30"/>
  <c r="B2021" i="30"/>
  <c r="H2021" i="30" s="1"/>
  <c r="A2021" i="30"/>
  <c r="D2020" i="30"/>
  <c r="C2020" i="30"/>
  <c r="B2020" i="30"/>
  <c r="H2020" i="30" s="1"/>
  <c r="A2020" i="30"/>
  <c r="D2019" i="30"/>
  <c r="C2019" i="30"/>
  <c r="B2019" i="30"/>
  <c r="H2019" i="30" s="1"/>
  <c r="A2019" i="30"/>
  <c r="D2018" i="30"/>
  <c r="C2018" i="30"/>
  <c r="B2018" i="30"/>
  <c r="H2018" i="30" s="1"/>
  <c r="A2018" i="30"/>
  <c r="D2017" i="30"/>
  <c r="C2017" i="30"/>
  <c r="B2017" i="30"/>
  <c r="H2017" i="30" s="1"/>
  <c r="A2017" i="30"/>
  <c r="D2016" i="30"/>
  <c r="C2016" i="30"/>
  <c r="B2016" i="30"/>
  <c r="H2016" i="30" s="1"/>
  <c r="A2016" i="30"/>
  <c r="D2015" i="30"/>
  <c r="C2015" i="30"/>
  <c r="B2015" i="30"/>
  <c r="H2015" i="30" s="1"/>
  <c r="A2015" i="30"/>
  <c r="D2014" i="30"/>
  <c r="C2014" i="30"/>
  <c r="B2014" i="30"/>
  <c r="H2014" i="30" s="1"/>
  <c r="A2014" i="30"/>
  <c r="D2013" i="30"/>
  <c r="C2013" i="30"/>
  <c r="B2013" i="30"/>
  <c r="H2013" i="30" s="1"/>
  <c r="H2012" i="30" s="1"/>
  <c r="H2023" i="30" s="1"/>
  <c r="A2013" i="30"/>
  <c r="A2012" i="30"/>
  <c r="D2010" i="30"/>
  <c r="C2010" i="30"/>
  <c r="B2010" i="30"/>
  <c r="H2010" i="30" s="1"/>
  <c r="A2010" i="30"/>
  <c r="D2009" i="30"/>
  <c r="C2009" i="30"/>
  <c r="B2009" i="30"/>
  <c r="H2009" i="30" s="1"/>
  <c r="A2009" i="30"/>
  <c r="D2008" i="30"/>
  <c r="C2008" i="30"/>
  <c r="B2008" i="30"/>
  <c r="H2008" i="30" s="1"/>
  <c r="A2008" i="30"/>
  <c r="D2007" i="30"/>
  <c r="C2007" i="30"/>
  <c r="B2007" i="30"/>
  <c r="H2007" i="30" s="1"/>
  <c r="A2007" i="30"/>
  <c r="D2006" i="30"/>
  <c r="C2006" i="30"/>
  <c r="B2006" i="30"/>
  <c r="H2006" i="30" s="1"/>
  <c r="A2006" i="30"/>
  <c r="D2005" i="30"/>
  <c r="C2005" i="30"/>
  <c r="B2005" i="30"/>
  <c r="H2005" i="30" s="1"/>
  <c r="A2005" i="30"/>
  <c r="D2004" i="30"/>
  <c r="C2004" i="30"/>
  <c r="B2004" i="30"/>
  <c r="H2004" i="30" s="1"/>
  <c r="A2004" i="30"/>
  <c r="D2003" i="30"/>
  <c r="C2003" i="30"/>
  <c r="B2003" i="30"/>
  <c r="H2003" i="30" s="1"/>
  <c r="A2003" i="30"/>
  <c r="D2002" i="30"/>
  <c r="C2002" i="30"/>
  <c r="B2002" i="30"/>
  <c r="H2002" i="30" s="1"/>
  <c r="A2002" i="30"/>
  <c r="D2001" i="30"/>
  <c r="C2001" i="30"/>
  <c r="B2001" i="30"/>
  <c r="H2001" i="30" s="1"/>
  <c r="A2001" i="30"/>
  <c r="D2000" i="30"/>
  <c r="C2000" i="30"/>
  <c r="B2000" i="30"/>
  <c r="H2000" i="30" s="1"/>
  <c r="A2000" i="30"/>
  <c r="D1999" i="30"/>
  <c r="C1999" i="30"/>
  <c r="B1999" i="30"/>
  <c r="H1999" i="30" s="1"/>
  <c r="A1999" i="30"/>
  <c r="D1998" i="30"/>
  <c r="C1998" i="30"/>
  <c r="B1998" i="30"/>
  <c r="H1998" i="30" s="1"/>
  <c r="A1998" i="30"/>
  <c r="D1997" i="30"/>
  <c r="C1997" i="30"/>
  <c r="B1997" i="30"/>
  <c r="H1997" i="30" s="1"/>
  <c r="A1997" i="30"/>
  <c r="D1996" i="30"/>
  <c r="C1996" i="30"/>
  <c r="B1996" i="30"/>
  <c r="H1996" i="30" s="1"/>
  <c r="H1995" i="30" s="1"/>
  <c r="H2011" i="30" s="1"/>
  <c r="A1996" i="30"/>
  <c r="A1995" i="30"/>
  <c r="D1993" i="30"/>
  <c r="C1993" i="30"/>
  <c r="B1993" i="30"/>
  <c r="H1993" i="30" s="1"/>
  <c r="A1993" i="30"/>
  <c r="D1992" i="30"/>
  <c r="C1992" i="30"/>
  <c r="B1992" i="30"/>
  <c r="H1992" i="30" s="1"/>
  <c r="A1992" i="30"/>
  <c r="D1991" i="30"/>
  <c r="C1991" i="30"/>
  <c r="B1991" i="30"/>
  <c r="H1991" i="30" s="1"/>
  <c r="A1991" i="30"/>
  <c r="D1990" i="30"/>
  <c r="C1990" i="30"/>
  <c r="B1990" i="30"/>
  <c r="H1990" i="30" s="1"/>
  <c r="A1990" i="30"/>
  <c r="D1989" i="30"/>
  <c r="C1989" i="30"/>
  <c r="B1989" i="30"/>
  <c r="H1989" i="30" s="1"/>
  <c r="A1989" i="30"/>
  <c r="D1988" i="30"/>
  <c r="C1988" i="30"/>
  <c r="B1988" i="30"/>
  <c r="H1988" i="30" s="1"/>
  <c r="A1988" i="30"/>
  <c r="D1987" i="30"/>
  <c r="C1987" i="30"/>
  <c r="B1987" i="30"/>
  <c r="H1987" i="30" s="1"/>
  <c r="A1987" i="30"/>
  <c r="D1986" i="30"/>
  <c r="C1986" i="30"/>
  <c r="B1986" i="30"/>
  <c r="H1986" i="30" s="1"/>
  <c r="A1986" i="30"/>
  <c r="D1985" i="30"/>
  <c r="C1985" i="30"/>
  <c r="B1985" i="30"/>
  <c r="H1985" i="30" s="1"/>
  <c r="A1985" i="30"/>
  <c r="D1984" i="30"/>
  <c r="C1984" i="30"/>
  <c r="B1984" i="30"/>
  <c r="H1984" i="30" s="1"/>
  <c r="A1984" i="30"/>
  <c r="D1983" i="30"/>
  <c r="C1983" i="30"/>
  <c r="B1983" i="30"/>
  <c r="H1983" i="30" s="1"/>
  <c r="A1983" i="30"/>
  <c r="D1982" i="30"/>
  <c r="C1982" i="30"/>
  <c r="B1982" i="30"/>
  <c r="H1982" i="30" s="1"/>
  <c r="A1982" i="30"/>
  <c r="D1981" i="30"/>
  <c r="C1981" i="30"/>
  <c r="B1981" i="30"/>
  <c r="H1981" i="30" s="1"/>
  <c r="A1981" i="30"/>
  <c r="D1980" i="30"/>
  <c r="C1980" i="30"/>
  <c r="B1980" i="30"/>
  <c r="H1980" i="30" s="1"/>
  <c r="A1980" i="30"/>
  <c r="D1979" i="30"/>
  <c r="C1979" i="30"/>
  <c r="B1979" i="30"/>
  <c r="H1979" i="30" s="1"/>
  <c r="H1978" i="30" s="1"/>
  <c r="H1994" i="30" s="1"/>
  <c r="A1979" i="30"/>
  <c r="A1978" i="30"/>
  <c r="D1976" i="30"/>
  <c r="C1976" i="30"/>
  <c r="B1976" i="30"/>
  <c r="H1976" i="30" s="1"/>
  <c r="A1976" i="30"/>
  <c r="D1975" i="30"/>
  <c r="C1975" i="30"/>
  <c r="B1975" i="30"/>
  <c r="H1975" i="30" s="1"/>
  <c r="A1975" i="30"/>
  <c r="D1974" i="30"/>
  <c r="C1974" i="30"/>
  <c r="B1974" i="30"/>
  <c r="H1974" i="30" s="1"/>
  <c r="A1974" i="30"/>
  <c r="D1973" i="30"/>
  <c r="C1973" i="30"/>
  <c r="B1973" i="30"/>
  <c r="H1973" i="30" s="1"/>
  <c r="A1973" i="30"/>
  <c r="D1972" i="30"/>
  <c r="C1972" i="30"/>
  <c r="B1972" i="30"/>
  <c r="H1972" i="30" s="1"/>
  <c r="A1972" i="30"/>
  <c r="D1971" i="30"/>
  <c r="C1971" i="30"/>
  <c r="B1971" i="30"/>
  <c r="H1971" i="30" s="1"/>
  <c r="A1971" i="30"/>
  <c r="D1970" i="30"/>
  <c r="C1970" i="30"/>
  <c r="B1970" i="30"/>
  <c r="H1970" i="30" s="1"/>
  <c r="A1970" i="30"/>
  <c r="D1969" i="30"/>
  <c r="C1969" i="30"/>
  <c r="B1969" i="30"/>
  <c r="H1969" i="30" s="1"/>
  <c r="A1969" i="30"/>
  <c r="D1968" i="30"/>
  <c r="C1968" i="30"/>
  <c r="B1968" i="30"/>
  <c r="H1968" i="30" s="1"/>
  <c r="A1968" i="30"/>
  <c r="D1967" i="30"/>
  <c r="C1967" i="30"/>
  <c r="B1967" i="30"/>
  <c r="H1967" i="30" s="1"/>
  <c r="A1967" i="30"/>
  <c r="D1966" i="30"/>
  <c r="C1966" i="30"/>
  <c r="B1966" i="30"/>
  <c r="H1966" i="30" s="1"/>
  <c r="A1966" i="30"/>
  <c r="D1965" i="30"/>
  <c r="C1965" i="30"/>
  <c r="B1965" i="30"/>
  <c r="H1965" i="30" s="1"/>
  <c r="A1965" i="30"/>
  <c r="D1964" i="30"/>
  <c r="C1964" i="30"/>
  <c r="B1964" i="30"/>
  <c r="H1964" i="30" s="1"/>
  <c r="A1964" i="30"/>
  <c r="D1963" i="30"/>
  <c r="C1963" i="30"/>
  <c r="B1963" i="30"/>
  <c r="H1963" i="30" s="1"/>
  <c r="A1963" i="30"/>
  <c r="D1962" i="30"/>
  <c r="C1962" i="30"/>
  <c r="B1962" i="30"/>
  <c r="H1962" i="30" s="1"/>
  <c r="H1961" i="30" s="1"/>
  <c r="H1960" i="30" s="1"/>
  <c r="H1959" i="30" s="1"/>
  <c r="A1962" i="30"/>
  <c r="D1956" i="30"/>
  <c r="C1956" i="30"/>
  <c r="B1956" i="30"/>
  <c r="H1956" i="30" s="1"/>
  <c r="A1956" i="30"/>
  <c r="D1955" i="30"/>
  <c r="C1955" i="30"/>
  <c r="B1955" i="30"/>
  <c r="H1955" i="30" s="1"/>
  <c r="A1955" i="30"/>
  <c r="D1954" i="30"/>
  <c r="C1954" i="30"/>
  <c r="B1954" i="30"/>
  <c r="H1954" i="30" s="1"/>
  <c r="A1954" i="30"/>
  <c r="D1953" i="30"/>
  <c r="C1953" i="30"/>
  <c r="B1953" i="30"/>
  <c r="H1953" i="30" s="1"/>
  <c r="A1953" i="30"/>
  <c r="D1952" i="30"/>
  <c r="C1952" i="30"/>
  <c r="B1952" i="30"/>
  <c r="H1952" i="30" s="1"/>
  <c r="A1952" i="30"/>
  <c r="D1951" i="30"/>
  <c r="C1951" i="30"/>
  <c r="B1951" i="30"/>
  <c r="H1951" i="30" s="1"/>
  <c r="A1951" i="30"/>
  <c r="D1950" i="30"/>
  <c r="C1950" i="30"/>
  <c r="B1950" i="30"/>
  <c r="H1950" i="30" s="1"/>
  <c r="A1950" i="30"/>
  <c r="D1949" i="30"/>
  <c r="C1949" i="30"/>
  <c r="B1949" i="30"/>
  <c r="H1949" i="30" s="1"/>
  <c r="A1949" i="30"/>
  <c r="D1948" i="30"/>
  <c r="C1948" i="30"/>
  <c r="B1948" i="30"/>
  <c r="H1948" i="30" s="1"/>
  <c r="A1948" i="30"/>
  <c r="D1947" i="30"/>
  <c r="C1947" i="30"/>
  <c r="B1947" i="30"/>
  <c r="H1947" i="30" s="1"/>
  <c r="H1946" i="30" s="1"/>
  <c r="H1957" i="30" s="1"/>
  <c r="A1947" i="30"/>
  <c r="A1946" i="30"/>
  <c r="D1944" i="30"/>
  <c r="C1944" i="30"/>
  <c r="B1944" i="30"/>
  <c r="H1944" i="30" s="1"/>
  <c r="A1944" i="30"/>
  <c r="D1943" i="30"/>
  <c r="C1943" i="30"/>
  <c r="B1943" i="30"/>
  <c r="H1943" i="30" s="1"/>
  <c r="A1943" i="30"/>
  <c r="D1942" i="30"/>
  <c r="C1942" i="30"/>
  <c r="B1942" i="30"/>
  <c r="H1942" i="30" s="1"/>
  <c r="A1942" i="30"/>
  <c r="D1941" i="30"/>
  <c r="C1941" i="30"/>
  <c r="B1941" i="30"/>
  <c r="H1941" i="30" s="1"/>
  <c r="A1941" i="30"/>
  <c r="D1940" i="30"/>
  <c r="C1940" i="30"/>
  <c r="B1940" i="30"/>
  <c r="H1940" i="30" s="1"/>
  <c r="A1940" i="30"/>
  <c r="D1939" i="30"/>
  <c r="C1939" i="30"/>
  <c r="B1939" i="30"/>
  <c r="H1939" i="30" s="1"/>
  <c r="A1939" i="30"/>
  <c r="D1938" i="30"/>
  <c r="C1938" i="30"/>
  <c r="B1938" i="30"/>
  <c r="H1938" i="30" s="1"/>
  <c r="A1938" i="30"/>
  <c r="D1937" i="30"/>
  <c r="C1937" i="30"/>
  <c r="B1937" i="30"/>
  <c r="H1937" i="30" s="1"/>
  <c r="A1937" i="30"/>
  <c r="D1936" i="30"/>
  <c r="C1936" i="30"/>
  <c r="B1936" i="30"/>
  <c r="H1936" i="30" s="1"/>
  <c r="A1936" i="30"/>
  <c r="D1935" i="30"/>
  <c r="C1935" i="30"/>
  <c r="B1935" i="30"/>
  <c r="H1935" i="30" s="1"/>
  <c r="A1935" i="30"/>
  <c r="D1934" i="30"/>
  <c r="C1934" i="30"/>
  <c r="B1934" i="30"/>
  <c r="H1934" i="30" s="1"/>
  <c r="A1934" i="30"/>
  <c r="D1933" i="30"/>
  <c r="C1933" i="30"/>
  <c r="B1933" i="30"/>
  <c r="H1933" i="30" s="1"/>
  <c r="A1933" i="30"/>
  <c r="D1932" i="30"/>
  <c r="C1932" i="30"/>
  <c r="B1932" i="30"/>
  <c r="H1932" i="30" s="1"/>
  <c r="A1932" i="30"/>
  <c r="D1931" i="30"/>
  <c r="C1931" i="30"/>
  <c r="B1931" i="30"/>
  <c r="H1931" i="30" s="1"/>
  <c r="A1931" i="30"/>
  <c r="D1930" i="30"/>
  <c r="C1930" i="30"/>
  <c r="B1930" i="30"/>
  <c r="H1930" i="30" s="1"/>
  <c r="H1929" i="30" s="1"/>
  <c r="H1945" i="30" s="1"/>
  <c r="A1930" i="30"/>
  <c r="A1929" i="30"/>
  <c r="D1927" i="30"/>
  <c r="C1927" i="30"/>
  <c r="B1927" i="30"/>
  <c r="H1927" i="30" s="1"/>
  <c r="A1927" i="30"/>
  <c r="D1926" i="30"/>
  <c r="C1926" i="30"/>
  <c r="B1926" i="30"/>
  <c r="H1926" i="30" s="1"/>
  <c r="A1926" i="30"/>
  <c r="D1925" i="30"/>
  <c r="C1925" i="30"/>
  <c r="B1925" i="30"/>
  <c r="H1925" i="30" s="1"/>
  <c r="A1925" i="30"/>
  <c r="D1924" i="30"/>
  <c r="C1924" i="30"/>
  <c r="B1924" i="30"/>
  <c r="H1924" i="30" s="1"/>
  <c r="A1924" i="30"/>
  <c r="D1923" i="30"/>
  <c r="C1923" i="30"/>
  <c r="B1923" i="30"/>
  <c r="H1923" i="30" s="1"/>
  <c r="A1923" i="30"/>
  <c r="D1922" i="30"/>
  <c r="C1922" i="30"/>
  <c r="B1922" i="30"/>
  <c r="H1922" i="30" s="1"/>
  <c r="A1922" i="30"/>
  <c r="D1921" i="30"/>
  <c r="C1921" i="30"/>
  <c r="B1921" i="30"/>
  <c r="H1921" i="30" s="1"/>
  <c r="A1921" i="30"/>
  <c r="D1920" i="30"/>
  <c r="C1920" i="30"/>
  <c r="B1920" i="30"/>
  <c r="H1920" i="30" s="1"/>
  <c r="A1920" i="30"/>
  <c r="D1919" i="30"/>
  <c r="C1919" i="30"/>
  <c r="B1919" i="30"/>
  <c r="H1919" i="30" s="1"/>
  <c r="A1919" i="30"/>
  <c r="D1918" i="30"/>
  <c r="C1918" i="30"/>
  <c r="B1918" i="30"/>
  <c r="H1918" i="30" s="1"/>
  <c r="A1918" i="30"/>
  <c r="D1917" i="30"/>
  <c r="C1917" i="30"/>
  <c r="B1917" i="30"/>
  <c r="H1917" i="30" s="1"/>
  <c r="A1917" i="30"/>
  <c r="D1916" i="30"/>
  <c r="C1916" i="30"/>
  <c r="B1916" i="30"/>
  <c r="H1916" i="30" s="1"/>
  <c r="A1916" i="30"/>
  <c r="D1915" i="30"/>
  <c r="C1915" i="30"/>
  <c r="B1915" i="30"/>
  <c r="H1915" i="30" s="1"/>
  <c r="A1915" i="30"/>
  <c r="D1914" i="30"/>
  <c r="C1914" i="30"/>
  <c r="B1914" i="30"/>
  <c r="H1914" i="30" s="1"/>
  <c r="A1914" i="30"/>
  <c r="D1913" i="30"/>
  <c r="C1913" i="30"/>
  <c r="B1913" i="30"/>
  <c r="H1913" i="30" s="1"/>
  <c r="H1912" i="30" s="1"/>
  <c r="H1928" i="30" s="1"/>
  <c r="A1913" i="30"/>
  <c r="A1912" i="30"/>
  <c r="D1910" i="30"/>
  <c r="C1910" i="30"/>
  <c r="B1910" i="30"/>
  <c r="H1910" i="30" s="1"/>
  <c r="A1910" i="30"/>
  <c r="D1909" i="30"/>
  <c r="C1909" i="30"/>
  <c r="B1909" i="30"/>
  <c r="H1909" i="30" s="1"/>
  <c r="A1909" i="30"/>
  <c r="D1908" i="30"/>
  <c r="C1908" i="30"/>
  <c r="B1908" i="30"/>
  <c r="H1908" i="30" s="1"/>
  <c r="A1908" i="30"/>
  <c r="D1907" i="30"/>
  <c r="C1907" i="30"/>
  <c r="B1907" i="30"/>
  <c r="H1907" i="30" s="1"/>
  <c r="A1907" i="30"/>
  <c r="D1906" i="30"/>
  <c r="C1906" i="30"/>
  <c r="B1906" i="30"/>
  <c r="H1906" i="30" s="1"/>
  <c r="A1906" i="30"/>
  <c r="D1905" i="30"/>
  <c r="C1905" i="30"/>
  <c r="B1905" i="30"/>
  <c r="H1905" i="30" s="1"/>
  <c r="A1905" i="30"/>
  <c r="D1904" i="30"/>
  <c r="C1904" i="30"/>
  <c r="B1904" i="30"/>
  <c r="H1904" i="30" s="1"/>
  <c r="A1904" i="30"/>
  <c r="D1903" i="30"/>
  <c r="C1903" i="30"/>
  <c r="B1903" i="30"/>
  <c r="H1903" i="30" s="1"/>
  <c r="A1903" i="30"/>
  <c r="D1902" i="30"/>
  <c r="C1902" i="30"/>
  <c r="B1902" i="30"/>
  <c r="H1902" i="30" s="1"/>
  <c r="A1902" i="30"/>
  <c r="D1901" i="30"/>
  <c r="C1901" i="30"/>
  <c r="B1901" i="30"/>
  <c r="H1901" i="30" s="1"/>
  <c r="A1901" i="30"/>
  <c r="D1900" i="30"/>
  <c r="C1900" i="30"/>
  <c r="B1900" i="30"/>
  <c r="H1900" i="30" s="1"/>
  <c r="A1900" i="30"/>
  <c r="D1899" i="30"/>
  <c r="C1899" i="30"/>
  <c r="B1899" i="30"/>
  <c r="H1899" i="30" s="1"/>
  <c r="A1899" i="30"/>
  <c r="D1898" i="30"/>
  <c r="C1898" i="30"/>
  <c r="B1898" i="30"/>
  <c r="H1898" i="30" s="1"/>
  <c r="A1898" i="30"/>
  <c r="D1897" i="30"/>
  <c r="C1897" i="30"/>
  <c r="B1897" i="30"/>
  <c r="H1897" i="30" s="1"/>
  <c r="A1897" i="30"/>
  <c r="D1896" i="30"/>
  <c r="C1896" i="30"/>
  <c r="B1896" i="30"/>
  <c r="H1896" i="30" s="1"/>
  <c r="H1895" i="30" s="1"/>
  <c r="H1894" i="30" s="1"/>
  <c r="H1958" i="30" s="1"/>
  <c r="A1896" i="30"/>
  <c r="D1891" i="30"/>
  <c r="C1891" i="30"/>
  <c r="B1891" i="30"/>
  <c r="H1891" i="30" s="1"/>
  <c r="A1891" i="30"/>
  <c r="D1890" i="30"/>
  <c r="C1890" i="30"/>
  <c r="B1890" i="30"/>
  <c r="H1890" i="30" s="1"/>
  <c r="A1890" i="30"/>
  <c r="D1889" i="30"/>
  <c r="C1889" i="30"/>
  <c r="B1889" i="30"/>
  <c r="H1889" i="30" s="1"/>
  <c r="A1889" i="30"/>
  <c r="D1888" i="30"/>
  <c r="C1888" i="30"/>
  <c r="B1888" i="30"/>
  <c r="H1888" i="30" s="1"/>
  <c r="A1888" i="30"/>
  <c r="D1887" i="30"/>
  <c r="C1887" i="30"/>
  <c r="B1887" i="30"/>
  <c r="H1887" i="30" s="1"/>
  <c r="A1887" i="30"/>
  <c r="D1886" i="30"/>
  <c r="C1886" i="30"/>
  <c r="B1886" i="30"/>
  <c r="H1886" i="30" s="1"/>
  <c r="A1886" i="30"/>
  <c r="D1885" i="30"/>
  <c r="C1885" i="30"/>
  <c r="B1885" i="30"/>
  <c r="H1885" i="30" s="1"/>
  <c r="A1885" i="30"/>
  <c r="D1884" i="30"/>
  <c r="C1884" i="30"/>
  <c r="B1884" i="30"/>
  <c r="H1884" i="30" s="1"/>
  <c r="A1884" i="30"/>
  <c r="D1883" i="30"/>
  <c r="C1883" i="30"/>
  <c r="B1883" i="30"/>
  <c r="H1883" i="30" s="1"/>
  <c r="A1883" i="30"/>
  <c r="D1882" i="30"/>
  <c r="C1882" i="30"/>
  <c r="B1882" i="30"/>
  <c r="H1882" i="30" s="1"/>
  <c r="H1881" i="30" s="1"/>
  <c r="H1892" i="30" s="1"/>
  <c r="A1882" i="30"/>
  <c r="A1881" i="30"/>
  <c r="D1879" i="30"/>
  <c r="C1879" i="30"/>
  <c r="B1879" i="30"/>
  <c r="H1879" i="30" s="1"/>
  <c r="A1879" i="30"/>
  <c r="D1878" i="30"/>
  <c r="C1878" i="30"/>
  <c r="B1878" i="30"/>
  <c r="H1878" i="30" s="1"/>
  <c r="A1878" i="30"/>
  <c r="D1877" i="30"/>
  <c r="C1877" i="30"/>
  <c r="B1877" i="30"/>
  <c r="H1877" i="30" s="1"/>
  <c r="A1877" i="30"/>
  <c r="D1876" i="30"/>
  <c r="C1876" i="30"/>
  <c r="B1876" i="30"/>
  <c r="H1876" i="30" s="1"/>
  <c r="A1876" i="30"/>
  <c r="D1875" i="30"/>
  <c r="C1875" i="30"/>
  <c r="B1875" i="30"/>
  <c r="H1875" i="30" s="1"/>
  <c r="A1875" i="30"/>
  <c r="D1874" i="30"/>
  <c r="C1874" i="30"/>
  <c r="B1874" i="30"/>
  <c r="H1874" i="30" s="1"/>
  <c r="A1874" i="30"/>
  <c r="D1873" i="30"/>
  <c r="C1873" i="30"/>
  <c r="B1873" i="30"/>
  <c r="H1873" i="30" s="1"/>
  <c r="A1873" i="30"/>
  <c r="D1872" i="30"/>
  <c r="C1872" i="30"/>
  <c r="B1872" i="30"/>
  <c r="H1872" i="30" s="1"/>
  <c r="A1872" i="30"/>
  <c r="D1871" i="30"/>
  <c r="C1871" i="30"/>
  <c r="B1871" i="30"/>
  <c r="H1871" i="30" s="1"/>
  <c r="A1871" i="30"/>
  <c r="D1870" i="30"/>
  <c r="C1870" i="30"/>
  <c r="B1870" i="30"/>
  <c r="H1870" i="30" s="1"/>
  <c r="A1870" i="30"/>
  <c r="D1869" i="30"/>
  <c r="C1869" i="30"/>
  <c r="B1869" i="30"/>
  <c r="H1869" i="30" s="1"/>
  <c r="A1869" i="30"/>
  <c r="D1868" i="30"/>
  <c r="C1868" i="30"/>
  <c r="B1868" i="30"/>
  <c r="H1868" i="30" s="1"/>
  <c r="A1868" i="30"/>
  <c r="D1867" i="30"/>
  <c r="C1867" i="30"/>
  <c r="B1867" i="30"/>
  <c r="H1867" i="30" s="1"/>
  <c r="A1867" i="30"/>
  <c r="D1866" i="30"/>
  <c r="C1866" i="30"/>
  <c r="B1866" i="30"/>
  <c r="H1866" i="30" s="1"/>
  <c r="A1866" i="30"/>
  <c r="D1865" i="30"/>
  <c r="C1865" i="30"/>
  <c r="B1865" i="30"/>
  <c r="H1865" i="30" s="1"/>
  <c r="H1864" i="30" s="1"/>
  <c r="H1880" i="30" s="1"/>
  <c r="A1865" i="30"/>
  <c r="A1864" i="30"/>
  <c r="D1862" i="30"/>
  <c r="C1862" i="30"/>
  <c r="B1862" i="30"/>
  <c r="H1862" i="30" s="1"/>
  <c r="A1862" i="30"/>
  <c r="D1861" i="30"/>
  <c r="C1861" i="30"/>
  <c r="B1861" i="30"/>
  <c r="H1861" i="30" s="1"/>
  <c r="A1861" i="30"/>
  <c r="D1860" i="30"/>
  <c r="C1860" i="30"/>
  <c r="B1860" i="30"/>
  <c r="H1860" i="30" s="1"/>
  <c r="A1860" i="30"/>
  <c r="D1859" i="30"/>
  <c r="C1859" i="30"/>
  <c r="B1859" i="30"/>
  <c r="H1859" i="30" s="1"/>
  <c r="A1859" i="30"/>
  <c r="D1858" i="30"/>
  <c r="C1858" i="30"/>
  <c r="B1858" i="30"/>
  <c r="H1858" i="30" s="1"/>
  <c r="A1858" i="30"/>
  <c r="D1857" i="30"/>
  <c r="C1857" i="30"/>
  <c r="B1857" i="30"/>
  <c r="H1857" i="30" s="1"/>
  <c r="A1857" i="30"/>
  <c r="D1856" i="30"/>
  <c r="C1856" i="30"/>
  <c r="B1856" i="30"/>
  <c r="H1856" i="30" s="1"/>
  <c r="A1856" i="30"/>
  <c r="D1855" i="30"/>
  <c r="C1855" i="30"/>
  <c r="B1855" i="30"/>
  <c r="H1855" i="30" s="1"/>
  <c r="A1855" i="30"/>
  <c r="D1854" i="30"/>
  <c r="C1854" i="30"/>
  <c r="B1854" i="30"/>
  <c r="H1854" i="30" s="1"/>
  <c r="A1854" i="30"/>
  <c r="D1853" i="30"/>
  <c r="C1853" i="30"/>
  <c r="B1853" i="30"/>
  <c r="H1853" i="30" s="1"/>
  <c r="A1853" i="30"/>
  <c r="D1852" i="30"/>
  <c r="C1852" i="30"/>
  <c r="B1852" i="30"/>
  <c r="H1852" i="30" s="1"/>
  <c r="A1852" i="30"/>
  <c r="D1851" i="30"/>
  <c r="C1851" i="30"/>
  <c r="B1851" i="30"/>
  <c r="H1851" i="30" s="1"/>
  <c r="A1851" i="30"/>
  <c r="D1850" i="30"/>
  <c r="C1850" i="30"/>
  <c r="B1850" i="30"/>
  <c r="H1850" i="30" s="1"/>
  <c r="A1850" i="30"/>
  <c r="D1849" i="30"/>
  <c r="C1849" i="30"/>
  <c r="B1849" i="30"/>
  <c r="H1849" i="30" s="1"/>
  <c r="A1849" i="30"/>
  <c r="D1848" i="30"/>
  <c r="C1848" i="30"/>
  <c r="B1848" i="30"/>
  <c r="H1848" i="30" s="1"/>
  <c r="H1847" i="30" s="1"/>
  <c r="H1863" i="30" s="1"/>
  <c r="A1848" i="30"/>
  <c r="A1847" i="30"/>
  <c r="D1845" i="30"/>
  <c r="C1845" i="30"/>
  <c r="B1845" i="30"/>
  <c r="H1845" i="30" s="1"/>
  <c r="A1845" i="30"/>
  <c r="D1844" i="30"/>
  <c r="C1844" i="30"/>
  <c r="B1844" i="30"/>
  <c r="H1844" i="30" s="1"/>
  <c r="A1844" i="30"/>
  <c r="D1843" i="30"/>
  <c r="C1843" i="30"/>
  <c r="B1843" i="30"/>
  <c r="H1843" i="30" s="1"/>
  <c r="A1843" i="30"/>
  <c r="D1842" i="30"/>
  <c r="C1842" i="30"/>
  <c r="B1842" i="30"/>
  <c r="H1842" i="30" s="1"/>
  <c r="A1842" i="30"/>
  <c r="D1841" i="30"/>
  <c r="C1841" i="30"/>
  <c r="B1841" i="30"/>
  <c r="H1841" i="30" s="1"/>
  <c r="A1841" i="30"/>
  <c r="D1840" i="30"/>
  <c r="C1840" i="30"/>
  <c r="B1840" i="30"/>
  <c r="H1840" i="30" s="1"/>
  <c r="A1840" i="30"/>
  <c r="D1839" i="30"/>
  <c r="C1839" i="30"/>
  <c r="B1839" i="30"/>
  <c r="H1839" i="30" s="1"/>
  <c r="A1839" i="30"/>
  <c r="D1838" i="30"/>
  <c r="C1838" i="30"/>
  <c r="B1838" i="30"/>
  <c r="H1838" i="30" s="1"/>
  <c r="A1838" i="30"/>
  <c r="D1837" i="30"/>
  <c r="C1837" i="30"/>
  <c r="B1837" i="30"/>
  <c r="H1837" i="30" s="1"/>
  <c r="A1837" i="30"/>
  <c r="D1836" i="30"/>
  <c r="C1836" i="30"/>
  <c r="B1836" i="30"/>
  <c r="H1836" i="30" s="1"/>
  <c r="A1836" i="30"/>
  <c r="D1835" i="30"/>
  <c r="C1835" i="30"/>
  <c r="B1835" i="30"/>
  <c r="H1835" i="30" s="1"/>
  <c r="A1835" i="30"/>
  <c r="D1834" i="30"/>
  <c r="C1834" i="30"/>
  <c r="B1834" i="30"/>
  <c r="H1834" i="30" s="1"/>
  <c r="A1834" i="30"/>
  <c r="D1833" i="30"/>
  <c r="C1833" i="30"/>
  <c r="B1833" i="30"/>
  <c r="H1833" i="30" s="1"/>
  <c r="A1833" i="30"/>
  <c r="D1832" i="30"/>
  <c r="C1832" i="30"/>
  <c r="B1832" i="30"/>
  <c r="H1832" i="30" s="1"/>
  <c r="A1832" i="30"/>
  <c r="D1831" i="30"/>
  <c r="C1831" i="30"/>
  <c r="B1831" i="30"/>
  <c r="H1831" i="30" s="1"/>
  <c r="H1830" i="30" s="1"/>
  <c r="H1829" i="30" s="1"/>
  <c r="H1893" i="30" s="1"/>
  <c r="A1831" i="30"/>
  <c r="D1826" i="30"/>
  <c r="C1826" i="30"/>
  <c r="B1826" i="30"/>
  <c r="H1826" i="30" s="1"/>
  <c r="A1826" i="30"/>
  <c r="D1825" i="30"/>
  <c r="C1825" i="30"/>
  <c r="B1825" i="30"/>
  <c r="H1825" i="30" s="1"/>
  <c r="A1825" i="30"/>
  <c r="D1824" i="30"/>
  <c r="C1824" i="30"/>
  <c r="B1824" i="30"/>
  <c r="H1824" i="30" s="1"/>
  <c r="A1824" i="30"/>
  <c r="D1823" i="30"/>
  <c r="C1823" i="30"/>
  <c r="B1823" i="30"/>
  <c r="H1823" i="30" s="1"/>
  <c r="A1823" i="30"/>
  <c r="D1822" i="30"/>
  <c r="C1822" i="30"/>
  <c r="B1822" i="30"/>
  <c r="H1822" i="30" s="1"/>
  <c r="A1822" i="30"/>
  <c r="D1821" i="30"/>
  <c r="C1821" i="30"/>
  <c r="B1821" i="30"/>
  <c r="H1821" i="30" s="1"/>
  <c r="A1821" i="30"/>
  <c r="D1820" i="30"/>
  <c r="C1820" i="30"/>
  <c r="B1820" i="30"/>
  <c r="H1820" i="30" s="1"/>
  <c r="A1820" i="30"/>
  <c r="D1819" i="30"/>
  <c r="C1819" i="30"/>
  <c r="B1819" i="30"/>
  <c r="H1819" i="30" s="1"/>
  <c r="A1819" i="30"/>
  <c r="D1818" i="30"/>
  <c r="C1818" i="30"/>
  <c r="B1818" i="30"/>
  <c r="H1818" i="30" s="1"/>
  <c r="A1818" i="30"/>
  <c r="D1817" i="30"/>
  <c r="C1817" i="30"/>
  <c r="B1817" i="30"/>
  <c r="H1817" i="30" s="1"/>
  <c r="H1816" i="30" s="1"/>
  <c r="H1827" i="30" s="1"/>
  <c r="A1817" i="30"/>
  <c r="A1816" i="30"/>
  <c r="D1814" i="30"/>
  <c r="C1814" i="30"/>
  <c r="B1814" i="30"/>
  <c r="H1814" i="30" s="1"/>
  <c r="A1814" i="30"/>
  <c r="D1813" i="30"/>
  <c r="C1813" i="30"/>
  <c r="B1813" i="30"/>
  <c r="H1813" i="30" s="1"/>
  <c r="A1813" i="30"/>
  <c r="D1812" i="30"/>
  <c r="C1812" i="30"/>
  <c r="B1812" i="30"/>
  <c r="H1812" i="30" s="1"/>
  <c r="A1812" i="30"/>
  <c r="D1811" i="30"/>
  <c r="C1811" i="30"/>
  <c r="B1811" i="30"/>
  <c r="H1811" i="30" s="1"/>
  <c r="A1811" i="30"/>
  <c r="D1810" i="30"/>
  <c r="C1810" i="30"/>
  <c r="B1810" i="30"/>
  <c r="H1810" i="30" s="1"/>
  <c r="A1810" i="30"/>
  <c r="D1809" i="30"/>
  <c r="C1809" i="30"/>
  <c r="B1809" i="30"/>
  <c r="H1809" i="30" s="1"/>
  <c r="A1809" i="30"/>
  <c r="D1808" i="30"/>
  <c r="C1808" i="30"/>
  <c r="B1808" i="30"/>
  <c r="H1808" i="30" s="1"/>
  <c r="A1808" i="30"/>
  <c r="D1807" i="30"/>
  <c r="C1807" i="30"/>
  <c r="B1807" i="30"/>
  <c r="H1807" i="30" s="1"/>
  <c r="A1807" i="30"/>
  <c r="D1806" i="30"/>
  <c r="C1806" i="30"/>
  <c r="B1806" i="30"/>
  <c r="H1806" i="30" s="1"/>
  <c r="A1806" i="30"/>
  <c r="D1805" i="30"/>
  <c r="C1805" i="30"/>
  <c r="B1805" i="30"/>
  <c r="H1805" i="30" s="1"/>
  <c r="A1805" i="30"/>
  <c r="D1804" i="30"/>
  <c r="C1804" i="30"/>
  <c r="B1804" i="30"/>
  <c r="H1804" i="30" s="1"/>
  <c r="A1804" i="30"/>
  <c r="D1803" i="30"/>
  <c r="C1803" i="30"/>
  <c r="B1803" i="30"/>
  <c r="H1803" i="30" s="1"/>
  <c r="A1803" i="30"/>
  <c r="D1802" i="30"/>
  <c r="C1802" i="30"/>
  <c r="B1802" i="30"/>
  <c r="H1802" i="30" s="1"/>
  <c r="A1802" i="30"/>
  <c r="D1801" i="30"/>
  <c r="C1801" i="30"/>
  <c r="B1801" i="30"/>
  <c r="H1801" i="30" s="1"/>
  <c r="A1801" i="30"/>
  <c r="D1800" i="30"/>
  <c r="C1800" i="30"/>
  <c r="B1800" i="30"/>
  <c r="H1800" i="30" s="1"/>
  <c r="H1799" i="30" s="1"/>
  <c r="H1815" i="30" s="1"/>
  <c r="A1800" i="30"/>
  <c r="A1799" i="30"/>
  <c r="D1797" i="30"/>
  <c r="C1797" i="30"/>
  <c r="B1797" i="30"/>
  <c r="H1797" i="30" s="1"/>
  <c r="A1797" i="30"/>
  <c r="D1796" i="30"/>
  <c r="C1796" i="30"/>
  <c r="B1796" i="30"/>
  <c r="H1796" i="30" s="1"/>
  <c r="A1796" i="30"/>
  <c r="D1795" i="30"/>
  <c r="C1795" i="30"/>
  <c r="B1795" i="30"/>
  <c r="H1795" i="30" s="1"/>
  <c r="A1795" i="30"/>
  <c r="D1794" i="30"/>
  <c r="C1794" i="30"/>
  <c r="B1794" i="30"/>
  <c r="H1794" i="30" s="1"/>
  <c r="A1794" i="30"/>
  <c r="D1793" i="30"/>
  <c r="C1793" i="30"/>
  <c r="B1793" i="30"/>
  <c r="H1793" i="30" s="1"/>
  <c r="A1793" i="30"/>
  <c r="D1792" i="30"/>
  <c r="C1792" i="30"/>
  <c r="B1792" i="30"/>
  <c r="H1792" i="30" s="1"/>
  <c r="A1792" i="30"/>
  <c r="D1791" i="30"/>
  <c r="C1791" i="30"/>
  <c r="B1791" i="30"/>
  <c r="H1791" i="30" s="1"/>
  <c r="A1791" i="30"/>
  <c r="D1790" i="30"/>
  <c r="C1790" i="30"/>
  <c r="B1790" i="30"/>
  <c r="H1790" i="30" s="1"/>
  <c r="A1790" i="30"/>
  <c r="D1789" i="30"/>
  <c r="C1789" i="30"/>
  <c r="B1789" i="30"/>
  <c r="H1789" i="30" s="1"/>
  <c r="A1789" i="30"/>
  <c r="D1788" i="30"/>
  <c r="C1788" i="30"/>
  <c r="B1788" i="30"/>
  <c r="H1788" i="30" s="1"/>
  <c r="A1788" i="30"/>
  <c r="D1787" i="30"/>
  <c r="C1787" i="30"/>
  <c r="B1787" i="30"/>
  <c r="H1787" i="30" s="1"/>
  <c r="A1787" i="30"/>
  <c r="D1786" i="30"/>
  <c r="C1786" i="30"/>
  <c r="B1786" i="30"/>
  <c r="H1786" i="30" s="1"/>
  <c r="A1786" i="30"/>
  <c r="D1785" i="30"/>
  <c r="C1785" i="30"/>
  <c r="B1785" i="30"/>
  <c r="H1785" i="30" s="1"/>
  <c r="A1785" i="30"/>
  <c r="D1784" i="30"/>
  <c r="C1784" i="30"/>
  <c r="B1784" i="30"/>
  <c r="H1784" i="30" s="1"/>
  <c r="A1784" i="30"/>
  <c r="D1783" i="30"/>
  <c r="C1783" i="30"/>
  <c r="B1783" i="30"/>
  <c r="H1783" i="30" s="1"/>
  <c r="H1782" i="30" s="1"/>
  <c r="H1798" i="30" s="1"/>
  <c r="A1783" i="30"/>
  <c r="A1782" i="30"/>
  <c r="D1780" i="30"/>
  <c r="C1780" i="30"/>
  <c r="B1780" i="30"/>
  <c r="H1780" i="30" s="1"/>
  <c r="A1780" i="30"/>
  <c r="D1779" i="30"/>
  <c r="C1779" i="30"/>
  <c r="B1779" i="30"/>
  <c r="H1779" i="30" s="1"/>
  <c r="A1779" i="30"/>
  <c r="D1778" i="30"/>
  <c r="C1778" i="30"/>
  <c r="B1778" i="30"/>
  <c r="H1778" i="30" s="1"/>
  <c r="A1778" i="30"/>
  <c r="D1777" i="30"/>
  <c r="C1777" i="30"/>
  <c r="B1777" i="30"/>
  <c r="H1777" i="30" s="1"/>
  <c r="A1777" i="30"/>
  <c r="D1776" i="30"/>
  <c r="C1776" i="30"/>
  <c r="B1776" i="30"/>
  <c r="H1776" i="30" s="1"/>
  <c r="A1776" i="30"/>
  <c r="D1775" i="30"/>
  <c r="C1775" i="30"/>
  <c r="B1775" i="30"/>
  <c r="H1775" i="30" s="1"/>
  <c r="A1775" i="30"/>
  <c r="D1774" i="30"/>
  <c r="C1774" i="30"/>
  <c r="B1774" i="30"/>
  <c r="H1774" i="30" s="1"/>
  <c r="A1774" i="30"/>
  <c r="D1773" i="30"/>
  <c r="C1773" i="30"/>
  <c r="B1773" i="30"/>
  <c r="H1773" i="30" s="1"/>
  <c r="A1773" i="30"/>
  <c r="D1772" i="30"/>
  <c r="C1772" i="30"/>
  <c r="B1772" i="30"/>
  <c r="H1772" i="30" s="1"/>
  <c r="A1772" i="30"/>
  <c r="D1771" i="30"/>
  <c r="C1771" i="30"/>
  <c r="B1771" i="30"/>
  <c r="H1771" i="30" s="1"/>
  <c r="A1771" i="30"/>
  <c r="D1770" i="30"/>
  <c r="C1770" i="30"/>
  <c r="B1770" i="30"/>
  <c r="H1770" i="30" s="1"/>
  <c r="A1770" i="30"/>
  <c r="D1769" i="30"/>
  <c r="C1769" i="30"/>
  <c r="B1769" i="30"/>
  <c r="H1769" i="30" s="1"/>
  <c r="A1769" i="30"/>
  <c r="D1768" i="30"/>
  <c r="C1768" i="30"/>
  <c r="B1768" i="30"/>
  <c r="H1768" i="30" s="1"/>
  <c r="A1768" i="30"/>
  <c r="D1767" i="30"/>
  <c r="C1767" i="30"/>
  <c r="B1767" i="30"/>
  <c r="H1767" i="30" s="1"/>
  <c r="A1767" i="30"/>
  <c r="D1766" i="30"/>
  <c r="C1766" i="30"/>
  <c r="B1766" i="30"/>
  <c r="H1766" i="30" s="1"/>
  <c r="H1765" i="30" s="1"/>
  <c r="H1764" i="30" s="1"/>
  <c r="H1828" i="30" s="1"/>
  <c r="A1766" i="30"/>
  <c r="D1761" i="30"/>
  <c r="C1761" i="30"/>
  <c r="B1761" i="30"/>
  <c r="H1761" i="30" s="1"/>
  <c r="A1761" i="30"/>
  <c r="D1760" i="30"/>
  <c r="C1760" i="30"/>
  <c r="B1760" i="30"/>
  <c r="H1760" i="30" s="1"/>
  <c r="A1760" i="30"/>
  <c r="D1759" i="30"/>
  <c r="C1759" i="30"/>
  <c r="B1759" i="30"/>
  <c r="H1759" i="30" s="1"/>
  <c r="A1759" i="30"/>
  <c r="D1758" i="30"/>
  <c r="C1758" i="30"/>
  <c r="B1758" i="30"/>
  <c r="H1758" i="30" s="1"/>
  <c r="A1758" i="30"/>
  <c r="D1757" i="30"/>
  <c r="C1757" i="30"/>
  <c r="B1757" i="30"/>
  <c r="H1757" i="30" s="1"/>
  <c r="A1757" i="30"/>
  <c r="D1756" i="30"/>
  <c r="C1756" i="30"/>
  <c r="B1756" i="30"/>
  <c r="H1756" i="30" s="1"/>
  <c r="A1756" i="30"/>
  <c r="D1755" i="30"/>
  <c r="C1755" i="30"/>
  <c r="B1755" i="30"/>
  <c r="H1755" i="30" s="1"/>
  <c r="A1755" i="30"/>
  <c r="D1754" i="30"/>
  <c r="C1754" i="30"/>
  <c r="B1754" i="30"/>
  <c r="H1754" i="30" s="1"/>
  <c r="A1754" i="30"/>
  <c r="D1753" i="30"/>
  <c r="C1753" i="30"/>
  <c r="B1753" i="30"/>
  <c r="H1753" i="30" s="1"/>
  <c r="A1753" i="30"/>
  <c r="D1752" i="30"/>
  <c r="C1752" i="30"/>
  <c r="B1752" i="30"/>
  <c r="H1752" i="30" s="1"/>
  <c r="H1751" i="30" s="1"/>
  <c r="H1762" i="30" s="1"/>
  <c r="A1752" i="30"/>
  <c r="A1751" i="30"/>
  <c r="D1749" i="30"/>
  <c r="C1749" i="30"/>
  <c r="B1749" i="30"/>
  <c r="H1749" i="30" s="1"/>
  <c r="A1749" i="30"/>
  <c r="D1748" i="30"/>
  <c r="C1748" i="30"/>
  <c r="B1748" i="30"/>
  <c r="H1748" i="30" s="1"/>
  <c r="A1748" i="30"/>
  <c r="D1747" i="30"/>
  <c r="C1747" i="30"/>
  <c r="B1747" i="30"/>
  <c r="H1747" i="30" s="1"/>
  <c r="A1747" i="30"/>
  <c r="D1746" i="30"/>
  <c r="C1746" i="30"/>
  <c r="B1746" i="30"/>
  <c r="H1746" i="30" s="1"/>
  <c r="A1746" i="30"/>
  <c r="D1745" i="30"/>
  <c r="C1745" i="30"/>
  <c r="B1745" i="30"/>
  <c r="H1745" i="30" s="1"/>
  <c r="A1745" i="30"/>
  <c r="D1744" i="30"/>
  <c r="C1744" i="30"/>
  <c r="B1744" i="30"/>
  <c r="H1744" i="30" s="1"/>
  <c r="A1744" i="30"/>
  <c r="D1743" i="30"/>
  <c r="C1743" i="30"/>
  <c r="B1743" i="30"/>
  <c r="H1743" i="30" s="1"/>
  <c r="A1743" i="30"/>
  <c r="D1742" i="30"/>
  <c r="C1742" i="30"/>
  <c r="B1742" i="30"/>
  <c r="H1742" i="30" s="1"/>
  <c r="A1742" i="30"/>
  <c r="D1741" i="30"/>
  <c r="C1741" i="30"/>
  <c r="B1741" i="30"/>
  <c r="H1741" i="30" s="1"/>
  <c r="A1741" i="30"/>
  <c r="D1740" i="30"/>
  <c r="C1740" i="30"/>
  <c r="B1740" i="30"/>
  <c r="H1740" i="30" s="1"/>
  <c r="A1740" i="30"/>
  <c r="D1739" i="30"/>
  <c r="C1739" i="30"/>
  <c r="B1739" i="30"/>
  <c r="H1739" i="30" s="1"/>
  <c r="A1739" i="30"/>
  <c r="D1738" i="30"/>
  <c r="C1738" i="30"/>
  <c r="B1738" i="30"/>
  <c r="H1738" i="30" s="1"/>
  <c r="A1738" i="30"/>
  <c r="D1737" i="30"/>
  <c r="C1737" i="30"/>
  <c r="B1737" i="30"/>
  <c r="H1737" i="30" s="1"/>
  <c r="A1737" i="30"/>
  <c r="D1736" i="30"/>
  <c r="C1736" i="30"/>
  <c r="B1736" i="30"/>
  <c r="H1736" i="30" s="1"/>
  <c r="A1736" i="30"/>
  <c r="D1735" i="30"/>
  <c r="C1735" i="30"/>
  <c r="B1735" i="30"/>
  <c r="H1735" i="30" s="1"/>
  <c r="H1734" i="30" s="1"/>
  <c r="H1750" i="30" s="1"/>
  <c r="A1735" i="30"/>
  <c r="A1734" i="30"/>
  <c r="D1732" i="30"/>
  <c r="C1732" i="30"/>
  <c r="B1732" i="30"/>
  <c r="H1732" i="30" s="1"/>
  <c r="A1732" i="30"/>
  <c r="D1731" i="30"/>
  <c r="C1731" i="30"/>
  <c r="B1731" i="30"/>
  <c r="H1731" i="30" s="1"/>
  <c r="A1731" i="30"/>
  <c r="D1730" i="30"/>
  <c r="C1730" i="30"/>
  <c r="B1730" i="30"/>
  <c r="H1730" i="30" s="1"/>
  <c r="A1730" i="30"/>
  <c r="D1729" i="30"/>
  <c r="C1729" i="30"/>
  <c r="B1729" i="30"/>
  <c r="H1729" i="30" s="1"/>
  <c r="A1729" i="30"/>
  <c r="D1728" i="30"/>
  <c r="C1728" i="30"/>
  <c r="B1728" i="30"/>
  <c r="H1728" i="30" s="1"/>
  <c r="A1728" i="30"/>
  <c r="D1727" i="30"/>
  <c r="C1727" i="30"/>
  <c r="B1727" i="30"/>
  <c r="H1727" i="30" s="1"/>
  <c r="A1727" i="30"/>
  <c r="D1726" i="30"/>
  <c r="C1726" i="30"/>
  <c r="B1726" i="30"/>
  <c r="H1726" i="30" s="1"/>
  <c r="A1726" i="30"/>
  <c r="D1725" i="30"/>
  <c r="C1725" i="30"/>
  <c r="B1725" i="30"/>
  <c r="H1725" i="30" s="1"/>
  <c r="A1725" i="30"/>
  <c r="D1724" i="30"/>
  <c r="C1724" i="30"/>
  <c r="B1724" i="30"/>
  <c r="H1724" i="30" s="1"/>
  <c r="A1724" i="30"/>
  <c r="D1723" i="30"/>
  <c r="C1723" i="30"/>
  <c r="B1723" i="30"/>
  <c r="H1723" i="30" s="1"/>
  <c r="A1723" i="30"/>
  <c r="D1722" i="30"/>
  <c r="C1722" i="30"/>
  <c r="B1722" i="30"/>
  <c r="H1722" i="30" s="1"/>
  <c r="A1722" i="30"/>
  <c r="D1721" i="30"/>
  <c r="C1721" i="30"/>
  <c r="B1721" i="30"/>
  <c r="H1721" i="30" s="1"/>
  <c r="A1721" i="30"/>
  <c r="D1720" i="30"/>
  <c r="C1720" i="30"/>
  <c r="B1720" i="30"/>
  <c r="H1720" i="30" s="1"/>
  <c r="A1720" i="30"/>
  <c r="D1719" i="30"/>
  <c r="C1719" i="30"/>
  <c r="B1719" i="30"/>
  <c r="H1719" i="30" s="1"/>
  <c r="A1719" i="30"/>
  <c r="D1718" i="30"/>
  <c r="C1718" i="30"/>
  <c r="B1718" i="30"/>
  <c r="H1718" i="30" s="1"/>
  <c r="H1717" i="30" s="1"/>
  <c r="H1733" i="30" s="1"/>
  <c r="A1718" i="30"/>
  <c r="A1717" i="30"/>
  <c r="D1715" i="30"/>
  <c r="C1715" i="30"/>
  <c r="B1715" i="30"/>
  <c r="H1715" i="30" s="1"/>
  <c r="A1715" i="30"/>
  <c r="D1714" i="30"/>
  <c r="C1714" i="30"/>
  <c r="B1714" i="30"/>
  <c r="H1714" i="30" s="1"/>
  <c r="A1714" i="30"/>
  <c r="D1713" i="30"/>
  <c r="C1713" i="30"/>
  <c r="B1713" i="30"/>
  <c r="H1713" i="30" s="1"/>
  <c r="A1713" i="30"/>
  <c r="D1712" i="30"/>
  <c r="C1712" i="30"/>
  <c r="B1712" i="30"/>
  <c r="H1712" i="30" s="1"/>
  <c r="A1712" i="30"/>
  <c r="D1711" i="30"/>
  <c r="C1711" i="30"/>
  <c r="B1711" i="30"/>
  <c r="H1711" i="30" s="1"/>
  <c r="A1711" i="30"/>
  <c r="D1710" i="30"/>
  <c r="C1710" i="30"/>
  <c r="B1710" i="30"/>
  <c r="H1710" i="30" s="1"/>
  <c r="A1710" i="30"/>
  <c r="D1709" i="30"/>
  <c r="C1709" i="30"/>
  <c r="B1709" i="30"/>
  <c r="H1709" i="30" s="1"/>
  <c r="A1709" i="30"/>
  <c r="D1708" i="30"/>
  <c r="C1708" i="30"/>
  <c r="B1708" i="30"/>
  <c r="H1708" i="30" s="1"/>
  <c r="A1708" i="30"/>
  <c r="D1707" i="30"/>
  <c r="C1707" i="30"/>
  <c r="B1707" i="30"/>
  <c r="H1707" i="30" s="1"/>
  <c r="A1707" i="30"/>
  <c r="D1706" i="30"/>
  <c r="C1706" i="30"/>
  <c r="B1706" i="30"/>
  <c r="H1706" i="30" s="1"/>
  <c r="A1706" i="30"/>
  <c r="D1705" i="30"/>
  <c r="C1705" i="30"/>
  <c r="B1705" i="30"/>
  <c r="H1705" i="30" s="1"/>
  <c r="A1705" i="30"/>
  <c r="D1704" i="30"/>
  <c r="C1704" i="30"/>
  <c r="B1704" i="30"/>
  <c r="H1704" i="30" s="1"/>
  <c r="A1704" i="30"/>
  <c r="D1703" i="30"/>
  <c r="C1703" i="30"/>
  <c r="B1703" i="30"/>
  <c r="H1703" i="30" s="1"/>
  <c r="A1703" i="30"/>
  <c r="D1702" i="30"/>
  <c r="C1702" i="30"/>
  <c r="B1702" i="30"/>
  <c r="H1702" i="30" s="1"/>
  <c r="A1702" i="30"/>
  <c r="D1701" i="30"/>
  <c r="C1701" i="30"/>
  <c r="B1701" i="30"/>
  <c r="H1701" i="30" s="1"/>
  <c r="H1700" i="30" s="1"/>
  <c r="H1699" i="30" s="1"/>
  <c r="H1763" i="30" s="1"/>
  <c r="A1701" i="30"/>
  <c r="D1696" i="30"/>
  <c r="C1696" i="30"/>
  <c r="B1696" i="30"/>
  <c r="H1696" i="30" s="1"/>
  <c r="A1696" i="30"/>
  <c r="D1695" i="30"/>
  <c r="C1695" i="30"/>
  <c r="B1695" i="30"/>
  <c r="H1695" i="30" s="1"/>
  <c r="A1695" i="30"/>
  <c r="D1694" i="30"/>
  <c r="C1694" i="30"/>
  <c r="B1694" i="30"/>
  <c r="H1694" i="30" s="1"/>
  <c r="A1694" i="30"/>
  <c r="D1693" i="30"/>
  <c r="C1693" i="30"/>
  <c r="B1693" i="30"/>
  <c r="H1693" i="30" s="1"/>
  <c r="A1693" i="30"/>
  <c r="D1692" i="30"/>
  <c r="C1692" i="30"/>
  <c r="B1692" i="30"/>
  <c r="H1692" i="30" s="1"/>
  <c r="A1692" i="30"/>
  <c r="D1691" i="30"/>
  <c r="C1691" i="30"/>
  <c r="B1691" i="30"/>
  <c r="H1691" i="30" s="1"/>
  <c r="A1691" i="30"/>
  <c r="D1690" i="30"/>
  <c r="C1690" i="30"/>
  <c r="B1690" i="30"/>
  <c r="H1690" i="30" s="1"/>
  <c r="A1690" i="30"/>
  <c r="D1689" i="30"/>
  <c r="C1689" i="30"/>
  <c r="B1689" i="30"/>
  <c r="H1689" i="30" s="1"/>
  <c r="A1689" i="30"/>
  <c r="D1688" i="30"/>
  <c r="C1688" i="30"/>
  <c r="B1688" i="30"/>
  <c r="H1688" i="30" s="1"/>
  <c r="A1688" i="30"/>
  <c r="D1687" i="30"/>
  <c r="C1687" i="30"/>
  <c r="B1687" i="30"/>
  <c r="H1687" i="30" s="1"/>
  <c r="H1686" i="30" s="1"/>
  <c r="H1697" i="30" s="1"/>
  <c r="A1687" i="30"/>
  <c r="A1686" i="30"/>
  <c r="D1684" i="30"/>
  <c r="C1684" i="30"/>
  <c r="B1684" i="30"/>
  <c r="H1684" i="30" s="1"/>
  <c r="A1684" i="30"/>
  <c r="D1683" i="30"/>
  <c r="C1683" i="30"/>
  <c r="B1683" i="30"/>
  <c r="H1683" i="30" s="1"/>
  <c r="A1683" i="30"/>
  <c r="D1682" i="30"/>
  <c r="C1682" i="30"/>
  <c r="B1682" i="30"/>
  <c r="H1682" i="30" s="1"/>
  <c r="A1682" i="30"/>
  <c r="D1681" i="30"/>
  <c r="C1681" i="30"/>
  <c r="B1681" i="30"/>
  <c r="H1681" i="30" s="1"/>
  <c r="A1681" i="30"/>
  <c r="D1680" i="30"/>
  <c r="C1680" i="30"/>
  <c r="B1680" i="30"/>
  <c r="H1680" i="30" s="1"/>
  <c r="A1680" i="30"/>
  <c r="D1679" i="30"/>
  <c r="C1679" i="30"/>
  <c r="B1679" i="30"/>
  <c r="H1679" i="30" s="1"/>
  <c r="A1679" i="30"/>
  <c r="D1678" i="30"/>
  <c r="C1678" i="30"/>
  <c r="B1678" i="30"/>
  <c r="H1678" i="30" s="1"/>
  <c r="A1678" i="30"/>
  <c r="D1677" i="30"/>
  <c r="C1677" i="30"/>
  <c r="B1677" i="30"/>
  <c r="H1677" i="30" s="1"/>
  <c r="A1677" i="30"/>
  <c r="D1676" i="30"/>
  <c r="C1676" i="30"/>
  <c r="B1676" i="30"/>
  <c r="H1676" i="30" s="1"/>
  <c r="A1676" i="30"/>
  <c r="D1675" i="30"/>
  <c r="C1675" i="30"/>
  <c r="B1675" i="30"/>
  <c r="H1675" i="30" s="1"/>
  <c r="A1675" i="30"/>
  <c r="D1674" i="30"/>
  <c r="C1674" i="30"/>
  <c r="B1674" i="30"/>
  <c r="H1674" i="30" s="1"/>
  <c r="A1674" i="30"/>
  <c r="D1673" i="30"/>
  <c r="C1673" i="30"/>
  <c r="B1673" i="30"/>
  <c r="H1673" i="30" s="1"/>
  <c r="A1673" i="30"/>
  <c r="D1672" i="30"/>
  <c r="C1672" i="30"/>
  <c r="B1672" i="30"/>
  <c r="H1672" i="30" s="1"/>
  <c r="A1672" i="30"/>
  <c r="D1671" i="30"/>
  <c r="C1671" i="30"/>
  <c r="B1671" i="30"/>
  <c r="H1671" i="30" s="1"/>
  <c r="A1671" i="30"/>
  <c r="D1670" i="30"/>
  <c r="C1670" i="30"/>
  <c r="B1670" i="30"/>
  <c r="H1670" i="30" s="1"/>
  <c r="H1669" i="30" s="1"/>
  <c r="H1685" i="30" s="1"/>
  <c r="A1670" i="30"/>
  <c r="A1669" i="30"/>
  <c r="D1667" i="30"/>
  <c r="C1667" i="30"/>
  <c r="B1667" i="30"/>
  <c r="H1667" i="30" s="1"/>
  <c r="A1667" i="30"/>
  <c r="D1666" i="30"/>
  <c r="C1666" i="30"/>
  <c r="B1666" i="30"/>
  <c r="H1666" i="30" s="1"/>
  <c r="A1666" i="30"/>
  <c r="D1665" i="30"/>
  <c r="C1665" i="30"/>
  <c r="B1665" i="30"/>
  <c r="H1665" i="30" s="1"/>
  <c r="A1665" i="30"/>
  <c r="D1664" i="30"/>
  <c r="C1664" i="30"/>
  <c r="B1664" i="30"/>
  <c r="H1664" i="30" s="1"/>
  <c r="A1664" i="30"/>
  <c r="D1663" i="30"/>
  <c r="C1663" i="30"/>
  <c r="B1663" i="30"/>
  <c r="H1663" i="30" s="1"/>
  <c r="A1663" i="30"/>
  <c r="D1662" i="30"/>
  <c r="C1662" i="30"/>
  <c r="B1662" i="30"/>
  <c r="H1662" i="30" s="1"/>
  <c r="A1662" i="30"/>
  <c r="D1661" i="30"/>
  <c r="C1661" i="30"/>
  <c r="B1661" i="30"/>
  <c r="H1661" i="30" s="1"/>
  <c r="A1661" i="30"/>
  <c r="D1660" i="30"/>
  <c r="C1660" i="30"/>
  <c r="B1660" i="30"/>
  <c r="H1660" i="30" s="1"/>
  <c r="A1660" i="30"/>
  <c r="D1659" i="30"/>
  <c r="C1659" i="30"/>
  <c r="B1659" i="30"/>
  <c r="H1659" i="30" s="1"/>
  <c r="A1659" i="30"/>
  <c r="D1658" i="30"/>
  <c r="C1658" i="30"/>
  <c r="B1658" i="30"/>
  <c r="H1658" i="30" s="1"/>
  <c r="A1658" i="30"/>
  <c r="D1657" i="30"/>
  <c r="C1657" i="30"/>
  <c r="B1657" i="30"/>
  <c r="H1657" i="30" s="1"/>
  <c r="A1657" i="30"/>
  <c r="D1656" i="30"/>
  <c r="C1656" i="30"/>
  <c r="B1656" i="30"/>
  <c r="H1656" i="30" s="1"/>
  <c r="A1656" i="30"/>
  <c r="D1655" i="30"/>
  <c r="C1655" i="30"/>
  <c r="B1655" i="30"/>
  <c r="H1655" i="30" s="1"/>
  <c r="A1655" i="30"/>
  <c r="D1654" i="30"/>
  <c r="C1654" i="30"/>
  <c r="B1654" i="30"/>
  <c r="H1654" i="30" s="1"/>
  <c r="A1654" i="30"/>
  <c r="D1653" i="30"/>
  <c r="C1653" i="30"/>
  <c r="B1653" i="30"/>
  <c r="H1653" i="30" s="1"/>
  <c r="H1652" i="30" s="1"/>
  <c r="H1668" i="30" s="1"/>
  <c r="A1653" i="30"/>
  <c r="A1652" i="30"/>
  <c r="D1650" i="30"/>
  <c r="C1650" i="30"/>
  <c r="B1650" i="30"/>
  <c r="H1650" i="30" s="1"/>
  <c r="A1650" i="30"/>
  <c r="D1649" i="30"/>
  <c r="C1649" i="30"/>
  <c r="B1649" i="30"/>
  <c r="H1649" i="30" s="1"/>
  <c r="A1649" i="30"/>
  <c r="D1648" i="30"/>
  <c r="C1648" i="30"/>
  <c r="B1648" i="30"/>
  <c r="H1648" i="30" s="1"/>
  <c r="A1648" i="30"/>
  <c r="D1647" i="30"/>
  <c r="C1647" i="30"/>
  <c r="B1647" i="30"/>
  <c r="H1647" i="30" s="1"/>
  <c r="A1647" i="30"/>
  <c r="D1646" i="30"/>
  <c r="C1646" i="30"/>
  <c r="B1646" i="30"/>
  <c r="H1646" i="30" s="1"/>
  <c r="A1646" i="30"/>
  <c r="D1645" i="30"/>
  <c r="C1645" i="30"/>
  <c r="B1645" i="30"/>
  <c r="H1645" i="30" s="1"/>
  <c r="A1645" i="30"/>
  <c r="D1644" i="30"/>
  <c r="C1644" i="30"/>
  <c r="B1644" i="30"/>
  <c r="H1644" i="30" s="1"/>
  <c r="A1644" i="30"/>
  <c r="D1643" i="30"/>
  <c r="C1643" i="30"/>
  <c r="B1643" i="30"/>
  <c r="H1643" i="30" s="1"/>
  <c r="A1643" i="30"/>
  <c r="D1642" i="30"/>
  <c r="C1642" i="30"/>
  <c r="B1642" i="30"/>
  <c r="H1642" i="30" s="1"/>
  <c r="A1642" i="30"/>
  <c r="D1641" i="30"/>
  <c r="C1641" i="30"/>
  <c r="B1641" i="30"/>
  <c r="H1641" i="30" s="1"/>
  <c r="A1641" i="30"/>
  <c r="D1640" i="30"/>
  <c r="C1640" i="30"/>
  <c r="B1640" i="30"/>
  <c r="H1640" i="30" s="1"/>
  <c r="A1640" i="30"/>
  <c r="D1639" i="30"/>
  <c r="C1639" i="30"/>
  <c r="B1639" i="30"/>
  <c r="H1639" i="30" s="1"/>
  <c r="A1639" i="30"/>
  <c r="D1638" i="30"/>
  <c r="C1638" i="30"/>
  <c r="B1638" i="30"/>
  <c r="H1638" i="30" s="1"/>
  <c r="A1638" i="30"/>
  <c r="D1637" i="30"/>
  <c r="C1637" i="30"/>
  <c r="B1637" i="30"/>
  <c r="H1637" i="30" s="1"/>
  <c r="A1637" i="30"/>
  <c r="D1636" i="30"/>
  <c r="C1636" i="30"/>
  <c r="B1636" i="30"/>
  <c r="H1636" i="30" s="1"/>
  <c r="H1635" i="30" s="1"/>
  <c r="A1636" i="30"/>
  <c r="D1630" i="30"/>
  <c r="C1630" i="30"/>
  <c r="B1630" i="30"/>
  <c r="H1630" i="30" s="1"/>
  <c r="A1630" i="30"/>
  <c r="D1629" i="30"/>
  <c r="C1629" i="30"/>
  <c r="B1629" i="30"/>
  <c r="H1629" i="30" s="1"/>
  <c r="A1629" i="30"/>
  <c r="D1628" i="30"/>
  <c r="C1628" i="30"/>
  <c r="B1628" i="30"/>
  <c r="H1628" i="30" s="1"/>
  <c r="A1628" i="30"/>
  <c r="D1627" i="30"/>
  <c r="C1627" i="30"/>
  <c r="B1627" i="30"/>
  <c r="H1627" i="30" s="1"/>
  <c r="A1627" i="30"/>
  <c r="D1626" i="30"/>
  <c r="C1626" i="30"/>
  <c r="B1626" i="30"/>
  <c r="H1626" i="30" s="1"/>
  <c r="A1626" i="30"/>
  <c r="D1625" i="30"/>
  <c r="C1625" i="30"/>
  <c r="B1625" i="30"/>
  <c r="H1625" i="30" s="1"/>
  <c r="A1625" i="30"/>
  <c r="D1624" i="30"/>
  <c r="C1624" i="30"/>
  <c r="B1624" i="30"/>
  <c r="H1624" i="30" s="1"/>
  <c r="A1624" i="30"/>
  <c r="D1623" i="30"/>
  <c r="C1623" i="30"/>
  <c r="B1623" i="30"/>
  <c r="H1623" i="30" s="1"/>
  <c r="A1623" i="30"/>
  <c r="D1622" i="30"/>
  <c r="C1622" i="30"/>
  <c r="B1622" i="30"/>
  <c r="H1622" i="30" s="1"/>
  <c r="A1622" i="30"/>
  <c r="D1621" i="30"/>
  <c r="C1621" i="30"/>
  <c r="B1621" i="30"/>
  <c r="H1621" i="30" s="1"/>
  <c r="H1620" i="30" s="1"/>
  <c r="H1631" i="30" s="1"/>
  <c r="A1621" i="30"/>
  <c r="A1620" i="30"/>
  <c r="D1618" i="30"/>
  <c r="C1618" i="30"/>
  <c r="B1618" i="30"/>
  <c r="H1618" i="30" s="1"/>
  <c r="A1618" i="30"/>
  <c r="D1617" i="30"/>
  <c r="C1617" i="30"/>
  <c r="B1617" i="30"/>
  <c r="H1617" i="30" s="1"/>
  <c r="A1617" i="30"/>
  <c r="D1616" i="30"/>
  <c r="C1616" i="30"/>
  <c r="B1616" i="30"/>
  <c r="H1616" i="30" s="1"/>
  <c r="A1616" i="30"/>
  <c r="D1615" i="30"/>
  <c r="C1615" i="30"/>
  <c r="B1615" i="30"/>
  <c r="H1615" i="30" s="1"/>
  <c r="A1615" i="30"/>
  <c r="D1614" i="30"/>
  <c r="C1614" i="30"/>
  <c r="B1614" i="30"/>
  <c r="H1614" i="30" s="1"/>
  <c r="A1614" i="30"/>
  <c r="D1613" i="30"/>
  <c r="C1613" i="30"/>
  <c r="B1613" i="30"/>
  <c r="H1613" i="30" s="1"/>
  <c r="A1613" i="30"/>
  <c r="D1612" i="30"/>
  <c r="C1612" i="30"/>
  <c r="B1612" i="30"/>
  <c r="H1612" i="30" s="1"/>
  <c r="A1612" i="30"/>
  <c r="D1611" i="30"/>
  <c r="C1611" i="30"/>
  <c r="B1611" i="30"/>
  <c r="H1611" i="30" s="1"/>
  <c r="A1611" i="30"/>
  <c r="D1610" i="30"/>
  <c r="C1610" i="30"/>
  <c r="B1610" i="30"/>
  <c r="H1610" i="30" s="1"/>
  <c r="A1610" i="30"/>
  <c r="D1609" i="30"/>
  <c r="C1609" i="30"/>
  <c r="B1609" i="30"/>
  <c r="H1609" i="30" s="1"/>
  <c r="A1609" i="30"/>
  <c r="D1608" i="30"/>
  <c r="C1608" i="30"/>
  <c r="B1608" i="30"/>
  <c r="H1608" i="30" s="1"/>
  <c r="A1608" i="30"/>
  <c r="D1607" i="30"/>
  <c r="C1607" i="30"/>
  <c r="B1607" i="30"/>
  <c r="H1607" i="30" s="1"/>
  <c r="A1607" i="30"/>
  <c r="D1606" i="30"/>
  <c r="C1606" i="30"/>
  <c r="B1606" i="30"/>
  <c r="H1606" i="30" s="1"/>
  <c r="A1606" i="30"/>
  <c r="D1605" i="30"/>
  <c r="C1605" i="30"/>
  <c r="B1605" i="30"/>
  <c r="H1605" i="30" s="1"/>
  <c r="A1605" i="30"/>
  <c r="D1604" i="30"/>
  <c r="C1604" i="30"/>
  <c r="B1604" i="30"/>
  <c r="H1604" i="30" s="1"/>
  <c r="H1603" i="30" s="1"/>
  <c r="H1619" i="30" s="1"/>
  <c r="A1604" i="30"/>
  <c r="A1603" i="30"/>
  <c r="D1601" i="30"/>
  <c r="C1601" i="30"/>
  <c r="B1601" i="30"/>
  <c r="H1601" i="30" s="1"/>
  <c r="A1601" i="30"/>
  <c r="D1600" i="30"/>
  <c r="C1600" i="30"/>
  <c r="B1600" i="30"/>
  <c r="H1600" i="30" s="1"/>
  <c r="A1600" i="30"/>
  <c r="D1599" i="30"/>
  <c r="C1599" i="30"/>
  <c r="B1599" i="30"/>
  <c r="H1599" i="30" s="1"/>
  <c r="A1599" i="30"/>
  <c r="D1598" i="30"/>
  <c r="C1598" i="30"/>
  <c r="B1598" i="30"/>
  <c r="H1598" i="30" s="1"/>
  <c r="A1598" i="30"/>
  <c r="D1597" i="30"/>
  <c r="C1597" i="30"/>
  <c r="B1597" i="30"/>
  <c r="H1597" i="30" s="1"/>
  <c r="A1597" i="30"/>
  <c r="D1596" i="30"/>
  <c r="C1596" i="30"/>
  <c r="B1596" i="30"/>
  <c r="H1596" i="30" s="1"/>
  <c r="A1596" i="30"/>
  <c r="D1595" i="30"/>
  <c r="C1595" i="30"/>
  <c r="B1595" i="30"/>
  <c r="H1595" i="30" s="1"/>
  <c r="A1595" i="30"/>
  <c r="D1594" i="30"/>
  <c r="C1594" i="30"/>
  <c r="B1594" i="30"/>
  <c r="H1594" i="30" s="1"/>
  <c r="A1594" i="30"/>
  <c r="D1593" i="30"/>
  <c r="C1593" i="30"/>
  <c r="B1593" i="30"/>
  <c r="H1593" i="30" s="1"/>
  <c r="A1593" i="30"/>
  <c r="D1592" i="30"/>
  <c r="C1592" i="30"/>
  <c r="B1592" i="30"/>
  <c r="H1592" i="30" s="1"/>
  <c r="A1592" i="30"/>
  <c r="D1591" i="30"/>
  <c r="C1591" i="30"/>
  <c r="B1591" i="30"/>
  <c r="H1591" i="30" s="1"/>
  <c r="A1591" i="30"/>
  <c r="D1590" i="30"/>
  <c r="C1590" i="30"/>
  <c r="B1590" i="30"/>
  <c r="H1590" i="30" s="1"/>
  <c r="A1590" i="30"/>
  <c r="D1589" i="30"/>
  <c r="C1589" i="30"/>
  <c r="B1589" i="30"/>
  <c r="H1589" i="30" s="1"/>
  <c r="A1589" i="30"/>
  <c r="D1588" i="30"/>
  <c r="C1588" i="30"/>
  <c r="B1588" i="30"/>
  <c r="H1588" i="30" s="1"/>
  <c r="A1588" i="30"/>
  <c r="D1587" i="30"/>
  <c r="C1587" i="30"/>
  <c r="B1587" i="30"/>
  <c r="H1587" i="30" s="1"/>
  <c r="H1586" i="30" s="1"/>
  <c r="H1602" i="30" s="1"/>
  <c r="A1587" i="30"/>
  <c r="A1586" i="30"/>
  <c r="D1584" i="30"/>
  <c r="C1584" i="30"/>
  <c r="B1584" i="30"/>
  <c r="H1584" i="30" s="1"/>
  <c r="A1584" i="30"/>
  <c r="D1583" i="30"/>
  <c r="C1583" i="30"/>
  <c r="B1583" i="30"/>
  <c r="H1583" i="30" s="1"/>
  <c r="A1583" i="30"/>
  <c r="D1582" i="30"/>
  <c r="C1582" i="30"/>
  <c r="B1582" i="30"/>
  <c r="H1582" i="30" s="1"/>
  <c r="A1582" i="30"/>
  <c r="D1581" i="30"/>
  <c r="C1581" i="30"/>
  <c r="B1581" i="30"/>
  <c r="H1581" i="30" s="1"/>
  <c r="A1581" i="30"/>
  <c r="D1580" i="30"/>
  <c r="C1580" i="30"/>
  <c r="B1580" i="30"/>
  <c r="H1580" i="30" s="1"/>
  <c r="A1580" i="30"/>
  <c r="D1579" i="30"/>
  <c r="C1579" i="30"/>
  <c r="B1579" i="30"/>
  <c r="H1579" i="30" s="1"/>
  <c r="A1579" i="30"/>
  <c r="D1578" i="30"/>
  <c r="C1578" i="30"/>
  <c r="B1578" i="30"/>
  <c r="H1578" i="30" s="1"/>
  <c r="A1578" i="30"/>
  <c r="D1577" i="30"/>
  <c r="C1577" i="30"/>
  <c r="B1577" i="30"/>
  <c r="H1577" i="30" s="1"/>
  <c r="A1577" i="30"/>
  <c r="D1576" i="30"/>
  <c r="C1576" i="30"/>
  <c r="B1576" i="30"/>
  <c r="H1576" i="30" s="1"/>
  <c r="A1576" i="30"/>
  <c r="D1575" i="30"/>
  <c r="C1575" i="30"/>
  <c r="B1575" i="30"/>
  <c r="H1575" i="30" s="1"/>
  <c r="A1575" i="30"/>
  <c r="D1574" i="30"/>
  <c r="C1574" i="30"/>
  <c r="B1574" i="30"/>
  <c r="H1574" i="30" s="1"/>
  <c r="A1574" i="30"/>
  <c r="D1573" i="30"/>
  <c r="C1573" i="30"/>
  <c r="B1573" i="30"/>
  <c r="H1573" i="30" s="1"/>
  <c r="A1573" i="30"/>
  <c r="D1572" i="30"/>
  <c r="C1572" i="30"/>
  <c r="B1572" i="30"/>
  <c r="H1572" i="30" s="1"/>
  <c r="A1572" i="30"/>
  <c r="D1571" i="30"/>
  <c r="C1571" i="30"/>
  <c r="B1571" i="30"/>
  <c r="H1571" i="30" s="1"/>
  <c r="A1571" i="30"/>
  <c r="D1570" i="30"/>
  <c r="C1570" i="30"/>
  <c r="B1570" i="30"/>
  <c r="H1570" i="30" s="1"/>
  <c r="H1569" i="30" s="1"/>
  <c r="H1585" i="30" s="1"/>
  <c r="A1570" i="30"/>
  <c r="D1565" i="30"/>
  <c r="C1565" i="30"/>
  <c r="B1565" i="30"/>
  <c r="H1565" i="30" s="1"/>
  <c r="A1565" i="30"/>
  <c r="D1564" i="30"/>
  <c r="C1564" i="30"/>
  <c r="B1564" i="30"/>
  <c r="H1564" i="30" s="1"/>
  <c r="A1564" i="30"/>
  <c r="D1563" i="30"/>
  <c r="C1563" i="30"/>
  <c r="B1563" i="30"/>
  <c r="H1563" i="30" s="1"/>
  <c r="A1563" i="30"/>
  <c r="D1562" i="30"/>
  <c r="C1562" i="30"/>
  <c r="B1562" i="30"/>
  <c r="H1562" i="30" s="1"/>
  <c r="A1562" i="30"/>
  <c r="D1561" i="30"/>
  <c r="C1561" i="30"/>
  <c r="B1561" i="30"/>
  <c r="H1561" i="30" s="1"/>
  <c r="A1561" i="30"/>
  <c r="D1560" i="30"/>
  <c r="C1560" i="30"/>
  <c r="B1560" i="30"/>
  <c r="H1560" i="30" s="1"/>
  <c r="A1560" i="30"/>
  <c r="D1559" i="30"/>
  <c r="C1559" i="30"/>
  <c r="B1559" i="30"/>
  <c r="H1559" i="30" s="1"/>
  <c r="A1559" i="30"/>
  <c r="D1558" i="30"/>
  <c r="C1558" i="30"/>
  <c r="B1558" i="30"/>
  <c r="H1558" i="30" s="1"/>
  <c r="A1558" i="30"/>
  <c r="D1557" i="30"/>
  <c r="C1557" i="30"/>
  <c r="B1557" i="30"/>
  <c r="H1557" i="30" s="1"/>
  <c r="A1557" i="30"/>
  <c r="D1556" i="30"/>
  <c r="C1556" i="30"/>
  <c r="B1556" i="30"/>
  <c r="H1556" i="30" s="1"/>
  <c r="H1555" i="30" s="1"/>
  <c r="H1566" i="30" s="1"/>
  <c r="A1556" i="30"/>
  <c r="A1555" i="30"/>
  <c r="D1553" i="30"/>
  <c r="C1553" i="30"/>
  <c r="B1553" i="30"/>
  <c r="H1553" i="30" s="1"/>
  <c r="A1553" i="30"/>
  <c r="D1552" i="30"/>
  <c r="C1552" i="30"/>
  <c r="B1552" i="30"/>
  <c r="H1552" i="30" s="1"/>
  <c r="A1552" i="30"/>
  <c r="D1551" i="30"/>
  <c r="C1551" i="30"/>
  <c r="B1551" i="30"/>
  <c r="H1551" i="30" s="1"/>
  <c r="A1551" i="30"/>
  <c r="D1550" i="30"/>
  <c r="C1550" i="30"/>
  <c r="B1550" i="30"/>
  <c r="H1550" i="30" s="1"/>
  <c r="A1550" i="30"/>
  <c r="D1549" i="30"/>
  <c r="C1549" i="30"/>
  <c r="B1549" i="30"/>
  <c r="H1549" i="30" s="1"/>
  <c r="A1549" i="30"/>
  <c r="D1548" i="30"/>
  <c r="C1548" i="30"/>
  <c r="B1548" i="30"/>
  <c r="H1548" i="30" s="1"/>
  <c r="A1548" i="30"/>
  <c r="D1547" i="30"/>
  <c r="C1547" i="30"/>
  <c r="B1547" i="30"/>
  <c r="H1547" i="30" s="1"/>
  <c r="A1547" i="30"/>
  <c r="D1546" i="30"/>
  <c r="C1546" i="30"/>
  <c r="B1546" i="30"/>
  <c r="H1546" i="30" s="1"/>
  <c r="A1546" i="30"/>
  <c r="D1545" i="30"/>
  <c r="C1545" i="30"/>
  <c r="B1545" i="30"/>
  <c r="H1545" i="30" s="1"/>
  <c r="A1545" i="30"/>
  <c r="D1544" i="30"/>
  <c r="C1544" i="30"/>
  <c r="B1544" i="30"/>
  <c r="H1544" i="30" s="1"/>
  <c r="A1544" i="30"/>
  <c r="D1543" i="30"/>
  <c r="C1543" i="30"/>
  <c r="B1543" i="30"/>
  <c r="H1543" i="30" s="1"/>
  <c r="A1543" i="30"/>
  <c r="D1542" i="30"/>
  <c r="C1542" i="30"/>
  <c r="B1542" i="30"/>
  <c r="H1542" i="30" s="1"/>
  <c r="A1542" i="30"/>
  <c r="D1541" i="30"/>
  <c r="C1541" i="30"/>
  <c r="B1541" i="30"/>
  <c r="H1541" i="30" s="1"/>
  <c r="A1541" i="30"/>
  <c r="D1540" i="30"/>
  <c r="C1540" i="30"/>
  <c r="B1540" i="30"/>
  <c r="H1540" i="30" s="1"/>
  <c r="A1540" i="30"/>
  <c r="D1539" i="30"/>
  <c r="C1539" i="30"/>
  <c r="B1539" i="30"/>
  <c r="H1539" i="30" s="1"/>
  <c r="H1538" i="30" s="1"/>
  <c r="H1554" i="30" s="1"/>
  <c r="A1539" i="30"/>
  <c r="A1538" i="30"/>
  <c r="D1536" i="30"/>
  <c r="C1536" i="30"/>
  <c r="B1536" i="30"/>
  <c r="H1536" i="30" s="1"/>
  <c r="A1536" i="30"/>
  <c r="D1535" i="30"/>
  <c r="C1535" i="30"/>
  <c r="B1535" i="30"/>
  <c r="H1535" i="30" s="1"/>
  <c r="A1535" i="30"/>
  <c r="D1534" i="30"/>
  <c r="C1534" i="30"/>
  <c r="B1534" i="30"/>
  <c r="H1534" i="30" s="1"/>
  <c r="A1534" i="30"/>
  <c r="D1533" i="30"/>
  <c r="C1533" i="30"/>
  <c r="B1533" i="30"/>
  <c r="H1533" i="30" s="1"/>
  <c r="A1533" i="30"/>
  <c r="D1532" i="30"/>
  <c r="C1532" i="30"/>
  <c r="B1532" i="30"/>
  <c r="H1532" i="30" s="1"/>
  <c r="A1532" i="30"/>
  <c r="D1531" i="30"/>
  <c r="C1531" i="30"/>
  <c r="B1531" i="30"/>
  <c r="H1531" i="30" s="1"/>
  <c r="A1531" i="30"/>
  <c r="D1530" i="30"/>
  <c r="C1530" i="30"/>
  <c r="B1530" i="30"/>
  <c r="H1530" i="30" s="1"/>
  <c r="A1530" i="30"/>
  <c r="D1529" i="30"/>
  <c r="C1529" i="30"/>
  <c r="B1529" i="30"/>
  <c r="H1529" i="30" s="1"/>
  <c r="A1529" i="30"/>
  <c r="D1528" i="30"/>
  <c r="C1528" i="30"/>
  <c r="B1528" i="30"/>
  <c r="H1528" i="30" s="1"/>
  <c r="A1528" i="30"/>
  <c r="D1527" i="30"/>
  <c r="C1527" i="30"/>
  <c r="B1527" i="30"/>
  <c r="H1527" i="30" s="1"/>
  <c r="A1527" i="30"/>
  <c r="D1526" i="30"/>
  <c r="C1526" i="30"/>
  <c r="B1526" i="30"/>
  <c r="H1526" i="30" s="1"/>
  <c r="A1526" i="30"/>
  <c r="D1525" i="30"/>
  <c r="C1525" i="30"/>
  <c r="B1525" i="30"/>
  <c r="H1525" i="30" s="1"/>
  <c r="A1525" i="30"/>
  <c r="D1524" i="30"/>
  <c r="C1524" i="30"/>
  <c r="B1524" i="30"/>
  <c r="H1524" i="30" s="1"/>
  <c r="A1524" i="30"/>
  <c r="D1523" i="30"/>
  <c r="C1523" i="30"/>
  <c r="B1523" i="30"/>
  <c r="H1523" i="30" s="1"/>
  <c r="A1523" i="30"/>
  <c r="D1522" i="30"/>
  <c r="C1522" i="30"/>
  <c r="B1522" i="30"/>
  <c r="H1522" i="30" s="1"/>
  <c r="H1521" i="30" s="1"/>
  <c r="H1537" i="30" s="1"/>
  <c r="A1522" i="30"/>
  <c r="A1521" i="30"/>
  <c r="D1519" i="30"/>
  <c r="C1519" i="30"/>
  <c r="B1519" i="30"/>
  <c r="H1519" i="30" s="1"/>
  <c r="A1519" i="30"/>
  <c r="D1518" i="30"/>
  <c r="C1518" i="30"/>
  <c r="B1518" i="30"/>
  <c r="H1518" i="30" s="1"/>
  <c r="A1518" i="30"/>
  <c r="D1517" i="30"/>
  <c r="C1517" i="30"/>
  <c r="B1517" i="30"/>
  <c r="H1517" i="30" s="1"/>
  <c r="A1517" i="30"/>
  <c r="D1516" i="30"/>
  <c r="C1516" i="30"/>
  <c r="B1516" i="30"/>
  <c r="H1516" i="30" s="1"/>
  <c r="A1516" i="30"/>
  <c r="D1515" i="30"/>
  <c r="C1515" i="30"/>
  <c r="B1515" i="30"/>
  <c r="H1515" i="30" s="1"/>
  <c r="A1515" i="30"/>
  <c r="D1514" i="30"/>
  <c r="C1514" i="30"/>
  <c r="B1514" i="30"/>
  <c r="H1514" i="30" s="1"/>
  <c r="A1514" i="30"/>
  <c r="D1513" i="30"/>
  <c r="C1513" i="30"/>
  <c r="B1513" i="30"/>
  <c r="H1513" i="30" s="1"/>
  <c r="A1513" i="30"/>
  <c r="D1512" i="30"/>
  <c r="C1512" i="30"/>
  <c r="B1512" i="30"/>
  <c r="H1512" i="30" s="1"/>
  <c r="A1512" i="30"/>
  <c r="D1511" i="30"/>
  <c r="C1511" i="30"/>
  <c r="B1511" i="30"/>
  <c r="H1511" i="30" s="1"/>
  <c r="A1511" i="30"/>
  <c r="D1510" i="30"/>
  <c r="C1510" i="30"/>
  <c r="B1510" i="30"/>
  <c r="H1510" i="30" s="1"/>
  <c r="A1510" i="30"/>
  <c r="D1509" i="30"/>
  <c r="C1509" i="30"/>
  <c r="B1509" i="30"/>
  <c r="H1509" i="30" s="1"/>
  <c r="A1509" i="30"/>
  <c r="D1508" i="30"/>
  <c r="C1508" i="30"/>
  <c r="B1508" i="30"/>
  <c r="H1508" i="30" s="1"/>
  <c r="A1508" i="30"/>
  <c r="D1507" i="30"/>
  <c r="C1507" i="30"/>
  <c r="B1507" i="30"/>
  <c r="H1507" i="30" s="1"/>
  <c r="A1507" i="30"/>
  <c r="D1506" i="30"/>
  <c r="C1506" i="30"/>
  <c r="B1506" i="30"/>
  <c r="H1506" i="30" s="1"/>
  <c r="A1506" i="30"/>
  <c r="D1505" i="30"/>
  <c r="C1505" i="30"/>
  <c r="B1505" i="30"/>
  <c r="H1505" i="30" s="1"/>
  <c r="H1504" i="30" s="1"/>
  <c r="H1520" i="30" s="1"/>
  <c r="A1505" i="30"/>
  <c r="D1500" i="30"/>
  <c r="C1500" i="30"/>
  <c r="B1500" i="30"/>
  <c r="H1500" i="30" s="1"/>
  <c r="A1500" i="30"/>
  <c r="D1499" i="30"/>
  <c r="C1499" i="30"/>
  <c r="B1499" i="30"/>
  <c r="H1499" i="30" s="1"/>
  <c r="A1499" i="30"/>
  <c r="D1498" i="30"/>
  <c r="C1498" i="30"/>
  <c r="B1498" i="30"/>
  <c r="H1498" i="30" s="1"/>
  <c r="A1498" i="30"/>
  <c r="D1497" i="30"/>
  <c r="C1497" i="30"/>
  <c r="B1497" i="30"/>
  <c r="H1497" i="30" s="1"/>
  <c r="A1497" i="30"/>
  <c r="D1496" i="30"/>
  <c r="C1496" i="30"/>
  <c r="B1496" i="30"/>
  <c r="H1496" i="30" s="1"/>
  <c r="A1496" i="30"/>
  <c r="D1495" i="30"/>
  <c r="C1495" i="30"/>
  <c r="B1495" i="30"/>
  <c r="H1495" i="30" s="1"/>
  <c r="A1495" i="30"/>
  <c r="D1494" i="30"/>
  <c r="C1494" i="30"/>
  <c r="B1494" i="30"/>
  <c r="H1494" i="30" s="1"/>
  <c r="A1494" i="30"/>
  <c r="D1493" i="30"/>
  <c r="C1493" i="30"/>
  <c r="B1493" i="30"/>
  <c r="H1493" i="30" s="1"/>
  <c r="A1493" i="30"/>
  <c r="D1492" i="30"/>
  <c r="C1492" i="30"/>
  <c r="B1492" i="30"/>
  <c r="H1492" i="30" s="1"/>
  <c r="A1492" i="30"/>
  <c r="D1491" i="30"/>
  <c r="C1491" i="30"/>
  <c r="B1491" i="30"/>
  <c r="H1491" i="30" s="1"/>
  <c r="H1490" i="30" s="1"/>
  <c r="H1501" i="30" s="1"/>
  <c r="A1491" i="30"/>
  <c r="A1490" i="30"/>
  <c r="D1488" i="30"/>
  <c r="C1488" i="30"/>
  <c r="B1488" i="30"/>
  <c r="H1488" i="30" s="1"/>
  <c r="A1488" i="30"/>
  <c r="D1487" i="30"/>
  <c r="C1487" i="30"/>
  <c r="B1487" i="30"/>
  <c r="H1487" i="30" s="1"/>
  <c r="A1487" i="30"/>
  <c r="D1486" i="30"/>
  <c r="C1486" i="30"/>
  <c r="B1486" i="30"/>
  <c r="H1486" i="30" s="1"/>
  <c r="A1486" i="30"/>
  <c r="D1485" i="30"/>
  <c r="C1485" i="30"/>
  <c r="B1485" i="30"/>
  <c r="H1485" i="30" s="1"/>
  <c r="A1485" i="30"/>
  <c r="D1484" i="30"/>
  <c r="C1484" i="30"/>
  <c r="B1484" i="30"/>
  <c r="H1484" i="30" s="1"/>
  <c r="A1484" i="30"/>
  <c r="D1483" i="30"/>
  <c r="C1483" i="30"/>
  <c r="B1483" i="30"/>
  <c r="H1483" i="30" s="1"/>
  <c r="A1483" i="30"/>
  <c r="D1482" i="30"/>
  <c r="C1482" i="30"/>
  <c r="B1482" i="30"/>
  <c r="H1482" i="30" s="1"/>
  <c r="A1482" i="30"/>
  <c r="D1481" i="30"/>
  <c r="C1481" i="30"/>
  <c r="B1481" i="30"/>
  <c r="H1481" i="30" s="1"/>
  <c r="A1481" i="30"/>
  <c r="D1480" i="30"/>
  <c r="C1480" i="30"/>
  <c r="B1480" i="30"/>
  <c r="H1480" i="30" s="1"/>
  <c r="A1480" i="30"/>
  <c r="D1479" i="30"/>
  <c r="C1479" i="30"/>
  <c r="B1479" i="30"/>
  <c r="H1479" i="30" s="1"/>
  <c r="A1479" i="30"/>
  <c r="D1478" i="30"/>
  <c r="C1478" i="30"/>
  <c r="B1478" i="30"/>
  <c r="H1478" i="30" s="1"/>
  <c r="A1478" i="30"/>
  <c r="D1477" i="30"/>
  <c r="C1477" i="30"/>
  <c r="B1477" i="30"/>
  <c r="H1477" i="30" s="1"/>
  <c r="A1477" i="30"/>
  <c r="D1476" i="30"/>
  <c r="C1476" i="30"/>
  <c r="B1476" i="30"/>
  <c r="H1476" i="30" s="1"/>
  <c r="A1476" i="30"/>
  <c r="D1475" i="30"/>
  <c r="C1475" i="30"/>
  <c r="B1475" i="30"/>
  <c r="H1475" i="30" s="1"/>
  <c r="A1475" i="30"/>
  <c r="D1474" i="30"/>
  <c r="C1474" i="30"/>
  <c r="B1474" i="30"/>
  <c r="H1474" i="30" s="1"/>
  <c r="H1473" i="30" s="1"/>
  <c r="H1489" i="30" s="1"/>
  <c r="A1474" i="30"/>
  <c r="A1473" i="30"/>
  <c r="D1471" i="30"/>
  <c r="C1471" i="30"/>
  <c r="B1471" i="30"/>
  <c r="H1471" i="30" s="1"/>
  <c r="A1471" i="30"/>
  <c r="D1470" i="30"/>
  <c r="C1470" i="30"/>
  <c r="B1470" i="30"/>
  <c r="H1470" i="30" s="1"/>
  <c r="A1470" i="30"/>
  <c r="D1469" i="30"/>
  <c r="C1469" i="30"/>
  <c r="B1469" i="30"/>
  <c r="H1469" i="30" s="1"/>
  <c r="A1469" i="30"/>
  <c r="D1468" i="30"/>
  <c r="C1468" i="30"/>
  <c r="B1468" i="30"/>
  <c r="H1468" i="30" s="1"/>
  <c r="A1468" i="30"/>
  <c r="D1467" i="30"/>
  <c r="C1467" i="30"/>
  <c r="B1467" i="30"/>
  <c r="H1467" i="30" s="1"/>
  <c r="A1467" i="30"/>
  <c r="D1466" i="30"/>
  <c r="C1466" i="30"/>
  <c r="B1466" i="30"/>
  <c r="H1466" i="30" s="1"/>
  <c r="A1466" i="30"/>
  <c r="D1465" i="30"/>
  <c r="C1465" i="30"/>
  <c r="B1465" i="30"/>
  <c r="H1465" i="30" s="1"/>
  <c r="A1465" i="30"/>
  <c r="D1464" i="30"/>
  <c r="C1464" i="30"/>
  <c r="B1464" i="30"/>
  <c r="H1464" i="30" s="1"/>
  <c r="A1464" i="30"/>
  <c r="D1463" i="30"/>
  <c r="C1463" i="30"/>
  <c r="B1463" i="30"/>
  <c r="H1463" i="30" s="1"/>
  <c r="A1463" i="30"/>
  <c r="D1462" i="30"/>
  <c r="C1462" i="30"/>
  <c r="B1462" i="30"/>
  <c r="H1462" i="30" s="1"/>
  <c r="A1462" i="30"/>
  <c r="D1461" i="30"/>
  <c r="C1461" i="30"/>
  <c r="B1461" i="30"/>
  <c r="H1461" i="30" s="1"/>
  <c r="A1461" i="30"/>
  <c r="D1460" i="30"/>
  <c r="C1460" i="30"/>
  <c r="B1460" i="30"/>
  <c r="H1460" i="30" s="1"/>
  <c r="A1460" i="30"/>
  <c r="D1459" i="30"/>
  <c r="C1459" i="30"/>
  <c r="B1459" i="30"/>
  <c r="H1459" i="30" s="1"/>
  <c r="A1459" i="30"/>
  <c r="D1458" i="30"/>
  <c r="C1458" i="30"/>
  <c r="B1458" i="30"/>
  <c r="H1458" i="30" s="1"/>
  <c r="A1458" i="30"/>
  <c r="D1457" i="30"/>
  <c r="C1457" i="30"/>
  <c r="B1457" i="30"/>
  <c r="H1457" i="30" s="1"/>
  <c r="H1456" i="30" s="1"/>
  <c r="H1472" i="30" s="1"/>
  <c r="A1457" i="30"/>
  <c r="A1456" i="30"/>
  <c r="D1454" i="30"/>
  <c r="C1454" i="30"/>
  <c r="B1454" i="30"/>
  <c r="H1454" i="30" s="1"/>
  <c r="A1454" i="30"/>
  <c r="D1453" i="30"/>
  <c r="C1453" i="30"/>
  <c r="B1453" i="30"/>
  <c r="H1453" i="30" s="1"/>
  <c r="A1453" i="30"/>
  <c r="D1452" i="30"/>
  <c r="C1452" i="30"/>
  <c r="B1452" i="30"/>
  <c r="H1452" i="30" s="1"/>
  <c r="A1452" i="30"/>
  <c r="D1451" i="30"/>
  <c r="C1451" i="30"/>
  <c r="B1451" i="30"/>
  <c r="H1451" i="30" s="1"/>
  <c r="A1451" i="30"/>
  <c r="D1450" i="30"/>
  <c r="C1450" i="30"/>
  <c r="B1450" i="30"/>
  <c r="H1450" i="30" s="1"/>
  <c r="A1450" i="30"/>
  <c r="D1449" i="30"/>
  <c r="C1449" i="30"/>
  <c r="B1449" i="30"/>
  <c r="H1449" i="30" s="1"/>
  <c r="A1449" i="30"/>
  <c r="D1448" i="30"/>
  <c r="C1448" i="30"/>
  <c r="B1448" i="30"/>
  <c r="H1448" i="30" s="1"/>
  <c r="A1448" i="30"/>
  <c r="D1447" i="30"/>
  <c r="C1447" i="30"/>
  <c r="B1447" i="30"/>
  <c r="H1447" i="30" s="1"/>
  <c r="A1447" i="30"/>
  <c r="D1446" i="30"/>
  <c r="C1446" i="30"/>
  <c r="B1446" i="30"/>
  <c r="H1446" i="30" s="1"/>
  <c r="A1446" i="30"/>
  <c r="D1445" i="30"/>
  <c r="C1445" i="30"/>
  <c r="B1445" i="30"/>
  <c r="H1445" i="30" s="1"/>
  <c r="A1445" i="30"/>
  <c r="D1444" i="30"/>
  <c r="C1444" i="30"/>
  <c r="B1444" i="30"/>
  <c r="H1444" i="30" s="1"/>
  <c r="A1444" i="30"/>
  <c r="D1443" i="30"/>
  <c r="C1443" i="30"/>
  <c r="B1443" i="30"/>
  <c r="H1443" i="30" s="1"/>
  <c r="A1443" i="30"/>
  <c r="D1442" i="30"/>
  <c r="C1442" i="30"/>
  <c r="B1442" i="30"/>
  <c r="H1442" i="30" s="1"/>
  <c r="A1442" i="30"/>
  <c r="D1441" i="30"/>
  <c r="C1441" i="30"/>
  <c r="B1441" i="30"/>
  <c r="H1441" i="30" s="1"/>
  <c r="A1441" i="30"/>
  <c r="D1440" i="30"/>
  <c r="C1440" i="30"/>
  <c r="B1440" i="30"/>
  <c r="H1440" i="30" s="1"/>
  <c r="H1439" i="30" s="1"/>
  <c r="H1438" i="30" s="1"/>
  <c r="H1502" i="30" s="1"/>
  <c r="A1440" i="30"/>
  <c r="D1435" i="30"/>
  <c r="C1435" i="30"/>
  <c r="B1435" i="30"/>
  <c r="H1435" i="30" s="1"/>
  <c r="A1435" i="30"/>
  <c r="D1434" i="30"/>
  <c r="C1434" i="30"/>
  <c r="B1434" i="30"/>
  <c r="H1434" i="30" s="1"/>
  <c r="A1434" i="30"/>
  <c r="D1433" i="30"/>
  <c r="C1433" i="30"/>
  <c r="B1433" i="30"/>
  <c r="H1433" i="30" s="1"/>
  <c r="A1433" i="30"/>
  <c r="D1432" i="30"/>
  <c r="C1432" i="30"/>
  <c r="B1432" i="30"/>
  <c r="H1432" i="30" s="1"/>
  <c r="A1432" i="30"/>
  <c r="D1431" i="30"/>
  <c r="C1431" i="30"/>
  <c r="B1431" i="30"/>
  <c r="H1431" i="30" s="1"/>
  <c r="A1431" i="30"/>
  <c r="D1430" i="30"/>
  <c r="C1430" i="30"/>
  <c r="B1430" i="30"/>
  <c r="H1430" i="30" s="1"/>
  <c r="A1430" i="30"/>
  <c r="D1429" i="30"/>
  <c r="C1429" i="30"/>
  <c r="B1429" i="30"/>
  <c r="H1429" i="30" s="1"/>
  <c r="A1429" i="30"/>
  <c r="D1428" i="30"/>
  <c r="C1428" i="30"/>
  <c r="B1428" i="30"/>
  <c r="H1428" i="30" s="1"/>
  <c r="A1428" i="30"/>
  <c r="D1427" i="30"/>
  <c r="C1427" i="30"/>
  <c r="B1427" i="30"/>
  <c r="H1427" i="30" s="1"/>
  <c r="A1427" i="30"/>
  <c r="D1426" i="30"/>
  <c r="C1426" i="30"/>
  <c r="B1426" i="30"/>
  <c r="H1426" i="30" s="1"/>
  <c r="H1425" i="30" s="1"/>
  <c r="H1436" i="30" s="1"/>
  <c r="A1426" i="30"/>
  <c r="A1425" i="30"/>
  <c r="D1423" i="30"/>
  <c r="C1423" i="30"/>
  <c r="B1423" i="30"/>
  <c r="H1423" i="30" s="1"/>
  <c r="A1423" i="30"/>
  <c r="D1422" i="30"/>
  <c r="C1422" i="30"/>
  <c r="B1422" i="30"/>
  <c r="H1422" i="30" s="1"/>
  <c r="A1422" i="30"/>
  <c r="D1421" i="30"/>
  <c r="C1421" i="30"/>
  <c r="B1421" i="30"/>
  <c r="H1421" i="30" s="1"/>
  <c r="A1421" i="30"/>
  <c r="D1420" i="30"/>
  <c r="C1420" i="30"/>
  <c r="B1420" i="30"/>
  <c r="H1420" i="30" s="1"/>
  <c r="A1420" i="30"/>
  <c r="D1419" i="30"/>
  <c r="C1419" i="30"/>
  <c r="B1419" i="30"/>
  <c r="H1419" i="30" s="1"/>
  <c r="A1419" i="30"/>
  <c r="D1418" i="30"/>
  <c r="C1418" i="30"/>
  <c r="B1418" i="30"/>
  <c r="H1418" i="30" s="1"/>
  <c r="A1418" i="30"/>
  <c r="D1417" i="30"/>
  <c r="C1417" i="30"/>
  <c r="B1417" i="30"/>
  <c r="H1417" i="30" s="1"/>
  <c r="A1417" i="30"/>
  <c r="D1416" i="30"/>
  <c r="C1416" i="30"/>
  <c r="B1416" i="30"/>
  <c r="H1416" i="30" s="1"/>
  <c r="A1416" i="30"/>
  <c r="D1415" i="30"/>
  <c r="C1415" i="30"/>
  <c r="B1415" i="30"/>
  <c r="H1415" i="30" s="1"/>
  <c r="A1415" i="30"/>
  <c r="D1414" i="30"/>
  <c r="C1414" i="30"/>
  <c r="B1414" i="30"/>
  <c r="H1414" i="30" s="1"/>
  <c r="A1414" i="30"/>
  <c r="D1413" i="30"/>
  <c r="C1413" i="30"/>
  <c r="B1413" i="30"/>
  <c r="H1413" i="30" s="1"/>
  <c r="A1413" i="30"/>
  <c r="D1412" i="30"/>
  <c r="C1412" i="30"/>
  <c r="B1412" i="30"/>
  <c r="H1412" i="30" s="1"/>
  <c r="A1412" i="30"/>
  <c r="D1411" i="30"/>
  <c r="C1411" i="30"/>
  <c r="B1411" i="30"/>
  <c r="H1411" i="30" s="1"/>
  <c r="A1411" i="30"/>
  <c r="D1410" i="30"/>
  <c r="C1410" i="30"/>
  <c r="B1410" i="30"/>
  <c r="H1410" i="30" s="1"/>
  <c r="A1410" i="30"/>
  <c r="D1409" i="30"/>
  <c r="C1409" i="30"/>
  <c r="B1409" i="30"/>
  <c r="H1409" i="30" s="1"/>
  <c r="H1408" i="30" s="1"/>
  <c r="H1424" i="30" s="1"/>
  <c r="A1409" i="30"/>
  <c r="A1408" i="30"/>
  <c r="D1406" i="30"/>
  <c r="C1406" i="30"/>
  <c r="B1406" i="30"/>
  <c r="H1406" i="30" s="1"/>
  <c r="A1406" i="30"/>
  <c r="D1405" i="30"/>
  <c r="C1405" i="30"/>
  <c r="B1405" i="30"/>
  <c r="H1405" i="30" s="1"/>
  <c r="A1405" i="30"/>
  <c r="D1404" i="30"/>
  <c r="C1404" i="30"/>
  <c r="B1404" i="30"/>
  <c r="H1404" i="30" s="1"/>
  <c r="A1404" i="30"/>
  <c r="D1403" i="30"/>
  <c r="C1403" i="30"/>
  <c r="B1403" i="30"/>
  <c r="H1403" i="30" s="1"/>
  <c r="A1403" i="30"/>
  <c r="D1402" i="30"/>
  <c r="C1402" i="30"/>
  <c r="B1402" i="30"/>
  <c r="H1402" i="30" s="1"/>
  <c r="A1402" i="30"/>
  <c r="D1401" i="30"/>
  <c r="C1401" i="30"/>
  <c r="B1401" i="30"/>
  <c r="H1401" i="30" s="1"/>
  <c r="A1401" i="30"/>
  <c r="D1400" i="30"/>
  <c r="C1400" i="30"/>
  <c r="B1400" i="30"/>
  <c r="H1400" i="30" s="1"/>
  <c r="A1400" i="30"/>
  <c r="D1399" i="30"/>
  <c r="C1399" i="30"/>
  <c r="B1399" i="30"/>
  <c r="H1399" i="30" s="1"/>
  <c r="A1399" i="30"/>
  <c r="D1398" i="30"/>
  <c r="C1398" i="30"/>
  <c r="B1398" i="30"/>
  <c r="H1398" i="30" s="1"/>
  <c r="A1398" i="30"/>
  <c r="D1397" i="30"/>
  <c r="C1397" i="30"/>
  <c r="B1397" i="30"/>
  <c r="H1397" i="30" s="1"/>
  <c r="A1397" i="30"/>
  <c r="D1396" i="30"/>
  <c r="C1396" i="30"/>
  <c r="B1396" i="30"/>
  <c r="H1396" i="30" s="1"/>
  <c r="A1396" i="30"/>
  <c r="D1395" i="30"/>
  <c r="C1395" i="30"/>
  <c r="B1395" i="30"/>
  <c r="H1395" i="30" s="1"/>
  <c r="A1395" i="30"/>
  <c r="D1394" i="30"/>
  <c r="C1394" i="30"/>
  <c r="B1394" i="30"/>
  <c r="H1394" i="30" s="1"/>
  <c r="A1394" i="30"/>
  <c r="D1393" i="30"/>
  <c r="C1393" i="30"/>
  <c r="B1393" i="30"/>
  <c r="H1393" i="30" s="1"/>
  <c r="A1393" i="30"/>
  <c r="D1392" i="30"/>
  <c r="C1392" i="30"/>
  <c r="B1392" i="30"/>
  <c r="H1392" i="30" s="1"/>
  <c r="H1391" i="30" s="1"/>
  <c r="H1407" i="30" s="1"/>
  <c r="A1392" i="30"/>
  <c r="A1391" i="30"/>
  <c r="D1389" i="30"/>
  <c r="C1389" i="30"/>
  <c r="B1389" i="30"/>
  <c r="H1389" i="30" s="1"/>
  <c r="A1389" i="30"/>
  <c r="D1388" i="30"/>
  <c r="C1388" i="30"/>
  <c r="B1388" i="30"/>
  <c r="H1388" i="30" s="1"/>
  <c r="A1388" i="30"/>
  <c r="D1387" i="30"/>
  <c r="C1387" i="30"/>
  <c r="B1387" i="30"/>
  <c r="H1387" i="30" s="1"/>
  <c r="A1387" i="30"/>
  <c r="D1386" i="30"/>
  <c r="C1386" i="30"/>
  <c r="B1386" i="30"/>
  <c r="H1386" i="30" s="1"/>
  <c r="A1386" i="30"/>
  <c r="D1385" i="30"/>
  <c r="C1385" i="30"/>
  <c r="B1385" i="30"/>
  <c r="H1385" i="30" s="1"/>
  <c r="A1385" i="30"/>
  <c r="D1384" i="30"/>
  <c r="C1384" i="30"/>
  <c r="B1384" i="30"/>
  <c r="H1384" i="30" s="1"/>
  <c r="A1384" i="30"/>
  <c r="D1383" i="30"/>
  <c r="C1383" i="30"/>
  <c r="B1383" i="30"/>
  <c r="H1383" i="30" s="1"/>
  <c r="A1383" i="30"/>
  <c r="D1382" i="30"/>
  <c r="C1382" i="30"/>
  <c r="B1382" i="30"/>
  <c r="H1382" i="30" s="1"/>
  <c r="A1382" i="30"/>
  <c r="D1381" i="30"/>
  <c r="C1381" i="30"/>
  <c r="B1381" i="30"/>
  <c r="H1381" i="30" s="1"/>
  <c r="A1381" i="30"/>
  <c r="D1380" i="30"/>
  <c r="C1380" i="30"/>
  <c r="B1380" i="30"/>
  <c r="H1380" i="30" s="1"/>
  <c r="A1380" i="30"/>
  <c r="D1379" i="30"/>
  <c r="C1379" i="30"/>
  <c r="B1379" i="30"/>
  <c r="H1379" i="30" s="1"/>
  <c r="A1379" i="30"/>
  <c r="D1378" i="30"/>
  <c r="C1378" i="30"/>
  <c r="B1378" i="30"/>
  <c r="H1378" i="30" s="1"/>
  <c r="A1378" i="30"/>
  <c r="D1377" i="30"/>
  <c r="C1377" i="30"/>
  <c r="B1377" i="30"/>
  <c r="H1377" i="30" s="1"/>
  <c r="A1377" i="30"/>
  <c r="D1376" i="30"/>
  <c r="C1376" i="30"/>
  <c r="B1376" i="30"/>
  <c r="H1376" i="30" s="1"/>
  <c r="A1376" i="30"/>
  <c r="D1375" i="30"/>
  <c r="C1375" i="30"/>
  <c r="B1375" i="30"/>
  <c r="H1375" i="30" s="1"/>
  <c r="H1374" i="30" s="1"/>
  <c r="H1373" i="30" s="1"/>
  <c r="H1437" i="30" s="1"/>
  <c r="A1375" i="30"/>
  <c r="D1370" i="30"/>
  <c r="C1370" i="30"/>
  <c r="B1370" i="30"/>
  <c r="H1370" i="30" s="1"/>
  <c r="A1370" i="30"/>
  <c r="D1369" i="30"/>
  <c r="C1369" i="30"/>
  <c r="B1369" i="30"/>
  <c r="H1369" i="30" s="1"/>
  <c r="A1369" i="30"/>
  <c r="D1368" i="30"/>
  <c r="C1368" i="30"/>
  <c r="B1368" i="30"/>
  <c r="H1368" i="30" s="1"/>
  <c r="A1368" i="30"/>
  <c r="D1367" i="30"/>
  <c r="C1367" i="30"/>
  <c r="B1367" i="30"/>
  <c r="H1367" i="30" s="1"/>
  <c r="A1367" i="30"/>
  <c r="D1366" i="30"/>
  <c r="C1366" i="30"/>
  <c r="B1366" i="30"/>
  <c r="H1366" i="30" s="1"/>
  <c r="A1366" i="30"/>
  <c r="D1365" i="30"/>
  <c r="C1365" i="30"/>
  <c r="B1365" i="30"/>
  <c r="H1365" i="30" s="1"/>
  <c r="A1365" i="30"/>
  <c r="D1364" i="30"/>
  <c r="C1364" i="30"/>
  <c r="B1364" i="30"/>
  <c r="H1364" i="30" s="1"/>
  <c r="A1364" i="30"/>
  <c r="D1363" i="30"/>
  <c r="C1363" i="30"/>
  <c r="B1363" i="30"/>
  <c r="H1363" i="30" s="1"/>
  <c r="A1363" i="30"/>
  <c r="D1362" i="30"/>
  <c r="C1362" i="30"/>
  <c r="B1362" i="30"/>
  <c r="H1362" i="30" s="1"/>
  <c r="A1362" i="30"/>
  <c r="D1361" i="30"/>
  <c r="C1361" i="30"/>
  <c r="B1361" i="30"/>
  <c r="H1361" i="30" s="1"/>
  <c r="H1360" i="30" s="1"/>
  <c r="H1371" i="30" s="1"/>
  <c r="A1361" i="30"/>
  <c r="A1360" i="30"/>
  <c r="D1358" i="30"/>
  <c r="C1358" i="30"/>
  <c r="B1358" i="30"/>
  <c r="H1358" i="30" s="1"/>
  <c r="A1358" i="30"/>
  <c r="D1357" i="30"/>
  <c r="C1357" i="30"/>
  <c r="B1357" i="30"/>
  <c r="H1357" i="30" s="1"/>
  <c r="A1357" i="30"/>
  <c r="D1356" i="30"/>
  <c r="C1356" i="30"/>
  <c r="B1356" i="30"/>
  <c r="H1356" i="30" s="1"/>
  <c r="A1356" i="30"/>
  <c r="D1355" i="30"/>
  <c r="C1355" i="30"/>
  <c r="B1355" i="30"/>
  <c r="H1355" i="30" s="1"/>
  <c r="A1355" i="30"/>
  <c r="D1354" i="30"/>
  <c r="C1354" i="30"/>
  <c r="B1354" i="30"/>
  <c r="H1354" i="30" s="1"/>
  <c r="A1354" i="30"/>
  <c r="D1353" i="30"/>
  <c r="C1353" i="30"/>
  <c r="B1353" i="30"/>
  <c r="H1353" i="30" s="1"/>
  <c r="A1353" i="30"/>
  <c r="D1352" i="30"/>
  <c r="C1352" i="30"/>
  <c r="B1352" i="30"/>
  <c r="H1352" i="30" s="1"/>
  <c r="A1352" i="30"/>
  <c r="D1351" i="30"/>
  <c r="C1351" i="30"/>
  <c r="B1351" i="30"/>
  <c r="H1351" i="30" s="1"/>
  <c r="A1351" i="30"/>
  <c r="D1350" i="30"/>
  <c r="C1350" i="30"/>
  <c r="B1350" i="30"/>
  <c r="H1350" i="30" s="1"/>
  <c r="A1350" i="30"/>
  <c r="D1349" i="30"/>
  <c r="C1349" i="30"/>
  <c r="B1349" i="30"/>
  <c r="H1349" i="30" s="1"/>
  <c r="A1349" i="30"/>
  <c r="D1348" i="30"/>
  <c r="C1348" i="30"/>
  <c r="B1348" i="30"/>
  <c r="H1348" i="30" s="1"/>
  <c r="A1348" i="30"/>
  <c r="D1347" i="30"/>
  <c r="C1347" i="30"/>
  <c r="B1347" i="30"/>
  <c r="H1347" i="30" s="1"/>
  <c r="A1347" i="30"/>
  <c r="D1346" i="30"/>
  <c r="C1346" i="30"/>
  <c r="B1346" i="30"/>
  <c r="H1346" i="30" s="1"/>
  <c r="A1346" i="30"/>
  <c r="D1345" i="30"/>
  <c r="C1345" i="30"/>
  <c r="B1345" i="30"/>
  <c r="H1345" i="30" s="1"/>
  <c r="A1345" i="30"/>
  <c r="D1344" i="30"/>
  <c r="C1344" i="30"/>
  <c r="B1344" i="30"/>
  <c r="H1344" i="30" s="1"/>
  <c r="H1343" i="30" s="1"/>
  <c r="H1359" i="30" s="1"/>
  <c r="A1344" i="30"/>
  <c r="A1343" i="30"/>
  <c r="D1341" i="30"/>
  <c r="C1341" i="30"/>
  <c r="B1341" i="30"/>
  <c r="H1341" i="30" s="1"/>
  <c r="A1341" i="30"/>
  <c r="D1340" i="30"/>
  <c r="C1340" i="30"/>
  <c r="B1340" i="30"/>
  <c r="H1340" i="30" s="1"/>
  <c r="A1340" i="30"/>
  <c r="D1339" i="30"/>
  <c r="C1339" i="30"/>
  <c r="B1339" i="30"/>
  <c r="H1339" i="30" s="1"/>
  <c r="A1339" i="30"/>
  <c r="D1338" i="30"/>
  <c r="C1338" i="30"/>
  <c r="B1338" i="30"/>
  <c r="H1338" i="30" s="1"/>
  <c r="A1338" i="30"/>
  <c r="D1337" i="30"/>
  <c r="C1337" i="30"/>
  <c r="B1337" i="30"/>
  <c r="H1337" i="30" s="1"/>
  <c r="A1337" i="30"/>
  <c r="D1336" i="30"/>
  <c r="C1336" i="30"/>
  <c r="B1336" i="30"/>
  <c r="H1336" i="30" s="1"/>
  <c r="A1336" i="30"/>
  <c r="D1335" i="30"/>
  <c r="C1335" i="30"/>
  <c r="B1335" i="30"/>
  <c r="H1335" i="30" s="1"/>
  <c r="A1335" i="30"/>
  <c r="D1334" i="30"/>
  <c r="C1334" i="30"/>
  <c r="B1334" i="30"/>
  <c r="H1334" i="30" s="1"/>
  <c r="A1334" i="30"/>
  <c r="D1333" i="30"/>
  <c r="C1333" i="30"/>
  <c r="B1333" i="30"/>
  <c r="H1333" i="30" s="1"/>
  <c r="A1333" i="30"/>
  <c r="D1332" i="30"/>
  <c r="C1332" i="30"/>
  <c r="B1332" i="30"/>
  <c r="H1332" i="30" s="1"/>
  <c r="A1332" i="30"/>
  <c r="D1331" i="30"/>
  <c r="C1331" i="30"/>
  <c r="B1331" i="30"/>
  <c r="H1331" i="30" s="1"/>
  <c r="A1331" i="30"/>
  <c r="D1330" i="30"/>
  <c r="C1330" i="30"/>
  <c r="B1330" i="30"/>
  <c r="H1330" i="30" s="1"/>
  <c r="A1330" i="30"/>
  <c r="D1329" i="30"/>
  <c r="C1329" i="30"/>
  <c r="B1329" i="30"/>
  <c r="H1329" i="30" s="1"/>
  <c r="A1329" i="30"/>
  <c r="D1328" i="30"/>
  <c r="C1328" i="30"/>
  <c r="B1328" i="30"/>
  <c r="H1328" i="30" s="1"/>
  <c r="A1328" i="30"/>
  <c r="D1327" i="30"/>
  <c r="C1327" i="30"/>
  <c r="B1327" i="30"/>
  <c r="H1327" i="30" s="1"/>
  <c r="H1326" i="30" s="1"/>
  <c r="H1342" i="30" s="1"/>
  <c r="A1327" i="30"/>
  <c r="A1326" i="30"/>
  <c r="D1324" i="30"/>
  <c r="C1324" i="30"/>
  <c r="B1324" i="30"/>
  <c r="H1324" i="30" s="1"/>
  <c r="A1324" i="30"/>
  <c r="D1323" i="30"/>
  <c r="C1323" i="30"/>
  <c r="B1323" i="30"/>
  <c r="H1323" i="30" s="1"/>
  <c r="A1323" i="30"/>
  <c r="D1322" i="30"/>
  <c r="C1322" i="30"/>
  <c r="B1322" i="30"/>
  <c r="H1322" i="30" s="1"/>
  <c r="A1322" i="30"/>
  <c r="D1321" i="30"/>
  <c r="C1321" i="30"/>
  <c r="B1321" i="30"/>
  <c r="H1321" i="30" s="1"/>
  <c r="A1321" i="30"/>
  <c r="D1320" i="30"/>
  <c r="C1320" i="30"/>
  <c r="B1320" i="30"/>
  <c r="H1320" i="30" s="1"/>
  <c r="A1320" i="30"/>
  <c r="D1319" i="30"/>
  <c r="C1319" i="30"/>
  <c r="B1319" i="30"/>
  <c r="H1319" i="30" s="1"/>
  <c r="A1319" i="30"/>
  <c r="D1318" i="30"/>
  <c r="C1318" i="30"/>
  <c r="B1318" i="30"/>
  <c r="H1318" i="30" s="1"/>
  <c r="A1318" i="30"/>
  <c r="D1317" i="30"/>
  <c r="C1317" i="30"/>
  <c r="B1317" i="30"/>
  <c r="H1317" i="30" s="1"/>
  <c r="A1317" i="30"/>
  <c r="D1316" i="30"/>
  <c r="C1316" i="30"/>
  <c r="B1316" i="30"/>
  <c r="H1316" i="30" s="1"/>
  <c r="A1316" i="30"/>
  <c r="D1315" i="30"/>
  <c r="C1315" i="30"/>
  <c r="B1315" i="30"/>
  <c r="H1315" i="30" s="1"/>
  <c r="A1315" i="30"/>
  <c r="D1314" i="30"/>
  <c r="C1314" i="30"/>
  <c r="B1314" i="30"/>
  <c r="H1314" i="30" s="1"/>
  <c r="A1314" i="30"/>
  <c r="D1313" i="30"/>
  <c r="C1313" i="30"/>
  <c r="B1313" i="30"/>
  <c r="H1313" i="30" s="1"/>
  <c r="A1313" i="30"/>
  <c r="D1312" i="30"/>
  <c r="C1312" i="30"/>
  <c r="B1312" i="30"/>
  <c r="H1312" i="30" s="1"/>
  <c r="A1312" i="30"/>
  <c r="D1311" i="30"/>
  <c r="C1311" i="30"/>
  <c r="B1311" i="30"/>
  <c r="H1311" i="30" s="1"/>
  <c r="A1311" i="30"/>
  <c r="D1310" i="30"/>
  <c r="C1310" i="30"/>
  <c r="B1310" i="30"/>
  <c r="H1310" i="30" s="1"/>
  <c r="H1309" i="30" s="1"/>
  <c r="H1325" i="30" s="1"/>
  <c r="A1310" i="30"/>
  <c r="D1304" i="30"/>
  <c r="C1304" i="30"/>
  <c r="B1304" i="30"/>
  <c r="H1304" i="30" s="1"/>
  <c r="A1304" i="30"/>
  <c r="D1303" i="30"/>
  <c r="C1303" i="30"/>
  <c r="B1303" i="30"/>
  <c r="H1303" i="30" s="1"/>
  <c r="A1303" i="30"/>
  <c r="D1302" i="30"/>
  <c r="C1302" i="30"/>
  <c r="B1302" i="30"/>
  <c r="H1302" i="30" s="1"/>
  <c r="A1302" i="30"/>
  <c r="D1301" i="30"/>
  <c r="C1301" i="30"/>
  <c r="B1301" i="30"/>
  <c r="H1301" i="30" s="1"/>
  <c r="A1301" i="30"/>
  <c r="D1300" i="30"/>
  <c r="C1300" i="30"/>
  <c r="B1300" i="30"/>
  <c r="H1300" i="30" s="1"/>
  <c r="A1300" i="30"/>
  <c r="D1299" i="30"/>
  <c r="C1299" i="30"/>
  <c r="B1299" i="30"/>
  <c r="H1299" i="30" s="1"/>
  <c r="A1299" i="30"/>
  <c r="D1298" i="30"/>
  <c r="C1298" i="30"/>
  <c r="B1298" i="30"/>
  <c r="H1298" i="30" s="1"/>
  <c r="A1298" i="30"/>
  <c r="D1297" i="30"/>
  <c r="C1297" i="30"/>
  <c r="B1297" i="30"/>
  <c r="H1297" i="30" s="1"/>
  <c r="A1297" i="30"/>
  <c r="D1296" i="30"/>
  <c r="C1296" i="30"/>
  <c r="B1296" i="30"/>
  <c r="H1296" i="30" s="1"/>
  <c r="A1296" i="30"/>
  <c r="D1295" i="30"/>
  <c r="C1295" i="30"/>
  <c r="B1295" i="30"/>
  <c r="H1295" i="30" s="1"/>
  <c r="H1294" i="30" s="1"/>
  <c r="H1305" i="30" s="1"/>
  <c r="A1295" i="30"/>
  <c r="A1294" i="30"/>
  <c r="D1292" i="30"/>
  <c r="C1292" i="30"/>
  <c r="B1292" i="30"/>
  <c r="H1292" i="30" s="1"/>
  <c r="A1292" i="30"/>
  <c r="D1291" i="30"/>
  <c r="C1291" i="30"/>
  <c r="B1291" i="30"/>
  <c r="H1291" i="30" s="1"/>
  <c r="A1291" i="30"/>
  <c r="D1290" i="30"/>
  <c r="C1290" i="30"/>
  <c r="B1290" i="30"/>
  <c r="H1290" i="30" s="1"/>
  <c r="A1290" i="30"/>
  <c r="D1289" i="30"/>
  <c r="C1289" i="30"/>
  <c r="B1289" i="30"/>
  <c r="H1289" i="30" s="1"/>
  <c r="A1289" i="30"/>
  <c r="D1288" i="30"/>
  <c r="C1288" i="30"/>
  <c r="B1288" i="30"/>
  <c r="H1288" i="30" s="1"/>
  <c r="A1288" i="30"/>
  <c r="D1287" i="30"/>
  <c r="C1287" i="30"/>
  <c r="B1287" i="30"/>
  <c r="H1287" i="30" s="1"/>
  <c r="A1287" i="30"/>
  <c r="D1286" i="30"/>
  <c r="C1286" i="30"/>
  <c r="B1286" i="30"/>
  <c r="H1286" i="30" s="1"/>
  <c r="A1286" i="30"/>
  <c r="D1285" i="30"/>
  <c r="C1285" i="30"/>
  <c r="B1285" i="30"/>
  <c r="H1285" i="30" s="1"/>
  <c r="A1285" i="30"/>
  <c r="D1284" i="30"/>
  <c r="C1284" i="30"/>
  <c r="B1284" i="30"/>
  <c r="H1284" i="30" s="1"/>
  <c r="A1284" i="30"/>
  <c r="D1283" i="30"/>
  <c r="C1283" i="30"/>
  <c r="B1283" i="30"/>
  <c r="H1283" i="30" s="1"/>
  <c r="A1283" i="30"/>
  <c r="D1282" i="30"/>
  <c r="C1282" i="30"/>
  <c r="B1282" i="30"/>
  <c r="H1282" i="30" s="1"/>
  <c r="A1282" i="30"/>
  <c r="D1281" i="30"/>
  <c r="C1281" i="30"/>
  <c r="B1281" i="30"/>
  <c r="H1281" i="30" s="1"/>
  <c r="A1281" i="30"/>
  <c r="D1280" i="30"/>
  <c r="C1280" i="30"/>
  <c r="B1280" i="30"/>
  <c r="H1280" i="30" s="1"/>
  <c r="A1280" i="30"/>
  <c r="D1279" i="30"/>
  <c r="C1279" i="30"/>
  <c r="B1279" i="30"/>
  <c r="H1279" i="30" s="1"/>
  <c r="A1279" i="30"/>
  <c r="D1278" i="30"/>
  <c r="C1278" i="30"/>
  <c r="B1278" i="30"/>
  <c r="H1278" i="30" s="1"/>
  <c r="H1277" i="30" s="1"/>
  <c r="H1293" i="30" s="1"/>
  <c r="A1278" i="30"/>
  <c r="A1277" i="30"/>
  <c r="D1275" i="30"/>
  <c r="C1275" i="30"/>
  <c r="B1275" i="30"/>
  <c r="H1275" i="30" s="1"/>
  <c r="A1275" i="30"/>
  <c r="D1274" i="30"/>
  <c r="C1274" i="30"/>
  <c r="B1274" i="30"/>
  <c r="H1274" i="30" s="1"/>
  <c r="A1274" i="30"/>
  <c r="D1273" i="30"/>
  <c r="C1273" i="30"/>
  <c r="B1273" i="30"/>
  <c r="H1273" i="30" s="1"/>
  <c r="A1273" i="30"/>
  <c r="D1272" i="30"/>
  <c r="C1272" i="30"/>
  <c r="B1272" i="30"/>
  <c r="H1272" i="30" s="1"/>
  <c r="A1272" i="30"/>
  <c r="D1271" i="30"/>
  <c r="C1271" i="30"/>
  <c r="B1271" i="30"/>
  <c r="H1271" i="30" s="1"/>
  <c r="A1271" i="30"/>
  <c r="D1270" i="30"/>
  <c r="C1270" i="30"/>
  <c r="B1270" i="30"/>
  <c r="H1270" i="30" s="1"/>
  <c r="A1270" i="30"/>
  <c r="D1269" i="30"/>
  <c r="C1269" i="30"/>
  <c r="B1269" i="30"/>
  <c r="H1269" i="30" s="1"/>
  <c r="A1269" i="30"/>
  <c r="D1268" i="30"/>
  <c r="C1268" i="30"/>
  <c r="B1268" i="30"/>
  <c r="H1268" i="30" s="1"/>
  <c r="A1268" i="30"/>
  <c r="D1267" i="30"/>
  <c r="C1267" i="30"/>
  <c r="B1267" i="30"/>
  <c r="H1267" i="30" s="1"/>
  <c r="A1267" i="30"/>
  <c r="D1266" i="30"/>
  <c r="C1266" i="30"/>
  <c r="B1266" i="30"/>
  <c r="H1266" i="30" s="1"/>
  <c r="A1266" i="30"/>
  <c r="D1265" i="30"/>
  <c r="C1265" i="30"/>
  <c r="B1265" i="30"/>
  <c r="H1265" i="30" s="1"/>
  <c r="A1265" i="30"/>
  <c r="D1264" i="30"/>
  <c r="C1264" i="30"/>
  <c r="B1264" i="30"/>
  <c r="H1264" i="30" s="1"/>
  <c r="A1264" i="30"/>
  <c r="D1263" i="30"/>
  <c r="C1263" i="30"/>
  <c r="B1263" i="30"/>
  <c r="H1263" i="30" s="1"/>
  <c r="A1263" i="30"/>
  <c r="D1262" i="30"/>
  <c r="C1262" i="30"/>
  <c r="B1262" i="30"/>
  <c r="H1262" i="30" s="1"/>
  <c r="A1262" i="30"/>
  <c r="D1261" i="30"/>
  <c r="C1261" i="30"/>
  <c r="B1261" i="30"/>
  <c r="H1261" i="30" s="1"/>
  <c r="H1260" i="30" s="1"/>
  <c r="H1276" i="30" s="1"/>
  <c r="A1261" i="30"/>
  <c r="A1260" i="30"/>
  <c r="D1258" i="30"/>
  <c r="C1258" i="30"/>
  <c r="B1258" i="30"/>
  <c r="H1258" i="30" s="1"/>
  <c r="A1258" i="30"/>
  <c r="D1257" i="30"/>
  <c r="C1257" i="30"/>
  <c r="B1257" i="30"/>
  <c r="H1257" i="30" s="1"/>
  <c r="A1257" i="30"/>
  <c r="D1256" i="30"/>
  <c r="C1256" i="30"/>
  <c r="B1256" i="30"/>
  <c r="H1256" i="30" s="1"/>
  <c r="A1256" i="30"/>
  <c r="D1255" i="30"/>
  <c r="C1255" i="30"/>
  <c r="B1255" i="30"/>
  <c r="H1255" i="30" s="1"/>
  <c r="A1255" i="30"/>
  <c r="D1254" i="30"/>
  <c r="C1254" i="30"/>
  <c r="B1254" i="30"/>
  <c r="H1254" i="30" s="1"/>
  <c r="A1254" i="30"/>
  <c r="D1253" i="30"/>
  <c r="C1253" i="30"/>
  <c r="B1253" i="30"/>
  <c r="H1253" i="30" s="1"/>
  <c r="A1253" i="30"/>
  <c r="D1252" i="30"/>
  <c r="C1252" i="30"/>
  <c r="B1252" i="30"/>
  <c r="H1252" i="30" s="1"/>
  <c r="A1252" i="30"/>
  <c r="D1251" i="30"/>
  <c r="C1251" i="30"/>
  <c r="B1251" i="30"/>
  <c r="H1251" i="30" s="1"/>
  <c r="A1251" i="30"/>
  <c r="D1250" i="30"/>
  <c r="C1250" i="30"/>
  <c r="B1250" i="30"/>
  <c r="H1250" i="30" s="1"/>
  <c r="A1250" i="30"/>
  <c r="D1249" i="30"/>
  <c r="C1249" i="30"/>
  <c r="B1249" i="30"/>
  <c r="H1249" i="30" s="1"/>
  <c r="A1249" i="30"/>
  <c r="D1248" i="30"/>
  <c r="C1248" i="30"/>
  <c r="B1248" i="30"/>
  <c r="H1248" i="30" s="1"/>
  <c r="A1248" i="30"/>
  <c r="D1247" i="30"/>
  <c r="C1247" i="30"/>
  <c r="B1247" i="30"/>
  <c r="H1247" i="30" s="1"/>
  <c r="A1247" i="30"/>
  <c r="D1246" i="30"/>
  <c r="C1246" i="30"/>
  <c r="B1246" i="30"/>
  <c r="H1246" i="30" s="1"/>
  <c r="A1246" i="30"/>
  <c r="D1245" i="30"/>
  <c r="C1245" i="30"/>
  <c r="B1245" i="30"/>
  <c r="H1245" i="30" s="1"/>
  <c r="A1245" i="30"/>
  <c r="D1244" i="30"/>
  <c r="C1244" i="30"/>
  <c r="B1244" i="30"/>
  <c r="H1244" i="30" s="1"/>
  <c r="H1243" i="30" s="1"/>
  <c r="H1242" i="30" s="1"/>
  <c r="H1306" i="30" s="1"/>
  <c r="A1244" i="30"/>
  <c r="D1239" i="30"/>
  <c r="C1239" i="30"/>
  <c r="B1239" i="30"/>
  <c r="H1239" i="30" s="1"/>
  <c r="A1239" i="30"/>
  <c r="D1238" i="30"/>
  <c r="C1238" i="30"/>
  <c r="B1238" i="30"/>
  <c r="H1238" i="30" s="1"/>
  <c r="A1238" i="30"/>
  <c r="D1237" i="30"/>
  <c r="C1237" i="30"/>
  <c r="B1237" i="30"/>
  <c r="H1237" i="30" s="1"/>
  <c r="A1237" i="30"/>
  <c r="D1236" i="30"/>
  <c r="C1236" i="30"/>
  <c r="B1236" i="30"/>
  <c r="H1236" i="30" s="1"/>
  <c r="A1236" i="30"/>
  <c r="D1235" i="30"/>
  <c r="C1235" i="30"/>
  <c r="B1235" i="30"/>
  <c r="H1235" i="30" s="1"/>
  <c r="A1235" i="30"/>
  <c r="D1234" i="30"/>
  <c r="C1234" i="30"/>
  <c r="B1234" i="30"/>
  <c r="H1234" i="30" s="1"/>
  <c r="A1234" i="30"/>
  <c r="D1233" i="30"/>
  <c r="C1233" i="30"/>
  <c r="B1233" i="30"/>
  <c r="H1233" i="30" s="1"/>
  <c r="A1233" i="30"/>
  <c r="D1232" i="30"/>
  <c r="C1232" i="30"/>
  <c r="B1232" i="30"/>
  <c r="H1232" i="30" s="1"/>
  <c r="A1232" i="30"/>
  <c r="D1231" i="30"/>
  <c r="C1231" i="30"/>
  <c r="B1231" i="30"/>
  <c r="H1231" i="30" s="1"/>
  <c r="A1231" i="30"/>
  <c r="D1230" i="30"/>
  <c r="C1230" i="30"/>
  <c r="B1230" i="30"/>
  <c r="H1230" i="30" s="1"/>
  <c r="H1229" i="30" s="1"/>
  <c r="H1240" i="30" s="1"/>
  <c r="A1230" i="30"/>
  <c r="A1229" i="30"/>
  <c r="D1227" i="30"/>
  <c r="C1227" i="30"/>
  <c r="B1227" i="30"/>
  <c r="H1227" i="30" s="1"/>
  <c r="A1227" i="30"/>
  <c r="D1226" i="30"/>
  <c r="C1226" i="30"/>
  <c r="B1226" i="30"/>
  <c r="H1226" i="30" s="1"/>
  <c r="A1226" i="30"/>
  <c r="D1225" i="30"/>
  <c r="C1225" i="30"/>
  <c r="B1225" i="30"/>
  <c r="H1225" i="30" s="1"/>
  <c r="A1225" i="30"/>
  <c r="D1224" i="30"/>
  <c r="C1224" i="30"/>
  <c r="B1224" i="30"/>
  <c r="H1224" i="30" s="1"/>
  <c r="A1224" i="30"/>
  <c r="D1223" i="30"/>
  <c r="C1223" i="30"/>
  <c r="B1223" i="30"/>
  <c r="H1223" i="30" s="1"/>
  <c r="A1223" i="30"/>
  <c r="D1222" i="30"/>
  <c r="C1222" i="30"/>
  <c r="B1222" i="30"/>
  <c r="H1222" i="30" s="1"/>
  <c r="A1222" i="30"/>
  <c r="D1221" i="30"/>
  <c r="C1221" i="30"/>
  <c r="B1221" i="30"/>
  <c r="H1221" i="30" s="1"/>
  <c r="A1221" i="30"/>
  <c r="D1220" i="30"/>
  <c r="C1220" i="30"/>
  <c r="B1220" i="30"/>
  <c r="H1220" i="30" s="1"/>
  <c r="A1220" i="30"/>
  <c r="D1219" i="30"/>
  <c r="C1219" i="30"/>
  <c r="B1219" i="30"/>
  <c r="H1219" i="30" s="1"/>
  <c r="A1219" i="30"/>
  <c r="D1218" i="30"/>
  <c r="C1218" i="30"/>
  <c r="B1218" i="30"/>
  <c r="H1218" i="30" s="1"/>
  <c r="A1218" i="30"/>
  <c r="D1217" i="30"/>
  <c r="C1217" i="30"/>
  <c r="B1217" i="30"/>
  <c r="H1217" i="30" s="1"/>
  <c r="A1217" i="30"/>
  <c r="D1216" i="30"/>
  <c r="C1216" i="30"/>
  <c r="B1216" i="30"/>
  <c r="H1216" i="30" s="1"/>
  <c r="A1216" i="30"/>
  <c r="D1215" i="30"/>
  <c r="C1215" i="30"/>
  <c r="B1215" i="30"/>
  <c r="H1215" i="30" s="1"/>
  <c r="A1215" i="30"/>
  <c r="D1214" i="30"/>
  <c r="C1214" i="30"/>
  <c r="B1214" i="30"/>
  <c r="H1214" i="30" s="1"/>
  <c r="A1214" i="30"/>
  <c r="D1213" i="30"/>
  <c r="C1213" i="30"/>
  <c r="B1213" i="30"/>
  <c r="H1213" i="30" s="1"/>
  <c r="H1212" i="30" s="1"/>
  <c r="H1228" i="30" s="1"/>
  <c r="A1213" i="30"/>
  <c r="A1212" i="30"/>
  <c r="D1210" i="30"/>
  <c r="C1210" i="30"/>
  <c r="B1210" i="30"/>
  <c r="H1210" i="30" s="1"/>
  <c r="A1210" i="30"/>
  <c r="D1209" i="30"/>
  <c r="C1209" i="30"/>
  <c r="B1209" i="30"/>
  <c r="H1209" i="30" s="1"/>
  <c r="A1209" i="30"/>
  <c r="D1208" i="30"/>
  <c r="C1208" i="30"/>
  <c r="B1208" i="30"/>
  <c r="H1208" i="30" s="1"/>
  <c r="A1208" i="30"/>
  <c r="D1207" i="30"/>
  <c r="C1207" i="30"/>
  <c r="B1207" i="30"/>
  <c r="H1207" i="30" s="1"/>
  <c r="A1207" i="30"/>
  <c r="D1206" i="30"/>
  <c r="C1206" i="30"/>
  <c r="B1206" i="30"/>
  <c r="H1206" i="30" s="1"/>
  <c r="A1206" i="30"/>
  <c r="D1205" i="30"/>
  <c r="C1205" i="30"/>
  <c r="B1205" i="30"/>
  <c r="H1205" i="30" s="1"/>
  <c r="A1205" i="30"/>
  <c r="D1204" i="30"/>
  <c r="C1204" i="30"/>
  <c r="B1204" i="30"/>
  <c r="H1204" i="30" s="1"/>
  <c r="A1204" i="30"/>
  <c r="D1203" i="30"/>
  <c r="C1203" i="30"/>
  <c r="B1203" i="30"/>
  <c r="H1203" i="30" s="1"/>
  <c r="A1203" i="30"/>
  <c r="D1202" i="30"/>
  <c r="C1202" i="30"/>
  <c r="B1202" i="30"/>
  <c r="H1202" i="30" s="1"/>
  <c r="A1202" i="30"/>
  <c r="D1201" i="30"/>
  <c r="C1201" i="30"/>
  <c r="B1201" i="30"/>
  <c r="H1201" i="30" s="1"/>
  <c r="A1201" i="30"/>
  <c r="D1200" i="30"/>
  <c r="C1200" i="30"/>
  <c r="B1200" i="30"/>
  <c r="H1200" i="30" s="1"/>
  <c r="A1200" i="30"/>
  <c r="D1199" i="30"/>
  <c r="C1199" i="30"/>
  <c r="B1199" i="30"/>
  <c r="H1199" i="30" s="1"/>
  <c r="A1199" i="30"/>
  <c r="D1198" i="30"/>
  <c r="C1198" i="30"/>
  <c r="B1198" i="30"/>
  <c r="H1198" i="30" s="1"/>
  <c r="A1198" i="30"/>
  <c r="D1197" i="30"/>
  <c r="C1197" i="30"/>
  <c r="B1197" i="30"/>
  <c r="H1197" i="30" s="1"/>
  <c r="A1197" i="30"/>
  <c r="D1196" i="30"/>
  <c r="C1196" i="30"/>
  <c r="B1196" i="30"/>
  <c r="H1196" i="30" s="1"/>
  <c r="H1195" i="30" s="1"/>
  <c r="H1211" i="30" s="1"/>
  <c r="A1196" i="30"/>
  <c r="A1195" i="30"/>
  <c r="D1193" i="30"/>
  <c r="C1193" i="30"/>
  <c r="B1193" i="30"/>
  <c r="H1193" i="30" s="1"/>
  <c r="A1193" i="30"/>
  <c r="D1192" i="30"/>
  <c r="C1192" i="30"/>
  <c r="B1192" i="30"/>
  <c r="H1192" i="30" s="1"/>
  <c r="A1192" i="30"/>
  <c r="D1191" i="30"/>
  <c r="C1191" i="30"/>
  <c r="B1191" i="30"/>
  <c r="H1191" i="30" s="1"/>
  <c r="A1191" i="30"/>
  <c r="D1190" i="30"/>
  <c r="C1190" i="30"/>
  <c r="B1190" i="30"/>
  <c r="H1190" i="30" s="1"/>
  <c r="A1190" i="30"/>
  <c r="D1189" i="30"/>
  <c r="C1189" i="30"/>
  <c r="B1189" i="30"/>
  <c r="H1189" i="30" s="1"/>
  <c r="A1189" i="30"/>
  <c r="D1188" i="30"/>
  <c r="C1188" i="30"/>
  <c r="B1188" i="30"/>
  <c r="H1188" i="30" s="1"/>
  <c r="A1188" i="30"/>
  <c r="D1187" i="30"/>
  <c r="C1187" i="30"/>
  <c r="B1187" i="30"/>
  <c r="H1187" i="30" s="1"/>
  <c r="A1187" i="30"/>
  <c r="D1186" i="30"/>
  <c r="C1186" i="30"/>
  <c r="B1186" i="30"/>
  <c r="H1186" i="30" s="1"/>
  <c r="A1186" i="30"/>
  <c r="D1185" i="30"/>
  <c r="C1185" i="30"/>
  <c r="B1185" i="30"/>
  <c r="H1185" i="30" s="1"/>
  <c r="A1185" i="30"/>
  <c r="D1184" i="30"/>
  <c r="C1184" i="30"/>
  <c r="B1184" i="30"/>
  <c r="H1184" i="30" s="1"/>
  <c r="A1184" i="30"/>
  <c r="D1183" i="30"/>
  <c r="C1183" i="30"/>
  <c r="B1183" i="30"/>
  <c r="H1183" i="30" s="1"/>
  <c r="A1183" i="30"/>
  <c r="D1182" i="30"/>
  <c r="C1182" i="30"/>
  <c r="B1182" i="30"/>
  <c r="H1182" i="30" s="1"/>
  <c r="A1182" i="30"/>
  <c r="D1181" i="30"/>
  <c r="C1181" i="30"/>
  <c r="B1181" i="30"/>
  <c r="H1181" i="30" s="1"/>
  <c r="A1181" i="30"/>
  <c r="D1180" i="30"/>
  <c r="C1180" i="30"/>
  <c r="B1180" i="30"/>
  <c r="H1180" i="30" s="1"/>
  <c r="A1180" i="30"/>
  <c r="D1179" i="30"/>
  <c r="C1179" i="30"/>
  <c r="B1179" i="30"/>
  <c r="H1179" i="30" s="1"/>
  <c r="H1178" i="30" s="1"/>
  <c r="H1194" i="30" s="1"/>
  <c r="A1179" i="30"/>
  <c r="D1174" i="30"/>
  <c r="C1174" i="30"/>
  <c r="B1174" i="30"/>
  <c r="H1174" i="30" s="1"/>
  <c r="A1174" i="30"/>
  <c r="D1173" i="30"/>
  <c r="C1173" i="30"/>
  <c r="B1173" i="30"/>
  <c r="H1173" i="30" s="1"/>
  <c r="A1173" i="30"/>
  <c r="D1172" i="30"/>
  <c r="C1172" i="30"/>
  <c r="B1172" i="30"/>
  <c r="H1172" i="30" s="1"/>
  <c r="A1172" i="30"/>
  <c r="D1171" i="30"/>
  <c r="C1171" i="30"/>
  <c r="B1171" i="30"/>
  <c r="H1171" i="30" s="1"/>
  <c r="A1171" i="30"/>
  <c r="D1170" i="30"/>
  <c r="C1170" i="30"/>
  <c r="B1170" i="30"/>
  <c r="H1170" i="30" s="1"/>
  <c r="A1170" i="30"/>
  <c r="D1169" i="30"/>
  <c r="C1169" i="30"/>
  <c r="B1169" i="30"/>
  <c r="H1169" i="30" s="1"/>
  <c r="A1169" i="30"/>
  <c r="D1168" i="30"/>
  <c r="C1168" i="30"/>
  <c r="B1168" i="30"/>
  <c r="H1168" i="30" s="1"/>
  <c r="A1168" i="30"/>
  <c r="D1167" i="30"/>
  <c r="C1167" i="30"/>
  <c r="B1167" i="30"/>
  <c r="H1167" i="30" s="1"/>
  <c r="A1167" i="30"/>
  <c r="D1166" i="30"/>
  <c r="C1166" i="30"/>
  <c r="B1166" i="30"/>
  <c r="H1166" i="30" s="1"/>
  <c r="A1166" i="30"/>
  <c r="D1165" i="30"/>
  <c r="C1165" i="30"/>
  <c r="B1165" i="30"/>
  <c r="H1165" i="30" s="1"/>
  <c r="H1164" i="30" s="1"/>
  <c r="H1175" i="30" s="1"/>
  <c r="A1165" i="30"/>
  <c r="A1164" i="30"/>
  <c r="D1162" i="30"/>
  <c r="C1162" i="30"/>
  <c r="B1162" i="30"/>
  <c r="H1162" i="30" s="1"/>
  <c r="A1162" i="30"/>
  <c r="D1161" i="30"/>
  <c r="C1161" i="30"/>
  <c r="B1161" i="30"/>
  <c r="H1161" i="30" s="1"/>
  <c r="A1161" i="30"/>
  <c r="D1160" i="30"/>
  <c r="C1160" i="30"/>
  <c r="B1160" i="30"/>
  <c r="H1160" i="30" s="1"/>
  <c r="A1160" i="30"/>
  <c r="D1159" i="30"/>
  <c r="C1159" i="30"/>
  <c r="B1159" i="30"/>
  <c r="H1159" i="30" s="1"/>
  <c r="A1159" i="30"/>
  <c r="D1158" i="30"/>
  <c r="C1158" i="30"/>
  <c r="B1158" i="30"/>
  <c r="H1158" i="30" s="1"/>
  <c r="A1158" i="30"/>
  <c r="D1157" i="30"/>
  <c r="C1157" i="30"/>
  <c r="B1157" i="30"/>
  <c r="H1157" i="30" s="1"/>
  <c r="A1157" i="30"/>
  <c r="D1156" i="30"/>
  <c r="C1156" i="30"/>
  <c r="B1156" i="30"/>
  <c r="H1156" i="30"/>
  <c r="A1156" i="30"/>
  <c r="D1155" i="30"/>
  <c r="C1155" i="30"/>
  <c r="B1155" i="30"/>
  <c r="H1155" i="30" s="1"/>
  <c r="A1155" i="30"/>
  <c r="D1154" i="30"/>
  <c r="C1154" i="30"/>
  <c r="B1154" i="30"/>
  <c r="H1154" i="30" s="1"/>
  <c r="A1154" i="30"/>
  <c r="D1153" i="30"/>
  <c r="C1153" i="30"/>
  <c r="B1153" i="30"/>
  <c r="H1153" i="30" s="1"/>
  <c r="A1153" i="30"/>
  <c r="D1152" i="30"/>
  <c r="C1152" i="30"/>
  <c r="B1152" i="30"/>
  <c r="H1152" i="30" s="1"/>
  <c r="A1152" i="30"/>
  <c r="D1151" i="30"/>
  <c r="C1151" i="30"/>
  <c r="B1151" i="30"/>
  <c r="H1151" i="30" s="1"/>
  <c r="A1151" i="30"/>
  <c r="D1150" i="30"/>
  <c r="C1150" i="30"/>
  <c r="B1150" i="30"/>
  <c r="H1150" i="30" s="1"/>
  <c r="A1150" i="30"/>
  <c r="D1149" i="30"/>
  <c r="C1149" i="30"/>
  <c r="B1149" i="30"/>
  <c r="H1149" i="30" s="1"/>
  <c r="A1149" i="30"/>
  <c r="D1148" i="30"/>
  <c r="C1148" i="30"/>
  <c r="B1148" i="30"/>
  <c r="H1148" i="30" s="1"/>
  <c r="H1147" i="30" s="1"/>
  <c r="H1163" i="30" s="1"/>
  <c r="A1148" i="30"/>
  <c r="A1147" i="30"/>
  <c r="D1145" i="30"/>
  <c r="C1145" i="30"/>
  <c r="B1145" i="30"/>
  <c r="H1145" i="30" s="1"/>
  <c r="A1145" i="30"/>
  <c r="D1144" i="30"/>
  <c r="C1144" i="30"/>
  <c r="B1144" i="30"/>
  <c r="H1144" i="30" s="1"/>
  <c r="A1144" i="30"/>
  <c r="D1143" i="30"/>
  <c r="C1143" i="30"/>
  <c r="B1143" i="30"/>
  <c r="H1143" i="30" s="1"/>
  <c r="A1143" i="30"/>
  <c r="D1142" i="30"/>
  <c r="C1142" i="30"/>
  <c r="B1142" i="30"/>
  <c r="H1142" i="30" s="1"/>
  <c r="A1142" i="30"/>
  <c r="D1141" i="30"/>
  <c r="C1141" i="30"/>
  <c r="B1141" i="30"/>
  <c r="H1141" i="30" s="1"/>
  <c r="A1141" i="30"/>
  <c r="D1140" i="30"/>
  <c r="C1140" i="30"/>
  <c r="B1140" i="30"/>
  <c r="H1140" i="30" s="1"/>
  <c r="A1140" i="30"/>
  <c r="D1139" i="30"/>
  <c r="C1139" i="30"/>
  <c r="B1139" i="30"/>
  <c r="H1139" i="30" s="1"/>
  <c r="A1139" i="30"/>
  <c r="D1138" i="30"/>
  <c r="C1138" i="30"/>
  <c r="B1138" i="30"/>
  <c r="H1138" i="30" s="1"/>
  <c r="A1138" i="30"/>
  <c r="D1137" i="30"/>
  <c r="C1137" i="30"/>
  <c r="B1137" i="30"/>
  <c r="H1137" i="30" s="1"/>
  <c r="A1137" i="30"/>
  <c r="D1136" i="30"/>
  <c r="C1136" i="30"/>
  <c r="B1136" i="30"/>
  <c r="H1136" i="30" s="1"/>
  <c r="A1136" i="30"/>
  <c r="D1135" i="30"/>
  <c r="C1135" i="30"/>
  <c r="B1135" i="30"/>
  <c r="H1135" i="30" s="1"/>
  <c r="A1135" i="30"/>
  <c r="D1134" i="30"/>
  <c r="C1134" i="30"/>
  <c r="B1134" i="30"/>
  <c r="H1134" i="30" s="1"/>
  <c r="A1134" i="30"/>
  <c r="D1133" i="30"/>
  <c r="C1133" i="30"/>
  <c r="B1133" i="30"/>
  <c r="H1133" i="30" s="1"/>
  <c r="A1133" i="30"/>
  <c r="D1132" i="30"/>
  <c r="C1132" i="30"/>
  <c r="B1132" i="30"/>
  <c r="H1132" i="30" s="1"/>
  <c r="A1132" i="30"/>
  <c r="D1131" i="30"/>
  <c r="C1131" i="30"/>
  <c r="B1131" i="30"/>
  <c r="H1131" i="30" s="1"/>
  <c r="H1130" i="30" s="1"/>
  <c r="H1146" i="30" s="1"/>
  <c r="A1131" i="30"/>
  <c r="A1130" i="30"/>
  <c r="D1128" i="30"/>
  <c r="C1128" i="30"/>
  <c r="B1128" i="30"/>
  <c r="H1128" i="30" s="1"/>
  <c r="A1128" i="30"/>
  <c r="D1127" i="30"/>
  <c r="C1127" i="30"/>
  <c r="B1127" i="30"/>
  <c r="H1127" i="30" s="1"/>
  <c r="A1127" i="30"/>
  <c r="D1126" i="30"/>
  <c r="C1126" i="30"/>
  <c r="B1126" i="30"/>
  <c r="H1126" i="30" s="1"/>
  <c r="A1126" i="30"/>
  <c r="D1125" i="30"/>
  <c r="C1125" i="30"/>
  <c r="B1125" i="30"/>
  <c r="H1125" i="30" s="1"/>
  <c r="A1125" i="30"/>
  <c r="D1124" i="30"/>
  <c r="C1124" i="30"/>
  <c r="B1124" i="30"/>
  <c r="H1124" i="30" s="1"/>
  <c r="A1124" i="30"/>
  <c r="D1123" i="30"/>
  <c r="C1123" i="30"/>
  <c r="B1123" i="30"/>
  <c r="H1123" i="30" s="1"/>
  <c r="A1123" i="30"/>
  <c r="D1122" i="30"/>
  <c r="C1122" i="30"/>
  <c r="B1122" i="30"/>
  <c r="H1122" i="30" s="1"/>
  <c r="A1122" i="30"/>
  <c r="D1121" i="30"/>
  <c r="C1121" i="30"/>
  <c r="B1121" i="30"/>
  <c r="H1121" i="30" s="1"/>
  <c r="A1121" i="30"/>
  <c r="D1120" i="30"/>
  <c r="C1120" i="30"/>
  <c r="B1120" i="30"/>
  <c r="H1120" i="30" s="1"/>
  <c r="A1120" i="30"/>
  <c r="D1119" i="30"/>
  <c r="C1119" i="30"/>
  <c r="B1119" i="30"/>
  <c r="H1119" i="30" s="1"/>
  <c r="A1119" i="30"/>
  <c r="D1118" i="30"/>
  <c r="C1118" i="30"/>
  <c r="B1118" i="30"/>
  <c r="H1118" i="30" s="1"/>
  <c r="A1118" i="30"/>
  <c r="D1117" i="30"/>
  <c r="C1117" i="30"/>
  <c r="B1117" i="30"/>
  <c r="H1117" i="30" s="1"/>
  <c r="A1117" i="30"/>
  <c r="D1116" i="30"/>
  <c r="C1116" i="30"/>
  <c r="B1116" i="30"/>
  <c r="H1116" i="30" s="1"/>
  <c r="A1116" i="30"/>
  <c r="D1115" i="30"/>
  <c r="C1115" i="30"/>
  <c r="B1115" i="30"/>
  <c r="H1115" i="30" s="1"/>
  <c r="A1115" i="30"/>
  <c r="D1114" i="30"/>
  <c r="C1114" i="30"/>
  <c r="B1114" i="30"/>
  <c r="H1114" i="30" s="1"/>
  <c r="H1113" i="30" s="1"/>
  <c r="H1112" i="30" s="1"/>
  <c r="H1176" i="30" s="1"/>
  <c r="A1114" i="30"/>
  <c r="D1109" i="30"/>
  <c r="C1109" i="30"/>
  <c r="B1109" i="30"/>
  <c r="H1109" i="30" s="1"/>
  <c r="A1109" i="30"/>
  <c r="D1108" i="30"/>
  <c r="C1108" i="30"/>
  <c r="B1108" i="30"/>
  <c r="H1108" i="30" s="1"/>
  <c r="A1108" i="30"/>
  <c r="D1107" i="30"/>
  <c r="C1107" i="30"/>
  <c r="B1107" i="30"/>
  <c r="H1107" i="30" s="1"/>
  <c r="A1107" i="30"/>
  <c r="D1106" i="30"/>
  <c r="C1106" i="30"/>
  <c r="B1106" i="30"/>
  <c r="H1106" i="30" s="1"/>
  <c r="A1106" i="30"/>
  <c r="D1105" i="30"/>
  <c r="C1105" i="30"/>
  <c r="B1105" i="30"/>
  <c r="H1105" i="30" s="1"/>
  <c r="A1105" i="30"/>
  <c r="D1104" i="30"/>
  <c r="C1104" i="30"/>
  <c r="B1104" i="30"/>
  <c r="H1104" i="30" s="1"/>
  <c r="A1104" i="30"/>
  <c r="D1103" i="30"/>
  <c r="C1103" i="30"/>
  <c r="B1103" i="30"/>
  <c r="H1103" i="30" s="1"/>
  <c r="A1103" i="30"/>
  <c r="D1102" i="30"/>
  <c r="C1102" i="30"/>
  <c r="B1102" i="30"/>
  <c r="H1102" i="30" s="1"/>
  <c r="A1102" i="30"/>
  <c r="D1101" i="30"/>
  <c r="C1101" i="30"/>
  <c r="B1101" i="30"/>
  <c r="H1101" i="30" s="1"/>
  <c r="A1101" i="30"/>
  <c r="D1100" i="30"/>
  <c r="C1100" i="30"/>
  <c r="B1100" i="30"/>
  <c r="H1100" i="30" s="1"/>
  <c r="H1099" i="30" s="1"/>
  <c r="H1110" i="30" s="1"/>
  <c r="A1100" i="30"/>
  <c r="A1099" i="30"/>
  <c r="D1097" i="30"/>
  <c r="C1097" i="30"/>
  <c r="B1097" i="30"/>
  <c r="H1097" i="30" s="1"/>
  <c r="A1097" i="30"/>
  <c r="D1096" i="30"/>
  <c r="C1096" i="30"/>
  <c r="B1096" i="30"/>
  <c r="H1096" i="30" s="1"/>
  <c r="A1096" i="30"/>
  <c r="D1095" i="30"/>
  <c r="C1095" i="30"/>
  <c r="B1095" i="30"/>
  <c r="H1095" i="30" s="1"/>
  <c r="A1095" i="30"/>
  <c r="D1094" i="30"/>
  <c r="C1094" i="30"/>
  <c r="B1094" i="30"/>
  <c r="H1094" i="30" s="1"/>
  <c r="A1094" i="30"/>
  <c r="D1093" i="30"/>
  <c r="C1093" i="30"/>
  <c r="B1093" i="30"/>
  <c r="H1093" i="30" s="1"/>
  <c r="A1093" i="30"/>
  <c r="D1092" i="30"/>
  <c r="C1092" i="30"/>
  <c r="B1092" i="30"/>
  <c r="H1092" i="30" s="1"/>
  <c r="A1092" i="30"/>
  <c r="D1091" i="30"/>
  <c r="C1091" i="30"/>
  <c r="B1091" i="30"/>
  <c r="H1091" i="30" s="1"/>
  <c r="A1091" i="30"/>
  <c r="D1090" i="30"/>
  <c r="C1090" i="30"/>
  <c r="B1090" i="30"/>
  <c r="H1090" i="30" s="1"/>
  <c r="A1090" i="30"/>
  <c r="D1089" i="30"/>
  <c r="C1089" i="30"/>
  <c r="B1089" i="30"/>
  <c r="H1089" i="30" s="1"/>
  <c r="A1089" i="30"/>
  <c r="D1088" i="30"/>
  <c r="C1088" i="30"/>
  <c r="B1088" i="30"/>
  <c r="H1088" i="30" s="1"/>
  <c r="A1088" i="30"/>
  <c r="D1087" i="30"/>
  <c r="C1087" i="30"/>
  <c r="B1087" i="30"/>
  <c r="H1087" i="30" s="1"/>
  <c r="A1087" i="30"/>
  <c r="D1086" i="30"/>
  <c r="C1086" i="30"/>
  <c r="B1086" i="30"/>
  <c r="H1086" i="30" s="1"/>
  <c r="A1086" i="30"/>
  <c r="D1085" i="30"/>
  <c r="C1085" i="30"/>
  <c r="B1085" i="30"/>
  <c r="H1085" i="30" s="1"/>
  <c r="A1085" i="30"/>
  <c r="D1084" i="30"/>
  <c r="C1084" i="30"/>
  <c r="B1084" i="30"/>
  <c r="H1084" i="30" s="1"/>
  <c r="A1084" i="30"/>
  <c r="D1083" i="30"/>
  <c r="C1083" i="30"/>
  <c r="B1083" i="30"/>
  <c r="H1083" i="30" s="1"/>
  <c r="H1082" i="30" s="1"/>
  <c r="H1098" i="30" s="1"/>
  <c r="A1083" i="30"/>
  <c r="A1082" i="30"/>
  <c r="D1080" i="30"/>
  <c r="C1080" i="30"/>
  <c r="B1080" i="30"/>
  <c r="H1080" i="30" s="1"/>
  <c r="A1080" i="30"/>
  <c r="D1079" i="30"/>
  <c r="C1079" i="30"/>
  <c r="B1079" i="30"/>
  <c r="H1079" i="30" s="1"/>
  <c r="A1079" i="30"/>
  <c r="D1078" i="30"/>
  <c r="C1078" i="30"/>
  <c r="B1078" i="30"/>
  <c r="H1078" i="30" s="1"/>
  <c r="A1078" i="30"/>
  <c r="D1077" i="30"/>
  <c r="C1077" i="30"/>
  <c r="B1077" i="30"/>
  <c r="H1077" i="30" s="1"/>
  <c r="A1077" i="30"/>
  <c r="D1076" i="30"/>
  <c r="C1076" i="30"/>
  <c r="B1076" i="30"/>
  <c r="H1076" i="30" s="1"/>
  <c r="A1076" i="30"/>
  <c r="D1075" i="30"/>
  <c r="C1075" i="30"/>
  <c r="B1075" i="30"/>
  <c r="H1075" i="30" s="1"/>
  <c r="A1075" i="30"/>
  <c r="D1074" i="30"/>
  <c r="C1074" i="30"/>
  <c r="B1074" i="30"/>
  <c r="H1074" i="30" s="1"/>
  <c r="A1074" i="30"/>
  <c r="D1073" i="30"/>
  <c r="C1073" i="30"/>
  <c r="B1073" i="30"/>
  <c r="H1073" i="30" s="1"/>
  <c r="A1073" i="30"/>
  <c r="D1072" i="30"/>
  <c r="C1072" i="30"/>
  <c r="B1072" i="30"/>
  <c r="H1072" i="30" s="1"/>
  <c r="A1072" i="30"/>
  <c r="D1071" i="30"/>
  <c r="C1071" i="30"/>
  <c r="B1071" i="30"/>
  <c r="H1071" i="30" s="1"/>
  <c r="A1071" i="30"/>
  <c r="D1070" i="30"/>
  <c r="C1070" i="30"/>
  <c r="B1070" i="30"/>
  <c r="H1070" i="30" s="1"/>
  <c r="A1070" i="30"/>
  <c r="D1069" i="30"/>
  <c r="C1069" i="30"/>
  <c r="B1069" i="30"/>
  <c r="H1069" i="30" s="1"/>
  <c r="A1069" i="30"/>
  <c r="D1068" i="30"/>
  <c r="C1068" i="30"/>
  <c r="B1068" i="30"/>
  <c r="H1068" i="30" s="1"/>
  <c r="A1068" i="30"/>
  <c r="D1067" i="30"/>
  <c r="C1067" i="30"/>
  <c r="B1067" i="30"/>
  <c r="H1067" i="30" s="1"/>
  <c r="A1067" i="30"/>
  <c r="D1066" i="30"/>
  <c r="C1066" i="30"/>
  <c r="B1066" i="30"/>
  <c r="H1066" i="30" s="1"/>
  <c r="H1065" i="30" s="1"/>
  <c r="H1081" i="30" s="1"/>
  <c r="A1066" i="30"/>
  <c r="A1065" i="30"/>
  <c r="D1063" i="30"/>
  <c r="C1063" i="30"/>
  <c r="B1063" i="30"/>
  <c r="H1063" i="30" s="1"/>
  <c r="A1063" i="30"/>
  <c r="D1062" i="30"/>
  <c r="C1062" i="30"/>
  <c r="B1062" i="30"/>
  <c r="H1062" i="30" s="1"/>
  <c r="A1062" i="30"/>
  <c r="D1061" i="30"/>
  <c r="C1061" i="30"/>
  <c r="B1061" i="30"/>
  <c r="H1061" i="30" s="1"/>
  <c r="A1061" i="30"/>
  <c r="D1060" i="30"/>
  <c r="C1060" i="30"/>
  <c r="B1060" i="30"/>
  <c r="H1060" i="30" s="1"/>
  <c r="A1060" i="30"/>
  <c r="D1059" i="30"/>
  <c r="C1059" i="30"/>
  <c r="B1059" i="30"/>
  <c r="H1059" i="30" s="1"/>
  <c r="A1059" i="30"/>
  <c r="D1058" i="30"/>
  <c r="C1058" i="30"/>
  <c r="B1058" i="30"/>
  <c r="H1058" i="30" s="1"/>
  <c r="A1058" i="30"/>
  <c r="D1057" i="30"/>
  <c r="C1057" i="30"/>
  <c r="B1057" i="30"/>
  <c r="H1057" i="30" s="1"/>
  <c r="A1057" i="30"/>
  <c r="D1056" i="30"/>
  <c r="C1056" i="30"/>
  <c r="B1056" i="30"/>
  <c r="H1056" i="30" s="1"/>
  <c r="A1056" i="30"/>
  <c r="D1055" i="30"/>
  <c r="C1055" i="30"/>
  <c r="B1055" i="30"/>
  <c r="H1055" i="30" s="1"/>
  <c r="A1055" i="30"/>
  <c r="D1054" i="30"/>
  <c r="C1054" i="30"/>
  <c r="B1054" i="30"/>
  <c r="H1054" i="30" s="1"/>
  <c r="A1054" i="30"/>
  <c r="D1053" i="30"/>
  <c r="C1053" i="30"/>
  <c r="B1053" i="30"/>
  <c r="H1053" i="30" s="1"/>
  <c r="A1053" i="30"/>
  <c r="D1052" i="30"/>
  <c r="C1052" i="30"/>
  <c r="B1052" i="30"/>
  <c r="H1052" i="30" s="1"/>
  <c r="A1052" i="30"/>
  <c r="D1051" i="30"/>
  <c r="C1051" i="30"/>
  <c r="B1051" i="30"/>
  <c r="H1051" i="30" s="1"/>
  <c r="A1051" i="30"/>
  <c r="D1050" i="30"/>
  <c r="C1050" i="30"/>
  <c r="B1050" i="30"/>
  <c r="H1050" i="30" s="1"/>
  <c r="A1050" i="30"/>
  <c r="D1049" i="30"/>
  <c r="C1049" i="30"/>
  <c r="B1049" i="30"/>
  <c r="H1049" i="30" s="1"/>
  <c r="H1048" i="30" s="1"/>
  <c r="H1047" i="30" s="1"/>
  <c r="H1111" i="30" s="1"/>
  <c r="A1049" i="30"/>
  <c r="D1044" i="30"/>
  <c r="C1044" i="30"/>
  <c r="B1044" i="30"/>
  <c r="H1044" i="30" s="1"/>
  <c r="A1044" i="30"/>
  <c r="D1043" i="30"/>
  <c r="C1043" i="30"/>
  <c r="B1043" i="30"/>
  <c r="H1043" i="30" s="1"/>
  <c r="A1043" i="30"/>
  <c r="D1042" i="30"/>
  <c r="C1042" i="30"/>
  <c r="B1042" i="30"/>
  <c r="H1042" i="30" s="1"/>
  <c r="A1042" i="30"/>
  <c r="D1041" i="30"/>
  <c r="C1041" i="30"/>
  <c r="B1041" i="30"/>
  <c r="H1041" i="30" s="1"/>
  <c r="A1041" i="30"/>
  <c r="D1040" i="30"/>
  <c r="C1040" i="30"/>
  <c r="B1040" i="30"/>
  <c r="H1040" i="30" s="1"/>
  <c r="A1040" i="30"/>
  <c r="D1039" i="30"/>
  <c r="C1039" i="30"/>
  <c r="B1039" i="30"/>
  <c r="H1039" i="30" s="1"/>
  <c r="A1039" i="30"/>
  <c r="D1038" i="30"/>
  <c r="C1038" i="30"/>
  <c r="B1038" i="30"/>
  <c r="H1038" i="30" s="1"/>
  <c r="A1038" i="30"/>
  <c r="D1037" i="30"/>
  <c r="C1037" i="30"/>
  <c r="B1037" i="30"/>
  <c r="H1037" i="30" s="1"/>
  <c r="A1037" i="30"/>
  <c r="D1036" i="30"/>
  <c r="C1036" i="30"/>
  <c r="B1036" i="30"/>
  <c r="H1036" i="30" s="1"/>
  <c r="A1036" i="30"/>
  <c r="D1035" i="30"/>
  <c r="C1035" i="30"/>
  <c r="B1035" i="30"/>
  <c r="H1035" i="30" s="1"/>
  <c r="H1034" i="30" s="1"/>
  <c r="H1045" i="30" s="1"/>
  <c r="A1035" i="30"/>
  <c r="A1034" i="30"/>
  <c r="D1032" i="30"/>
  <c r="C1032" i="30"/>
  <c r="B1032" i="30"/>
  <c r="H1032" i="30" s="1"/>
  <c r="A1032" i="30"/>
  <c r="D1031" i="30"/>
  <c r="C1031" i="30"/>
  <c r="B1031" i="30"/>
  <c r="H1031" i="30" s="1"/>
  <c r="A1031" i="30"/>
  <c r="D1030" i="30"/>
  <c r="C1030" i="30"/>
  <c r="B1030" i="30"/>
  <c r="H1030" i="30" s="1"/>
  <c r="A1030" i="30"/>
  <c r="D1029" i="30"/>
  <c r="C1029" i="30"/>
  <c r="B1029" i="30"/>
  <c r="H1029" i="30" s="1"/>
  <c r="A1029" i="30"/>
  <c r="D1028" i="30"/>
  <c r="C1028" i="30"/>
  <c r="B1028" i="30"/>
  <c r="H1028" i="30" s="1"/>
  <c r="A1028" i="30"/>
  <c r="D1027" i="30"/>
  <c r="C1027" i="30"/>
  <c r="B1027" i="30"/>
  <c r="H1027" i="30" s="1"/>
  <c r="A1027" i="30"/>
  <c r="D1026" i="30"/>
  <c r="C1026" i="30"/>
  <c r="B1026" i="30"/>
  <c r="H1026" i="30" s="1"/>
  <c r="A1026" i="30"/>
  <c r="D1025" i="30"/>
  <c r="C1025" i="30"/>
  <c r="B1025" i="30"/>
  <c r="H1025" i="30" s="1"/>
  <c r="A1025" i="30"/>
  <c r="D1024" i="30"/>
  <c r="C1024" i="30"/>
  <c r="B1024" i="30"/>
  <c r="H1024" i="30" s="1"/>
  <c r="A1024" i="30"/>
  <c r="D1023" i="30"/>
  <c r="C1023" i="30"/>
  <c r="B1023" i="30"/>
  <c r="H1023" i="30" s="1"/>
  <c r="A1023" i="30"/>
  <c r="D1022" i="30"/>
  <c r="C1022" i="30"/>
  <c r="B1022" i="30"/>
  <c r="H1022" i="30" s="1"/>
  <c r="A1022" i="30"/>
  <c r="D1021" i="30"/>
  <c r="C1021" i="30"/>
  <c r="B1021" i="30"/>
  <c r="H1021" i="30" s="1"/>
  <c r="A1021" i="30"/>
  <c r="D1020" i="30"/>
  <c r="C1020" i="30"/>
  <c r="B1020" i="30"/>
  <c r="H1020" i="30" s="1"/>
  <c r="A1020" i="30"/>
  <c r="D1019" i="30"/>
  <c r="C1019" i="30"/>
  <c r="B1019" i="30"/>
  <c r="H1019" i="30" s="1"/>
  <c r="A1019" i="30"/>
  <c r="D1018" i="30"/>
  <c r="C1018" i="30"/>
  <c r="B1018" i="30"/>
  <c r="H1018" i="30" s="1"/>
  <c r="H1017" i="30" s="1"/>
  <c r="H1033" i="30" s="1"/>
  <c r="A1018" i="30"/>
  <c r="A1017" i="30"/>
  <c r="D1015" i="30"/>
  <c r="C1015" i="30"/>
  <c r="B1015" i="30"/>
  <c r="H1015" i="30" s="1"/>
  <c r="A1015" i="30"/>
  <c r="D1014" i="30"/>
  <c r="C1014" i="30"/>
  <c r="B1014" i="30"/>
  <c r="H1014" i="30" s="1"/>
  <c r="A1014" i="30"/>
  <c r="D1013" i="30"/>
  <c r="C1013" i="30"/>
  <c r="B1013" i="30"/>
  <c r="H1013" i="30" s="1"/>
  <c r="A1013" i="30"/>
  <c r="D1012" i="30"/>
  <c r="C1012" i="30"/>
  <c r="B1012" i="30"/>
  <c r="H1012" i="30" s="1"/>
  <c r="A1012" i="30"/>
  <c r="D1011" i="30"/>
  <c r="C1011" i="30"/>
  <c r="B1011" i="30"/>
  <c r="H1011" i="30" s="1"/>
  <c r="A1011" i="30"/>
  <c r="D1010" i="30"/>
  <c r="C1010" i="30"/>
  <c r="B1010" i="30"/>
  <c r="H1010" i="30" s="1"/>
  <c r="A1010" i="30"/>
  <c r="D1009" i="30"/>
  <c r="C1009" i="30"/>
  <c r="B1009" i="30"/>
  <c r="H1009" i="30" s="1"/>
  <c r="A1009" i="30"/>
  <c r="D1008" i="30"/>
  <c r="C1008" i="30"/>
  <c r="B1008" i="30"/>
  <c r="H1008" i="30" s="1"/>
  <c r="A1008" i="30"/>
  <c r="D1007" i="30"/>
  <c r="C1007" i="30"/>
  <c r="B1007" i="30"/>
  <c r="H1007" i="30" s="1"/>
  <c r="A1007" i="30"/>
  <c r="D1006" i="30"/>
  <c r="C1006" i="30"/>
  <c r="B1006" i="30"/>
  <c r="H1006" i="30" s="1"/>
  <c r="A1006" i="30"/>
  <c r="D1005" i="30"/>
  <c r="C1005" i="30"/>
  <c r="B1005" i="30"/>
  <c r="H1005" i="30" s="1"/>
  <c r="A1005" i="30"/>
  <c r="D1004" i="30"/>
  <c r="C1004" i="30"/>
  <c r="B1004" i="30"/>
  <c r="H1004" i="30" s="1"/>
  <c r="A1004" i="30"/>
  <c r="D1003" i="30"/>
  <c r="C1003" i="30"/>
  <c r="B1003" i="30"/>
  <c r="H1003" i="30" s="1"/>
  <c r="A1003" i="30"/>
  <c r="D1002" i="30"/>
  <c r="C1002" i="30"/>
  <c r="B1002" i="30"/>
  <c r="H1002" i="30" s="1"/>
  <c r="A1002" i="30"/>
  <c r="D1001" i="30"/>
  <c r="C1001" i="30"/>
  <c r="B1001" i="30"/>
  <c r="H1001" i="30" s="1"/>
  <c r="H1000" i="30" s="1"/>
  <c r="H1016" i="30" s="1"/>
  <c r="A1001" i="30"/>
  <c r="A1000" i="30"/>
  <c r="D998" i="30"/>
  <c r="C998" i="30"/>
  <c r="B998" i="30"/>
  <c r="H998" i="30" s="1"/>
  <c r="A998" i="30"/>
  <c r="D997" i="30"/>
  <c r="C997" i="30"/>
  <c r="B997" i="30"/>
  <c r="H997" i="30" s="1"/>
  <c r="A997" i="30"/>
  <c r="D996" i="30"/>
  <c r="C996" i="30"/>
  <c r="B996" i="30"/>
  <c r="H996" i="30" s="1"/>
  <c r="A996" i="30"/>
  <c r="D995" i="30"/>
  <c r="C995" i="30"/>
  <c r="B995" i="30"/>
  <c r="H995" i="30" s="1"/>
  <c r="A995" i="30"/>
  <c r="D994" i="30"/>
  <c r="C994" i="30"/>
  <c r="B994" i="30"/>
  <c r="H994" i="30" s="1"/>
  <c r="A994" i="30"/>
  <c r="D993" i="30"/>
  <c r="C993" i="30"/>
  <c r="B993" i="30"/>
  <c r="H993" i="30" s="1"/>
  <c r="A993" i="30"/>
  <c r="D992" i="30"/>
  <c r="C992" i="30"/>
  <c r="B992" i="30"/>
  <c r="H992" i="30" s="1"/>
  <c r="A992" i="30"/>
  <c r="D991" i="30"/>
  <c r="C991" i="30"/>
  <c r="B991" i="30"/>
  <c r="H991" i="30" s="1"/>
  <c r="A991" i="30"/>
  <c r="D990" i="30"/>
  <c r="C990" i="30"/>
  <c r="B990" i="30"/>
  <c r="H990" i="30" s="1"/>
  <c r="A990" i="30"/>
  <c r="D989" i="30"/>
  <c r="C989" i="30"/>
  <c r="B989" i="30"/>
  <c r="H989" i="30" s="1"/>
  <c r="A989" i="30"/>
  <c r="D988" i="30"/>
  <c r="C988" i="30"/>
  <c r="B988" i="30"/>
  <c r="H988" i="30" s="1"/>
  <c r="A988" i="30"/>
  <c r="D987" i="30"/>
  <c r="C987" i="30"/>
  <c r="B987" i="30"/>
  <c r="H987" i="30" s="1"/>
  <c r="A987" i="30"/>
  <c r="D986" i="30"/>
  <c r="C986" i="30"/>
  <c r="B986" i="30"/>
  <c r="H986" i="30" s="1"/>
  <c r="A986" i="30"/>
  <c r="D985" i="30"/>
  <c r="C985" i="30"/>
  <c r="B985" i="30"/>
  <c r="H985" i="30" s="1"/>
  <c r="A985" i="30"/>
  <c r="D984" i="30"/>
  <c r="C984" i="30"/>
  <c r="B984" i="30"/>
  <c r="H984" i="30" s="1"/>
  <c r="H983" i="30" s="1"/>
  <c r="H982" i="30" s="1"/>
  <c r="H1046" i="30" s="1"/>
  <c r="A984" i="30"/>
  <c r="D978" i="30"/>
  <c r="C978" i="30"/>
  <c r="B978" i="30"/>
  <c r="H978" i="30" s="1"/>
  <c r="A978" i="30"/>
  <c r="D977" i="30"/>
  <c r="C977" i="30"/>
  <c r="B977" i="30"/>
  <c r="H977" i="30" s="1"/>
  <c r="A977" i="30"/>
  <c r="D976" i="30"/>
  <c r="C976" i="30"/>
  <c r="B976" i="30"/>
  <c r="H976" i="30" s="1"/>
  <c r="A976" i="30"/>
  <c r="D975" i="30"/>
  <c r="C975" i="30"/>
  <c r="B975" i="30"/>
  <c r="H975" i="30" s="1"/>
  <c r="A975" i="30"/>
  <c r="D974" i="30"/>
  <c r="C974" i="30"/>
  <c r="B974" i="30"/>
  <c r="H974" i="30" s="1"/>
  <c r="A974" i="30"/>
  <c r="D973" i="30"/>
  <c r="C973" i="30"/>
  <c r="B973" i="30"/>
  <c r="H973" i="30" s="1"/>
  <c r="A973" i="30"/>
  <c r="D972" i="30"/>
  <c r="C972" i="30"/>
  <c r="B972" i="30"/>
  <c r="H972" i="30" s="1"/>
  <c r="A972" i="30"/>
  <c r="D971" i="30"/>
  <c r="C971" i="30"/>
  <c r="B971" i="30"/>
  <c r="H971" i="30" s="1"/>
  <c r="A971" i="30"/>
  <c r="D970" i="30"/>
  <c r="C970" i="30"/>
  <c r="B970" i="30"/>
  <c r="H970" i="30" s="1"/>
  <c r="A970" i="30"/>
  <c r="D969" i="30"/>
  <c r="C969" i="30"/>
  <c r="B969" i="30"/>
  <c r="H969" i="30" s="1"/>
  <c r="H968" i="30" s="1"/>
  <c r="H979" i="30" s="1"/>
  <c r="A969" i="30"/>
  <c r="A968" i="30"/>
  <c r="D966" i="30"/>
  <c r="C966" i="30"/>
  <c r="B966" i="30"/>
  <c r="H966" i="30" s="1"/>
  <c r="A966" i="30"/>
  <c r="D965" i="30"/>
  <c r="C965" i="30"/>
  <c r="B965" i="30"/>
  <c r="H965" i="30" s="1"/>
  <c r="A965" i="30"/>
  <c r="D964" i="30"/>
  <c r="C964" i="30"/>
  <c r="B964" i="30"/>
  <c r="H964" i="30" s="1"/>
  <c r="A964" i="30"/>
  <c r="D963" i="30"/>
  <c r="C963" i="30"/>
  <c r="B963" i="30"/>
  <c r="H963" i="30" s="1"/>
  <c r="A963" i="30"/>
  <c r="D962" i="30"/>
  <c r="C962" i="30"/>
  <c r="B962" i="30"/>
  <c r="H962" i="30" s="1"/>
  <c r="A962" i="30"/>
  <c r="D961" i="30"/>
  <c r="C961" i="30"/>
  <c r="B961" i="30"/>
  <c r="H961" i="30" s="1"/>
  <c r="A961" i="30"/>
  <c r="D960" i="30"/>
  <c r="C960" i="30"/>
  <c r="B960" i="30"/>
  <c r="H960" i="30" s="1"/>
  <c r="A960" i="30"/>
  <c r="D959" i="30"/>
  <c r="C959" i="30"/>
  <c r="B959" i="30"/>
  <c r="H959" i="30" s="1"/>
  <c r="A959" i="30"/>
  <c r="D958" i="30"/>
  <c r="C958" i="30"/>
  <c r="B958" i="30"/>
  <c r="H958" i="30" s="1"/>
  <c r="A958" i="30"/>
  <c r="D957" i="30"/>
  <c r="C957" i="30"/>
  <c r="B957" i="30"/>
  <c r="H957" i="30" s="1"/>
  <c r="A957" i="30"/>
  <c r="D956" i="30"/>
  <c r="C956" i="30"/>
  <c r="B956" i="30"/>
  <c r="H956" i="30" s="1"/>
  <c r="A956" i="30"/>
  <c r="D955" i="30"/>
  <c r="C955" i="30"/>
  <c r="B955" i="30"/>
  <c r="H955" i="30" s="1"/>
  <c r="A955" i="30"/>
  <c r="D954" i="30"/>
  <c r="C954" i="30"/>
  <c r="B954" i="30"/>
  <c r="H954" i="30" s="1"/>
  <c r="A954" i="30"/>
  <c r="D953" i="30"/>
  <c r="C953" i="30"/>
  <c r="B953" i="30"/>
  <c r="H953" i="30" s="1"/>
  <c r="A953" i="30"/>
  <c r="D952" i="30"/>
  <c r="C952" i="30"/>
  <c r="B952" i="30"/>
  <c r="H952" i="30" s="1"/>
  <c r="H951" i="30" s="1"/>
  <c r="H967" i="30" s="1"/>
  <c r="A952" i="30"/>
  <c r="A951" i="30"/>
  <c r="D949" i="30"/>
  <c r="C949" i="30"/>
  <c r="B949" i="30"/>
  <c r="H949" i="30" s="1"/>
  <c r="A949" i="30"/>
  <c r="D948" i="30"/>
  <c r="C948" i="30"/>
  <c r="B948" i="30"/>
  <c r="H948" i="30" s="1"/>
  <c r="A948" i="30"/>
  <c r="D947" i="30"/>
  <c r="C947" i="30"/>
  <c r="B947" i="30"/>
  <c r="H947" i="30" s="1"/>
  <c r="A947" i="30"/>
  <c r="D946" i="30"/>
  <c r="C946" i="30"/>
  <c r="B946" i="30"/>
  <c r="H946" i="30" s="1"/>
  <c r="A946" i="30"/>
  <c r="D945" i="30"/>
  <c r="C945" i="30"/>
  <c r="B945" i="30"/>
  <c r="H945" i="30" s="1"/>
  <c r="A945" i="30"/>
  <c r="D944" i="30"/>
  <c r="C944" i="30"/>
  <c r="B944" i="30"/>
  <c r="H944" i="30" s="1"/>
  <c r="A944" i="30"/>
  <c r="D943" i="30"/>
  <c r="C943" i="30"/>
  <c r="B943" i="30"/>
  <c r="H943" i="30" s="1"/>
  <c r="A943" i="30"/>
  <c r="D942" i="30"/>
  <c r="C942" i="30"/>
  <c r="B942" i="30"/>
  <c r="H942" i="30" s="1"/>
  <c r="A942" i="30"/>
  <c r="D941" i="30"/>
  <c r="C941" i="30"/>
  <c r="B941" i="30"/>
  <c r="H941" i="30" s="1"/>
  <c r="A941" i="30"/>
  <c r="D940" i="30"/>
  <c r="C940" i="30"/>
  <c r="B940" i="30"/>
  <c r="H940" i="30" s="1"/>
  <c r="A940" i="30"/>
  <c r="D939" i="30"/>
  <c r="C939" i="30"/>
  <c r="B939" i="30"/>
  <c r="H939" i="30" s="1"/>
  <c r="A939" i="30"/>
  <c r="D938" i="30"/>
  <c r="C938" i="30"/>
  <c r="B938" i="30"/>
  <c r="H938" i="30" s="1"/>
  <c r="A938" i="30"/>
  <c r="D937" i="30"/>
  <c r="C937" i="30"/>
  <c r="B937" i="30"/>
  <c r="H937" i="30" s="1"/>
  <c r="A937" i="30"/>
  <c r="D936" i="30"/>
  <c r="C936" i="30"/>
  <c r="B936" i="30"/>
  <c r="H936" i="30" s="1"/>
  <c r="A936" i="30"/>
  <c r="D935" i="30"/>
  <c r="C935" i="30"/>
  <c r="B935" i="30"/>
  <c r="H935" i="30" s="1"/>
  <c r="H934" i="30" s="1"/>
  <c r="H950" i="30" s="1"/>
  <c r="A935" i="30"/>
  <c r="A934" i="30"/>
  <c r="D932" i="30"/>
  <c r="C932" i="30"/>
  <c r="B932" i="30"/>
  <c r="H932" i="30" s="1"/>
  <c r="A932" i="30"/>
  <c r="D931" i="30"/>
  <c r="C931" i="30"/>
  <c r="B931" i="30"/>
  <c r="H931" i="30" s="1"/>
  <c r="A931" i="30"/>
  <c r="D930" i="30"/>
  <c r="C930" i="30"/>
  <c r="B930" i="30"/>
  <c r="H930" i="30" s="1"/>
  <c r="A930" i="30"/>
  <c r="D929" i="30"/>
  <c r="C929" i="30"/>
  <c r="B929" i="30"/>
  <c r="H929" i="30" s="1"/>
  <c r="A929" i="30"/>
  <c r="D928" i="30"/>
  <c r="C928" i="30"/>
  <c r="B928" i="30"/>
  <c r="H928" i="30" s="1"/>
  <c r="A928" i="30"/>
  <c r="D927" i="30"/>
  <c r="C927" i="30"/>
  <c r="B927" i="30"/>
  <c r="H927" i="30" s="1"/>
  <c r="A927" i="30"/>
  <c r="D926" i="30"/>
  <c r="C926" i="30"/>
  <c r="B926" i="30"/>
  <c r="H926" i="30" s="1"/>
  <c r="A926" i="30"/>
  <c r="D925" i="30"/>
  <c r="C925" i="30"/>
  <c r="B925" i="30"/>
  <c r="H925" i="30" s="1"/>
  <c r="A925" i="30"/>
  <c r="D924" i="30"/>
  <c r="C924" i="30"/>
  <c r="B924" i="30"/>
  <c r="H924" i="30" s="1"/>
  <c r="A924" i="30"/>
  <c r="D923" i="30"/>
  <c r="C923" i="30"/>
  <c r="B923" i="30"/>
  <c r="H923" i="30" s="1"/>
  <c r="A923" i="30"/>
  <c r="D922" i="30"/>
  <c r="C922" i="30"/>
  <c r="B922" i="30"/>
  <c r="H922" i="30" s="1"/>
  <c r="A922" i="30"/>
  <c r="D921" i="30"/>
  <c r="C921" i="30"/>
  <c r="B921" i="30"/>
  <c r="H921" i="30" s="1"/>
  <c r="A921" i="30"/>
  <c r="D920" i="30"/>
  <c r="C920" i="30"/>
  <c r="B920" i="30"/>
  <c r="H920" i="30" s="1"/>
  <c r="A920" i="30"/>
  <c r="D919" i="30"/>
  <c r="C919" i="30"/>
  <c r="B919" i="30"/>
  <c r="H919" i="30" s="1"/>
  <c r="A919" i="30"/>
  <c r="D918" i="30"/>
  <c r="C918" i="30"/>
  <c r="B918" i="30"/>
  <c r="H918" i="30" s="1"/>
  <c r="H917" i="30" s="1"/>
  <c r="H933" i="30" s="1"/>
  <c r="A918" i="30"/>
  <c r="D913" i="30"/>
  <c r="C913" i="30"/>
  <c r="B913" i="30"/>
  <c r="H913" i="30" s="1"/>
  <c r="A913" i="30"/>
  <c r="D912" i="30"/>
  <c r="C912" i="30"/>
  <c r="B912" i="30"/>
  <c r="H912" i="30" s="1"/>
  <c r="A912" i="30"/>
  <c r="D911" i="30"/>
  <c r="C911" i="30"/>
  <c r="B911" i="30"/>
  <c r="H911" i="30" s="1"/>
  <c r="A911" i="30"/>
  <c r="D910" i="30"/>
  <c r="C910" i="30"/>
  <c r="B910" i="30"/>
  <c r="H910" i="30" s="1"/>
  <c r="A910" i="30"/>
  <c r="D909" i="30"/>
  <c r="C909" i="30"/>
  <c r="B909" i="30"/>
  <c r="H909" i="30" s="1"/>
  <c r="A909" i="30"/>
  <c r="D908" i="30"/>
  <c r="C908" i="30"/>
  <c r="B908" i="30"/>
  <c r="H908" i="30" s="1"/>
  <c r="A908" i="30"/>
  <c r="D907" i="30"/>
  <c r="C907" i="30"/>
  <c r="B907" i="30"/>
  <c r="H907" i="30" s="1"/>
  <c r="A907" i="30"/>
  <c r="D906" i="30"/>
  <c r="C906" i="30"/>
  <c r="B906" i="30"/>
  <c r="H906" i="30" s="1"/>
  <c r="A906" i="30"/>
  <c r="D905" i="30"/>
  <c r="C905" i="30"/>
  <c r="B905" i="30"/>
  <c r="H905" i="30" s="1"/>
  <c r="A905" i="30"/>
  <c r="D904" i="30"/>
  <c r="C904" i="30"/>
  <c r="B904" i="30"/>
  <c r="H904" i="30" s="1"/>
  <c r="H903" i="30" s="1"/>
  <c r="H914" i="30" s="1"/>
  <c r="A904" i="30"/>
  <c r="A903" i="30"/>
  <c r="D901" i="30"/>
  <c r="C901" i="30"/>
  <c r="B901" i="30"/>
  <c r="H901" i="30" s="1"/>
  <c r="A901" i="30"/>
  <c r="D900" i="30"/>
  <c r="C900" i="30"/>
  <c r="B900" i="30"/>
  <c r="H900" i="30" s="1"/>
  <c r="A900" i="30"/>
  <c r="D899" i="30"/>
  <c r="C899" i="30"/>
  <c r="B899" i="30"/>
  <c r="H899" i="30" s="1"/>
  <c r="A899" i="30"/>
  <c r="D898" i="30"/>
  <c r="C898" i="30"/>
  <c r="B898" i="30"/>
  <c r="H898" i="30" s="1"/>
  <c r="A898" i="30"/>
  <c r="D897" i="30"/>
  <c r="C897" i="30"/>
  <c r="B897" i="30"/>
  <c r="H897" i="30" s="1"/>
  <c r="A897" i="30"/>
  <c r="D896" i="30"/>
  <c r="C896" i="30"/>
  <c r="B896" i="30"/>
  <c r="H896" i="30" s="1"/>
  <c r="A896" i="30"/>
  <c r="D895" i="30"/>
  <c r="C895" i="30"/>
  <c r="B895" i="30"/>
  <c r="H895" i="30" s="1"/>
  <c r="A895" i="30"/>
  <c r="D894" i="30"/>
  <c r="C894" i="30"/>
  <c r="B894" i="30"/>
  <c r="H894" i="30" s="1"/>
  <c r="A894" i="30"/>
  <c r="D893" i="30"/>
  <c r="C893" i="30"/>
  <c r="B893" i="30"/>
  <c r="H893" i="30" s="1"/>
  <c r="A893" i="30"/>
  <c r="D892" i="30"/>
  <c r="C892" i="30"/>
  <c r="B892" i="30"/>
  <c r="H892" i="30" s="1"/>
  <c r="A892" i="30"/>
  <c r="D891" i="30"/>
  <c r="C891" i="30"/>
  <c r="B891" i="30"/>
  <c r="H891" i="30" s="1"/>
  <c r="A891" i="30"/>
  <c r="D890" i="30"/>
  <c r="C890" i="30"/>
  <c r="B890" i="30"/>
  <c r="H890" i="30" s="1"/>
  <c r="A890" i="30"/>
  <c r="D889" i="30"/>
  <c r="C889" i="30"/>
  <c r="B889" i="30"/>
  <c r="H889" i="30" s="1"/>
  <c r="A889" i="30"/>
  <c r="D888" i="30"/>
  <c r="C888" i="30"/>
  <c r="B888" i="30"/>
  <c r="H888" i="30" s="1"/>
  <c r="A888" i="30"/>
  <c r="D887" i="30"/>
  <c r="C887" i="30"/>
  <c r="B887" i="30"/>
  <c r="H887" i="30" s="1"/>
  <c r="H886" i="30" s="1"/>
  <c r="H902" i="30" s="1"/>
  <c r="A887" i="30"/>
  <c r="A886" i="30"/>
  <c r="D884" i="30"/>
  <c r="C884" i="30"/>
  <c r="B884" i="30"/>
  <c r="H884" i="30" s="1"/>
  <c r="A884" i="30"/>
  <c r="D883" i="30"/>
  <c r="C883" i="30"/>
  <c r="B883" i="30"/>
  <c r="H883" i="30" s="1"/>
  <c r="A883" i="30"/>
  <c r="D882" i="30"/>
  <c r="C882" i="30"/>
  <c r="B882" i="30"/>
  <c r="H882" i="30" s="1"/>
  <c r="A882" i="30"/>
  <c r="D881" i="30"/>
  <c r="C881" i="30"/>
  <c r="B881" i="30"/>
  <c r="H881" i="30" s="1"/>
  <c r="A881" i="30"/>
  <c r="D880" i="30"/>
  <c r="C880" i="30"/>
  <c r="B880" i="30"/>
  <c r="H880" i="30" s="1"/>
  <c r="A880" i="30"/>
  <c r="D879" i="30"/>
  <c r="C879" i="30"/>
  <c r="B879" i="30"/>
  <c r="H879" i="30" s="1"/>
  <c r="A879" i="30"/>
  <c r="D878" i="30"/>
  <c r="C878" i="30"/>
  <c r="B878" i="30"/>
  <c r="H878" i="30" s="1"/>
  <c r="A878" i="30"/>
  <c r="D877" i="30"/>
  <c r="C877" i="30"/>
  <c r="B877" i="30"/>
  <c r="H877" i="30" s="1"/>
  <c r="A877" i="30"/>
  <c r="D876" i="30"/>
  <c r="C876" i="30"/>
  <c r="B876" i="30"/>
  <c r="H876" i="30" s="1"/>
  <c r="A876" i="30"/>
  <c r="D875" i="30"/>
  <c r="C875" i="30"/>
  <c r="B875" i="30"/>
  <c r="H875" i="30" s="1"/>
  <c r="A875" i="30"/>
  <c r="D874" i="30"/>
  <c r="C874" i="30"/>
  <c r="B874" i="30"/>
  <c r="H874" i="30" s="1"/>
  <c r="A874" i="30"/>
  <c r="D873" i="30"/>
  <c r="C873" i="30"/>
  <c r="B873" i="30"/>
  <c r="H873" i="30" s="1"/>
  <c r="A873" i="30"/>
  <c r="D872" i="30"/>
  <c r="C872" i="30"/>
  <c r="B872" i="30"/>
  <c r="H872" i="30" s="1"/>
  <c r="A872" i="30"/>
  <c r="D871" i="30"/>
  <c r="C871" i="30"/>
  <c r="B871" i="30"/>
  <c r="H871" i="30" s="1"/>
  <c r="A871" i="30"/>
  <c r="D870" i="30"/>
  <c r="C870" i="30"/>
  <c r="B870" i="30"/>
  <c r="H870" i="30" s="1"/>
  <c r="H869" i="30" s="1"/>
  <c r="H885" i="30" s="1"/>
  <c r="A870" i="30"/>
  <c r="A869" i="30"/>
  <c r="D867" i="30"/>
  <c r="C867" i="30"/>
  <c r="B867" i="30"/>
  <c r="H867" i="30" s="1"/>
  <c r="A867" i="30"/>
  <c r="D866" i="30"/>
  <c r="C866" i="30"/>
  <c r="B866" i="30"/>
  <c r="H866" i="30" s="1"/>
  <c r="A866" i="30"/>
  <c r="D865" i="30"/>
  <c r="C865" i="30"/>
  <c r="B865" i="30"/>
  <c r="H865" i="30" s="1"/>
  <c r="A865" i="30"/>
  <c r="D864" i="30"/>
  <c r="C864" i="30"/>
  <c r="B864" i="30"/>
  <c r="H864" i="30" s="1"/>
  <c r="A864" i="30"/>
  <c r="D863" i="30"/>
  <c r="C863" i="30"/>
  <c r="B863" i="30"/>
  <c r="H863" i="30" s="1"/>
  <c r="A863" i="30"/>
  <c r="D862" i="30"/>
  <c r="C862" i="30"/>
  <c r="B862" i="30"/>
  <c r="H862" i="30" s="1"/>
  <c r="A862" i="30"/>
  <c r="D861" i="30"/>
  <c r="C861" i="30"/>
  <c r="B861" i="30"/>
  <c r="H861" i="30" s="1"/>
  <c r="A861" i="30"/>
  <c r="D860" i="30"/>
  <c r="C860" i="30"/>
  <c r="B860" i="30"/>
  <c r="H860" i="30" s="1"/>
  <c r="A860" i="30"/>
  <c r="D859" i="30"/>
  <c r="C859" i="30"/>
  <c r="B859" i="30"/>
  <c r="H859" i="30" s="1"/>
  <c r="A859" i="30"/>
  <c r="D858" i="30"/>
  <c r="C858" i="30"/>
  <c r="B858" i="30"/>
  <c r="H858" i="30" s="1"/>
  <c r="A858" i="30"/>
  <c r="D857" i="30"/>
  <c r="C857" i="30"/>
  <c r="B857" i="30"/>
  <c r="H857" i="30" s="1"/>
  <c r="A857" i="30"/>
  <c r="D856" i="30"/>
  <c r="C856" i="30"/>
  <c r="B856" i="30"/>
  <c r="H856" i="30" s="1"/>
  <c r="A856" i="30"/>
  <c r="D855" i="30"/>
  <c r="C855" i="30"/>
  <c r="B855" i="30"/>
  <c r="H855" i="30" s="1"/>
  <c r="A855" i="30"/>
  <c r="D854" i="30"/>
  <c r="C854" i="30"/>
  <c r="B854" i="30"/>
  <c r="H854" i="30" s="1"/>
  <c r="A854" i="30"/>
  <c r="D853" i="30"/>
  <c r="C853" i="30"/>
  <c r="B853" i="30"/>
  <c r="H853" i="30" s="1"/>
  <c r="H852" i="30" s="1"/>
  <c r="H868" i="30" s="1"/>
  <c r="A853" i="30"/>
  <c r="D848" i="30"/>
  <c r="C848" i="30"/>
  <c r="B848" i="30"/>
  <c r="H848" i="30" s="1"/>
  <c r="A848" i="30"/>
  <c r="D847" i="30"/>
  <c r="C847" i="30"/>
  <c r="B847" i="30"/>
  <c r="H847" i="30" s="1"/>
  <c r="A847" i="30"/>
  <c r="D846" i="30"/>
  <c r="C846" i="30"/>
  <c r="B846" i="30"/>
  <c r="H846" i="30" s="1"/>
  <c r="A846" i="30"/>
  <c r="D845" i="30"/>
  <c r="C845" i="30"/>
  <c r="B845" i="30"/>
  <c r="H845" i="30" s="1"/>
  <c r="A845" i="30"/>
  <c r="D844" i="30"/>
  <c r="C844" i="30"/>
  <c r="B844" i="30"/>
  <c r="H844" i="30" s="1"/>
  <c r="A844" i="30"/>
  <c r="D843" i="30"/>
  <c r="C843" i="30"/>
  <c r="B843" i="30"/>
  <c r="H843" i="30" s="1"/>
  <c r="A843" i="30"/>
  <c r="D842" i="30"/>
  <c r="C842" i="30"/>
  <c r="B842" i="30"/>
  <c r="H842" i="30" s="1"/>
  <c r="A842" i="30"/>
  <c r="D841" i="30"/>
  <c r="C841" i="30"/>
  <c r="B841" i="30"/>
  <c r="H841" i="30" s="1"/>
  <c r="A841" i="30"/>
  <c r="D840" i="30"/>
  <c r="C840" i="30"/>
  <c r="B840" i="30"/>
  <c r="H840" i="30" s="1"/>
  <c r="A840" i="30"/>
  <c r="D839" i="30"/>
  <c r="C839" i="30"/>
  <c r="B839" i="30"/>
  <c r="H839" i="30" s="1"/>
  <c r="H838" i="30" s="1"/>
  <c r="H849" i="30" s="1"/>
  <c r="A839" i="30"/>
  <c r="A838" i="30"/>
  <c r="D836" i="30"/>
  <c r="C836" i="30"/>
  <c r="B836" i="30"/>
  <c r="H836" i="30"/>
  <c r="A836" i="30"/>
  <c r="D835" i="30"/>
  <c r="C835" i="30"/>
  <c r="B835" i="30"/>
  <c r="H835" i="30" s="1"/>
  <c r="A835" i="30"/>
  <c r="D834" i="30"/>
  <c r="C834" i="30"/>
  <c r="B834" i="30"/>
  <c r="H834" i="30" s="1"/>
  <c r="A834" i="30"/>
  <c r="D833" i="30"/>
  <c r="C833" i="30"/>
  <c r="B833" i="30"/>
  <c r="H833" i="30" s="1"/>
  <c r="A833" i="30"/>
  <c r="D832" i="30"/>
  <c r="C832" i="30"/>
  <c r="B832" i="30"/>
  <c r="H832" i="30" s="1"/>
  <c r="A832" i="30"/>
  <c r="D831" i="30"/>
  <c r="C831" i="30"/>
  <c r="B831" i="30"/>
  <c r="H831" i="30" s="1"/>
  <c r="A831" i="30"/>
  <c r="D830" i="30"/>
  <c r="C830" i="30"/>
  <c r="B830" i="30"/>
  <c r="H830" i="30" s="1"/>
  <c r="A830" i="30"/>
  <c r="D829" i="30"/>
  <c r="C829" i="30"/>
  <c r="B829" i="30"/>
  <c r="H829" i="30" s="1"/>
  <c r="A829" i="30"/>
  <c r="D828" i="30"/>
  <c r="C828" i="30"/>
  <c r="B828" i="30"/>
  <c r="H828" i="30" s="1"/>
  <c r="A828" i="30"/>
  <c r="D827" i="30"/>
  <c r="C827" i="30"/>
  <c r="B827" i="30"/>
  <c r="H827" i="30" s="1"/>
  <c r="A827" i="30"/>
  <c r="D826" i="30"/>
  <c r="C826" i="30"/>
  <c r="B826" i="30"/>
  <c r="H826" i="30" s="1"/>
  <c r="A826" i="30"/>
  <c r="D825" i="30"/>
  <c r="C825" i="30"/>
  <c r="B825" i="30"/>
  <c r="H825" i="30" s="1"/>
  <c r="A825" i="30"/>
  <c r="D824" i="30"/>
  <c r="C824" i="30"/>
  <c r="B824" i="30"/>
  <c r="H824" i="30" s="1"/>
  <c r="A824" i="30"/>
  <c r="D823" i="30"/>
  <c r="C823" i="30"/>
  <c r="B823" i="30"/>
  <c r="H823" i="30" s="1"/>
  <c r="A823" i="30"/>
  <c r="D822" i="30"/>
  <c r="C822" i="30"/>
  <c r="B822" i="30"/>
  <c r="H822" i="30" s="1"/>
  <c r="H821" i="30" s="1"/>
  <c r="H837" i="30" s="1"/>
  <c r="A822" i="30"/>
  <c r="A821" i="30"/>
  <c r="D819" i="30"/>
  <c r="C819" i="30"/>
  <c r="B819" i="30"/>
  <c r="H819" i="30" s="1"/>
  <c r="A819" i="30"/>
  <c r="D818" i="30"/>
  <c r="C818" i="30"/>
  <c r="B818" i="30"/>
  <c r="H818" i="30" s="1"/>
  <c r="A818" i="30"/>
  <c r="D817" i="30"/>
  <c r="C817" i="30"/>
  <c r="B817" i="30"/>
  <c r="H817" i="30" s="1"/>
  <c r="A817" i="30"/>
  <c r="D816" i="30"/>
  <c r="C816" i="30"/>
  <c r="B816" i="30"/>
  <c r="H816" i="30" s="1"/>
  <c r="A816" i="30"/>
  <c r="D815" i="30"/>
  <c r="C815" i="30"/>
  <c r="B815" i="30"/>
  <c r="H815" i="30" s="1"/>
  <c r="A815" i="30"/>
  <c r="D814" i="30"/>
  <c r="C814" i="30"/>
  <c r="B814" i="30"/>
  <c r="H814" i="30" s="1"/>
  <c r="A814" i="30"/>
  <c r="D813" i="30"/>
  <c r="C813" i="30"/>
  <c r="B813" i="30"/>
  <c r="H813" i="30" s="1"/>
  <c r="A813" i="30"/>
  <c r="D812" i="30"/>
  <c r="C812" i="30"/>
  <c r="B812" i="30"/>
  <c r="H812" i="30" s="1"/>
  <c r="A812" i="30"/>
  <c r="D811" i="30"/>
  <c r="C811" i="30"/>
  <c r="B811" i="30"/>
  <c r="H811" i="30" s="1"/>
  <c r="A811" i="30"/>
  <c r="D810" i="30"/>
  <c r="C810" i="30"/>
  <c r="B810" i="30"/>
  <c r="H810" i="30" s="1"/>
  <c r="A810" i="30"/>
  <c r="D809" i="30"/>
  <c r="C809" i="30"/>
  <c r="B809" i="30"/>
  <c r="H809" i="30" s="1"/>
  <c r="A809" i="30"/>
  <c r="D808" i="30"/>
  <c r="C808" i="30"/>
  <c r="B808" i="30"/>
  <c r="H808" i="30" s="1"/>
  <c r="A808" i="30"/>
  <c r="D807" i="30"/>
  <c r="C807" i="30"/>
  <c r="B807" i="30"/>
  <c r="H807" i="30" s="1"/>
  <c r="A807" i="30"/>
  <c r="D806" i="30"/>
  <c r="C806" i="30"/>
  <c r="B806" i="30"/>
  <c r="H806" i="30" s="1"/>
  <c r="A806" i="30"/>
  <c r="D805" i="30"/>
  <c r="C805" i="30"/>
  <c r="B805" i="30"/>
  <c r="H805" i="30" s="1"/>
  <c r="H804" i="30" s="1"/>
  <c r="H820" i="30" s="1"/>
  <c r="A805" i="30"/>
  <c r="A804" i="30"/>
  <c r="D802" i="30"/>
  <c r="C802" i="30"/>
  <c r="B802" i="30"/>
  <c r="H802" i="30" s="1"/>
  <c r="A802" i="30"/>
  <c r="D801" i="30"/>
  <c r="C801" i="30"/>
  <c r="B801" i="30"/>
  <c r="H801" i="30" s="1"/>
  <c r="A801" i="30"/>
  <c r="D800" i="30"/>
  <c r="C800" i="30"/>
  <c r="B800" i="30"/>
  <c r="H800" i="30" s="1"/>
  <c r="A800" i="30"/>
  <c r="D799" i="30"/>
  <c r="C799" i="30"/>
  <c r="B799" i="30"/>
  <c r="H799" i="30" s="1"/>
  <c r="A799" i="30"/>
  <c r="D798" i="30"/>
  <c r="C798" i="30"/>
  <c r="B798" i="30"/>
  <c r="H798" i="30" s="1"/>
  <c r="A798" i="30"/>
  <c r="D797" i="30"/>
  <c r="C797" i="30"/>
  <c r="B797" i="30"/>
  <c r="H797" i="30" s="1"/>
  <c r="A797" i="30"/>
  <c r="D796" i="30"/>
  <c r="C796" i="30"/>
  <c r="B796" i="30"/>
  <c r="H796" i="30" s="1"/>
  <c r="A796" i="30"/>
  <c r="D795" i="30"/>
  <c r="C795" i="30"/>
  <c r="B795" i="30"/>
  <c r="H795" i="30" s="1"/>
  <c r="A795" i="30"/>
  <c r="D794" i="30"/>
  <c r="C794" i="30"/>
  <c r="B794" i="30"/>
  <c r="H794" i="30" s="1"/>
  <c r="A794" i="30"/>
  <c r="D793" i="30"/>
  <c r="C793" i="30"/>
  <c r="B793" i="30"/>
  <c r="H793" i="30" s="1"/>
  <c r="A793" i="30"/>
  <c r="D792" i="30"/>
  <c r="C792" i="30"/>
  <c r="B792" i="30"/>
  <c r="H792" i="30" s="1"/>
  <c r="A792" i="30"/>
  <c r="D791" i="30"/>
  <c r="C791" i="30"/>
  <c r="B791" i="30"/>
  <c r="H791" i="30" s="1"/>
  <c r="A791" i="30"/>
  <c r="D790" i="30"/>
  <c r="C790" i="30"/>
  <c r="B790" i="30"/>
  <c r="H790" i="30" s="1"/>
  <c r="A790" i="30"/>
  <c r="D789" i="30"/>
  <c r="C789" i="30"/>
  <c r="B789" i="30"/>
  <c r="H789" i="30" s="1"/>
  <c r="A789" i="30"/>
  <c r="D788" i="30"/>
  <c r="C788" i="30"/>
  <c r="B788" i="30"/>
  <c r="H788" i="30" s="1"/>
  <c r="H787" i="30" s="1"/>
  <c r="H803" i="30" s="1"/>
  <c r="A788" i="30"/>
  <c r="D783" i="30"/>
  <c r="C783" i="30"/>
  <c r="B783" i="30"/>
  <c r="H783" i="30" s="1"/>
  <c r="A783" i="30"/>
  <c r="D782" i="30"/>
  <c r="C782" i="30"/>
  <c r="B782" i="30"/>
  <c r="H782" i="30" s="1"/>
  <c r="A782" i="30"/>
  <c r="D781" i="30"/>
  <c r="C781" i="30"/>
  <c r="B781" i="30"/>
  <c r="H781" i="30" s="1"/>
  <c r="A781" i="30"/>
  <c r="D780" i="30"/>
  <c r="C780" i="30"/>
  <c r="B780" i="30"/>
  <c r="H780" i="30" s="1"/>
  <c r="A780" i="30"/>
  <c r="D779" i="30"/>
  <c r="C779" i="30"/>
  <c r="B779" i="30"/>
  <c r="H779" i="30" s="1"/>
  <c r="A779" i="30"/>
  <c r="D778" i="30"/>
  <c r="C778" i="30"/>
  <c r="B778" i="30"/>
  <c r="H778" i="30" s="1"/>
  <c r="A778" i="30"/>
  <c r="D777" i="30"/>
  <c r="C777" i="30"/>
  <c r="B777" i="30"/>
  <c r="H777" i="30" s="1"/>
  <c r="A777" i="30"/>
  <c r="D776" i="30"/>
  <c r="C776" i="30"/>
  <c r="B776" i="30"/>
  <c r="H776" i="30" s="1"/>
  <c r="A776" i="30"/>
  <c r="D775" i="30"/>
  <c r="C775" i="30"/>
  <c r="B775" i="30"/>
  <c r="H775" i="30" s="1"/>
  <c r="A775" i="30"/>
  <c r="D774" i="30"/>
  <c r="C774" i="30"/>
  <c r="B774" i="30"/>
  <c r="H774" i="30" s="1"/>
  <c r="H773" i="30" s="1"/>
  <c r="H784" i="30" s="1"/>
  <c r="A774" i="30"/>
  <c r="A773" i="30"/>
  <c r="D771" i="30"/>
  <c r="C771" i="30"/>
  <c r="B771" i="30"/>
  <c r="H771" i="30" s="1"/>
  <c r="A771" i="30"/>
  <c r="D770" i="30"/>
  <c r="C770" i="30"/>
  <c r="B770" i="30"/>
  <c r="H770" i="30" s="1"/>
  <c r="A770" i="30"/>
  <c r="D769" i="30"/>
  <c r="C769" i="30"/>
  <c r="B769" i="30"/>
  <c r="H769" i="30" s="1"/>
  <c r="A769" i="30"/>
  <c r="D768" i="30"/>
  <c r="C768" i="30"/>
  <c r="B768" i="30"/>
  <c r="H768" i="30" s="1"/>
  <c r="A768" i="30"/>
  <c r="D767" i="30"/>
  <c r="C767" i="30"/>
  <c r="B767" i="30"/>
  <c r="H767" i="30" s="1"/>
  <c r="A767" i="30"/>
  <c r="D766" i="30"/>
  <c r="C766" i="30"/>
  <c r="B766" i="30"/>
  <c r="H766" i="30" s="1"/>
  <c r="A766" i="30"/>
  <c r="D765" i="30"/>
  <c r="C765" i="30"/>
  <c r="B765" i="30"/>
  <c r="H765" i="30" s="1"/>
  <c r="A765" i="30"/>
  <c r="D764" i="30"/>
  <c r="C764" i="30"/>
  <c r="B764" i="30"/>
  <c r="H764" i="30" s="1"/>
  <c r="A764" i="30"/>
  <c r="D763" i="30"/>
  <c r="C763" i="30"/>
  <c r="B763" i="30"/>
  <c r="H763" i="30" s="1"/>
  <c r="A763" i="30"/>
  <c r="D762" i="30"/>
  <c r="C762" i="30"/>
  <c r="B762" i="30"/>
  <c r="H762" i="30" s="1"/>
  <c r="A762" i="30"/>
  <c r="D761" i="30"/>
  <c r="C761" i="30"/>
  <c r="B761" i="30"/>
  <c r="H761" i="30" s="1"/>
  <c r="A761" i="30"/>
  <c r="D760" i="30"/>
  <c r="C760" i="30"/>
  <c r="B760" i="30"/>
  <c r="H760" i="30" s="1"/>
  <c r="A760" i="30"/>
  <c r="D759" i="30"/>
  <c r="C759" i="30"/>
  <c r="B759" i="30"/>
  <c r="H759" i="30" s="1"/>
  <c r="A759" i="30"/>
  <c r="D758" i="30"/>
  <c r="C758" i="30"/>
  <c r="B758" i="30"/>
  <c r="H758" i="30" s="1"/>
  <c r="A758" i="30"/>
  <c r="D757" i="30"/>
  <c r="C757" i="30"/>
  <c r="B757" i="30"/>
  <c r="H757" i="30" s="1"/>
  <c r="H756" i="30" s="1"/>
  <c r="H772" i="30" s="1"/>
  <c r="A757" i="30"/>
  <c r="A756" i="30"/>
  <c r="D754" i="30"/>
  <c r="C754" i="30"/>
  <c r="B754" i="30"/>
  <c r="H754" i="30" s="1"/>
  <c r="A754" i="30"/>
  <c r="D753" i="30"/>
  <c r="C753" i="30"/>
  <c r="B753" i="30"/>
  <c r="H753" i="30" s="1"/>
  <c r="A753" i="30"/>
  <c r="D752" i="30"/>
  <c r="C752" i="30"/>
  <c r="B752" i="30"/>
  <c r="H752" i="30" s="1"/>
  <c r="A752" i="30"/>
  <c r="D751" i="30"/>
  <c r="C751" i="30"/>
  <c r="B751" i="30"/>
  <c r="H751" i="30" s="1"/>
  <c r="A751" i="30"/>
  <c r="D750" i="30"/>
  <c r="C750" i="30"/>
  <c r="B750" i="30"/>
  <c r="H750" i="30" s="1"/>
  <c r="A750" i="30"/>
  <c r="D749" i="30"/>
  <c r="C749" i="30"/>
  <c r="B749" i="30"/>
  <c r="H749" i="30" s="1"/>
  <c r="A749" i="30"/>
  <c r="D748" i="30"/>
  <c r="C748" i="30"/>
  <c r="B748" i="30"/>
  <c r="H748" i="30" s="1"/>
  <c r="A748" i="30"/>
  <c r="D747" i="30"/>
  <c r="C747" i="30"/>
  <c r="B747" i="30"/>
  <c r="H747" i="30" s="1"/>
  <c r="A747" i="30"/>
  <c r="D746" i="30"/>
  <c r="C746" i="30"/>
  <c r="B746" i="30"/>
  <c r="H746" i="30" s="1"/>
  <c r="A746" i="30"/>
  <c r="D745" i="30"/>
  <c r="C745" i="30"/>
  <c r="B745" i="30"/>
  <c r="H745" i="30" s="1"/>
  <c r="A745" i="30"/>
  <c r="D744" i="30"/>
  <c r="C744" i="30"/>
  <c r="B744" i="30"/>
  <c r="H744" i="30" s="1"/>
  <c r="A744" i="30"/>
  <c r="D743" i="30"/>
  <c r="C743" i="30"/>
  <c r="B743" i="30"/>
  <c r="H743" i="30" s="1"/>
  <c r="A743" i="30"/>
  <c r="D742" i="30"/>
  <c r="C742" i="30"/>
  <c r="B742" i="30"/>
  <c r="H742" i="30" s="1"/>
  <c r="A742" i="30"/>
  <c r="D741" i="30"/>
  <c r="C741" i="30"/>
  <c r="B741" i="30"/>
  <c r="H741" i="30" s="1"/>
  <c r="A741" i="30"/>
  <c r="D740" i="30"/>
  <c r="C740" i="30"/>
  <c r="B740" i="30"/>
  <c r="H740" i="30" s="1"/>
  <c r="H739" i="30" s="1"/>
  <c r="H755" i="30" s="1"/>
  <c r="A740" i="30"/>
  <c r="A739" i="30"/>
  <c r="D737" i="30"/>
  <c r="C737" i="30"/>
  <c r="B737" i="30"/>
  <c r="H737" i="30" s="1"/>
  <c r="A737" i="30"/>
  <c r="D736" i="30"/>
  <c r="C736" i="30"/>
  <c r="B736" i="30"/>
  <c r="H736" i="30" s="1"/>
  <c r="A736" i="30"/>
  <c r="D735" i="30"/>
  <c r="C735" i="30"/>
  <c r="B735" i="30"/>
  <c r="H735" i="30" s="1"/>
  <c r="A735" i="30"/>
  <c r="D734" i="30"/>
  <c r="C734" i="30"/>
  <c r="B734" i="30"/>
  <c r="H734" i="30" s="1"/>
  <c r="A734" i="30"/>
  <c r="D733" i="30"/>
  <c r="C733" i="30"/>
  <c r="B733" i="30"/>
  <c r="H733" i="30" s="1"/>
  <c r="A733" i="30"/>
  <c r="D732" i="30"/>
  <c r="C732" i="30"/>
  <c r="B732" i="30"/>
  <c r="H732" i="30" s="1"/>
  <c r="A732" i="30"/>
  <c r="D731" i="30"/>
  <c r="C731" i="30"/>
  <c r="B731" i="30"/>
  <c r="H731" i="30" s="1"/>
  <c r="A731" i="30"/>
  <c r="D730" i="30"/>
  <c r="C730" i="30"/>
  <c r="B730" i="30"/>
  <c r="H730" i="30" s="1"/>
  <c r="A730" i="30"/>
  <c r="D729" i="30"/>
  <c r="C729" i="30"/>
  <c r="B729" i="30"/>
  <c r="H729" i="30" s="1"/>
  <c r="A729" i="30"/>
  <c r="D728" i="30"/>
  <c r="C728" i="30"/>
  <c r="B728" i="30"/>
  <c r="H728" i="30" s="1"/>
  <c r="A728" i="30"/>
  <c r="D727" i="30"/>
  <c r="C727" i="30"/>
  <c r="B727" i="30"/>
  <c r="H727" i="30" s="1"/>
  <c r="A727" i="30"/>
  <c r="D726" i="30"/>
  <c r="C726" i="30"/>
  <c r="B726" i="30"/>
  <c r="H726" i="30" s="1"/>
  <c r="A726" i="30"/>
  <c r="D725" i="30"/>
  <c r="C725" i="30"/>
  <c r="B725" i="30"/>
  <c r="H725" i="30" s="1"/>
  <c r="A725" i="30"/>
  <c r="D724" i="30"/>
  <c r="C724" i="30"/>
  <c r="B724" i="30"/>
  <c r="H724" i="30" s="1"/>
  <c r="A724" i="30"/>
  <c r="D723" i="30"/>
  <c r="C723" i="30"/>
  <c r="B723" i="30"/>
  <c r="H723" i="30" s="1"/>
  <c r="H722" i="30" s="1"/>
  <c r="H738" i="30" s="1"/>
  <c r="A723" i="30"/>
  <c r="D718" i="30"/>
  <c r="C718" i="30"/>
  <c r="B718" i="30"/>
  <c r="H718" i="30" s="1"/>
  <c r="A718" i="30"/>
  <c r="D717" i="30"/>
  <c r="C717" i="30"/>
  <c r="B717" i="30"/>
  <c r="H717" i="30" s="1"/>
  <c r="A717" i="30"/>
  <c r="D716" i="30"/>
  <c r="C716" i="30"/>
  <c r="B716" i="30"/>
  <c r="H716" i="30" s="1"/>
  <c r="A716" i="30"/>
  <c r="D715" i="30"/>
  <c r="C715" i="30"/>
  <c r="B715" i="30"/>
  <c r="H715" i="30" s="1"/>
  <c r="A715" i="30"/>
  <c r="D714" i="30"/>
  <c r="C714" i="30"/>
  <c r="B714" i="30"/>
  <c r="H714" i="30" s="1"/>
  <c r="A714" i="30"/>
  <c r="D713" i="30"/>
  <c r="C713" i="30"/>
  <c r="B713" i="30"/>
  <c r="H713" i="30" s="1"/>
  <c r="A713" i="30"/>
  <c r="D712" i="30"/>
  <c r="C712" i="30"/>
  <c r="B712" i="30"/>
  <c r="H712" i="30" s="1"/>
  <c r="A712" i="30"/>
  <c r="D711" i="30"/>
  <c r="C711" i="30"/>
  <c r="B711" i="30"/>
  <c r="H711" i="30" s="1"/>
  <c r="A711" i="30"/>
  <c r="D710" i="30"/>
  <c r="C710" i="30"/>
  <c r="B710" i="30"/>
  <c r="H710" i="30" s="1"/>
  <c r="A710" i="30"/>
  <c r="D709" i="30"/>
  <c r="C709" i="30"/>
  <c r="B709" i="30"/>
  <c r="H709" i="30" s="1"/>
  <c r="H708" i="30" s="1"/>
  <c r="H719" i="30" s="1"/>
  <c r="A709" i="30"/>
  <c r="A708" i="30"/>
  <c r="D706" i="30"/>
  <c r="C706" i="30"/>
  <c r="B706" i="30"/>
  <c r="H706" i="30" s="1"/>
  <c r="A706" i="30"/>
  <c r="D705" i="30"/>
  <c r="C705" i="30"/>
  <c r="B705" i="30"/>
  <c r="H705" i="30" s="1"/>
  <c r="A705" i="30"/>
  <c r="D704" i="30"/>
  <c r="C704" i="30"/>
  <c r="B704" i="30"/>
  <c r="H704" i="30" s="1"/>
  <c r="A704" i="30"/>
  <c r="D703" i="30"/>
  <c r="C703" i="30"/>
  <c r="B703" i="30"/>
  <c r="H703" i="30" s="1"/>
  <c r="A703" i="30"/>
  <c r="D702" i="30"/>
  <c r="C702" i="30"/>
  <c r="B702" i="30"/>
  <c r="H702" i="30" s="1"/>
  <c r="A702" i="30"/>
  <c r="D701" i="30"/>
  <c r="C701" i="30"/>
  <c r="B701" i="30"/>
  <c r="H701" i="30" s="1"/>
  <c r="A701" i="30"/>
  <c r="D700" i="30"/>
  <c r="C700" i="30"/>
  <c r="B700" i="30"/>
  <c r="H700" i="30" s="1"/>
  <c r="A700" i="30"/>
  <c r="D699" i="30"/>
  <c r="C699" i="30"/>
  <c r="B699" i="30"/>
  <c r="H699" i="30" s="1"/>
  <c r="A699" i="30"/>
  <c r="D698" i="30"/>
  <c r="C698" i="30"/>
  <c r="B698" i="30"/>
  <c r="H698" i="30" s="1"/>
  <c r="A698" i="30"/>
  <c r="D697" i="30"/>
  <c r="C697" i="30"/>
  <c r="B697" i="30"/>
  <c r="H697" i="30" s="1"/>
  <c r="A697" i="30"/>
  <c r="D696" i="30"/>
  <c r="C696" i="30"/>
  <c r="B696" i="30"/>
  <c r="H696" i="30" s="1"/>
  <c r="A696" i="30"/>
  <c r="D695" i="30"/>
  <c r="C695" i="30"/>
  <c r="B695" i="30"/>
  <c r="H695" i="30" s="1"/>
  <c r="A695" i="30"/>
  <c r="D694" i="30"/>
  <c r="C694" i="30"/>
  <c r="B694" i="30"/>
  <c r="H694" i="30" s="1"/>
  <c r="A694" i="30"/>
  <c r="D693" i="30"/>
  <c r="C693" i="30"/>
  <c r="B693" i="30"/>
  <c r="H693" i="30" s="1"/>
  <c r="A693" i="30"/>
  <c r="D692" i="30"/>
  <c r="C692" i="30"/>
  <c r="B692" i="30"/>
  <c r="H692" i="30" s="1"/>
  <c r="H691" i="30" s="1"/>
  <c r="H707" i="30" s="1"/>
  <c r="A692" i="30"/>
  <c r="A691" i="30"/>
  <c r="D689" i="30"/>
  <c r="C689" i="30"/>
  <c r="B689" i="30"/>
  <c r="H689" i="30" s="1"/>
  <c r="A689" i="30"/>
  <c r="D688" i="30"/>
  <c r="C688" i="30"/>
  <c r="B688" i="30"/>
  <c r="H688" i="30" s="1"/>
  <c r="A688" i="30"/>
  <c r="D687" i="30"/>
  <c r="C687" i="30"/>
  <c r="B687" i="30"/>
  <c r="H687" i="30" s="1"/>
  <c r="A687" i="30"/>
  <c r="D686" i="30"/>
  <c r="C686" i="30"/>
  <c r="B686" i="30"/>
  <c r="H686" i="30" s="1"/>
  <c r="A686" i="30"/>
  <c r="D685" i="30"/>
  <c r="C685" i="30"/>
  <c r="B685" i="30"/>
  <c r="H685" i="30" s="1"/>
  <c r="A685" i="30"/>
  <c r="D684" i="30"/>
  <c r="C684" i="30"/>
  <c r="B684" i="30"/>
  <c r="H684" i="30" s="1"/>
  <c r="A684" i="30"/>
  <c r="D683" i="30"/>
  <c r="C683" i="30"/>
  <c r="B683" i="30"/>
  <c r="H683" i="30" s="1"/>
  <c r="A683" i="30"/>
  <c r="D682" i="30"/>
  <c r="C682" i="30"/>
  <c r="B682" i="30"/>
  <c r="H682" i="30" s="1"/>
  <c r="A682" i="30"/>
  <c r="D681" i="30"/>
  <c r="C681" i="30"/>
  <c r="B681" i="30"/>
  <c r="H681" i="30" s="1"/>
  <c r="A681" i="30"/>
  <c r="D680" i="30"/>
  <c r="C680" i="30"/>
  <c r="B680" i="30"/>
  <c r="H680" i="30" s="1"/>
  <c r="A680" i="30"/>
  <c r="D679" i="30"/>
  <c r="C679" i="30"/>
  <c r="B679" i="30"/>
  <c r="H679" i="30" s="1"/>
  <c r="A679" i="30"/>
  <c r="D678" i="30"/>
  <c r="C678" i="30"/>
  <c r="B678" i="30"/>
  <c r="H678" i="30" s="1"/>
  <c r="A678" i="30"/>
  <c r="D677" i="30"/>
  <c r="C677" i="30"/>
  <c r="B677" i="30"/>
  <c r="H677" i="30" s="1"/>
  <c r="A677" i="30"/>
  <c r="D676" i="30"/>
  <c r="C676" i="30"/>
  <c r="B676" i="30"/>
  <c r="H676" i="30" s="1"/>
  <c r="A676" i="30"/>
  <c r="D675" i="30"/>
  <c r="C675" i="30"/>
  <c r="B675" i="30"/>
  <c r="H675" i="30" s="1"/>
  <c r="H674" i="30" s="1"/>
  <c r="H690" i="30" s="1"/>
  <c r="A675" i="30"/>
  <c r="A674" i="30"/>
  <c r="D672" i="30"/>
  <c r="C672" i="30"/>
  <c r="B672" i="30"/>
  <c r="H672" i="30" s="1"/>
  <c r="A672" i="30"/>
  <c r="D671" i="30"/>
  <c r="C671" i="30"/>
  <c r="B671" i="30"/>
  <c r="H671" i="30" s="1"/>
  <c r="A671" i="30"/>
  <c r="D670" i="30"/>
  <c r="C670" i="30"/>
  <c r="B670" i="30"/>
  <c r="H670" i="30" s="1"/>
  <c r="A670" i="30"/>
  <c r="D669" i="30"/>
  <c r="C669" i="30"/>
  <c r="B669" i="30"/>
  <c r="H669" i="30" s="1"/>
  <c r="A669" i="30"/>
  <c r="D668" i="30"/>
  <c r="C668" i="30"/>
  <c r="B668" i="30"/>
  <c r="H668" i="30" s="1"/>
  <c r="A668" i="30"/>
  <c r="D667" i="30"/>
  <c r="C667" i="30"/>
  <c r="B667" i="30"/>
  <c r="H667" i="30" s="1"/>
  <c r="A667" i="30"/>
  <c r="D666" i="30"/>
  <c r="C666" i="30"/>
  <c r="B666" i="30"/>
  <c r="H666" i="30" s="1"/>
  <c r="A666" i="30"/>
  <c r="D665" i="30"/>
  <c r="C665" i="30"/>
  <c r="B665" i="30"/>
  <c r="H665" i="30" s="1"/>
  <c r="A665" i="30"/>
  <c r="D664" i="30"/>
  <c r="C664" i="30"/>
  <c r="B664" i="30"/>
  <c r="H664" i="30" s="1"/>
  <c r="A664" i="30"/>
  <c r="D663" i="30"/>
  <c r="C663" i="30"/>
  <c r="B663" i="30"/>
  <c r="H663" i="30" s="1"/>
  <c r="A663" i="30"/>
  <c r="D662" i="30"/>
  <c r="C662" i="30"/>
  <c r="B662" i="30"/>
  <c r="H662" i="30" s="1"/>
  <c r="A662" i="30"/>
  <c r="D661" i="30"/>
  <c r="C661" i="30"/>
  <c r="B661" i="30"/>
  <c r="H661" i="30" s="1"/>
  <c r="A661" i="30"/>
  <c r="D660" i="30"/>
  <c r="C660" i="30"/>
  <c r="B660" i="30"/>
  <c r="H660" i="30" s="1"/>
  <c r="A660" i="30"/>
  <c r="D659" i="30"/>
  <c r="C659" i="30"/>
  <c r="B659" i="30"/>
  <c r="H659" i="30" s="1"/>
  <c r="A659" i="30"/>
  <c r="D658" i="30"/>
  <c r="C658" i="30"/>
  <c r="B658" i="30"/>
  <c r="H658" i="30" s="1"/>
  <c r="H657" i="30" s="1"/>
  <c r="H673" i="30" s="1"/>
  <c r="A658" i="30"/>
  <c r="D652" i="30"/>
  <c r="C652" i="30"/>
  <c r="B652" i="30"/>
  <c r="H652" i="30" s="1"/>
  <c r="A652" i="30"/>
  <c r="D651" i="30"/>
  <c r="C651" i="30"/>
  <c r="B651" i="30"/>
  <c r="H651" i="30" s="1"/>
  <c r="A651" i="30"/>
  <c r="D650" i="30"/>
  <c r="C650" i="30"/>
  <c r="B650" i="30"/>
  <c r="H650" i="30" s="1"/>
  <c r="A650" i="30"/>
  <c r="D649" i="30"/>
  <c r="C649" i="30"/>
  <c r="B649" i="30"/>
  <c r="H649" i="30" s="1"/>
  <c r="A649" i="30"/>
  <c r="D648" i="30"/>
  <c r="C648" i="30"/>
  <c r="B648" i="30"/>
  <c r="H648" i="30" s="1"/>
  <c r="A648" i="30"/>
  <c r="D647" i="30"/>
  <c r="C647" i="30"/>
  <c r="B647" i="30"/>
  <c r="H647" i="30" s="1"/>
  <c r="A647" i="30"/>
  <c r="D646" i="30"/>
  <c r="C646" i="30"/>
  <c r="B646" i="30"/>
  <c r="H646" i="30" s="1"/>
  <c r="A646" i="30"/>
  <c r="D645" i="30"/>
  <c r="C645" i="30"/>
  <c r="B645" i="30"/>
  <c r="H645" i="30" s="1"/>
  <c r="A645" i="30"/>
  <c r="D644" i="30"/>
  <c r="C644" i="30"/>
  <c r="B644" i="30"/>
  <c r="H644" i="30" s="1"/>
  <c r="A644" i="30"/>
  <c r="D643" i="30"/>
  <c r="C643" i="30"/>
  <c r="B643" i="30"/>
  <c r="H643" i="30" s="1"/>
  <c r="H642" i="30" s="1"/>
  <c r="H653" i="30" s="1"/>
  <c r="A643" i="30"/>
  <c r="A642" i="30"/>
  <c r="D640" i="30"/>
  <c r="C640" i="30"/>
  <c r="B640" i="30"/>
  <c r="H640" i="30" s="1"/>
  <c r="A640" i="30"/>
  <c r="D639" i="30"/>
  <c r="C639" i="30"/>
  <c r="B639" i="30"/>
  <c r="H639" i="30" s="1"/>
  <c r="A639" i="30"/>
  <c r="D638" i="30"/>
  <c r="C638" i="30"/>
  <c r="B638" i="30"/>
  <c r="H638" i="30" s="1"/>
  <c r="A638" i="30"/>
  <c r="D637" i="30"/>
  <c r="C637" i="30"/>
  <c r="B637" i="30"/>
  <c r="H637" i="30" s="1"/>
  <c r="A637" i="30"/>
  <c r="D636" i="30"/>
  <c r="C636" i="30"/>
  <c r="B636" i="30"/>
  <c r="H636" i="30" s="1"/>
  <c r="A636" i="30"/>
  <c r="D635" i="30"/>
  <c r="C635" i="30"/>
  <c r="B635" i="30"/>
  <c r="H635" i="30" s="1"/>
  <c r="A635" i="30"/>
  <c r="D634" i="30"/>
  <c r="C634" i="30"/>
  <c r="B634" i="30"/>
  <c r="H634" i="30" s="1"/>
  <c r="A634" i="30"/>
  <c r="D633" i="30"/>
  <c r="C633" i="30"/>
  <c r="B633" i="30"/>
  <c r="H633" i="30" s="1"/>
  <c r="A633" i="30"/>
  <c r="D632" i="30"/>
  <c r="C632" i="30"/>
  <c r="B632" i="30"/>
  <c r="H632" i="30" s="1"/>
  <c r="A632" i="30"/>
  <c r="D631" i="30"/>
  <c r="C631" i="30"/>
  <c r="B631" i="30"/>
  <c r="H631" i="30" s="1"/>
  <c r="A631" i="30"/>
  <c r="D630" i="30"/>
  <c r="C630" i="30"/>
  <c r="B630" i="30"/>
  <c r="H630" i="30" s="1"/>
  <c r="A630" i="30"/>
  <c r="D629" i="30"/>
  <c r="C629" i="30"/>
  <c r="B629" i="30"/>
  <c r="H629" i="30" s="1"/>
  <c r="A629" i="30"/>
  <c r="D628" i="30"/>
  <c r="C628" i="30"/>
  <c r="B628" i="30"/>
  <c r="H628" i="30" s="1"/>
  <c r="A628" i="30"/>
  <c r="D627" i="30"/>
  <c r="C627" i="30"/>
  <c r="B627" i="30"/>
  <c r="H627" i="30" s="1"/>
  <c r="A627" i="30"/>
  <c r="D626" i="30"/>
  <c r="C626" i="30"/>
  <c r="B626" i="30"/>
  <c r="H626" i="30" s="1"/>
  <c r="H625" i="30" s="1"/>
  <c r="H641" i="30" s="1"/>
  <c r="A626" i="30"/>
  <c r="A625" i="30"/>
  <c r="D623" i="30"/>
  <c r="C623" i="30"/>
  <c r="B623" i="30"/>
  <c r="H623" i="30" s="1"/>
  <c r="A623" i="30"/>
  <c r="D622" i="30"/>
  <c r="C622" i="30"/>
  <c r="B622" i="30"/>
  <c r="H622" i="30" s="1"/>
  <c r="A622" i="30"/>
  <c r="D621" i="30"/>
  <c r="C621" i="30"/>
  <c r="B621" i="30"/>
  <c r="H621" i="30" s="1"/>
  <c r="A621" i="30"/>
  <c r="D620" i="30"/>
  <c r="C620" i="30"/>
  <c r="B620" i="30"/>
  <c r="H620" i="30" s="1"/>
  <c r="A620" i="30"/>
  <c r="D619" i="30"/>
  <c r="C619" i="30"/>
  <c r="B619" i="30"/>
  <c r="H619" i="30" s="1"/>
  <c r="A619" i="30"/>
  <c r="D618" i="30"/>
  <c r="C618" i="30"/>
  <c r="B618" i="30"/>
  <c r="H618" i="30" s="1"/>
  <c r="A618" i="30"/>
  <c r="D617" i="30"/>
  <c r="C617" i="30"/>
  <c r="B617" i="30"/>
  <c r="H617" i="30" s="1"/>
  <c r="A617" i="30"/>
  <c r="D616" i="30"/>
  <c r="C616" i="30"/>
  <c r="B616" i="30"/>
  <c r="H616" i="30" s="1"/>
  <c r="A616" i="30"/>
  <c r="D615" i="30"/>
  <c r="C615" i="30"/>
  <c r="B615" i="30"/>
  <c r="H615" i="30" s="1"/>
  <c r="A615" i="30"/>
  <c r="D614" i="30"/>
  <c r="C614" i="30"/>
  <c r="B614" i="30"/>
  <c r="H614" i="30" s="1"/>
  <c r="A614" i="30"/>
  <c r="D613" i="30"/>
  <c r="C613" i="30"/>
  <c r="B613" i="30"/>
  <c r="H613" i="30" s="1"/>
  <c r="A613" i="30"/>
  <c r="D612" i="30"/>
  <c r="C612" i="30"/>
  <c r="B612" i="30"/>
  <c r="H612" i="30" s="1"/>
  <c r="A612" i="30"/>
  <c r="D611" i="30"/>
  <c r="C611" i="30"/>
  <c r="B611" i="30"/>
  <c r="H611" i="30" s="1"/>
  <c r="A611" i="30"/>
  <c r="D610" i="30"/>
  <c r="C610" i="30"/>
  <c r="B610" i="30"/>
  <c r="H610" i="30" s="1"/>
  <c r="A610" i="30"/>
  <c r="D609" i="30"/>
  <c r="C609" i="30"/>
  <c r="B609" i="30"/>
  <c r="H609" i="30" s="1"/>
  <c r="H608" i="30" s="1"/>
  <c r="H624" i="30" s="1"/>
  <c r="A609" i="30"/>
  <c r="A608" i="30"/>
  <c r="D606" i="30"/>
  <c r="C606" i="30"/>
  <c r="B606" i="30"/>
  <c r="H606" i="30" s="1"/>
  <c r="A606" i="30"/>
  <c r="D605" i="30"/>
  <c r="C605" i="30"/>
  <c r="B605" i="30"/>
  <c r="H605" i="30" s="1"/>
  <c r="A605" i="30"/>
  <c r="D604" i="30"/>
  <c r="C604" i="30"/>
  <c r="B604" i="30"/>
  <c r="H604" i="30" s="1"/>
  <c r="A604" i="30"/>
  <c r="D603" i="30"/>
  <c r="C603" i="30"/>
  <c r="B603" i="30"/>
  <c r="H603" i="30" s="1"/>
  <c r="A603" i="30"/>
  <c r="D602" i="30"/>
  <c r="C602" i="30"/>
  <c r="B602" i="30"/>
  <c r="H602" i="30" s="1"/>
  <c r="A602" i="30"/>
  <c r="D601" i="30"/>
  <c r="C601" i="30"/>
  <c r="B601" i="30"/>
  <c r="H601" i="30" s="1"/>
  <c r="A601" i="30"/>
  <c r="D600" i="30"/>
  <c r="C600" i="30"/>
  <c r="B600" i="30"/>
  <c r="H600" i="30" s="1"/>
  <c r="A600" i="30"/>
  <c r="D599" i="30"/>
  <c r="C599" i="30"/>
  <c r="B599" i="30"/>
  <c r="H599" i="30" s="1"/>
  <c r="A599" i="30"/>
  <c r="D598" i="30"/>
  <c r="C598" i="30"/>
  <c r="B598" i="30"/>
  <c r="H598" i="30" s="1"/>
  <c r="A598" i="30"/>
  <c r="D597" i="30"/>
  <c r="C597" i="30"/>
  <c r="B597" i="30"/>
  <c r="H597" i="30" s="1"/>
  <c r="A597" i="30"/>
  <c r="D596" i="30"/>
  <c r="C596" i="30"/>
  <c r="B596" i="30"/>
  <c r="H596" i="30" s="1"/>
  <c r="A596" i="30"/>
  <c r="D595" i="30"/>
  <c r="C595" i="30"/>
  <c r="B595" i="30"/>
  <c r="H595" i="30" s="1"/>
  <c r="A595" i="30"/>
  <c r="D594" i="30"/>
  <c r="C594" i="30"/>
  <c r="B594" i="30"/>
  <c r="H594" i="30" s="1"/>
  <c r="A594" i="30"/>
  <c r="D593" i="30"/>
  <c r="C593" i="30"/>
  <c r="B593" i="30"/>
  <c r="H593" i="30" s="1"/>
  <c r="A593" i="30"/>
  <c r="D592" i="30"/>
  <c r="C592" i="30"/>
  <c r="B592" i="30"/>
  <c r="H592" i="30" s="1"/>
  <c r="H591" i="30" s="1"/>
  <c r="H590" i="30" s="1"/>
  <c r="H654" i="30" s="1"/>
  <c r="A592" i="30"/>
  <c r="D587" i="30"/>
  <c r="C587" i="30"/>
  <c r="B587" i="30"/>
  <c r="H587" i="30" s="1"/>
  <c r="A587" i="30"/>
  <c r="D586" i="30"/>
  <c r="C586" i="30"/>
  <c r="B586" i="30"/>
  <c r="H586" i="30" s="1"/>
  <c r="A586" i="30"/>
  <c r="D585" i="30"/>
  <c r="C585" i="30"/>
  <c r="B585" i="30"/>
  <c r="H585" i="30" s="1"/>
  <c r="A585" i="30"/>
  <c r="D584" i="30"/>
  <c r="C584" i="30"/>
  <c r="B584" i="30"/>
  <c r="H584" i="30" s="1"/>
  <c r="A584" i="30"/>
  <c r="D583" i="30"/>
  <c r="C583" i="30"/>
  <c r="B583" i="30"/>
  <c r="H583" i="30" s="1"/>
  <c r="A583" i="30"/>
  <c r="D582" i="30"/>
  <c r="C582" i="30"/>
  <c r="B582" i="30"/>
  <c r="H582" i="30" s="1"/>
  <c r="A582" i="30"/>
  <c r="D581" i="30"/>
  <c r="C581" i="30"/>
  <c r="B581" i="30"/>
  <c r="H581" i="30" s="1"/>
  <c r="A581" i="30"/>
  <c r="D580" i="30"/>
  <c r="C580" i="30"/>
  <c r="B580" i="30"/>
  <c r="H580" i="30" s="1"/>
  <c r="A580" i="30"/>
  <c r="D579" i="30"/>
  <c r="C579" i="30"/>
  <c r="B579" i="30"/>
  <c r="H579" i="30" s="1"/>
  <c r="A579" i="30"/>
  <c r="D578" i="30"/>
  <c r="C578" i="30"/>
  <c r="B578" i="30"/>
  <c r="H578" i="30" s="1"/>
  <c r="H577" i="30" s="1"/>
  <c r="H588" i="30" s="1"/>
  <c r="A578" i="30"/>
  <c r="A577" i="30"/>
  <c r="D575" i="30"/>
  <c r="C575" i="30"/>
  <c r="B575" i="30"/>
  <c r="H575" i="30" s="1"/>
  <c r="A575" i="30"/>
  <c r="D574" i="30"/>
  <c r="C574" i="30"/>
  <c r="B574" i="30"/>
  <c r="H574" i="30" s="1"/>
  <c r="A574" i="30"/>
  <c r="D573" i="30"/>
  <c r="C573" i="30"/>
  <c r="B573" i="30"/>
  <c r="H573" i="30" s="1"/>
  <c r="A573" i="30"/>
  <c r="D572" i="30"/>
  <c r="C572" i="30"/>
  <c r="B572" i="30"/>
  <c r="H572" i="30" s="1"/>
  <c r="A572" i="30"/>
  <c r="D571" i="30"/>
  <c r="C571" i="30"/>
  <c r="B571" i="30"/>
  <c r="H571" i="30" s="1"/>
  <c r="A571" i="30"/>
  <c r="D570" i="30"/>
  <c r="C570" i="30"/>
  <c r="B570" i="30"/>
  <c r="H570" i="30" s="1"/>
  <c r="A570" i="30"/>
  <c r="D569" i="30"/>
  <c r="C569" i="30"/>
  <c r="B569" i="30"/>
  <c r="H569" i="30" s="1"/>
  <c r="A569" i="30"/>
  <c r="D568" i="30"/>
  <c r="C568" i="30"/>
  <c r="B568" i="30"/>
  <c r="H568" i="30" s="1"/>
  <c r="A568" i="30"/>
  <c r="D567" i="30"/>
  <c r="C567" i="30"/>
  <c r="B567" i="30"/>
  <c r="H567" i="30" s="1"/>
  <c r="A567" i="30"/>
  <c r="D566" i="30"/>
  <c r="C566" i="30"/>
  <c r="B566" i="30"/>
  <c r="H566" i="30" s="1"/>
  <c r="A566" i="30"/>
  <c r="D565" i="30"/>
  <c r="C565" i="30"/>
  <c r="B565" i="30"/>
  <c r="H565" i="30" s="1"/>
  <c r="A565" i="30"/>
  <c r="D564" i="30"/>
  <c r="C564" i="30"/>
  <c r="B564" i="30"/>
  <c r="H564" i="30" s="1"/>
  <c r="A564" i="30"/>
  <c r="D563" i="30"/>
  <c r="C563" i="30"/>
  <c r="B563" i="30"/>
  <c r="H563" i="30" s="1"/>
  <c r="A563" i="30"/>
  <c r="D562" i="30"/>
  <c r="C562" i="30"/>
  <c r="B562" i="30"/>
  <c r="H562" i="30" s="1"/>
  <c r="A562" i="30"/>
  <c r="D561" i="30"/>
  <c r="C561" i="30"/>
  <c r="B561" i="30"/>
  <c r="H561" i="30" s="1"/>
  <c r="H560" i="30" s="1"/>
  <c r="H576" i="30" s="1"/>
  <c r="A561" i="30"/>
  <c r="A560" i="30"/>
  <c r="D558" i="30"/>
  <c r="C558" i="30"/>
  <c r="B558" i="30"/>
  <c r="H558" i="30" s="1"/>
  <c r="A558" i="30"/>
  <c r="D557" i="30"/>
  <c r="C557" i="30"/>
  <c r="B557" i="30"/>
  <c r="H557" i="30" s="1"/>
  <c r="A557" i="30"/>
  <c r="D556" i="30"/>
  <c r="C556" i="30"/>
  <c r="B556" i="30"/>
  <c r="H556" i="30" s="1"/>
  <c r="A556" i="30"/>
  <c r="D555" i="30"/>
  <c r="C555" i="30"/>
  <c r="B555" i="30"/>
  <c r="H555" i="30" s="1"/>
  <c r="A555" i="30"/>
  <c r="D554" i="30"/>
  <c r="C554" i="30"/>
  <c r="B554" i="30"/>
  <c r="H554" i="30" s="1"/>
  <c r="A554" i="30"/>
  <c r="D553" i="30"/>
  <c r="C553" i="30"/>
  <c r="B553" i="30"/>
  <c r="H553" i="30" s="1"/>
  <c r="A553" i="30"/>
  <c r="D552" i="30"/>
  <c r="C552" i="30"/>
  <c r="B552" i="30"/>
  <c r="H552" i="30" s="1"/>
  <c r="A552" i="30"/>
  <c r="D551" i="30"/>
  <c r="C551" i="30"/>
  <c r="B551" i="30"/>
  <c r="H551" i="30" s="1"/>
  <c r="A551" i="30"/>
  <c r="D550" i="30"/>
  <c r="C550" i="30"/>
  <c r="B550" i="30"/>
  <c r="H550" i="30" s="1"/>
  <c r="A550" i="30"/>
  <c r="D549" i="30"/>
  <c r="C549" i="30"/>
  <c r="B549" i="30"/>
  <c r="H549" i="30" s="1"/>
  <c r="A549" i="30"/>
  <c r="D548" i="30"/>
  <c r="C548" i="30"/>
  <c r="B548" i="30"/>
  <c r="H548" i="30" s="1"/>
  <c r="A548" i="30"/>
  <c r="D547" i="30"/>
  <c r="C547" i="30"/>
  <c r="B547" i="30"/>
  <c r="H547" i="30" s="1"/>
  <c r="A547" i="30"/>
  <c r="D546" i="30"/>
  <c r="C546" i="30"/>
  <c r="B546" i="30"/>
  <c r="H546" i="30" s="1"/>
  <c r="A546" i="30"/>
  <c r="D545" i="30"/>
  <c r="C545" i="30"/>
  <c r="B545" i="30"/>
  <c r="H545" i="30" s="1"/>
  <c r="A545" i="30"/>
  <c r="D544" i="30"/>
  <c r="C544" i="30"/>
  <c r="B544" i="30"/>
  <c r="H544" i="30" s="1"/>
  <c r="H543" i="30" s="1"/>
  <c r="H559" i="30" s="1"/>
  <c r="A544" i="30"/>
  <c r="A543" i="30"/>
  <c r="D541" i="30"/>
  <c r="C541" i="30"/>
  <c r="B541" i="30"/>
  <c r="H541" i="30" s="1"/>
  <c r="A541" i="30"/>
  <c r="D540" i="30"/>
  <c r="C540" i="30"/>
  <c r="B540" i="30"/>
  <c r="H540" i="30" s="1"/>
  <c r="A540" i="30"/>
  <c r="D539" i="30"/>
  <c r="C539" i="30"/>
  <c r="B539" i="30"/>
  <c r="H539" i="30" s="1"/>
  <c r="A539" i="30"/>
  <c r="D538" i="30"/>
  <c r="C538" i="30"/>
  <c r="B538" i="30"/>
  <c r="H538" i="30" s="1"/>
  <c r="A538" i="30"/>
  <c r="D537" i="30"/>
  <c r="C537" i="30"/>
  <c r="B537" i="30"/>
  <c r="H537" i="30" s="1"/>
  <c r="A537" i="30"/>
  <c r="D536" i="30"/>
  <c r="C536" i="30"/>
  <c r="B536" i="30"/>
  <c r="H536" i="30" s="1"/>
  <c r="A536" i="30"/>
  <c r="D535" i="30"/>
  <c r="C535" i="30"/>
  <c r="B535" i="30"/>
  <c r="H535" i="30" s="1"/>
  <c r="A535" i="30"/>
  <c r="D534" i="30"/>
  <c r="C534" i="30"/>
  <c r="B534" i="30"/>
  <c r="H534" i="30" s="1"/>
  <c r="A534" i="30"/>
  <c r="D533" i="30"/>
  <c r="C533" i="30"/>
  <c r="B533" i="30"/>
  <c r="H533" i="30" s="1"/>
  <c r="A533" i="30"/>
  <c r="D532" i="30"/>
  <c r="C532" i="30"/>
  <c r="B532" i="30"/>
  <c r="H532" i="30" s="1"/>
  <c r="A532" i="30"/>
  <c r="D531" i="30"/>
  <c r="C531" i="30"/>
  <c r="B531" i="30"/>
  <c r="H531" i="30" s="1"/>
  <c r="A531" i="30"/>
  <c r="D530" i="30"/>
  <c r="C530" i="30"/>
  <c r="B530" i="30"/>
  <c r="H530" i="30" s="1"/>
  <c r="A530" i="30"/>
  <c r="D529" i="30"/>
  <c r="C529" i="30"/>
  <c r="B529" i="30"/>
  <c r="H529" i="30" s="1"/>
  <c r="A529" i="30"/>
  <c r="D528" i="30"/>
  <c r="C528" i="30"/>
  <c r="B528" i="30"/>
  <c r="H528" i="30" s="1"/>
  <c r="A528" i="30"/>
  <c r="D527" i="30"/>
  <c r="C527" i="30"/>
  <c r="B527" i="30"/>
  <c r="H527" i="30" s="1"/>
  <c r="H526" i="30" s="1"/>
  <c r="H542" i="30" s="1"/>
  <c r="A527" i="30"/>
  <c r="D522" i="30"/>
  <c r="C522" i="30"/>
  <c r="B522" i="30"/>
  <c r="H522" i="30" s="1"/>
  <c r="A522" i="30"/>
  <c r="D521" i="30"/>
  <c r="C521" i="30"/>
  <c r="B521" i="30"/>
  <c r="H521" i="30" s="1"/>
  <c r="A521" i="30"/>
  <c r="D520" i="30"/>
  <c r="C520" i="30"/>
  <c r="B520" i="30"/>
  <c r="H520" i="30" s="1"/>
  <c r="A520" i="30"/>
  <c r="D519" i="30"/>
  <c r="C519" i="30"/>
  <c r="B519" i="30"/>
  <c r="H519" i="30" s="1"/>
  <c r="A519" i="30"/>
  <c r="D518" i="30"/>
  <c r="C518" i="30"/>
  <c r="B518" i="30"/>
  <c r="H518" i="30" s="1"/>
  <c r="A518" i="30"/>
  <c r="D517" i="30"/>
  <c r="C517" i="30"/>
  <c r="B517" i="30"/>
  <c r="H517" i="30" s="1"/>
  <c r="A517" i="30"/>
  <c r="D516" i="30"/>
  <c r="C516" i="30"/>
  <c r="B516" i="30"/>
  <c r="H516" i="30" s="1"/>
  <c r="A516" i="30"/>
  <c r="D515" i="30"/>
  <c r="C515" i="30"/>
  <c r="B515" i="30"/>
  <c r="H515" i="30" s="1"/>
  <c r="A515" i="30"/>
  <c r="D514" i="30"/>
  <c r="C514" i="30"/>
  <c r="B514" i="30"/>
  <c r="H514" i="30" s="1"/>
  <c r="A514" i="30"/>
  <c r="D513" i="30"/>
  <c r="C513" i="30"/>
  <c r="B513" i="30"/>
  <c r="H513" i="30" s="1"/>
  <c r="H512" i="30" s="1"/>
  <c r="H523" i="30" s="1"/>
  <c r="A513" i="30"/>
  <c r="A512" i="30"/>
  <c r="D510" i="30"/>
  <c r="C510" i="30"/>
  <c r="B510" i="30"/>
  <c r="H510" i="30" s="1"/>
  <c r="A510" i="30"/>
  <c r="D509" i="30"/>
  <c r="C509" i="30"/>
  <c r="B509" i="30"/>
  <c r="H509" i="30" s="1"/>
  <c r="A509" i="30"/>
  <c r="D508" i="30"/>
  <c r="C508" i="30"/>
  <c r="B508" i="30"/>
  <c r="H508" i="30" s="1"/>
  <c r="A508" i="30"/>
  <c r="D507" i="30"/>
  <c r="C507" i="30"/>
  <c r="B507" i="30"/>
  <c r="H507" i="30" s="1"/>
  <c r="A507" i="30"/>
  <c r="D506" i="30"/>
  <c r="C506" i="30"/>
  <c r="B506" i="30"/>
  <c r="H506" i="30" s="1"/>
  <c r="A506" i="30"/>
  <c r="D505" i="30"/>
  <c r="C505" i="30"/>
  <c r="B505" i="30"/>
  <c r="H505" i="30" s="1"/>
  <c r="A505" i="30"/>
  <c r="D504" i="30"/>
  <c r="C504" i="30"/>
  <c r="B504" i="30"/>
  <c r="H504" i="30" s="1"/>
  <c r="A504" i="30"/>
  <c r="D503" i="30"/>
  <c r="C503" i="30"/>
  <c r="B503" i="30"/>
  <c r="H503" i="30" s="1"/>
  <c r="A503" i="30"/>
  <c r="D502" i="30"/>
  <c r="C502" i="30"/>
  <c r="B502" i="30"/>
  <c r="H502" i="30" s="1"/>
  <c r="A502" i="30"/>
  <c r="D501" i="30"/>
  <c r="C501" i="30"/>
  <c r="B501" i="30"/>
  <c r="H501" i="30" s="1"/>
  <c r="A501" i="30"/>
  <c r="D500" i="30"/>
  <c r="C500" i="30"/>
  <c r="B500" i="30"/>
  <c r="H500" i="30" s="1"/>
  <c r="A500" i="30"/>
  <c r="D499" i="30"/>
  <c r="C499" i="30"/>
  <c r="B499" i="30"/>
  <c r="H499" i="30" s="1"/>
  <c r="A499" i="30"/>
  <c r="D498" i="30"/>
  <c r="C498" i="30"/>
  <c r="B498" i="30"/>
  <c r="H498" i="30" s="1"/>
  <c r="A498" i="30"/>
  <c r="D497" i="30"/>
  <c r="C497" i="30"/>
  <c r="B497" i="30"/>
  <c r="H497" i="30" s="1"/>
  <c r="A497" i="30"/>
  <c r="D496" i="30"/>
  <c r="C496" i="30"/>
  <c r="B496" i="30"/>
  <c r="H496" i="30" s="1"/>
  <c r="H495" i="30" s="1"/>
  <c r="H511" i="30" s="1"/>
  <c r="A496" i="30"/>
  <c r="A495" i="30"/>
  <c r="D493" i="30"/>
  <c r="C493" i="30"/>
  <c r="B493" i="30"/>
  <c r="H493" i="30" s="1"/>
  <c r="A493" i="30"/>
  <c r="D492" i="30"/>
  <c r="C492" i="30"/>
  <c r="B492" i="30"/>
  <c r="H492" i="30" s="1"/>
  <c r="A492" i="30"/>
  <c r="D491" i="30"/>
  <c r="C491" i="30"/>
  <c r="B491" i="30"/>
  <c r="H491" i="30" s="1"/>
  <c r="A491" i="30"/>
  <c r="D490" i="30"/>
  <c r="C490" i="30"/>
  <c r="B490" i="30"/>
  <c r="H490" i="30" s="1"/>
  <c r="A490" i="30"/>
  <c r="D489" i="30"/>
  <c r="C489" i="30"/>
  <c r="B489" i="30"/>
  <c r="H489" i="30" s="1"/>
  <c r="A489" i="30"/>
  <c r="D488" i="30"/>
  <c r="C488" i="30"/>
  <c r="B488" i="30"/>
  <c r="H488" i="30" s="1"/>
  <c r="A488" i="30"/>
  <c r="D487" i="30"/>
  <c r="C487" i="30"/>
  <c r="B487" i="30"/>
  <c r="H487" i="30" s="1"/>
  <c r="A487" i="30"/>
  <c r="D486" i="30"/>
  <c r="C486" i="30"/>
  <c r="B486" i="30"/>
  <c r="H486" i="30" s="1"/>
  <c r="A486" i="30"/>
  <c r="D485" i="30"/>
  <c r="C485" i="30"/>
  <c r="B485" i="30"/>
  <c r="H485" i="30" s="1"/>
  <c r="A485" i="30"/>
  <c r="D484" i="30"/>
  <c r="C484" i="30"/>
  <c r="B484" i="30"/>
  <c r="H484" i="30" s="1"/>
  <c r="A484" i="30"/>
  <c r="D483" i="30"/>
  <c r="C483" i="30"/>
  <c r="B483" i="30"/>
  <c r="H483" i="30" s="1"/>
  <c r="A483" i="30"/>
  <c r="D482" i="30"/>
  <c r="C482" i="30"/>
  <c r="B482" i="30"/>
  <c r="H482" i="30" s="1"/>
  <c r="A482" i="30"/>
  <c r="D481" i="30"/>
  <c r="C481" i="30"/>
  <c r="B481" i="30"/>
  <c r="H481" i="30" s="1"/>
  <c r="A481" i="30"/>
  <c r="D480" i="30"/>
  <c r="C480" i="30"/>
  <c r="B480" i="30"/>
  <c r="H480" i="30" s="1"/>
  <c r="A480" i="30"/>
  <c r="D479" i="30"/>
  <c r="C479" i="30"/>
  <c r="B479" i="30"/>
  <c r="H479" i="30" s="1"/>
  <c r="H478" i="30" s="1"/>
  <c r="H494" i="30" s="1"/>
  <c r="A479" i="30"/>
  <c r="A478" i="30"/>
  <c r="D476" i="30"/>
  <c r="C476" i="30"/>
  <c r="B476" i="30"/>
  <c r="H476" i="30" s="1"/>
  <c r="A476" i="30"/>
  <c r="D475" i="30"/>
  <c r="C475" i="30"/>
  <c r="B475" i="30"/>
  <c r="H475" i="30" s="1"/>
  <c r="A475" i="30"/>
  <c r="D474" i="30"/>
  <c r="C474" i="30"/>
  <c r="B474" i="30"/>
  <c r="H474" i="30" s="1"/>
  <c r="A474" i="30"/>
  <c r="D473" i="30"/>
  <c r="C473" i="30"/>
  <c r="B473" i="30"/>
  <c r="H473" i="30" s="1"/>
  <c r="A473" i="30"/>
  <c r="D472" i="30"/>
  <c r="C472" i="30"/>
  <c r="B472" i="30"/>
  <c r="H472" i="30" s="1"/>
  <c r="A472" i="30"/>
  <c r="D471" i="30"/>
  <c r="C471" i="30"/>
  <c r="B471" i="30"/>
  <c r="H471" i="30" s="1"/>
  <c r="A471" i="30"/>
  <c r="D470" i="30"/>
  <c r="C470" i="30"/>
  <c r="B470" i="30"/>
  <c r="H470" i="30" s="1"/>
  <c r="A470" i="30"/>
  <c r="D469" i="30"/>
  <c r="C469" i="30"/>
  <c r="B469" i="30"/>
  <c r="H469" i="30" s="1"/>
  <c r="A469" i="30"/>
  <c r="D468" i="30"/>
  <c r="C468" i="30"/>
  <c r="B468" i="30"/>
  <c r="H468" i="30" s="1"/>
  <c r="A468" i="30"/>
  <c r="D467" i="30"/>
  <c r="C467" i="30"/>
  <c r="B467" i="30"/>
  <c r="H467" i="30" s="1"/>
  <c r="A467" i="30"/>
  <c r="D466" i="30"/>
  <c r="C466" i="30"/>
  <c r="B466" i="30"/>
  <c r="H466" i="30" s="1"/>
  <c r="A466" i="30"/>
  <c r="D465" i="30"/>
  <c r="C465" i="30"/>
  <c r="B465" i="30"/>
  <c r="H465" i="30" s="1"/>
  <c r="A465" i="30"/>
  <c r="D464" i="30"/>
  <c r="C464" i="30"/>
  <c r="B464" i="30"/>
  <c r="H464" i="30" s="1"/>
  <c r="A464" i="30"/>
  <c r="D463" i="30"/>
  <c r="C463" i="30"/>
  <c r="B463" i="30"/>
  <c r="H463" i="30" s="1"/>
  <c r="A463" i="30"/>
  <c r="D462" i="30"/>
  <c r="C462" i="30"/>
  <c r="B462" i="30"/>
  <c r="H462" i="30" s="1"/>
  <c r="H461" i="30" s="1"/>
  <c r="H477" i="30" s="1"/>
  <c r="A462" i="30"/>
  <c r="D457" i="30"/>
  <c r="C457" i="30"/>
  <c r="B457" i="30"/>
  <c r="H457" i="30" s="1"/>
  <c r="A457" i="30"/>
  <c r="D456" i="30"/>
  <c r="C456" i="30"/>
  <c r="B456" i="30"/>
  <c r="H456" i="30" s="1"/>
  <c r="A456" i="30"/>
  <c r="D455" i="30"/>
  <c r="C455" i="30"/>
  <c r="B455" i="30"/>
  <c r="H455" i="30" s="1"/>
  <c r="A455" i="30"/>
  <c r="D454" i="30"/>
  <c r="C454" i="30"/>
  <c r="B454" i="30"/>
  <c r="H454" i="30" s="1"/>
  <c r="A454" i="30"/>
  <c r="D453" i="30"/>
  <c r="C453" i="30"/>
  <c r="B453" i="30"/>
  <c r="H453" i="30" s="1"/>
  <c r="A453" i="30"/>
  <c r="D452" i="30"/>
  <c r="C452" i="30"/>
  <c r="B452" i="30"/>
  <c r="H452" i="30" s="1"/>
  <c r="A452" i="30"/>
  <c r="D451" i="30"/>
  <c r="C451" i="30"/>
  <c r="B451" i="30"/>
  <c r="H451" i="30" s="1"/>
  <c r="A451" i="30"/>
  <c r="D450" i="30"/>
  <c r="C450" i="30"/>
  <c r="B450" i="30"/>
  <c r="H450" i="30" s="1"/>
  <c r="A450" i="30"/>
  <c r="D449" i="30"/>
  <c r="C449" i="30"/>
  <c r="B449" i="30"/>
  <c r="H449" i="30" s="1"/>
  <c r="A449" i="30"/>
  <c r="D448" i="30"/>
  <c r="C448" i="30"/>
  <c r="B448" i="30"/>
  <c r="H448" i="30" s="1"/>
  <c r="H447" i="30" s="1"/>
  <c r="H458" i="30" s="1"/>
  <c r="A448" i="30"/>
  <c r="A447" i="30"/>
  <c r="D445" i="30"/>
  <c r="C445" i="30"/>
  <c r="B445" i="30"/>
  <c r="H445" i="30" s="1"/>
  <c r="A445" i="30"/>
  <c r="D444" i="30"/>
  <c r="C444" i="30"/>
  <c r="B444" i="30"/>
  <c r="H444" i="30" s="1"/>
  <c r="A444" i="30"/>
  <c r="D443" i="30"/>
  <c r="C443" i="30"/>
  <c r="B443" i="30"/>
  <c r="H443" i="30" s="1"/>
  <c r="A443" i="30"/>
  <c r="D442" i="30"/>
  <c r="C442" i="30"/>
  <c r="B442" i="30"/>
  <c r="H442" i="30" s="1"/>
  <c r="A442" i="30"/>
  <c r="D441" i="30"/>
  <c r="C441" i="30"/>
  <c r="B441" i="30"/>
  <c r="H441" i="30" s="1"/>
  <c r="A441" i="30"/>
  <c r="D440" i="30"/>
  <c r="C440" i="30"/>
  <c r="B440" i="30"/>
  <c r="H440" i="30" s="1"/>
  <c r="A440" i="30"/>
  <c r="D439" i="30"/>
  <c r="C439" i="30"/>
  <c r="B439" i="30"/>
  <c r="H439" i="30" s="1"/>
  <c r="A439" i="30"/>
  <c r="D438" i="30"/>
  <c r="C438" i="30"/>
  <c r="B438" i="30"/>
  <c r="H438" i="30" s="1"/>
  <c r="A438" i="30"/>
  <c r="D437" i="30"/>
  <c r="C437" i="30"/>
  <c r="B437" i="30"/>
  <c r="H437" i="30" s="1"/>
  <c r="A437" i="30"/>
  <c r="D436" i="30"/>
  <c r="C436" i="30"/>
  <c r="B436" i="30"/>
  <c r="H436" i="30" s="1"/>
  <c r="A436" i="30"/>
  <c r="D435" i="30"/>
  <c r="C435" i="30"/>
  <c r="B435" i="30"/>
  <c r="H435" i="30" s="1"/>
  <c r="A435" i="30"/>
  <c r="D434" i="30"/>
  <c r="C434" i="30"/>
  <c r="B434" i="30"/>
  <c r="H434" i="30" s="1"/>
  <c r="A434" i="30"/>
  <c r="D433" i="30"/>
  <c r="C433" i="30"/>
  <c r="B433" i="30"/>
  <c r="H433" i="30" s="1"/>
  <c r="A433" i="30"/>
  <c r="D432" i="30"/>
  <c r="C432" i="30"/>
  <c r="B432" i="30"/>
  <c r="H432" i="30" s="1"/>
  <c r="A432" i="30"/>
  <c r="D431" i="30"/>
  <c r="C431" i="30"/>
  <c r="B431" i="30"/>
  <c r="H431" i="30" s="1"/>
  <c r="H430" i="30" s="1"/>
  <c r="H446" i="30" s="1"/>
  <c r="A431" i="30"/>
  <c r="A430" i="30"/>
  <c r="D428" i="30"/>
  <c r="C428" i="30"/>
  <c r="B428" i="30"/>
  <c r="H428" i="30" s="1"/>
  <c r="A428" i="30"/>
  <c r="D427" i="30"/>
  <c r="C427" i="30"/>
  <c r="B427" i="30"/>
  <c r="H427" i="30" s="1"/>
  <c r="A427" i="30"/>
  <c r="D426" i="30"/>
  <c r="C426" i="30"/>
  <c r="B426" i="30"/>
  <c r="H426" i="30" s="1"/>
  <c r="A426" i="30"/>
  <c r="D425" i="30"/>
  <c r="C425" i="30"/>
  <c r="B425" i="30"/>
  <c r="H425" i="30" s="1"/>
  <c r="A425" i="30"/>
  <c r="D424" i="30"/>
  <c r="C424" i="30"/>
  <c r="B424" i="30"/>
  <c r="H424" i="30" s="1"/>
  <c r="A424" i="30"/>
  <c r="D423" i="30"/>
  <c r="C423" i="30"/>
  <c r="B423" i="30"/>
  <c r="H423" i="30" s="1"/>
  <c r="A423" i="30"/>
  <c r="D422" i="30"/>
  <c r="C422" i="30"/>
  <c r="B422" i="30"/>
  <c r="H422" i="30" s="1"/>
  <c r="A422" i="30"/>
  <c r="D421" i="30"/>
  <c r="C421" i="30"/>
  <c r="B421" i="30"/>
  <c r="H421" i="30" s="1"/>
  <c r="A421" i="30"/>
  <c r="D420" i="30"/>
  <c r="C420" i="30"/>
  <c r="B420" i="30"/>
  <c r="H420" i="30" s="1"/>
  <c r="A420" i="30"/>
  <c r="D419" i="30"/>
  <c r="C419" i="30"/>
  <c r="B419" i="30"/>
  <c r="H419" i="30" s="1"/>
  <c r="A419" i="30"/>
  <c r="D418" i="30"/>
  <c r="C418" i="30"/>
  <c r="B418" i="30"/>
  <c r="H418" i="30" s="1"/>
  <c r="A418" i="30"/>
  <c r="D417" i="30"/>
  <c r="C417" i="30"/>
  <c r="B417" i="30"/>
  <c r="H417" i="30" s="1"/>
  <c r="A417" i="30"/>
  <c r="D416" i="30"/>
  <c r="C416" i="30"/>
  <c r="B416" i="30"/>
  <c r="H416" i="30" s="1"/>
  <c r="A416" i="30"/>
  <c r="D415" i="30"/>
  <c r="C415" i="30"/>
  <c r="B415" i="30"/>
  <c r="H415" i="30" s="1"/>
  <c r="A415" i="30"/>
  <c r="D414" i="30"/>
  <c r="C414" i="30"/>
  <c r="B414" i="30"/>
  <c r="H414" i="30" s="1"/>
  <c r="H413" i="30" s="1"/>
  <c r="H429" i="30" s="1"/>
  <c r="A414" i="30"/>
  <c r="A413" i="30"/>
  <c r="D411" i="30"/>
  <c r="C411" i="30"/>
  <c r="B411" i="30"/>
  <c r="H411" i="30" s="1"/>
  <c r="A411" i="30"/>
  <c r="D410" i="30"/>
  <c r="C410" i="30"/>
  <c r="B410" i="30"/>
  <c r="H410" i="30" s="1"/>
  <c r="A410" i="30"/>
  <c r="D409" i="30"/>
  <c r="C409" i="30"/>
  <c r="B409" i="30"/>
  <c r="H409" i="30" s="1"/>
  <c r="A409" i="30"/>
  <c r="D408" i="30"/>
  <c r="C408" i="30"/>
  <c r="B408" i="30"/>
  <c r="H408" i="30" s="1"/>
  <c r="A408" i="30"/>
  <c r="D407" i="30"/>
  <c r="C407" i="30"/>
  <c r="B407" i="30"/>
  <c r="H407" i="30" s="1"/>
  <c r="A407" i="30"/>
  <c r="D406" i="30"/>
  <c r="C406" i="30"/>
  <c r="B406" i="30"/>
  <c r="H406" i="30" s="1"/>
  <c r="A406" i="30"/>
  <c r="D405" i="30"/>
  <c r="C405" i="30"/>
  <c r="B405" i="30"/>
  <c r="H405" i="30" s="1"/>
  <c r="A405" i="30"/>
  <c r="D404" i="30"/>
  <c r="C404" i="30"/>
  <c r="B404" i="30"/>
  <c r="H404" i="30" s="1"/>
  <c r="A404" i="30"/>
  <c r="D403" i="30"/>
  <c r="C403" i="30"/>
  <c r="B403" i="30"/>
  <c r="H403" i="30" s="1"/>
  <c r="A403" i="30"/>
  <c r="D402" i="30"/>
  <c r="C402" i="30"/>
  <c r="B402" i="30"/>
  <c r="H402" i="30" s="1"/>
  <c r="A402" i="30"/>
  <c r="D401" i="30"/>
  <c r="C401" i="30"/>
  <c r="B401" i="30"/>
  <c r="H401" i="30" s="1"/>
  <c r="A401" i="30"/>
  <c r="D400" i="30"/>
  <c r="C400" i="30"/>
  <c r="B400" i="30"/>
  <c r="H400" i="30" s="1"/>
  <c r="A400" i="30"/>
  <c r="D399" i="30"/>
  <c r="C399" i="30"/>
  <c r="B399" i="30"/>
  <c r="H399" i="30" s="1"/>
  <c r="A399" i="30"/>
  <c r="D398" i="30"/>
  <c r="C398" i="30"/>
  <c r="B398" i="30"/>
  <c r="H398" i="30" s="1"/>
  <c r="A398" i="30"/>
  <c r="D397" i="30"/>
  <c r="C397" i="30"/>
  <c r="B397" i="30"/>
  <c r="H397" i="30" s="1"/>
  <c r="H396" i="30" s="1"/>
  <c r="H395" i="30" s="1"/>
  <c r="H459" i="30" s="1"/>
  <c r="A397" i="30"/>
  <c r="D392" i="30"/>
  <c r="C392" i="30"/>
  <c r="B392" i="30"/>
  <c r="H392" i="30" s="1"/>
  <c r="A392" i="30"/>
  <c r="D391" i="30"/>
  <c r="C391" i="30"/>
  <c r="B391" i="30"/>
  <c r="H391" i="30" s="1"/>
  <c r="A391" i="30"/>
  <c r="D390" i="30"/>
  <c r="C390" i="30"/>
  <c r="B390" i="30"/>
  <c r="H390" i="30" s="1"/>
  <c r="A390" i="30"/>
  <c r="D389" i="30"/>
  <c r="C389" i="30"/>
  <c r="B389" i="30"/>
  <c r="H389" i="30" s="1"/>
  <c r="A389" i="30"/>
  <c r="D388" i="30"/>
  <c r="C388" i="30"/>
  <c r="B388" i="30"/>
  <c r="H388" i="30" s="1"/>
  <c r="A388" i="30"/>
  <c r="D387" i="30"/>
  <c r="C387" i="30"/>
  <c r="B387" i="30"/>
  <c r="H387" i="30" s="1"/>
  <c r="A387" i="30"/>
  <c r="D386" i="30"/>
  <c r="C386" i="30"/>
  <c r="B386" i="30"/>
  <c r="H386" i="30" s="1"/>
  <c r="A386" i="30"/>
  <c r="D385" i="30"/>
  <c r="C385" i="30"/>
  <c r="B385" i="30"/>
  <c r="H385" i="30" s="1"/>
  <c r="A385" i="30"/>
  <c r="D384" i="30"/>
  <c r="C384" i="30"/>
  <c r="B384" i="30"/>
  <c r="H384" i="30" s="1"/>
  <c r="A384" i="30"/>
  <c r="D383" i="30"/>
  <c r="C383" i="30"/>
  <c r="B383" i="30"/>
  <c r="H383" i="30" s="1"/>
  <c r="H382" i="30" s="1"/>
  <c r="H393" i="30" s="1"/>
  <c r="A383" i="30"/>
  <c r="A382" i="30"/>
  <c r="D380" i="30"/>
  <c r="C380" i="30"/>
  <c r="B380" i="30"/>
  <c r="H380" i="30" s="1"/>
  <c r="A380" i="30"/>
  <c r="D379" i="30"/>
  <c r="C379" i="30"/>
  <c r="B379" i="30"/>
  <c r="H379" i="30" s="1"/>
  <c r="A379" i="30"/>
  <c r="D378" i="30"/>
  <c r="C378" i="30"/>
  <c r="B378" i="30"/>
  <c r="H378" i="30" s="1"/>
  <c r="A378" i="30"/>
  <c r="D377" i="30"/>
  <c r="C377" i="30"/>
  <c r="B377" i="30"/>
  <c r="H377" i="30" s="1"/>
  <c r="A377" i="30"/>
  <c r="D376" i="30"/>
  <c r="C376" i="30"/>
  <c r="B376" i="30"/>
  <c r="H376" i="30" s="1"/>
  <c r="A376" i="30"/>
  <c r="D375" i="30"/>
  <c r="C375" i="30"/>
  <c r="B375" i="30"/>
  <c r="H375" i="30" s="1"/>
  <c r="A375" i="30"/>
  <c r="D374" i="30"/>
  <c r="C374" i="30"/>
  <c r="B374" i="30"/>
  <c r="H374" i="30" s="1"/>
  <c r="A374" i="30"/>
  <c r="D373" i="30"/>
  <c r="C373" i="30"/>
  <c r="B373" i="30"/>
  <c r="H373" i="30" s="1"/>
  <c r="A373" i="30"/>
  <c r="D372" i="30"/>
  <c r="C372" i="30"/>
  <c r="B372" i="30"/>
  <c r="H372" i="30" s="1"/>
  <c r="A372" i="30"/>
  <c r="D371" i="30"/>
  <c r="C371" i="30"/>
  <c r="B371" i="30"/>
  <c r="H371" i="30" s="1"/>
  <c r="A371" i="30"/>
  <c r="D370" i="30"/>
  <c r="C370" i="30"/>
  <c r="B370" i="30"/>
  <c r="H370" i="30" s="1"/>
  <c r="A370" i="30"/>
  <c r="D369" i="30"/>
  <c r="C369" i="30"/>
  <c r="B369" i="30"/>
  <c r="H369" i="30" s="1"/>
  <c r="A369" i="30"/>
  <c r="D368" i="30"/>
  <c r="C368" i="30"/>
  <c r="B368" i="30"/>
  <c r="H368" i="30" s="1"/>
  <c r="A368" i="30"/>
  <c r="D367" i="30"/>
  <c r="C367" i="30"/>
  <c r="B367" i="30"/>
  <c r="H367" i="30" s="1"/>
  <c r="A367" i="30"/>
  <c r="D366" i="30"/>
  <c r="C366" i="30"/>
  <c r="B366" i="30"/>
  <c r="H366" i="30" s="1"/>
  <c r="H365" i="30" s="1"/>
  <c r="H381" i="30" s="1"/>
  <c r="A366" i="30"/>
  <c r="A365" i="30"/>
  <c r="D363" i="30"/>
  <c r="C363" i="30"/>
  <c r="B363" i="30"/>
  <c r="H363" i="30" s="1"/>
  <c r="A363" i="30"/>
  <c r="D362" i="30"/>
  <c r="C362" i="30"/>
  <c r="B362" i="30"/>
  <c r="H362" i="30" s="1"/>
  <c r="A362" i="30"/>
  <c r="D361" i="30"/>
  <c r="C361" i="30"/>
  <c r="B361" i="30"/>
  <c r="H361" i="30" s="1"/>
  <c r="A361" i="30"/>
  <c r="D360" i="30"/>
  <c r="C360" i="30"/>
  <c r="B360" i="30"/>
  <c r="H360" i="30" s="1"/>
  <c r="A360" i="30"/>
  <c r="D359" i="30"/>
  <c r="C359" i="30"/>
  <c r="B359" i="30"/>
  <c r="H359" i="30" s="1"/>
  <c r="A359" i="30"/>
  <c r="D358" i="30"/>
  <c r="C358" i="30"/>
  <c r="B358" i="30"/>
  <c r="H358" i="30" s="1"/>
  <c r="A358" i="30"/>
  <c r="D357" i="30"/>
  <c r="C357" i="30"/>
  <c r="B357" i="30"/>
  <c r="H357" i="30" s="1"/>
  <c r="A357" i="30"/>
  <c r="D356" i="30"/>
  <c r="C356" i="30"/>
  <c r="B356" i="30"/>
  <c r="H356" i="30" s="1"/>
  <c r="A356" i="30"/>
  <c r="D355" i="30"/>
  <c r="C355" i="30"/>
  <c r="B355" i="30"/>
  <c r="H355" i="30" s="1"/>
  <c r="A355" i="30"/>
  <c r="D354" i="30"/>
  <c r="C354" i="30"/>
  <c r="B354" i="30"/>
  <c r="H354" i="30" s="1"/>
  <c r="A354" i="30"/>
  <c r="D353" i="30"/>
  <c r="C353" i="30"/>
  <c r="B353" i="30"/>
  <c r="H353" i="30" s="1"/>
  <c r="A353" i="30"/>
  <c r="D352" i="30"/>
  <c r="C352" i="30"/>
  <c r="B352" i="30"/>
  <c r="H352" i="30" s="1"/>
  <c r="A352" i="30"/>
  <c r="D351" i="30"/>
  <c r="C351" i="30"/>
  <c r="B351" i="30"/>
  <c r="H351" i="30" s="1"/>
  <c r="A351" i="30"/>
  <c r="D350" i="30"/>
  <c r="C350" i="30"/>
  <c r="B350" i="30"/>
  <c r="H350" i="30" s="1"/>
  <c r="A350" i="30"/>
  <c r="D349" i="30"/>
  <c r="C349" i="30"/>
  <c r="B349" i="30"/>
  <c r="H349" i="30" s="1"/>
  <c r="H348" i="30" s="1"/>
  <c r="H364" i="30" s="1"/>
  <c r="A349" i="30"/>
  <c r="A348" i="30"/>
  <c r="D346" i="30"/>
  <c r="C346" i="30"/>
  <c r="B346" i="30"/>
  <c r="H346" i="30" s="1"/>
  <c r="A346" i="30"/>
  <c r="D345" i="30"/>
  <c r="C345" i="30"/>
  <c r="B345" i="30"/>
  <c r="H345" i="30" s="1"/>
  <c r="A345" i="30"/>
  <c r="D344" i="30"/>
  <c r="C344" i="30"/>
  <c r="B344" i="30"/>
  <c r="H344" i="30" s="1"/>
  <c r="A344" i="30"/>
  <c r="D343" i="30"/>
  <c r="C343" i="30"/>
  <c r="B343" i="30"/>
  <c r="H343" i="30" s="1"/>
  <c r="A343" i="30"/>
  <c r="D342" i="30"/>
  <c r="C342" i="30"/>
  <c r="B342" i="30"/>
  <c r="H342" i="30" s="1"/>
  <c r="A342" i="30"/>
  <c r="D341" i="30"/>
  <c r="C341" i="30"/>
  <c r="B341" i="30"/>
  <c r="H341" i="30" s="1"/>
  <c r="A341" i="30"/>
  <c r="D340" i="30"/>
  <c r="C340" i="30"/>
  <c r="B340" i="30"/>
  <c r="H340" i="30" s="1"/>
  <c r="A340" i="30"/>
  <c r="D339" i="30"/>
  <c r="C339" i="30"/>
  <c r="B339" i="30"/>
  <c r="H339" i="30" s="1"/>
  <c r="A339" i="30"/>
  <c r="D338" i="30"/>
  <c r="C338" i="30"/>
  <c r="B338" i="30"/>
  <c r="H338" i="30" s="1"/>
  <c r="A338" i="30"/>
  <c r="D337" i="30"/>
  <c r="C337" i="30"/>
  <c r="B337" i="30"/>
  <c r="H337" i="30" s="1"/>
  <c r="A337" i="30"/>
  <c r="D336" i="30"/>
  <c r="C336" i="30"/>
  <c r="B336" i="30"/>
  <c r="H336" i="30" s="1"/>
  <c r="A336" i="30"/>
  <c r="D335" i="30"/>
  <c r="C335" i="30"/>
  <c r="B335" i="30"/>
  <c r="H335" i="30" s="1"/>
  <c r="A335" i="30"/>
  <c r="D334" i="30"/>
  <c r="C334" i="30"/>
  <c r="B334" i="30"/>
  <c r="H334" i="30" s="1"/>
  <c r="A334" i="30"/>
  <c r="D333" i="30"/>
  <c r="C333" i="30"/>
  <c r="B333" i="30"/>
  <c r="H333" i="30" s="1"/>
  <c r="A333" i="30"/>
  <c r="D332" i="30"/>
  <c r="C332" i="30"/>
  <c r="B332" i="30"/>
  <c r="H332" i="30" s="1"/>
  <c r="H331" i="30" s="1"/>
  <c r="H330" i="30" s="1"/>
  <c r="H394" i="30" s="1"/>
  <c r="A332" i="30"/>
  <c r="A330" i="30"/>
  <c r="D326" i="30"/>
  <c r="C326" i="30"/>
  <c r="B326" i="30"/>
  <c r="H326" i="30" s="1"/>
  <c r="A326" i="30"/>
  <c r="D325" i="30"/>
  <c r="C325" i="30"/>
  <c r="B325" i="30"/>
  <c r="H325" i="30" s="1"/>
  <c r="A325" i="30"/>
  <c r="D324" i="30"/>
  <c r="C324" i="30"/>
  <c r="B324" i="30"/>
  <c r="H324" i="30" s="1"/>
  <c r="A324" i="30"/>
  <c r="D323" i="30"/>
  <c r="C323" i="30"/>
  <c r="B323" i="30"/>
  <c r="H323" i="30" s="1"/>
  <c r="A323" i="30"/>
  <c r="D322" i="30"/>
  <c r="C322" i="30"/>
  <c r="B322" i="30"/>
  <c r="H322" i="30" s="1"/>
  <c r="A322" i="30"/>
  <c r="D321" i="30"/>
  <c r="C321" i="30"/>
  <c r="B321" i="30"/>
  <c r="H321" i="30" s="1"/>
  <c r="A321" i="30"/>
  <c r="D320" i="30"/>
  <c r="C320" i="30"/>
  <c r="B320" i="30"/>
  <c r="H320" i="30" s="1"/>
  <c r="A320" i="30"/>
  <c r="D319" i="30"/>
  <c r="C319" i="30"/>
  <c r="B319" i="30"/>
  <c r="H319" i="30" s="1"/>
  <c r="A319" i="30"/>
  <c r="D318" i="30"/>
  <c r="C318" i="30"/>
  <c r="B318" i="30"/>
  <c r="H318" i="30" s="1"/>
  <c r="A318" i="30"/>
  <c r="D317" i="30"/>
  <c r="C317" i="30"/>
  <c r="B317" i="30"/>
  <c r="H317" i="30" s="1"/>
  <c r="H316" i="30" s="1"/>
  <c r="H327" i="30" s="1"/>
  <c r="A317" i="30"/>
  <c r="A316" i="30"/>
  <c r="D314" i="30"/>
  <c r="C314" i="30"/>
  <c r="B314" i="30"/>
  <c r="H314" i="30" s="1"/>
  <c r="A314" i="30"/>
  <c r="D313" i="30"/>
  <c r="C313" i="30"/>
  <c r="B313" i="30"/>
  <c r="H313" i="30" s="1"/>
  <c r="A313" i="30"/>
  <c r="D312" i="30"/>
  <c r="C312" i="30"/>
  <c r="B312" i="30"/>
  <c r="H312" i="30" s="1"/>
  <c r="A312" i="30"/>
  <c r="D311" i="30"/>
  <c r="C311" i="30"/>
  <c r="B311" i="30"/>
  <c r="H311" i="30" s="1"/>
  <c r="A311" i="30"/>
  <c r="D310" i="30"/>
  <c r="C310" i="30"/>
  <c r="B310" i="30"/>
  <c r="H310" i="30" s="1"/>
  <c r="A310" i="30"/>
  <c r="D309" i="30"/>
  <c r="C309" i="30"/>
  <c r="B309" i="30"/>
  <c r="H309" i="30" s="1"/>
  <c r="A309" i="30"/>
  <c r="D308" i="30"/>
  <c r="C308" i="30"/>
  <c r="B308" i="30"/>
  <c r="H308" i="30" s="1"/>
  <c r="A308" i="30"/>
  <c r="D307" i="30"/>
  <c r="C307" i="30"/>
  <c r="B307" i="30"/>
  <c r="H307" i="30" s="1"/>
  <c r="A307" i="30"/>
  <c r="D306" i="30"/>
  <c r="C306" i="30"/>
  <c r="B306" i="30"/>
  <c r="H306" i="30" s="1"/>
  <c r="A306" i="30"/>
  <c r="D305" i="30"/>
  <c r="C305" i="30"/>
  <c r="B305" i="30"/>
  <c r="H305" i="30" s="1"/>
  <c r="A305" i="30"/>
  <c r="D304" i="30"/>
  <c r="C304" i="30"/>
  <c r="B304" i="30"/>
  <c r="H304" i="30" s="1"/>
  <c r="A304" i="30"/>
  <c r="D303" i="30"/>
  <c r="C303" i="30"/>
  <c r="B303" i="30"/>
  <c r="H303" i="30" s="1"/>
  <c r="A303" i="30"/>
  <c r="D302" i="30"/>
  <c r="C302" i="30"/>
  <c r="B302" i="30"/>
  <c r="H302" i="30" s="1"/>
  <c r="A302" i="30"/>
  <c r="D301" i="30"/>
  <c r="C301" i="30"/>
  <c r="B301" i="30"/>
  <c r="H301" i="30" s="1"/>
  <c r="A301" i="30"/>
  <c r="D300" i="30"/>
  <c r="C300" i="30"/>
  <c r="B300" i="30"/>
  <c r="H300" i="30" s="1"/>
  <c r="H299" i="30" s="1"/>
  <c r="H315" i="30" s="1"/>
  <c r="A300" i="30"/>
  <c r="A299" i="30"/>
  <c r="D297" i="30"/>
  <c r="C297" i="30"/>
  <c r="B297" i="30"/>
  <c r="H297" i="30" s="1"/>
  <c r="A297" i="30"/>
  <c r="D296" i="30"/>
  <c r="C296" i="30"/>
  <c r="B296" i="30"/>
  <c r="H296" i="30" s="1"/>
  <c r="A296" i="30"/>
  <c r="D295" i="30"/>
  <c r="C295" i="30"/>
  <c r="B295" i="30"/>
  <c r="H295" i="30" s="1"/>
  <c r="A295" i="30"/>
  <c r="D294" i="30"/>
  <c r="C294" i="30"/>
  <c r="B294" i="30"/>
  <c r="H294" i="30" s="1"/>
  <c r="A294" i="30"/>
  <c r="D293" i="30"/>
  <c r="C293" i="30"/>
  <c r="B293" i="30"/>
  <c r="H293" i="30" s="1"/>
  <c r="A293" i="30"/>
  <c r="D292" i="30"/>
  <c r="C292" i="30"/>
  <c r="B292" i="30"/>
  <c r="H292" i="30" s="1"/>
  <c r="A292" i="30"/>
  <c r="D291" i="30"/>
  <c r="C291" i="30"/>
  <c r="B291" i="30"/>
  <c r="H291" i="30" s="1"/>
  <c r="A291" i="30"/>
  <c r="D290" i="30"/>
  <c r="C290" i="30"/>
  <c r="B290" i="30"/>
  <c r="H290" i="30" s="1"/>
  <c r="A290" i="30"/>
  <c r="D289" i="30"/>
  <c r="C289" i="30"/>
  <c r="B289" i="30"/>
  <c r="H289" i="30" s="1"/>
  <c r="A289" i="30"/>
  <c r="D288" i="30"/>
  <c r="C288" i="30"/>
  <c r="B288" i="30"/>
  <c r="H288" i="30" s="1"/>
  <c r="A288" i="30"/>
  <c r="D287" i="30"/>
  <c r="C287" i="30"/>
  <c r="B287" i="30"/>
  <c r="H287" i="30" s="1"/>
  <c r="A287" i="30"/>
  <c r="D286" i="30"/>
  <c r="C286" i="30"/>
  <c r="B286" i="30"/>
  <c r="H286" i="30" s="1"/>
  <c r="A286" i="30"/>
  <c r="D285" i="30"/>
  <c r="C285" i="30"/>
  <c r="B285" i="30"/>
  <c r="H285" i="30" s="1"/>
  <c r="A285" i="30"/>
  <c r="D284" i="30"/>
  <c r="C284" i="30"/>
  <c r="B284" i="30"/>
  <c r="H284" i="30" s="1"/>
  <c r="A284" i="30"/>
  <c r="D283" i="30"/>
  <c r="C283" i="30"/>
  <c r="B283" i="30"/>
  <c r="H283" i="30" s="1"/>
  <c r="H282" i="30" s="1"/>
  <c r="H298" i="30" s="1"/>
  <c r="A283" i="30"/>
  <c r="A282" i="30"/>
  <c r="D280" i="30"/>
  <c r="C280" i="30"/>
  <c r="B280" i="30"/>
  <c r="H280" i="30" s="1"/>
  <c r="A280" i="30"/>
  <c r="D279" i="30"/>
  <c r="C279" i="30"/>
  <c r="B279" i="30"/>
  <c r="H279" i="30" s="1"/>
  <c r="A279" i="30"/>
  <c r="D278" i="30"/>
  <c r="C278" i="30"/>
  <c r="B278" i="30"/>
  <c r="H278" i="30" s="1"/>
  <c r="A278" i="30"/>
  <c r="D277" i="30"/>
  <c r="C277" i="30"/>
  <c r="B277" i="30"/>
  <c r="H277" i="30" s="1"/>
  <c r="A277" i="30"/>
  <c r="D276" i="30"/>
  <c r="C276" i="30"/>
  <c r="B276" i="30"/>
  <c r="H276" i="30" s="1"/>
  <c r="A276" i="30"/>
  <c r="D275" i="30"/>
  <c r="C275" i="30"/>
  <c r="B275" i="30"/>
  <c r="H275" i="30" s="1"/>
  <c r="A275" i="30"/>
  <c r="D274" i="30"/>
  <c r="C274" i="30"/>
  <c r="B274" i="30"/>
  <c r="H274" i="30" s="1"/>
  <c r="A274" i="30"/>
  <c r="D273" i="30"/>
  <c r="C273" i="30"/>
  <c r="B273" i="30"/>
  <c r="H273" i="30" s="1"/>
  <c r="A273" i="30"/>
  <c r="D272" i="30"/>
  <c r="C272" i="30"/>
  <c r="B272" i="30"/>
  <c r="H272" i="30" s="1"/>
  <c r="A272" i="30"/>
  <c r="D271" i="30"/>
  <c r="C271" i="30"/>
  <c r="B271" i="30"/>
  <c r="H271" i="30" s="1"/>
  <c r="A271" i="30"/>
  <c r="D270" i="30"/>
  <c r="C270" i="30"/>
  <c r="B270" i="30"/>
  <c r="H270" i="30" s="1"/>
  <c r="A270" i="30"/>
  <c r="D269" i="30"/>
  <c r="C269" i="30"/>
  <c r="B269" i="30"/>
  <c r="H269" i="30" s="1"/>
  <c r="A269" i="30"/>
  <c r="D268" i="30"/>
  <c r="C268" i="30"/>
  <c r="B268" i="30"/>
  <c r="H268" i="30" s="1"/>
  <c r="A268" i="30"/>
  <c r="D267" i="30"/>
  <c r="C267" i="30"/>
  <c r="B267" i="30"/>
  <c r="H267" i="30" s="1"/>
  <c r="A267" i="30"/>
  <c r="D266" i="30"/>
  <c r="C266" i="30"/>
  <c r="B266" i="30"/>
  <c r="H266" i="30" s="1"/>
  <c r="H265" i="30" s="1"/>
  <c r="H264" i="30" s="1"/>
  <c r="H328" i="30" s="1"/>
  <c r="A266" i="30"/>
  <c r="D261" i="30"/>
  <c r="C261" i="30"/>
  <c r="B261" i="30"/>
  <c r="H261" i="30" s="1"/>
  <c r="A261" i="30"/>
  <c r="D260" i="30"/>
  <c r="C260" i="30"/>
  <c r="B260" i="30"/>
  <c r="H260" i="30" s="1"/>
  <c r="A260" i="30"/>
  <c r="D259" i="30"/>
  <c r="C259" i="30"/>
  <c r="B259" i="30"/>
  <c r="H259" i="30" s="1"/>
  <c r="A259" i="30"/>
  <c r="D258" i="30"/>
  <c r="C258" i="30"/>
  <c r="B258" i="30"/>
  <c r="H258" i="30" s="1"/>
  <c r="A258" i="30"/>
  <c r="D257" i="30"/>
  <c r="C257" i="30"/>
  <c r="B257" i="30"/>
  <c r="H257" i="30" s="1"/>
  <c r="A257" i="30"/>
  <c r="D256" i="30"/>
  <c r="C256" i="30"/>
  <c r="B256" i="30"/>
  <c r="H256" i="30" s="1"/>
  <c r="A256" i="30"/>
  <c r="D255" i="30"/>
  <c r="C255" i="30"/>
  <c r="B255" i="30"/>
  <c r="H255" i="30" s="1"/>
  <c r="A255" i="30"/>
  <c r="D254" i="30"/>
  <c r="C254" i="30"/>
  <c r="B254" i="30"/>
  <c r="H254" i="30" s="1"/>
  <c r="A254" i="30"/>
  <c r="D253" i="30"/>
  <c r="C253" i="30"/>
  <c r="B253" i="30"/>
  <c r="H253" i="30" s="1"/>
  <c r="A253" i="30"/>
  <c r="D252" i="30"/>
  <c r="C252" i="30"/>
  <c r="B252" i="30"/>
  <c r="H252" i="30" s="1"/>
  <c r="H251" i="30" s="1"/>
  <c r="H262" i="30" s="1"/>
  <c r="A252" i="30"/>
  <c r="A251" i="30"/>
  <c r="D249" i="30"/>
  <c r="C249" i="30"/>
  <c r="B249" i="30"/>
  <c r="H249" i="30" s="1"/>
  <c r="A249" i="30"/>
  <c r="D248" i="30"/>
  <c r="C248" i="30"/>
  <c r="B248" i="30"/>
  <c r="H248" i="30" s="1"/>
  <c r="A248" i="30"/>
  <c r="D247" i="30"/>
  <c r="C247" i="30"/>
  <c r="B247" i="30"/>
  <c r="H247" i="30" s="1"/>
  <c r="A247" i="30"/>
  <c r="D246" i="30"/>
  <c r="C246" i="30"/>
  <c r="B246" i="30"/>
  <c r="H246" i="30" s="1"/>
  <c r="A246" i="30"/>
  <c r="D245" i="30"/>
  <c r="C245" i="30"/>
  <c r="B245" i="30"/>
  <c r="H245" i="30" s="1"/>
  <c r="A245" i="30"/>
  <c r="D244" i="30"/>
  <c r="C244" i="30"/>
  <c r="B244" i="30"/>
  <c r="H244" i="30" s="1"/>
  <c r="A244" i="30"/>
  <c r="D243" i="30"/>
  <c r="C243" i="30"/>
  <c r="B243" i="30"/>
  <c r="H243" i="30" s="1"/>
  <c r="A243" i="30"/>
  <c r="D242" i="30"/>
  <c r="C242" i="30"/>
  <c r="B242" i="30"/>
  <c r="H242" i="30" s="1"/>
  <c r="A242" i="30"/>
  <c r="D241" i="30"/>
  <c r="C241" i="30"/>
  <c r="B241" i="30"/>
  <c r="H241" i="30" s="1"/>
  <c r="A241" i="30"/>
  <c r="D240" i="30"/>
  <c r="C240" i="30"/>
  <c r="B240" i="30"/>
  <c r="H240" i="30" s="1"/>
  <c r="A240" i="30"/>
  <c r="D239" i="30"/>
  <c r="C239" i="30"/>
  <c r="B239" i="30"/>
  <c r="H239" i="30" s="1"/>
  <c r="A239" i="30"/>
  <c r="D238" i="30"/>
  <c r="C238" i="30"/>
  <c r="B238" i="30"/>
  <c r="H238" i="30" s="1"/>
  <c r="A238" i="30"/>
  <c r="D237" i="30"/>
  <c r="C237" i="30"/>
  <c r="B237" i="30"/>
  <c r="H237" i="30" s="1"/>
  <c r="A237" i="30"/>
  <c r="D236" i="30"/>
  <c r="C236" i="30"/>
  <c r="B236" i="30"/>
  <c r="H236" i="30" s="1"/>
  <c r="A236" i="30"/>
  <c r="D235" i="30"/>
  <c r="C235" i="30"/>
  <c r="B235" i="30"/>
  <c r="H235" i="30" s="1"/>
  <c r="H234" i="30" s="1"/>
  <c r="H250" i="30" s="1"/>
  <c r="A235" i="30"/>
  <c r="A234" i="30"/>
  <c r="D232" i="30"/>
  <c r="C232" i="30"/>
  <c r="B232" i="30"/>
  <c r="H232" i="30" s="1"/>
  <c r="A232" i="30"/>
  <c r="D231" i="30"/>
  <c r="C231" i="30"/>
  <c r="B231" i="30"/>
  <c r="H231" i="30" s="1"/>
  <c r="A231" i="30"/>
  <c r="D230" i="30"/>
  <c r="C230" i="30"/>
  <c r="B230" i="30"/>
  <c r="H230" i="30" s="1"/>
  <c r="A230" i="30"/>
  <c r="D229" i="30"/>
  <c r="C229" i="30"/>
  <c r="B229" i="30"/>
  <c r="H229" i="30" s="1"/>
  <c r="A229" i="30"/>
  <c r="D228" i="30"/>
  <c r="C228" i="30"/>
  <c r="B228" i="30"/>
  <c r="H228" i="30" s="1"/>
  <c r="A228" i="30"/>
  <c r="D227" i="30"/>
  <c r="C227" i="30"/>
  <c r="B227" i="30"/>
  <c r="H227" i="30" s="1"/>
  <c r="A227" i="30"/>
  <c r="D226" i="30"/>
  <c r="C226" i="30"/>
  <c r="B226" i="30"/>
  <c r="H226" i="30" s="1"/>
  <c r="A226" i="30"/>
  <c r="D225" i="30"/>
  <c r="C225" i="30"/>
  <c r="B225" i="30"/>
  <c r="H225" i="30" s="1"/>
  <c r="A225" i="30"/>
  <c r="D224" i="30"/>
  <c r="C224" i="30"/>
  <c r="B224" i="30"/>
  <c r="H224" i="30" s="1"/>
  <c r="A224" i="30"/>
  <c r="D223" i="30"/>
  <c r="C223" i="30"/>
  <c r="B223" i="30"/>
  <c r="H223" i="30" s="1"/>
  <c r="A223" i="30"/>
  <c r="D222" i="30"/>
  <c r="C222" i="30"/>
  <c r="B222" i="30"/>
  <c r="H222" i="30" s="1"/>
  <c r="A222" i="30"/>
  <c r="D221" i="30"/>
  <c r="C221" i="30"/>
  <c r="B221" i="30"/>
  <c r="H221" i="30" s="1"/>
  <c r="A221" i="30"/>
  <c r="D220" i="30"/>
  <c r="C220" i="30"/>
  <c r="B220" i="30"/>
  <c r="H220" i="30" s="1"/>
  <c r="A220" i="30"/>
  <c r="D219" i="30"/>
  <c r="C219" i="30"/>
  <c r="B219" i="30"/>
  <c r="H219" i="30" s="1"/>
  <c r="A219" i="30"/>
  <c r="D218" i="30"/>
  <c r="C218" i="30"/>
  <c r="B218" i="30"/>
  <c r="H218" i="30" s="1"/>
  <c r="H217" i="30" s="1"/>
  <c r="H233" i="30" s="1"/>
  <c r="A218" i="30"/>
  <c r="A217" i="30"/>
  <c r="D215" i="30"/>
  <c r="C215" i="30"/>
  <c r="B215" i="30"/>
  <c r="H215" i="30" s="1"/>
  <c r="A215" i="30"/>
  <c r="D214" i="30"/>
  <c r="C214" i="30"/>
  <c r="B214" i="30"/>
  <c r="H214" i="30" s="1"/>
  <c r="A214" i="30"/>
  <c r="D213" i="30"/>
  <c r="C213" i="30"/>
  <c r="B213" i="30"/>
  <c r="H213" i="30" s="1"/>
  <c r="A213" i="30"/>
  <c r="D212" i="30"/>
  <c r="C212" i="30"/>
  <c r="B212" i="30"/>
  <c r="H212" i="30" s="1"/>
  <c r="A212" i="30"/>
  <c r="D211" i="30"/>
  <c r="C211" i="30"/>
  <c r="B211" i="30"/>
  <c r="H211" i="30" s="1"/>
  <c r="A211" i="30"/>
  <c r="D210" i="30"/>
  <c r="C210" i="30"/>
  <c r="B210" i="30"/>
  <c r="H210" i="30" s="1"/>
  <c r="A210" i="30"/>
  <c r="D209" i="30"/>
  <c r="C209" i="30"/>
  <c r="B209" i="30"/>
  <c r="H209" i="30" s="1"/>
  <c r="A209" i="30"/>
  <c r="D208" i="30"/>
  <c r="C208" i="30"/>
  <c r="B208" i="30"/>
  <c r="H208" i="30" s="1"/>
  <c r="A208" i="30"/>
  <c r="D207" i="30"/>
  <c r="C207" i="30"/>
  <c r="B207" i="30"/>
  <c r="H207" i="30" s="1"/>
  <c r="A207" i="30"/>
  <c r="D206" i="30"/>
  <c r="C206" i="30"/>
  <c r="B206" i="30"/>
  <c r="H206" i="30" s="1"/>
  <c r="A206" i="30"/>
  <c r="D205" i="30"/>
  <c r="C205" i="30"/>
  <c r="B205" i="30"/>
  <c r="H205" i="30" s="1"/>
  <c r="A205" i="30"/>
  <c r="D204" i="30"/>
  <c r="C204" i="30"/>
  <c r="B204" i="30"/>
  <c r="H204" i="30" s="1"/>
  <c r="A204" i="30"/>
  <c r="D203" i="30"/>
  <c r="C203" i="30"/>
  <c r="B203" i="30"/>
  <c r="H203" i="30" s="1"/>
  <c r="A203" i="30"/>
  <c r="D202" i="30"/>
  <c r="C202" i="30"/>
  <c r="B202" i="30"/>
  <c r="H202" i="30" s="1"/>
  <c r="A202" i="30"/>
  <c r="D201" i="30"/>
  <c r="C201" i="30"/>
  <c r="B201" i="30"/>
  <c r="H201" i="30" s="1"/>
  <c r="H200" i="30" s="1"/>
  <c r="H216" i="30" s="1"/>
  <c r="A201" i="30"/>
  <c r="D196" i="30"/>
  <c r="C196" i="30"/>
  <c r="B196" i="30"/>
  <c r="H196" i="30" s="1"/>
  <c r="A196" i="30"/>
  <c r="D195" i="30"/>
  <c r="C195" i="30"/>
  <c r="B195" i="30"/>
  <c r="H195" i="30" s="1"/>
  <c r="A195" i="30"/>
  <c r="D194" i="30"/>
  <c r="C194" i="30"/>
  <c r="B194" i="30"/>
  <c r="H194" i="30" s="1"/>
  <c r="A194" i="30"/>
  <c r="D193" i="30"/>
  <c r="C193" i="30"/>
  <c r="B193" i="30"/>
  <c r="H193" i="30" s="1"/>
  <c r="A193" i="30"/>
  <c r="D192" i="30"/>
  <c r="C192" i="30"/>
  <c r="B192" i="30"/>
  <c r="H192" i="30" s="1"/>
  <c r="A192" i="30"/>
  <c r="D191" i="30"/>
  <c r="C191" i="30"/>
  <c r="B191" i="30"/>
  <c r="H191" i="30" s="1"/>
  <c r="A191" i="30"/>
  <c r="D190" i="30"/>
  <c r="C190" i="30"/>
  <c r="B190" i="30"/>
  <c r="H190" i="30" s="1"/>
  <c r="A190" i="30"/>
  <c r="D189" i="30"/>
  <c r="C189" i="30"/>
  <c r="B189" i="30"/>
  <c r="H189" i="30" s="1"/>
  <c r="A189" i="30"/>
  <c r="D188" i="30"/>
  <c r="C188" i="30"/>
  <c r="B188" i="30"/>
  <c r="H188" i="30" s="1"/>
  <c r="A188" i="30"/>
  <c r="D187" i="30"/>
  <c r="C187" i="30"/>
  <c r="B187" i="30"/>
  <c r="H187" i="30" s="1"/>
  <c r="H186" i="30" s="1"/>
  <c r="H197" i="30" s="1"/>
  <c r="A187" i="30"/>
  <c r="A186" i="30"/>
  <c r="D184" i="30"/>
  <c r="C184" i="30"/>
  <c r="B184" i="30"/>
  <c r="H184" i="30" s="1"/>
  <c r="A184" i="30"/>
  <c r="D183" i="30"/>
  <c r="C183" i="30"/>
  <c r="B183" i="30"/>
  <c r="H183" i="30" s="1"/>
  <c r="A183" i="30"/>
  <c r="D182" i="30"/>
  <c r="C182" i="30"/>
  <c r="B182" i="30"/>
  <c r="H182" i="30" s="1"/>
  <c r="A182" i="30"/>
  <c r="D181" i="30"/>
  <c r="C181" i="30"/>
  <c r="B181" i="30"/>
  <c r="H181" i="30" s="1"/>
  <c r="A181" i="30"/>
  <c r="D180" i="30"/>
  <c r="C180" i="30"/>
  <c r="B180" i="30"/>
  <c r="H180" i="30" s="1"/>
  <c r="A180" i="30"/>
  <c r="D179" i="30"/>
  <c r="C179" i="30"/>
  <c r="B179" i="30"/>
  <c r="H179" i="30" s="1"/>
  <c r="A179" i="30"/>
  <c r="D178" i="30"/>
  <c r="C178" i="30"/>
  <c r="B178" i="30"/>
  <c r="H178" i="30" s="1"/>
  <c r="A178" i="30"/>
  <c r="D177" i="30"/>
  <c r="C177" i="30"/>
  <c r="B177" i="30"/>
  <c r="H177" i="30" s="1"/>
  <c r="A177" i="30"/>
  <c r="D176" i="30"/>
  <c r="C176" i="30"/>
  <c r="B176" i="30"/>
  <c r="H176" i="30" s="1"/>
  <c r="A176" i="30"/>
  <c r="D175" i="30"/>
  <c r="C175" i="30"/>
  <c r="B175" i="30"/>
  <c r="H175" i="30" s="1"/>
  <c r="A175" i="30"/>
  <c r="D174" i="30"/>
  <c r="C174" i="30"/>
  <c r="B174" i="30"/>
  <c r="H174" i="30" s="1"/>
  <c r="A174" i="30"/>
  <c r="D173" i="30"/>
  <c r="C173" i="30"/>
  <c r="B173" i="30"/>
  <c r="H173" i="30" s="1"/>
  <c r="A173" i="30"/>
  <c r="D172" i="30"/>
  <c r="C172" i="30"/>
  <c r="B172" i="30"/>
  <c r="H172" i="30" s="1"/>
  <c r="A172" i="30"/>
  <c r="D171" i="30"/>
  <c r="C171" i="30"/>
  <c r="B171" i="30"/>
  <c r="H171" i="30" s="1"/>
  <c r="A171" i="30"/>
  <c r="D170" i="30"/>
  <c r="C170" i="30"/>
  <c r="B170" i="30"/>
  <c r="H170" i="30" s="1"/>
  <c r="H169" i="30" s="1"/>
  <c r="H185" i="30" s="1"/>
  <c r="A170" i="30"/>
  <c r="A169" i="30"/>
  <c r="D167" i="30"/>
  <c r="C167" i="30"/>
  <c r="B167" i="30"/>
  <c r="H167" i="30" s="1"/>
  <c r="A167" i="30"/>
  <c r="D166" i="30"/>
  <c r="C166" i="30"/>
  <c r="B166" i="30"/>
  <c r="H166" i="30" s="1"/>
  <c r="A166" i="30"/>
  <c r="D165" i="30"/>
  <c r="C165" i="30"/>
  <c r="B165" i="30"/>
  <c r="H165" i="30" s="1"/>
  <c r="A165" i="30"/>
  <c r="D164" i="30"/>
  <c r="C164" i="30"/>
  <c r="B164" i="30"/>
  <c r="H164" i="30" s="1"/>
  <c r="A164" i="30"/>
  <c r="D163" i="30"/>
  <c r="C163" i="30"/>
  <c r="B163" i="30"/>
  <c r="H163" i="30" s="1"/>
  <c r="A163" i="30"/>
  <c r="D162" i="30"/>
  <c r="C162" i="30"/>
  <c r="B162" i="30"/>
  <c r="H162" i="30" s="1"/>
  <c r="A162" i="30"/>
  <c r="D161" i="30"/>
  <c r="C161" i="30"/>
  <c r="B161" i="30"/>
  <c r="H161" i="30" s="1"/>
  <c r="A161" i="30"/>
  <c r="D160" i="30"/>
  <c r="C160" i="30"/>
  <c r="B160" i="30"/>
  <c r="H160" i="30" s="1"/>
  <c r="A160" i="30"/>
  <c r="D159" i="30"/>
  <c r="C159" i="30"/>
  <c r="B159" i="30"/>
  <c r="H159" i="30" s="1"/>
  <c r="A159" i="30"/>
  <c r="D158" i="30"/>
  <c r="C158" i="30"/>
  <c r="B158" i="30"/>
  <c r="H158" i="30" s="1"/>
  <c r="A158" i="30"/>
  <c r="D157" i="30"/>
  <c r="C157" i="30"/>
  <c r="B157" i="30"/>
  <c r="H157" i="30" s="1"/>
  <c r="A157" i="30"/>
  <c r="D156" i="30"/>
  <c r="C156" i="30"/>
  <c r="B156" i="30"/>
  <c r="H156" i="30" s="1"/>
  <c r="A156" i="30"/>
  <c r="D155" i="30"/>
  <c r="C155" i="30"/>
  <c r="B155" i="30"/>
  <c r="H155" i="30" s="1"/>
  <c r="A155" i="30"/>
  <c r="D154" i="30"/>
  <c r="C154" i="30"/>
  <c r="B154" i="30"/>
  <c r="H154" i="30" s="1"/>
  <c r="A154" i="30"/>
  <c r="D153" i="30"/>
  <c r="C153" i="30"/>
  <c r="B153" i="30"/>
  <c r="H153" i="30" s="1"/>
  <c r="H152" i="30" s="1"/>
  <c r="H168" i="30" s="1"/>
  <c r="A153" i="30"/>
  <c r="A152" i="30"/>
  <c r="D150" i="30"/>
  <c r="C150" i="30"/>
  <c r="B150" i="30"/>
  <c r="H150" i="30" s="1"/>
  <c r="A150" i="30"/>
  <c r="D149" i="30"/>
  <c r="C149" i="30"/>
  <c r="B149" i="30"/>
  <c r="H149" i="30" s="1"/>
  <c r="A149" i="30"/>
  <c r="D148" i="30"/>
  <c r="C148" i="30"/>
  <c r="B148" i="30"/>
  <c r="H148" i="30" s="1"/>
  <c r="A148" i="30"/>
  <c r="D147" i="30"/>
  <c r="C147" i="30"/>
  <c r="B147" i="30"/>
  <c r="H147" i="30" s="1"/>
  <c r="A147" i="30"/>
  <c r="D146" i="30"/>
  <c r="C146" i="30"/>
  <c r="B146" i="30"/>
  <c r="H146" i="30" s="1"/>
  <c r="A146" i="30"/>
  <c r="D145" i="30"/>
  <c r="C145" i="30"/>
  <c r="B145" i="30"/>
  <c r="H145" i="30" s="1"/>
  <c r="A145" i="30"/>
  <c r="D144" i="30"/>
  <c r="C144" i="30"/>
  <c r="B144" i="30"/>
  <c r="H144" i="30" s="1"/>
  <c r="A144" i="30"/>
  <c r="D143" i="30"/>
  <c r="C143" i="30"/>
  <c r="B143" i="30"/>
  <c r="H143" i="30" s="1"/>
  <c r="A143" i="30"/>
  <c r="D142" i="30"/>
  <c r="C142" i="30"/>
  <c r="B142" i="30"/>
  <c r="H142" i="30" s="1"/>
  <c r="A142" i="30"/>
  <c r="D141" i="30"/>
  <c r="C141" i="30"/>
  <c r="B141" i="30"/>
  <c r="H141" i="30" s="1"/>
  <c r="A141" i="30"/>
  <c r="D140" i="30"/>
  <c r="C140" i="30"/>
  <c r="B140" i="30"/>
  <c r="H140" i="30" s="1"/>
  <c r="A140" i="30"/>
  <c r="D139" i="30"/>
  <c r="C139" i="30"/>
  <c r="B139" i="30"/>
  <c r="H139" i="30" s="1"/>
  <c r="A139" i="30"/>
  <c r="D138" i="30"/>
  <c r="C138" i="30"/>
  <c r="B138" i="30"/>
  <c r="H138" i="30" s="1"/>
  <c r="A138" i="30"/>
  <c r="D137" i="30"/>
  <c r="C137" i="30"/>
  <c r="B137" i="30"/>
  <c r="H137" i="30" s="1"/>
  <c r="A137" i="30"/>
  <c r="D136" i="30"/>
  <c r="C136" i="30"/>
  <c r="B136" i="30"/>
  <c r="H136" i="30" s="1"/>
  <c r="H135" i="30" s="1"/>
  <c r="H134" i="30" s="1"/>
  <c r="H198" i="30" s="1"/>
  <c r="A136" i="30"/>
  <c r="D131" i="30"/>
  <c r="C131" i="30"/>
  <c r="B131" i="30"/>
  <c r="H131" i="30" s="1"/>
  <c r="A131" i="30"/>
  <c r="D130" i="30"/>
  <c r="C130" i="30"/>
  <c r="B130" i="30"/>
  <c r="H130" i="30" s="1"/>
  <c r="A130" i="30"/>
  <c r="D129" i="30"/>
  <c r="C129" i="30"/>
  <c r="B129" i="30"/>
  <c r="H129" i="30" s="1"/>
  <c r="A129" i="30"/>
  <c r="D128" i="30"/>
  <c r="C128" i="30"/>
  <c r="B128" i="30"/>
  <c r="H128" i="30" s="1"/>
  <c r="A128" i="30"/>
  <c r="D127" i="30"/>
  <c r="C127" i="30"/>
  <c r="B127" i="30"/>
  <c r="H127" i="30" s="1"/>
  <c r="A127" i="30"/>
  <c r="D126" i="30"/>
  <c r="C126" i="30"/>
  <c r="B126" i="30"/>
  <c r="H126" i="30" s="1"/>
  <c r="A126" i="30"/>
  <c r="D125" i="30"/>
  <c r="C125" i="30"/>
  <c r="B125" i="30"/>
  <c r="H125" i="30" s="1"/>
  <c r="A125" i="30"/>
  <c r="D124" i="30"/>
  <c r="C124" i="30"/>
  <c r="B124" i="30"/>
  <c r="H124" i="30" s="1"/>
  <c r="A124" i="30"/>
  <c r="D123" i="30"/>
  <c r="C123" i="30"/>
  <c r="B123" i="30"/>
  <c r="H123" i="30" s="1"/>
  <c r="A123" i="30"/>
  <c r="D122" i="30"/>
  <c r="C122" i="30"/>
  <c r="B122" i="30"/>
  <c r="H122" i="30" s="1"/>
  <c r="H121" i="30" s="1"/>
  <c r="H132" i="30" s="1"/>
  <c r="A122" i="30"/>
  <c r="A121" i="30"/>
  <c r="D119" i="30"/>
  <c r="C119" i="30"/>
  <c r="B119" i="30"/>
  <c r="H119" i="30" s="1"/>
  <c r="A119" i="30"/>
  <c r="D118" i="30"/>
  <c r="C118" i="30"/>
  <c r="B118" i="30"/>
  <c r="H118" i="30" s="1"/>
  <c r="A118" i="30"/>
  <c r="D117" i="30"/>
  <c r="C117" i="30"/>
  <c r="B117" i="30"/>
  <c r="H117" i="30" s="1"/>
  <c r="A117" i="30"/>
  <c r="D116" i="30"/>
  <c r="C116" i="30"/>
  <c r="B116" i="30"/>
  <c r="H116" i="30" s="1"/>
  <c r="A116" i="30"/>
  <c r="D115" i="30"/>
  <c r="C115" i="30"/>
  <c r="B115" i="30"/>
  <c r="H115" i="30" s="1"/>
  <c r="A115" i="30"/>
  <c r="D114" i="30"/>
  <c r="C114" i="30"/>
  <c r="B114" i="30"/>
  <c r="H114" i="30" s="1"/>
  <c r="A114" i="30"/>
  <c r="D113" i="30"/>
  <c r="C113" i="30"/>
  <c r="B113" i="30"/>
  <c r="H113" i="30" s="1"/>
  <c r="A113" i="30"/>
  <c r="D112" i="30"/>
  <c r="C112" i="30"/>
  <c r="B112" i="30"/>
  <c r="H112" i="30" s="1"/>
  <c r="A112" i="30"/>
  <c r="D111" i="30"/>
  <c r="C111" i="30"/>
  <c r="B111" i="30"/>
  <c r="H111" i="30" s="1"/>
  <c r="A111" i="30"/>
  <c r="D110" i="30"/>
  <c r="C110" i="30"/>
  <c r="B110" i="30"/>
  <c r="H110" i="30" s="1"/>
  <c r="A110" i="30"/>
  <c r="D109" i="30"/>
  <c r="C109" i="30"/>
  <c r="B109" i="30"/>
  <c r="H109" i="30" s="1"/>
  <c r="A109" i="30"/>
  <c r="D108" i="30"/>
  <c r="C108" i="30"/>
  <c r="B108" i="30"/>
  <c r="H108" i="30" s="1"/>
  <c r="A108" i="30"/>
  <c r="D107" i="30"/>
  <c r="C107" i="30"/>
  <c r="B107" i="30"/>
  <c r="H107" i="30" s="1"/>
  <c r="A107" i="30"/>
  <c r="D106" i="30"/>
  <c r="C106" i="30"/>
  <c r="B106" i="30"/>
  <c r="H106" i="30" s="1"/>
  <c r="A106" i="30"/>
  <c r="D105" i="30"/>
  <c r="C105" i="30"/>
  <c r="B105" i="30"/>
  <c r="H105" i="30" s="1"/>
  <c r="H104" i="30" s="1"/>
  <c r="H120" i="30" s="1"/>
  <c r="A105" i="30"/>
  <c r="A104" i="30"/>
  <c r="D102" i="30"/>
  <c r="C102" i="30"/>
  <c r="B102" i="30"/>
  <c r="H102" i="30" s="1"/>
  <c r="A102" i="30"/>
  <c r="D101" i="30"/>
  <c r="C101" i="30"/>
  <c r="B101" i="30"/>
  <c r="H101" i="30" s="1"/>
  <c r="A101" i="30"/>
  <c r="D100" i="30"/>
  <c r="C100" i="30"/>
  <c r="B100" i="30"/>
  <c r="H100" i="30" s="1"/>
  <c r="A100" i="30"/>
  <c r="D99" i="30"/>
  <c r="C99" i="30"/>
  <c r="B99" i="30"/>
  <c r="H99" i="30" s="1"/>
  <c r="A99" i="30"/>
  <c r="D98" i="30"/>
  <c r="C98" i="30"/>
  <c r="B98" i="30"/>
  <c r="H98" i="30" s="1"/>
  <c r="A98" i="30"/>
  <c r="D97" i="30"/>
  <c r="C97" i="30"/>
  <c r="B97" i="30"/>
  <c r="H97" i="30" s="1"/>
  <c r="A97" i="30"/>
  <c r="D96" i="30"/>
  <c r="C96" i="30"/>
  <c r="B96" i="30"/>
  <c r="H96" i="30" s="1"/>
  <c r="A96" i="30"/>
  <c r="D95" i="30"/>
  <c r="C95" i="30"/>
  <c r="B95" i="30"/>
  <c r="H95" i="30" s="1"/>
  <c r="A95" i="30"/>
  <c r="D94" i="30"/>
  <c r="C94" i="30"/>
  <c r="B94" i="30"/>
  <c r="H94" i="30" s="1"/>
  <c r="A94" i="30"/>
  <c r="D93" i="30"/>
  <c r="C93" i="30"/>
  <c r="B93" i="30"/>
  <c r="H93" i="30" s="1"/>
  <c r="A93" i="30"/>
  <c r="D92" i="30"/>
  <c r="C92" i="30"/>
  <c r="B92" i="30"/>
  <c r="H92" i="30" s="1"/>
  <c r="A92" i="30"/>
  <c r="D91" i="30"/>
  <c r="C91" i="30"/>
  <c r="B91" i="30"/>
  <c r="H91" i="30" s="1"/>
  <c r="A91" i="30"/>
  <c r="D90" i="30"/>
  <c r="C90" i="30"/>
  <c r="B90" i="30"/>
  <c r="H90" i="30" s="1"/>
  <c r="A90" i="30"/>
  <c r="D89" i="30"/>
  <c r="C89" i="30"/>
  <c r="B89" i="30"/>
  <c r="H89" i="30" s="1"/>
  <c r="A89" i="30"/>
  <c r="D88" i="30"/>
  <c r="C88" i="30"/>
  <c r="B88" i="30"/>
  <c r="H88" i="30" s="1"/>
  <c r="H87" i="30" s="1"/>
  <c r="H103" i="30" s="1"/>
  <c r="A88" i="30"/>
  <c r="A87" i="30"/>
  <c r="D85" i="30"/>
  <c r="C85" i="30"/>
  <c r="B85" i="30"/>
  <c r="H85" i="30" s="1"/>
  <c r="A85" i="30"/>
  <c r="D84" i="30"/>
  <c r="C84" i="30"/>
  <c r="B84" i="30"/>
  <c r="H84" i="30" s="1"/>
  <c r="A84" i="30"/>
  <c r="D83" i="30"/>
  <c r="C83" i="30"/>
  <c r="B83" i="30"/>
  <c r="H83" i="30" s="1"/>
  <c r="A83" i="30"/>
  <c r="D82" i="30"/>
  <c r="C82" i="30"/>
  <c r="B82" i="30"/>
  <c r="H82" i="30" s="1"/>
  <c r="A82" i="30"/>
  <c r="D81" i="30"/>
  <c r="C81" i="30"/>
  <c r="B81" i="30"/>
  <c r="H81" i="30" s="1"/>
  <c r="A81" i="30"/>
  <c r="D80" i="30"/>
  <c r="C80" i="30"/>
  <c r="B80" i="30"/>
  <c r="H80" i="30" s="1"/>
  <c r="A80" i="30"/>
  <c r="D79" i="30"/>
  <c r="C79" i="30"/>
  <c r="B79" i="30"/>
  <c r="H79" i="30" s="1"/>
  <c r="A79" i="30"/>
  <c r="D78" i="30"/>
  <c r="C78" i="30"/>
  <c r="B78" i="30"/>
  <c r="H78" i="30" s="1"/>
  <c r="A78" i="30"/>
  <c r="D77" i="30"/>
  <c r="C77" i="30"/>
  <c r="B77" i="30"/>
  <c r="H77" i="30" s="1"/>
  <c r="A77" i="30"/>
  <c r="D76" i="30"/>
  <c r="C76" i="30"/>
  <c r="B76" i="30"/>
  <c r="H76" i="30" s="1"/>
  <c r="A76" i="30"/>
  <c r="D75" i="30"/>
  <c r="C75" i="30"/>
  <c r="B75" i="30"/>
  <c r="H75" i="30" s="1"/>
  <c r="A75" i="30"/>
  <c r="D74" i="30"/>
  <c r="C74" i="30"/>
  <c r="B74" i="30"/>
  <c r="H74" i="30" s="1"/>
  <c r="A74" i="30"/>
  <c r="D73" i="30"/>
  <c r="C73" i="30"/>
  <c r="B73" i="30"/>
  <c r="H73" i="30" s="1"/>
  <c r="A73" i="30"/>
  <c r="D72" i="30"/>
  <c r="C72" i="30"/>
  <c r="B72" i="30"/>
  <c r="H72" i="30" s="1"/>
  <c r="A72" i="30"/>
  <c r="D71" i="30"/>
  <c r="C71" i="30"/>
  <c r="B71" i="30"/>
  <c r="H71" i="30" s="1"/>
  <c r="H70" i="30" s="1"/>
  <c r="H86" i="30" s="1"/>
  <c r="A71" i="30"/>
  <c r="D66" i="30"/>
  <c r="C66" i="30"/>
  <c r="B66" i="30"/>
  <c r="H66" i="30" s="1"/>
  <c r="A66" i="30"/>
  <c r="D65" i="30"/>
  <c r="C65" i="30"/>
  <c r="B65" i="30"/>
  <c r="H65" i="30" s="1"/>
  <c r="A65" i="30"/>
  <c r="D64" i="30"/>
  <c r="C64" i="30"/>
  <c r="B64" i="30"/>
  <c r="H64" i="30" s="1"/>
  <c r="A64" i="30"/>
  <c r="D63" i="30"/>
  <c r="C63" i="30"/>
  <c r="B63" i="30"/>
  <c r="H63" i="30" s="1"/>
  <c r="A63" i="30"/>
  <c r="D62" i="30"/>
  <c r="C62" i="30"/>
  <c r="B62" i="30"/>
  <c r="H62" i="30" s="1"/>
  <c r="A62" i="30"/>
  <c r="D61" i="30"/>
  <c r="C61" i="30"/>
  <c r="B61" i="30"/>
  <c r="H61" i="30" s="1"/>
  <c r="A61" i="30"/>
  <c r="D60" i="30"/>
  <c r="C60" i="30"/>
  <c r="B60" i="30"/>
  <c r="H60" i="30" s="1"/>
  <c r="A60" i="30"/>
  <c r="D59" i="30"/>
  <c r="C59" i="30"/>
  <c r="B59" i="30"/>
  <c r="H59" i="30" s="1"/>
  <c r="A59" i="30"/>
  <c r="D58" i="30"/>
  <c r="C58" i="30"/>
  <c r="B58" i="30"/>
  <c r="H58" i="30" s="1"/>
  <c r="A58" i="30"/>
  <c r="D57" i="30"/>
  <c r="C57" i="30"/>
  <c r="B57" i="30"/>
  <c r="H57" i="30" s="1"/>
  <c r="H56" i="30" s="1"/>
  <c r="H67" i="30" s="1"/>
  <c r="A57" i="30"/>
  <c r="A56" i="30"/>
  <c r="D54" i="30"/>
  <c r="C54" i="30"/>
  <c r="B54" i="30"/>
  <c r="H54" i="30" s="1"/>
  <c r="A54" i="30"/>
  <c r="D53" i="30"/>
  <c r="C53" i="30"/>
  <c r="B53" i="30"/>
  <c r="H53" i="30" s="1"/>
  <c r="A53" i="30"/>
  <c r="D52" i="30"/>
  <c r="C52" i="30"/>
  <c r="B52" i="30"/>
  <c r="H52" i="30" s="1"/>
  <c r="A52" i="30"/>
  <c r="D51" i="30"/>
  <c r="C51" i="30"/>
  <c r="B51" i="30"/>
  <c r="H51" i="30" s="1"/>
  <c r="A51" i="30"/>
  <c r="D50" i="30"/>
  <c r="C50" i="30"/>
  <c r="B50" i="30"/>
  <c r="H50" i="30" s="1"/>
  <c r="A50" i="30"/>
  <c r="D49" i="30"/>
  <c r="C49" i="30"/>
  <c r="B49" i="30"/>
  <c r="H49" i="30" s="1"/>
  <c r="A49" i="30"/>
  <c r="D48" i="30"/>
  <c r="C48" i="30"/>
  <c r="B48" i="30"/>
  <c r="H48" i="30" s="1"/>
  <c r="A48" i="30"/>
  <c r="D47" i="30"/>
  <c r="C47" i="30"/>
  <c r="B47" i="30"/>
  <c r="H47" i="30" s="1"/>
  <c r="A47" i="30"/>
  <c r="D46" i="30"/>
  <c r="C46" i="30"/>
  <c r="B46" i="30"/>
  <c r="H46" i="30" s="1"/>
  <c r="A46" i="30"/>
  <c r="D45" i="30"/>
  <c r="C45" i="30"/>
  <c r="B45" i="30"/>
  <c r="H45" i="30" s="1"/>
  <c r="A45" i="30"/>
  <c r="D44" i="30"/>
  <c r="C44" i="30"/>
  <c r="B44" i="30"/>
  <c r="H44" i="30" s="1"/>
  <c r="A44" i="30"/>
  <c r="D43" i="30"/>
  <c r="C43" i="30"/>
  <c r="B43" i="30"/>
  <c r="H43" i="30" s="1"/>
  <c r="A43" i="30"/>
  <c r="D42" i="30"/>
  <c r="C42" i="30"/>
  <c r="B42" i="30"/>
  <c r="H42" i="30" s="1"/>
  <c r="A42" i="30"/>
  <c r="D41" i="30"/>
  <c r="C41" i="30"/>
  <c r="B41" i="30"/>
  <c r="H41" i="30" s="1"/>
  <c r="A41" i="30"/>
  <c r="D40" i="30"/>
  <c r="C40" i="30"/>
  <c r="B40" i="30"/>
  <c r="H40" i="30" s="1"/>
  <c r="H39" i="30" s="1"/>
  <c r="H55" i="30" s="1"/>
  <c r="A40" i="30"/>
  <c r="A39" i="30"/>
  <c r="D37" i="30"/>
  <c r="C37" i="30"/>
  <c r="B37" i="30"/>
  <c r="H37" i="30" s="1"/>
  <c r="A37" i="30"/>
  <c r="D36" i="30"/>
  <c r="C36" i="30"/>
  <c r="B36" i="30"/>
  <c r="H36" i="30" s="1"/>
  <c r="A36" i="30"/>
  <c r="D35" i="30"/>
  <c r="C35" i="30"/>
  <c r="B35" i="30"/>
  <c r="H35" i="30" s="1"/>
  <c r="A35" i="30"/>
  <c r="D34" i="30"/>
  <c r="C34" i="30"/>
  <c r="B34" i="30"/>
  <c r="H34" i="30" s="1"/>
  <c r="A34" i="30"/>
  <c r="D33" i="30"/>
  <c r="C33" i="30"/>
  <c r="B33" i="30"/>
  <c r="H33" i="30" s="1"/>
  <c r="A33" i="30"/>
  <c r="D32" i="30"/>
  <c r="C32" i="30"/>
  <c r="B32" i="30"/>
  <c r="H32" i="30" s="1"/>
  <c r="A32" i="30"/>
  <c r="D31" i="30"/>
  <c r="C31" i="30"/>
  <c r="B31" i="30"/>
  <c r="H31" i="30" s="1"/>
  <c r="A31" i="30"/>
  <c r="D30" i="30"/>
  <c r="C30" i="30"/>
  <c r="B30" i="30"/>
  <c r="H30" i="30" s="1"/>
  <c r="A30" i="30"/>
  <c r="D29" i="30"/>
  <c r="C29" i="30"/>
  <c r="B29" i="30"/>
  <c r="H29" i="30" s="1"/>
  <c r="A29" i="30"/>
  <c r="D28" i="30"/>
  <c r="C28" i="30"/>
  <c r="B28" i="30"/>
  <c r="H28" i="30" s="1"/>
  <c r="A28" i="30"/>
  <c r="D27" i="30"/>
  <c r="C27" i="30"/>
  <c r="B27" i="30"/>
  <c r="H27" i="30" s="1"/>
  <c r="A27" i="30"/>
  <c r="D26" i="30"/>
  <c r="C26" i="30"/>
  <c r="B26" i="30"/>
  <c r="H26" i="30" s="1"/>
  <c r="A26" i="30"/>
  <c r="D25" i="30"/>
  <c r="C25" i="30"/>
  <c r="B25" i="30"/>
  <c r="H25" i="30" s="1"/>
  <c r="A25" i="30"/>
  <c r="D24" i="30"/>
  <c r="C24" i="30"/>
  <c r="B24" i="30"/>
  <c r="H24" i="30" s="1"/>
  <c r="A24" i="30"/>
  <c r="D23" i="30"/>
  <c r="C23" i="30"/>
  <c r="B23" i="30"/>
  <c r="H23" i="30" s="1"/>
  <c r="H22" i="30" s="1"/>
  <c r="H38" i="30" s="1"/>
  <c r="A23" i="30"/>
  <c r="A22" i="30"/>
  <c r="D20" i="30"/>
  <c r="C20" i="30"/>
  <c r="B20" i="30"/>
  <c r="H20" i="30" s="1"/>
  <c r="A20" i="30"/>
  <c r="D19" i="30"/>
  <c r="C19" i="30"/>
  <c r="B19" i="30"/>
  <c r="H19" i="30" s="1"/>
  <c r="A19" i="30"/>
  <c r="D18" i="30"/>
  <c r="C18" i="30"/>
  <c r="B18" i="30"/>
  <c r="H18" i="30" s="1"/>
  <c r="A18" i="30"/>
  <c r="D17" i="30"/>
  <c r="C17" i="30"/>
  <c r="B17" i="30"/>
  <c r="H17" i="30" s="1"/>
  <c r="A17" i="30"/>
  <c r="D16" i="30"/>
  <c r="C16" i="30"/>
  <c r="B16" i="30"/>
  <c r="H16" i="30" s="1"/>
  <c r="A16" i="30"/>
  <c r="D15" i="30"/>
  <c r="C15" i="30"/>
  <c r="B15" i="30"/>
  <c r="H15" i="30" s="1"/>
  <c r="A15" i="30"/>
  <c r="D14" i="30"/>
  <c r="C14" i="30"/>
  <c r="B14" i="30"/>
  <c r="H14" i="30" s="1"/>
  <c r="A14" i="30"/>
  <c r="D13" i="30"/>
  <c r="C13" i="30"/>
  <c r="B13" i="30"/>
  <c r="H13" i="30" s="1"/>
  <c r="A13" i="30"/>
  <c r="D12" i="30"/>
  <c r="C12" i="30"/>
  <c r="B12" i="30"/>
  <c r="H12" i="30" s="1"/>
  <c r="A12" i="30"/>
  <c r="D11" i="30"/>
  <c r="C11" i="30"/>
  <c r="B11" i="30"/>
  <c r="H11" i="30" s="1"/>
  <c r="A11" i="30"/>
  <c r="D10" i="30"/>
  <c r="C10" i="30"/>
  <c r="B10" i="30"/>
  <c r="H10" i="30" s="1"/>
  <c r="A10" i="30"/>
  <c r="D9" i="30"/>
  <c r="C9" i="30"/>
  <c r="B9" i="30"/>
  <c r="H9" i="30" s="1"/>
  <c r="A9" i="30"/>
  <c r="D8" i="30"/>
  <c r="C8" i="30"/>
  <c r="B8" i="30"/>
  <c r="H8" i="30" s="1"/>
  <c r="A8" i="30"/>
  <c r="D7" i="30"/>
  <c r="C7" i="30"/>
  <c r="B7" i="30"/>
  <c r="H7" i="30" s="1"/>
  <c r="A7" i="30"/>
  <c r="D6" i="30"/>
  <c r="C6" i="30"/>
  <c r="B6" i="30"/>
  <c r="H6" i="30" s="1"/>
  <c r="H5" i="30" s="1"/>
  <c r="H21" i="30" s="1"/>
  <c r="A6" i="30"/>
  <c r="E50" i="24"/>
  <c r="G50" i="24" s="1"/>
  <c r="D2411" i="21"/>
  <c r="C2411" i="21"/>
  <c r="B2411" i="21"/>
  <c r="G2411" i="21" s="1"/>
  <c r="A2411" i="21"/>
  <c r="D2410" i="21"/>
  <c r="C2410" i="21"/>
  <c r="B2410" i="21"/>
  <c r="G2410" i="21" s="1"/>
  <c r="A2410" i="21"/>
  <c r="D2409" i="21"/>
  <c r="C2409" i="21"/>
  <c r="B2409" i="21"/>
  <c r="G2409" i="21" s="1"/>
  <c r="A2409" i="21"/>
  <c r="D2408" i="21"/>
  <c r="C2408" i="21"/>
  <c r="B2408" i="21"/>
  <c r="G2408" i="21" s="1"/>
  <c r="A2408" i="21"/>
  <c r="D2407" i="21"/>
  <c r="C2407" i="21"/>
  <c r="B2407" i="21"/>
  <c r="G2407" i="21" s="1"/>
  <c r="A2407" i="21"/>
  <c r="D2406" i="21"/>
  <c r="C2406" i="21"/>
  <c r="B2406" i="21"/>
  <c r="G2406" i="21" s="1"/>
  <c r="A2406" i="21"/>
  <c r="D2405" i="21"/>
  <c r="C2405" i="21"/>
  <c r="B2405" i="21"/>
  <c r="G2405" i="21" s="1"/>
  <c r="A2405" i="21"/>
  <c r="D2404" i="21"/>
  <c r="C2404" i="21"/>
  <c r="B2404" i="21"/>
  <c r="G2404" i="21" s="1"/>
  <c r="A2404" i="21"/>
  <c r="D2403" i="21"/>
  <c r="C2403" i="21"/>
  <c r="B2403" i="21"/>
  <c r="G2403" i="21" s="1"/>
  <c r="A2403" i="21"/>
  <c r="D2402" i="21"/>
  <c r="C2402" i="21"/>
  <c r="B2402" i="21"/>
  <c r="G2402" i="21" s="1"/>
  <c r="G2401" i="21" s="1"/>
  <c r="A2402" i="21"/>
  <c r="A2401" i="21"/>
  <c r="D2400" i="21"/>
  <c r="C2400" i="21"/>
  <c r="B2400" i="21"/>
  <c r="G2400" i="21" s="1"/>
  <c r="A2400" i="21"/>
  <c r="D2399" i="21"/>
  <c r="C2399" i="21"/>
  <c r="B2399" i="21"/>
  <c r="G2399" i="21" s="1"/>
  <c r="A2399" i="21"/>
  <c r="D2398" i="21"/>
  <c r="C2398" i="21"/>
  <c r="B2398" i="21"/>
  <c r="G2398" i="21" s="1"/>
  <c r="A2398" i="21"/>
  <c r="D2397" i="21"/>
  <c r="C2397" i="21"/>
  <c r="B2397" i="21"/>
  <c r="G2397" i="21" s="1"/>
  <c r="A2397" i="21"/>
  <c r="D2396" i="21"/>
  <c r="C2396" i="21"/>
  <c r="B2396" i="21"/>
  <c r="G2396" i="21" s="1"/>
  <c r="A2396" i="21"/>
  <c r="D2395" i="21"/>
  <c r="C2395" i="21"/>
  <c r="B2395" i="21"/>
  <c r="G2395" i="21" s="1"/>
  <c r="A2395" i="21"/>
  <c r="D2394" i="21"/>
  <c r="C2394" i="21"/>
  <c r="B2394" i="21"/>
  <c r="G2394" i="21" s="1"/>
  <c r="A2394" i="21"/>
  <c r="D2393" i="21"/>
  <c r="C2393" i="21"/>
  <c r="B2393" i="21"/>
  <c r="G2393" i="21" s="1"/>
  <c r="A2393" i="21"/>
  <c r="D2392" i="21"/>
  <c r="C2392" i="21"/>
  <c r="B2392" i="21"/>
  <c r="G2392" i="21" s="1"/>
  <c r="A2392" i="21"/>
  <c r="D2391" i="21"/>
  <c r="C2391" i="21"/>
  <c r="B2391" i="21"/>
  <c r="G2391" i="21" s="1"/>
  <c r="A2391" i="21"/>
  <c r="D2390" i="21"/>
  <c r="C2390" i="21"/>
  <c r="B2390" i="21"/>
  <c r="G2390" i="21" s="1"/>
  <c r="A2390" i="21"/>
  <c r="D2389" i="21"/>
  <c r="C2389" i="21"/>
  <c r="B2389" i="21"/>
  <c r="G2389" i="21" s="1"/>
  <c r="A2389" i="21"/>
  <c r="D2388" i="21"/>
  <c r="C2388" i="21"/>
  <c r="B2388" i="21"/>
  <c r="G2388" i="21" s="1"/>
  <c r="A2388" i="21"/>
  <c r="D2387" i="21"/>
  <c r="C2387" i="21"/>
  <c r="B2387" i="21"/>
  <c r="G2387" i="21" s="1"/>
  <c r="A2387" i="21"/>
  <c r="D2386" i="21"/>
  <c r="C2386" i="21"/>
  <c r="B2386" i="21"/>
  <c r="G2386" i="21" s="1"/>
  <c r="G2385" i="21" s="1"/>
  <c r="A2386" i="21"/>
  <c r="A2385" i="21"/>
  <c r="D2384" i="21"/>
  <c r="C2384" i="21"/>
  <c r="B2384" i="21"/>
  <c r="G2384" i="21" s="1"/>
  <c r="A2384" i="21"/>
  <c r="D2383" i="21"/>
  <c r="C2383" i="21"/>
  <c r="B2383" i="21"/>
  <c r="G2383" i="21" s="1"/>
  <c r="A2383" i="21"/>
  <c r="D2382" i="21"/>
  <c r="C2382" i="21"/>
  <c r="B2382" i="21"/>
  <c r="G2382" i="21" s="1"/>
  <c r="A2382" i="21"/>
  <c r="D2381" i="21"/>
  <c r="C2381" i="21"/>
  <c r="B2381" i="21"/>
  <c r="G2381" i="21" s="1"/>
  <c r="A2381" i="21"/>
  <c r="D2380" i="21"/>
  <c r="C2380" i="21"/>
  <c r="B2380" i="21"/>
  <c r="G2380" i="21" s="1"/>
  <c r="A2380" i="21"/>
  <c r="D2379" i="21"/>
  <c r="C2379" i="21"/>
  <c r="B2379" i="21"/>
  <c r="G2379" i="21" s="1"/>
  <c r="A2379" i="21"/>
  <c r="D2378" i="21"/>
  <c r="C2378" i="21"/>
  <c r="B2378" i="21"/>
  <c r="G2378" i="21" s="1"/>
  <c r="A2378" i="21"/>
  <c r="D2377" i="21"/>
  <c r="C2377" i="21"/>
  <c r="B2377" i="21"/>
  <c r="G2377" i="21" s="1"/>
  <c r="A2377" i="21"/>
  <c r="D2376" i="21"/>
  <c r="C2376" i="21"/>
  <c r="B2376" i="21"/>
  <c r="G2376" i="21" s="1"/>
  <c r="A2376" i="21"/>
  <c r="D2375" i="21"/>
  <c r="C2375" i="21"/>
  <c r="B2375" i="21"/>
  <c r="G2375" i="21" s="1"/>
  <c r="A2375" i="21"/>
  <c r="D2374" i="21"/>
  <c r="C2374" i="21"/>
  <c r="B2374" i="21"/>
  <c r="G2374" i="21" s="1"/>
  <c r="A2374" i="21"/>
  <c r="D2373" i="21"/>
  <c r="C2373" i="21"/>
  <c r="B2373" i="21"/>
  <c r="G2373" i="21" s="1"/>
  <c r="A2373" i="21"/>
  <c r="D2372" i="21"/>
  <c r="C2372" i="21"/>
  <c r="B2372" i="21"/>
  <c r="G2372" i="21" s="1"/>
  <c r="A2372" i="21"/>
  <c r="D2371" i="21"/>
  <c r="C2371" i="21"/>
  <c r="B2371" i="21"/>
  <c r="G2371" i="21" s="1"/>
  <c r="A2371" i="21"/>
  <c r="D2370" i="21"/>
  <c r="C2370" i="21"/>
  <c r="B2370" i="21"/>
  <c r="G2370" i="21" s="1"/>
  <c r="G2369" i="21" s="1"/>
  <c r="A2370" i="21"/>
  <c r="A2369" i="21"/>
  <c r="D2368" i="21"/>
  <c r="C2368" i="21"/>
  <c r="B2368" i="21"/>
  <c r="G2368" i="21" s="1"/>
  <c r="A2368" i="21"/>
  <c r="D2367" i="21"/>
  <c r="C2367" i="21"/>
  <c r="B2367" i="21"/>
  <c r="G2367" i="21" s="1"/>
  <c r="A2367" i="21"/>
  <c r="D2366" i="21"/>
  <c r="C2366" i="21"/>
  <c r="B2366" i="21"/>
  <c r="G2366" i="21" s="1"/>
  <c r="A2366" i="21"/>
  <c r="D2365" i="21"/>
  <c r="C2365" i="21"/>
  <c r="B2365" i="21"/>
  <c r="G2365" i="21" s="1"/>
  <c r="A2365" i="21"/>
  <c r="D2364" i="21"/>
  <c r="C2364" i="21"/>
  <c r="B2364" i="21"/>
  <c r="G2364" i="21" s="1"/>
  <c r="A2364" i="21"/>
  <c r="D2363" i="21"/>
  <c r="C2363" i="21"/>
  <c r="B2363" i="21"/>
  <c r="G2363" i="21" s="1"/>
  <c r="A2363" i="21"/>
  <c r="D2362" i="21"/>
  <c r="C2362" i="21"/>
  <c r="B2362" i="21"/>
  <c r="G2362" i="21" s="1"/>
  <c r="A2362" i="21"/>
  <c r="D2361" i="21"/>
  <c r="C2361" i="21"/>
  <c r="B2361" i="21"/>
  <c r="G2361" i="21" s="1"/>
  <c r="A2361" i="21"/>
  <c r="D2360" i="21"/>
  <c r="C2360" i="21"/>
  <c r="B2360" i="21"/>
  <c r="G2360" i="21" s="1"/>
  <c r="A2360" i="21"/>
  <c r="D2359" i="21"/>
  <c r="C2359" i="21"/>
  <c r="B2359" i="21"/>
  <c r="G2359" i="21" s="1"/>
  <c r="A2359" i="21"/>
  <c r="D2358" i="21"/>
  <c r="C2358" i="21"/>
  <c r="B2358" i="21"/>
  <c r="G2358" i="21" s="1"/>
  <c r="A2358" i="21"/>
  <c r="D2357" i="21"/>
  <c r="C2357" i="21"/>
  <c r="B2357" i="21"/>
  <c r="G2357" i="21" s="1"/>
  <c r="A2357" i="21"/>
  <c r="D2356" i="21"/>
  <c r="C2356" i="21"/>
  <c r="B2356" i="21"/>
  <c r="G2356" i="21" s="1"/>
  <c r="A2356" i="21"/>
  <c r="D2355" i="21"/>
  <c r="C2355" i="21"/>
  <c r="B2355" i="21"/>
  <c r="G2355" i="21" s="1"/>
  <c r="A2355" i="21"/>
  <c r="D2354" i="21"/>
  <c r="C2354" i="21"/>
  <c r="B2354" i="21"/>
  <c r="G2354" i="21" s="1"/>
  <c r="G2353" i="21" s="1"/>
  <c r="G2352" i="21" s="1"/>
  <c r="A2354" i="21"/>
  <c r="D2351" i="21"/>
  <c r="C2351" i="21"/>
  <c r="B2351" i="21"/>
  <c r="G2351" i="21" s="1"/>
  <c r="A2351" i="21"/>
  <c r="D2350" i="21"/>
  <c r="C2350" i="21"/>
  <c r="B2350" i="21"/>
  <c r="G2350" i="21" s="1"/>
  <c r="A2350" i="21"/>
  <c r="D2349" i="21"/>
  <c r="C2349" i="21"/>
  <c r="B2349" i="21"/>
  <c r="G2349" i="21" s="1"/>
  <c r="A2349" i="21"/>
  <c r="D2348" i="21"/>
  <c r="C2348" i="21"/>
  <c r="B2348" i="21"/>
  <c r="G2348" i="21" s="1"/>
  <c r="A2348" i="21"/>
  <c r="D2347" i="21"/>
  <c r="C2347" i="21"/>
  <c r="B2347" i="21"/>
  <c r="G2347" i="21" s="1"/>
  <c r="A2347" i="21"/>
  <c r="D2346" i="21"/>
  <c r="C2346" i="21"/>
  <c r="B2346" i="21"/>
  <c r="G2346" i="21" s="1"/>
  <c r="A2346" i="21"/>
  <c r="D2345" i="21"/>
  <c r="C2345" i="21"/>
  <c r="B2345" i="21"/>
  <c r="G2345" i="21" s="1"/>
  <c r="A2345" i="21"/>
  <c r="D2344" i="21"/>
  <c r="C2344" i="21"/>
  <c r="B2344" i="21"/>
  <c r="G2344" i="21" s="1"/>
  <c r="A2344" i="21"/>
  <c r="D2343" i="21"/>
  <c r="C2343" i="21"/>
  <c r="B2343" i="21"/>
  <c r="G2343" i="21" s="1"/>
  <c r="A2343" i="21"/>
  <c r="D2342" i="21"/>
  <c r="C2342" i="21"/>
  <c r="B2342" i="21"/>
  <c r="G2342" i="21" s="1"/>
  <c r="G2341" i="21" s="1"/>
  <c r="A2342" i="21"/>
  <c r="A2341" i="21"/>
  <c r="D2340" i="21"/>
  <c r="C2340" i="21"/>
  <c r="B2340" i="21"/>
  <c r="G2340" i="21" s="1"/>
  <c r="A2340" i="21"/>
  <c r="D2339" i="21"/>
  <c r="C2339" i="21"/>
  <c r="B2339" i="21"/>
  <c r="G2339" i="21" s="1"/>
  <c r="A2339" i="21"/>
  <c r="D2338" i="21"/>
  <c r="C2338" i="21"/>
  <c r="B2338" i="21"/>
  <c r="G2338" i="21" s="1"/>
  <c r="A2338" i="21"/>
  <c r="D2337" i="21"/>
  <c r="C2337" i="21"/>
  <c r="B2337" i="21"/>
  <c r="G2337" i="21" s="1"/>
  <c r="A2337" i="21"/>
  <c r="D2336" i="21"/>
  <c r="C2336" i="21"/>
  <c r="B2336" i="21"/>
  <c r="G2336" i="21" s="1"/>
  <c r="A2336" i="21"/>
  <c r="D2335" i="21"/>
  <c r="C2335" i="21"/>
  <c r="B2335" i="21"/>
  <c r="G2335" i="21" s="1"/>
  <c r="A2335" i="21"/>
  <c r="D2334" i="21"/>
  <c r="C2334" i="21"/>
  <c r="B2334" i="21"/>
  <c r="G2334" i="21" s="1"/>
  <c r="A2334" i="21"/>
  <c r="D2333" i="21"/>
  <c r="C2333" i="21"/>
  <c r="B2333" i="21"/>
  <c r="G2333" i="21" s="1"/>
  <c r="A2333" i="21"/>
  <c r="D2332" i="21"/>
  <c r="C2332" i="21"/>
  <c r="B2332" i="21"/>
  <c r="G2332" i="21" s="1"/>
  <c r="A2332" i="21"/>
  <c r="D2331" i="21"/>
  <c r="C2331" i="21"/>
  <c r="B2331" i="21"/>
  <c r="G2331" i="21" s="1"/>
  <c r="A2331" i="21"/>
  <c r="D2330" i="21"/>
  <c r="C2330" i="21"/>
  <c r="B2330" i="21"/>
  <c r="G2330" i="21" s="1"/>
  <c r="A2330" i="21"/>
  <c r="D2329" i="21"/>
  <c r="C2329" i="21"/>
  <c r="B2329" i="21"/>
  <c r="G2329" i="21" s="1"/>
  <c r="A2329" i="21"/>
  <c r="D2328" i="21"/>
  <c r="C2328" i="21"/>
  <c r="B2328" i="21"/>
  <c r="G2328" i="21" s="1"/>
  <c r="A2328" i="21"/>
  <c r="D2327" i="21"/>
  <c r="C2327" i="21"/>
  <c r="B2327" i="21"/>
  <c r="G2327" i="21" s="1"/>
  <c r="A2327" i="21"/>
  <c r="D2326" i="21"/>
  <c r="C2326" i="21"/>
  <c r="B2326" i="21"/>
  <c r="G2326" i="21" s="1"/>
  <c r="G2325" i="21" s="1"/>
  <c r="A2326" i="21"/>
  <c r="A2325" i="21"/>
  <c r="D2324" i="21"/>
  <c r="C2324" i="21"/>
  <c r="B2324" i="21"/>
  <c r="G2324" i="21" s="1"/>
  <c r="A2324" i="21"/>
  <c r="D2323" i="21"/>
  <c r="C2323" i="21"/>
  <c r="B2323" i="21"/>
  <c r="G2323" i="21" s="1"/>
  <c r="A2323" i="21"/>
  <c r="D2322" i="21"/>
  <c r="C2322" i="21"/>
  <c r="B2322" i="21"/>
  <c r="G2322" i="21" s="1"/>
  <c r="A2322" i="21"/>
  <c r="D2321" i="21"/>
  <c r="C2321" i="21"/>
  <c r="B2321" i="21"/>
  <c r="A2321" i="21"/>
  <c r="D2320" i="21"/>
  <c r="C2320" i="21"/>
  <c r="B2320" i="21"/>
  <c r="G2320" i="21" s="1"/>
  <c r="A2320" i="21"/>
  <c r="D2319" i="21"/>
  <c r="C2319" i="21"/>
  <c r="B2319" i="21"/>
  <c r="G2319" i="21" s="1"/>
  <c r="A2319" i="21"/>
  <c r="D2318" i="21"/>
  <c r="C2318" i="21"/>
  <c r="B2318" i="21"/>
  <c r="G2318" i="21" s="1"/>
  <c r="A2318" i="21"/>
  <c r="D2317" i="21"/>
  <c r="C2317" i="21"/>
  <c r="B2317" i="21"/>
  <c r="G2317" i="21" s="1"/>
  <c r="A2317" i="21"/>
  <c r="D2316" i="21"/>
  <c r="C2316" i="21"/>
  <c r="B2316" i="21"/>
  <c r="G2316" i="21" s="1"/>
  <c r="A2316" i="21"/>
  <c r="D2315" i="21"/>
  <c r="C2315" i="21"/>
  <c r="B2315" i="21"/>
  <c r="G2315" i="21" s="1"/>
  <c r="A2315" i="21"/>
  <c r="D2314" i="21"/>
  <c r="C2314" i="21"/>
  <c r="B2314" i="21"/>
  <c r="G2314" i="21" s="1"/>
  <c r="A2314" i="21"/>
  <c r="D2313" i="21"/>
  <c r="C2313" i="21"/>
  <c r="B2313" i="21"/>
  <c r="G2313" i="21" s="1"/>
  <c r="A2313" i="21"/>
  <c r="D2312" i="21"/>
  <c r="C2312" i="21"/>
  <c r="B2312" i="21"/>
  <c r="G2312" i="21" s="1"/>
  <c r="A2312" i="21"/>
  <c r="D2311" i="21"/>
  <c r="C2311" i="21"/>
  <c r="B2311" i="21"/>
  <c r="G2311" i="21" s="1"/>
  <c r="A2311" i="21"/>
  <c r="D2310" i="21"/>
  <c r="C2310" i="21"/>
  <c r="B2310" i="21"/>
  <c r="G2310" i="21" s="1"/>
  <c r="G2309" i="21" s="1"/>
  <c r="A2310" i="21"/>
  <c r="A2309" i="21"/>
  <c r="D2308" i="21"/>
  <c r="C2308" i="21"/>
  <c r="B2308" i="21"/>
  <c r="G2308" i="21" s="1"/>
  <c r="A2308" i="21"/>
  <c r="D2307" i="21"/>
  <c r="C2307" i="21"/>
  <c r="B2307" i="21"/>
  <c r="G2307" i="21" s="1"/>
  <c r="A2307" i="21"/>
  <c r="D2306" i="21"/>
  <c r="C2306" i="21"/>
  <c r="B2306" i="21"/>
  <c r="G2306" i="21" s="1"/>
  <c r="A2306" i="21"/>
  <c r="D2305" i="21"/>
  <c r="C2305" i="21"/>
  <c r="B2305" i="21"/>
  <c r="G2305" i="21" s="1"/>
  <c r="A2305" i="21"/>
  <c r="D2304" i="21"/>
  <c r="C2304" i="21"/>
  <c r="B2304" i="21"/>
  <c r="G2304" i="21" s="1"/>
  <c r="A2304" i="21"/>
  <c r="D2303" i="21"/>
  <c r="C2303" i="21"/>
  <c r="B2303" i="21"/>
  <c r="G2303" i="21" s="1"/>
  <c r="A2303" i="21"/>
  <c r="D2302" i="21"/>
  <c r="C2302" i="21"/>
  <c r="B2302" i="21"/>
  <c r="G2302" i="21" s="1"/>
  <c r="A2302" i="21"/>
  <c r="D2301" i="21"/>
  <c r="C2301" i="21"/>
  <c r="B2301" i="21"/>
  <c r="G2301" i="21" s="1"/>
  <c r="A2301" i="21"/>
  <c r="D2300" i="21"/>
  <c r="C2300" i="21"/>
  <c r="B2300" i="21"/>
  <c r="G2300" i="21" s="1"/>
  <c r="A2300" i="21"/>
  <c r="D2299" i="21"/>
  <c r="C2299" i="21"/>
  <c r="B2299" i="21"/>
  <c r="G2299" i="21" s="1"/>
  <c r="A2299" i="21"/>
  <c r="D2298" i="21"/>
  <c r="C2298" i="21"/>
  <c r="B2298" i="21"/>
  <c r="G2298" i="21" s="1"/>
  <c r="A2298" i="21"/>
  <c r="D2297" i="21"/>
  <c r="C2297" i="21"/>
  <c r="B2297" i="21"/>
  <c r="G2297" i="21" s="1"/>
  <c r="A2297" i="21"/>
  <c r="D2296" i="21"/>
  <c r="C2296" i="21"/>
  <c r="B2296" i="21"/>
  <c r="G2296" i="21" s="1"/>
  <c r="A2296" i="21"/>
  <c r="D2295" i="21"/>
  <c r="C2295" i="21"/>
  <c r="B2295" i="21"/>
  <c r="G2295" i="21" s="1"/>
  <c r="A2295" i="21"/>
  <c r="D2294" i="21"/>
  <c r="C2294" i="21"/>
  <c r="B2294" i="21"/>
  <c r="G2294" i="21" s="1"/>
  <c r="G2293" i="21" s="1"/>
  <c r="G2292" i="21" s="1"/>
  <c r="A2294" i="21"/>
  <c r="D2291" i="21"/>
  <c r="C2291" i="21"/>
  <c r="B2291" i="21"/>
  <c r="G2291" i="21" s="1"/>
  <c r="A2291" i="21"/>
  <c r="D2290" i="21"/>
  <c r="C2290" i="21"/>
  <c r="B2290" i="21"/>
  <c r="G2290" i="21" s="1"/>
  <c r="A2290" i="21"/>
  <c r="D2289" i="21"/>
  <c r="C2289" i="21"/>
  <c r="B2289" i="21"/>
  <c r="G2289" i="21" s="1"/>
  <c r="A2289" i="21"/>
  <c r="D2288" i="21"/>
  <c r="C2288" i="21"/>
  <c r="B2288" i="21"/>
  <c r="G2288" i="21" s="1"/>
  <c r="A2288" i="21"/>
  <c r="D2287" i="21"/>
  <c r="C2287" i="21"/>
  <c r="B2287" i="21"/>
  <c r="G2287" i="21" s="1"/>
  <c r="A2287" i="21"/>
  <c r="D2286" i="21"/>
  <c r="C2286" i="21"/>
  <c r="B2286" i="21"/>
  <c r="G2286" i="21" s="1"/>
  <c r="A2286" i="21"/>
  <c r="D2285" i="21"/>
  <c r="C2285" i="21"/>
  <c r="B2285" i="21"/>
  <c r="G2285" i="21" s="1"/>
  <c r="A2285" i="21"/>
  <c r="D2284" i="21"/>
  <c r="C2284" i="21"/>
  <c r="B2284" i="21"/>
  <c r="G2284" i="21" s="1"/>
  <c r="A2284" i="21"/>
  <c r="D2283" i="21"/>
  <c r="C2283" i="21"/>
  <c r="B2283" i="21"/>
  <c r="G2283" i="21" s="1"/>
  <c r="A2283" i="21"/>
  <c r="D2282" i="21"/>
  <c r="C2282" i="21"/>
  <c r="B2282" i="21"/>
  <c r="G2282" i="21" s="1"/>
  <c r="G2281" i="21" s="1"/>
  <c r="A2282" i="21"/>
  <c r="A2281" i="21"/>
  <c r="D2280" i="21"/>
  <c r="C2280" i="21"/>
  <c r="B2280" i="21"/>
  <c r="G2280" i="21" s="1"/>
  <c r="A2280" i="21"/>
  <c r="D2279" i="21"/>
  <c r="C2279" i="21"/>
  <c r="B2279" i="21"/>
  <c r="G2279" i="21" s="1"/>
  <c r="A2279" i="21"/>
  <c r="D2278" i="21"/>
  <c r="C2278" i="21"/>
  <c r="B2278" i="21"/>
  <c r="G2278" i="21" s="1"/>
  <c r="A2278" i="21"/>
  <c r="D2277" i="21"/>
  <c r="C2277" i="21"/>
  <c r="B2277" i="21"/>
  <c r="G2277" i="21" s="1"/>
  <c r="A2277" i="21"/>
  <c r="D2276" i="21"/>
  <c r="C2276" i="21"/>
  <c r="B2276" i="21"/>
  <c r="G2276" i="21" s="1"/>
  <c r="A2276" i="21"/>
  <c r="D2275" i="21"/>
  <c r="C2275" i="21"/>
  <c r="B2275" i="21"/>
  <c r="G2275" i="21" s="1"/>
  <c r="A2275" i="21"/>
  <c r="D2274" i="21"/>
  <c r="C2274" i="21"/>
  <c r="B2274" i="21"/>
  <c r="G2274" i="21" s="1"/>
  <c r="A2274" i="21"/>
  <c r="D2273" i="21"/>
  <c r="C2273" i="21"/>
  <c r="B2273" i="21"/>
  <c r="G2273" i="21" s="1"/>
  <c r="A2273" i="21"/>
  <c r="D2272" i="21"/>
  <c r="C2272" i="21"/>
  <c r="B2272" i="21"/>
  <c r="G2272" i="21" s="1"/>
  <c r="A2272" i="21"/>
  <c r="D2271" i="21"/>
  <c r="C2271" i="21"/>
  <c r="B2271" i="21"/>
  <c r="G2271" i="21" s="1"/>
  <c r="A2271" i="21"/>
  <c r="D2270" i="21"/>
  <c r="C2270" i="21"/>
  <c r="B2270" i="21"/>
  <c r="G2270" i="21" s="1"/>
  <c r="A2270" i="21"/>
  <c r="D2269" i="21"/>
  <c r="C2269" i="21"/>
  <c r="B2269" i="21"/>
  <c r="G2269" i="21" s="1"/>
  <c r="A2269" i="21"/>
  <c r="D2268" i="21"/>
  <c r="C2268" i="21"/>
  <c r="B2268" i="21"/>
  <c r="G2268" i="21" s="1"/>
  <c r="A2268" i="21"/>
  <c r="D2267" i="21"/>
  <c r="C2267" i="21"/>
  <c r="B2267" i="21"/>
  <c r="G2267" i="21" s="1"/>
  <c r="A2267" i="21"/>
  <c r="D2266" i="21"/>
  <c r="C2266" i="21"/>
  <c r="B2266" i="21"/>
  <c r="G2266" i="21" s="1"/>
  <c r="G2265" i="21" s="1"/>
  <c r="A2266" i="21"/>
  <c r="A2265" i="21"/>
  <c r="D2264" i="21"/>
  <c r="C2264" i="21"/>
  <c r="B2264" i="21"/>
  <c r="G2264" i="21" s="1"/>
  <c r="A2264" i="21"/>
  <c r="D2263" i="21"/>
  <c r="C2263" i="21"/>
  <c r="B2263" i="21"/>
  <c r="G2263" i="21" s="1"/>
  <c r="A2263" i="21"/>
  <c r="D2262" i="21"/>
  <c r="C2262" i="21"/>
  <c r="B2262" i="21"/>
  <c r="G2262" i="21" s="1"/>
  <c r="A2262" i="21"/>
  <c r="D2261" i="21"/>
  <c r="C2261" i="21"/>
  <c r="B2261" i="21"/>
  <c r="G2261" i="21" s="1"/>
  <c r="A2261" i="21"/>
  <c r="D2260" i="21"/>
  <c r="C2260" i="21"/>
  <c r="B2260" i="21"/>
  <c r="G2260" i="21" s="1"/>
  <c r="A2260" i="21"/>
  <c r="D2259" i="21"/>
  <c r="C2259" i="21"/>
  <c r="B2259" i="21"/>
  <c r="G2259" i="21" s="1"/>
  <c r="A2259" i="21"/>
  <c r="D2258" i="21"/>
  <c r="C2258" i="21"/>
  <c r="B2258" i="21"/>
  <c r="G2258" i="21" s="1"/>
  <c r="A2258" i="21"/>
  <c r="D2257" i="21"/>
  <c r="C2257" i="21"/>
  <c r="B2257" i="21"/>
  <c r="G2257" i="21" s="1"/>
  <c r="A2257" i="21"/>
  <c r="D2256" i="21"/>
  <c r="C2256" i="21"/>
  <c r="B2256" i="21"/>
  <c r="G2256" i="21" s="1"/>
  <c r="A2256" i="21"/>
  <c r="D2255" i="21"/>
  <c r="C2255" i="21"/>
  <c r="B2255" i="21"/>
  <c r="G2255" i="21" s="1"/>
  <c r="A2255" i="21"/>
  <c r="D2254" i="21"/>
  <c r="C2254" i="21"/>
  <c r="B2254" i="21"/>
  <c r="G2254" i="21" s="1"/>
  <c r="A2254" i="21"/>
  <c r="D2253" i="21"/>
  <c r="C2253" i="21"/>
  <c r="B2253" i="21"/>
  <c r="G2253" i="21" s="1"/>
  <c r="A2253" i="21"/>
  <c r="D2252" i="21"/>
  <c r="C2252" i="21"/>
  <c r="B2252" i="21"/>
  <c r="G2252" i="21" s="1"/>
  <c r="A2252" i="21"/>
  <c r="D2251" i="21"/>
  <c r="C2251" i="21"/>
  <c r="B2251" i="21"/>
  <c r="G2251" i="21" s="1"/>
  <c r="A2251" i="21"/>
  <c r="D2250" i="21"/>
  <c r="C2250" i="21"/>
  <c r="B2250" i="21"/>
  <c r="G2250" i="21" s="1"/>
  <c r="G2249" i="21" s="1"/>
  <c r="A2250" i="21"/>
  <c r="A2249" i="21"/>
  <c r="D2248" i="21"/>
  <c r="C2248" i="21"/>
  <c r="B2248" i="21"/>
  <c r="G2248" i="21" s="1"/>
  <c r="A2248" i="21"/>
  <c r="D2247" i="21"/>
  <c r="C2247" i="21"/>
  <c r="B2247" i="21"/>
  <c r="G2247" i="21" s="1"/>
  <c r="A2247" i="21"/>
  <c r="D2246" i="21"/>
  <c r="C2246" i="21"/>
  <c r="B2246" i="21"/>
  <c r="G2246" i="21" s="1"/>
  <c r="A2246" i="21"/>
  <c r="D2245" i="21"/>
  <c r="C2245" i="21"/>
  <c r="B2245" i="21"/>
  <c r="G2245" i="21" s="1"/>
  <c r="A2245" i="21"/>
  <c r="D2244" i="21"/>
  <c r="C2244" i="21"/>
  <c r="B2244" i="21"/>
  <c r="G2244" i="21" s="1"/>
  <c r="A2244" i="21"/>
  <c r="D2243" i="21"/>
  <c r="C2243" i="21"/>
  <c r="B2243" i="21"/>
  <c r="G2243" i="21" s="1"/>
  <c r="A2243" i="21"/>
  <c r="D2242" i="21"/>
  <c r="C2242" i="21"/>
  <c r="B2242" i="21"/>
  <c r="G2242" i="21" s="1"/>
  <c r="A2242" i="21"/>
  <c r="D2241" i="21"/>
  <c r="C2241" i="21"/>
  <c r="B2241" i="21"/>
  <c r="A2241" i="21"/>
  <c r="D2240" i="21"/>
  <c r="C2240" i="21"/>
  <c r="B2240" i="21"/>
  <c r="G2240" i="21" s="1"/>
  <c r="A2240" i="21"/>
  <c r="D2239" i="21"/>
  <c r="C2239" i="21"/>
  <c r="B2239" i="21"/>
  <c r="G2239" i="21" s="1"/>
  <c r="A2239" i="21"/>
  <c r="D2238" i="21"/>
  <c r="C2238" i="21"/>
  <c r="B2238" i="21"/>
  <c r="G2238" i="21" s="1"/>
  <c r="A2238" i="21"/>
  <c r="D2237" i="21"/>
  <c r="C2237" i="21"/>
  <c r="B2237" i="21"/>
  <c r="G2237" i="21" s="1"/>
  <c r="A2237" i="21"/>
  <c r="D2236" i="21"/>
  <c r="C2236" i="21"/>
  <c r="B2236" i="21"/>
  <c r="G2236" i="21" s="1"/>
  <c r="A2236" i="21"/>
  <c r="D2235" i="21"/>
  <c r="C2235" i="21"/>
  <c r="B2235" i="21"/>
  <c r="G2235" i="21" s="1"/>
  <c r="A2235" i="21"/>
  <c r="D2234" i="21"/>
  <c r="C2234" i="21"/>
  <c r="B2234" i="21"/>
  <c r="G2234" i="21" s="1"/>
  <c r="G2233" i="21" s="1"/>
  <c r="G2232" i="21" s="1"/>
  <c r="A2234" i="21"/>
  <c r="D2231" i="21"/>
  <c r="C2231" i="21"/>
  <c r="B2231" i="21"/>
  <c r="G2231" i="21" s="1"/>
  <c r="A2231" i="21"/>
  <c r="D2230" i="21"/>
  <c r="C2230" i="21"/>
  <c r="B2230" i="21"/>
  <c r="G2230" i="21" s="1"/>
  <c r="A2230" i="21"/>
  <c r="D2229" i="21"/>
  <c r="C2229" i="21"/>
  <c r="B2229" i="21"/>
  <c r="G2229" i="21" s="1"/>
  <c r="A2229" i="21"/>
  <c r="D2228" i="21"/>
  <c r="C2228" i="21"/>
  <c r="B2228" i="21"/>
  <c r="G2228" i="21" s="1"/>
  <c r="A2228" i="21"/>
  <c r="D2227" i="21"/>
  <c r="C2227" i="21"/>
  <c r="B2227" i="21"/>
  <c r="A2227" i="21"/>
  <c r="D2226" i="21"/>
  <c r="C2226" i="21"/>
  <c r="B2226" i="21"/>
  <c r="G2226" i="21" s="1"/>
  <c r="A2226" i="21"/>
  <c r="D2225" i="21"/>
  <c r="C2225" i="21"/>
  <c r="B2225" i="21"/>
  <c r="G2225" i="21" s="1"/>
  <c r="A2225" i="21"/>
  <c r="D2224" i="21"/>
  <c r="C2224" i="21"/>
  <c r="B2224" i="21"/>
  <c r="G2224" i="21" s="1"/>
  <c r="A2224" i="21"/>
  <c r="D2223" i="21"/>
  <c r="C2223" i="21"/>
  <c r="B2223" i="21"/>
  <c r="G2223" i="21" s="1"/>
  <c r="A2223" i="21"/>
  <c r="D2222" i="21"/>
  <c r="C2222" i="21"/>
  <c r="B2222" i="21"/>
  <c r="G2222" i="21" s="1"/>
  <c r="G2221" i="21" s="1"/>
  <c r="A2222" i="21"/>
  <c r="A2221" i="21"/>
  <c r="D2220" i="21"/>
  <c r="C2220" i="21"/>
  <c r="B2220" i="21"/>
  <c r="G2220" i="21" s="1"/>
  <c r="A2220" i="21"/>
  <c r="D2219" i="21"/>
  <c r="C2219" i="21"/>
  <c r="B2219" i="21"/>
  <c r="G2219" i="21" s="1"/>
  <c r="A2219" i="21"/>
  <c r="D2218" i="21"/>
  <c r="C2218" i="21"/>
  <c r="B2218" i="21"/>
  <c r="G2218" i="21" s="1"/>
  <c r="A2218" i="21"/>
  <c r="D2217" i="21"/>
  <c r="C2217" i="21"/>
  <c r="B2217" i="21"/>
  <c r="G2217" i="21" s="1"/>
  <c r="A2217" i="21"/>
  <c r="D2216" i="21"/>
  <c r="C2216" i="21"/>
  <c r="B2216" i="21"/>
  <c r="G2216" i="21" s="1"/>
  <c r="A2216" i="21"/>
  <c r="D2215" i="21"/>
  <c r="C2215" i="21"/>
  <c r="B2215" i="21"/>
  <c r="G2215" i="21" s="1"/>
  <c r="A2215" i="21"/>
  <c r="D2214" i="21"/>
  <c r="C2214" i="21"/>
  <c r="B2214" i="21"/>
  <c r="G2214" i="21" s="1"/>
  <c r="A2214" i="21"/>
  <c r="D2213" i="21"/>
  <c r="C2213" i="21"/>
  <c r="B2213" i="21"/>
  <c r="G2213" i="21" s="1"/>
  <c r="A2213" i="21"/>
  <c r="D2212" i="21"/>
  <c r="C2212" i="21"/>
  <c r="B2212" i="21"/>
  <c r="G2212" i="21" s="1"/>
  <c r="A2212" i="21"/>
  <c r="D2211" i="21"/>
  <c r="C2211" i="21"/>
  <c r="B2211" i="21"/>
  <c r="G2211" i="21" s="1"/>
  <c r="A2211" i="21"/>
  <c r="D2210" i="21"/>
  <c r="C2210" i="21"/>
  <c r="B2210" i="21"/>
  <c r="G2210" i="21" s="1"/>
  <c r="A2210" i="21"/>
  <c r="D2209" i="21"/>
  <c r="C2209" i="21"/>
  <c r="B2209" i="21"/>
  <c r="G2209" i="21" s="1"/>
  <c r="A2209" i="21"/>
  <c r="D2208" i="21"/>
  <c r="C2208" i="21"/>
  <c r="B2208" i="21"/>
  <c r="G2208" i="21" s="1"/>
  <c r="A2208" i="21"/>
  <c r="D2207" i="21"/>
  <c r="C2207" i="21"/>
  <c r="B2207" i="21"/>
  <c r="G2207" i="21" s="1"/>
  <c r="A2207" i="21"/>
  <c r="D2206" i="21"/>
  <c r="C2206" i="21"/>
  <c r="B2206" i="21"/>
  <c r="G2206" i="21" s="1"/>
  <c r="G2205" i="21" s="1"/>
  <c r="A2206" i="21"/>
  <c r="A2205" i="21"/>
  <c r="D2204" i="21"/>
  <c r="C2204" i="21"/>
  <c r="B2204" i="21"/>
  <c r="G2204" i="21" s="1"/>
  <c r="A2204" i="21"/>
  <c r="D2203" i="21"/>
  <c r="C2203" i="21"/>
  <c r="B2203" i="21"/>
  <c r="G2203" i="21" s="1"/>
  <c r="A2203" i="21"/>
  <c r="D2202" i="21"/>
  <c r="C2202" i="21"/>
  <c r="B2202" i="21"/>
  <c r="G2202" i="21" s="1"/>
  <c r="A2202" i="21"/>
  <c r="D2201" i="21"/>
  <c r="C2201" i="21"/>
  <c r="B2201" i="21"/>
  <c r="G2201" i="21" s="1"/>
  <c r="A2201" i="21"/>
  <c r="D2200" i="21"/>
  <c r="C2200" i="21"/>
  <c r="B2200" i="21"/>
  <c r="G2200" i="21" s="1"/>
  <c r="A2200" i="21"/>
  <c r="D2199" i="21"/>
  <c r="C2199" i="21"/>
  <c r="B2199" i="21"/>
  <c r="G2199" i="21" s="1"/>
  <c r="A2199" i="21"/>
  <c r="D2198" i="21"/>
  <c r="C2198" i="21"/>
  <c r="B2198" i="21"/>
  <c r="G2198" i="21" s="1"/>
  <c r="A2198" i="21"/>
  <c r="D2197" i="21"/>
  <c r="C2197" i="21"/>
  <c r="B2197" i="21"/>
  <c r="G2197" i="21" s="1"/>
  <c r="A2197" i="21"/>
  <c r="D2196" i="21"/>
  <c r="C2196" i="21"/>
  <c r="B2196" i="21"/>
  <c r="G2196" i="21" s="1"/>
  <c r="A2196" i="21"/>
  <c r="D2195" i="21"/>
  <c r="C2195" i="21"/>
  <c r="B2195" i="21"/>
  <c r="G2195" i="21" s="1"/>
  <c r="A2195" i="21"/>
  <c r="D2194" i="21"/>
  <c r="C2194" i="21"/>
  <c r="B2194" i="21"/>
  <c r="G2194" i="21" s="1"/>
  <c r="A2194" i="21"/>
  <c r="D2193" i="21"/>
  <c r="C2193" i="21"/>
  <c r="B2193" i="21"/>
  <c r="G2193" i="21" s="1"/>
  <c r="A2193" i="21"/>
  <c r="D2192" i="21"/>
  <c r="C2192" i="21"/>
  <c r="B2192" i="21"/>
  <c r="G2192" i="21" s="1"/>
  <c r="A2192" i="21"/>
  <c r="D2191" i="21"/>
  <c r="C2191" i="21"/>
  <c r="B2191" i="21"/>
  <c r="G2191" i="21" s="1"/>
  <c r="A2191" i="21"/>
  <c r="D2190" i="21"/>
  <c r="C2190" i="21"/>
  <c r="B2190" i="21"/>
  <c r="G2190" i="21" s="1"/>
  <c r="G2189" i="21" s="1"/>
  <c r="A2190" i="21"/>
  <c r="A2189" i="21"/>
  <c r="D2188" i="21"/>
  <c r="C2188" i="21"/>
  <c r="B2188" i="21"/>
  <c r="G2188" i="21" s="1"/>
  <c r="A2188" i="21"/>
  <c r="D2187" i="21"/>
  <c r="C2187" i="21"/>
  <c r="B2187" i="21"/>
  <c r="G2187" i="21" s="1"/>
  <c r="A2187" i="21"/>
  <c r="D2186" i="21"/>
  <c r="C2186" i="21"/>
  <c r="B2186" i="21"/>
  <c r="G2186" i="21" s="1"/>
  <c r="A2186" i="21"/>
  <c r="D2185" i="21"/>
  <c r="C2185" i="21"/>
  <c r="B2185" i="21"/>
  <c r="G2185" i="21" s="1"/>
  <c r="A2185" i="21"/>
  <c r="D2184" i="21"/>
  <c r="C2184" i="21"/>
  <c r="B2184" i="21"/>
  <c r="G2184" i="21" s="1"/>
  <c r="A2184" i="21"/>
  <c r="D2183" i="21"/>
  <c r="C2183" i="21"/>
  <c r="B2183" i="21"/>
  <c r="G2183" i="21" s="1"/>
  <c r="A2183" i="21"/>
  <c r="D2182" i="21"/>
  <c r="C2182" i="21"/>
  <c r="B2182" i="21"/>
  <c r="G2182" i="21" s="1"/>
  <c r="A2182" i="21"/>
  <c r="D2181" i="21"/>
  <c r="C2181" i="21"/>
  <c r="B2181" i="21"/>
  <c r="G2181" i="21" s="1"/>
  <c r="A2181" i="21"/>
  <c r="D2180" i="21"/>
  <c r="C2180" i="21"/>
  <c r="B2180" i="21"/>
  <c r="G2180" i="21" s="1"/>
  <c r="A2180" i="21"/>
  <c r="D2179" i="21"/>
  <c r="C2179" i="21"/>
  <c r="B2179" i="21"/>
  <c r="G2179" i="21" s="1"/>
  <c r="A2179" i="21"/>
  <c r="D2178" i="21"/>
  <c r="C2178" i="21"/>
  <c r="B2178" i="21"/>
  <c r="G2178" i="21" s="1"/>
  <c r="A2178" i="21"/>
  <c r="D2177" i="21"/>
  <c r="C2177" i="21"/>
  <c r="B2177" i="21"/>
  <c r="G2177" i="21" s="1"/>
  <c r="A2177" i="21"/>
  <c r="D2176" i="21"/>
  <c r="C2176" i="21"/>
  <c r="B2176" i="21"/>
  <c r="G2176" i="21" s="1"/>
  <c r="A2176" i="21"/>
  <c r="D2175" i="21"/>
  <c r="C2175" i="21"/>
  <c r="B2175" i="21"/>
  <c r="G2175" i="21" s="1"/>
  <c r="A2175" i="21"/>
  <c r="D2174" i="21"/>
  <c r="C2174" i="21"/>
  <c r="B2174" i="21"/>
  <c r="G2174" i="21" s="1"/>
  <c r="G2173" i="21" s="1"/>
  <c r="G2172" i="21" s="1"/>
  <c r="A2174" i="21"/>
  <c r="D2171" i="21"/>
  <c r="C2171" i="21"/>
  <c r="B2171" i="21"/>
  <c r="G2171" i="21" s="1"/>
  <c r="A2171" i="21"/>
  <c r="D2170" i="21"/>
  <c r="C2170" i="21"/>
  <c r="B2170" i="21"/>
  <c r="G2170" i="21" s="1"/>
  <c r="A2170" i="21"/>
  <c r="D2169" i="21"/>
  <c r="C2169" i="21"/>
  <c r="B2169" i="21"/>
  <c r="G2169" i="21" s="1"/>
  <c r="A2169" i="21"/>
  <c r="D2168" i="21"/>
  <c r="C2168" i="21"/>
  <c r="B2168" i="21"/>
  <c r="G2168" i="21" s="1"/>
  <c r="A2168" i="21"/>
  <c r="D2167" i="21"/>
  <c r="C2167" i="21"/>
  <c r="B2167" i="21"/>
  <c r="G2167" i="21" s="1"/>
  <c r="A2167" i="21"/>
  <c r="D2166" i="21"/>
  <c r="C2166" i="21"/>
  <c r="B2166" i="21"/>
  <c r="G2166" i="21" s="1"/>
  <c r="A2166" i="21"/>
  <c r="D2165" i="21"/>
  <c r="C2165" i="21"/>
  <c r="B2165" i="21"/>
  <c r="G2165" i="21" s="1"/>
  <c r="A2165" i="21"/>
  <c r="D2164" i="21"/>
  <c r="C2164" i="21"/>
  <c r="B2164" i="21"/>
  <c r="G2164" i="21" s="1"/>
  <c r="A2164" i="21"/>
  <c r="D2163" i="21"/>
  <c r="C2163" i="21"/>
  <c r="B2163" i="21"/>
  <c r="G2163" i="21" s="1"/>
  <c r="A2163" i="21"/>
  <c r="D2162" i="21"/>
  <c r="C2162" i="21"/>
  <c r="B2162" i="21"/>
  <c r="G2162" i="21" s="1"/>
  <c r="G2161" i="21" s="1"/>
  <c r="A2162" i="21"/>
  <c r="A2161" i="21"/>
  <c r="D2160" i="21"/>
  <c r="C2160" i="21"/>
  <c r="B2160" i="21"/>
  <c r="G2160" i="21" s="1"/>
  <c r="A2160" i="21"/>
  <c r="D2159" i="21"/>
  <c r="C2159" i="21"/>
  <c r="B2159" i="21"/>
  <c r="G2159" i="21" s="1"/>
  <c r="A2159" i="21"/>
  <c r="D2158" i="21"/>
  <c r="C2158" i="21"/>
  <c r="B2158" i="21"/>
  <c r="G2158" i="21" s="1"/>
  <c r="A2158" i="21"/>
  <c r="D2157" i="21"/>
  <c r="C2157" i="21"/>
  <c r="B2157" i="21"/>
  <c r="G2157" i="21" s="1"/>
  <c r="A2157" i="21"/>
  <c r="D2156" i="21"/>
  <c r="C2156" i="21"/>
  <c r="B2156" i="21"/>
  <c r="G2156" i="21" s="1"/>
  <c r="A2156" i="21"/>
  <c r="D2155" i="21"/>
  <c r="C2155" i="21"/>
  <c r="B2155" i="21"/>
  <c r="G2155" i="21" s="1"/>
  <c r="A2155" i="21"/>
  <c r="D2154" i="21"/>
  <c r="C2154" i="21"/>
  <c r="B2154" i="21"/>
  <c r="G2154" i="21" s="1"/>
  <c r="A2154" i="21"/>
  <c r="D2153" i="21"/>
  <c r="C2153" i="21"/>
  <c r="B2153" i="21"/>
  <c r="G2153" i="21" s="1"/>
  <c r="A2153" i="21"/>
  <c r="D2152" i="21"/>
  <c r="C2152" i="21"/>
  <c r="B2152" i="21"/>
  <c r="G2152" i="21" s="1"/>
  <c r="A2152" i="21"/>
  <c r="D2151" i="21"/>
  <c r="C2151" i="21"/>
  <c r="B2151" i="21"/>
  <c r="G2151" i="21" s="1"/>
  <c r="A2151" i="21"/>
  <c r="D2150" i="21"/>
  <c r="C2150" i="21"/>
  <c r="B2150" i="21"/>
  <c r="G2150" i="21" s="1"/>
  <c r="A2150" i="21"/>
  <c r="D2149" i="21"/>
  <c r="C2149" i="21"/>
  <c r="B2149" i="21"/>
  <c r="G2149" i="21" s="1"/>
  <c r="A2149" i="21"/>
  <c r="D2148" i="21"/>
  <c r="C2148" i="21"/>
  <c r="B2148" i="21"/>
  <c r="G2148" i="21" s="1"/>
  <c r="A2148" i="21"/>
  <c r="D2147" i="21"/>
  <c r="C2147" i="21"/>
  <c r="B2147" i="21"/>
  <c r="G2147" i="21" s="1"/>
  <c r="A2147" i="21"/>
  <c r="D2146" i="21"/>
  <c r="C2146" i="21"/>
  <c r="B2146" i="21"/>
  <c r="G2146" i="21" s="1"/>
  <c r="G2145" i="21" s="1"/>
  <c r="A2146" i="21"/>
  <c r="A2145" i="21"/>
  <c r="D2144" i="21"/>
  <c r="C2144" i="21"/>
  <c r="B2144" i="21"/>
  <c r="G2144" i="21" s="1"/>
  <c r="A2144" i="21"/>
  <c r="D2143" i="21"/>
  <c r="C2143" i="21"/>
  <c r="B2143" i="21"/>
  <c r="G2143" i="21" s="1"/>
  <c r="A2143" i="21"/>
  <c r="D2142" i="21"/>
  <c r="C2142" i="21"/>
  <c r="B2142" i="21"/>
  <c r="G2142" i="21" s="1"/>
  <c r="A2142" i="21"/>
  <c r="D2141" i="21"/>
  <c r="C2141" i="21"/>
  <c r="B2141" i="21"/>
  <c r="G2141" i="21" s="1"/>
  <c r="A2141" i="21"/>
  <c r="D2140" i="21"/>
  <c r="C2140" i="21"/>
  <c r="B2140" i="21"/>
  <c r="G2140" i="21" s="1"/>
  <c r="A2140" i="21"/>
  <c r="D2139" i="21"/>
  <c r="C2139" i="21"/>
  <c r="B2139" i="21"/>
  <c r="G2139" i="21" s="1"/>
  <c r="A2139" i="21"/>
  <c r="D2138" i="21"/>
  <c r="C2138" i="21"/>
  <c r="B2138" i="21"/>
  <c r="G2138" i="21" s="1"/>
  <c r="A2138" i="21"/>
  <c r="D2137" i="21"/>
  <c r="C2137" i="21"/>
  <c r="B2137" i="21"/>
  <c r="G2137" i="21" s="1"/>
  <c r="A2137" i="21"/>
  <c r="D2136" i="21"/>
  <c r="C2136" i="21"/>
  <c r="B2136" i="21"/>
  <c r="G2136" i="21" s="1"/>
  <c r="A2136" i="21"/>
  <c r="D2135" i="21"/>
  <c r="C2135" i="21"/>
  <c r="B2135" i="21"/>
  <c r="G2135" i="21" s="1"/>
  <c r="A2135" i="21"/>
  <c r="D2134" i="21"/>
  <c r="C2134" i="21"/>
  <c r="B2134" i="21"/>
  <c r="G2134" i="21" s="1"/>
  <c r="A2134" i="21"/>
  <c r="D2133" i="21"/>
  <c r="C2133" i="21"/>
  <c r="B2133" i="21"/>
  <c r="G2133" i="21" s="1"/>
  <c r="A2133" i="21"/>
  <c r="D2132" i="21"/>
  <c r="C2132" i="21"/>
  <c r="B2132" i="21"/>
  <c r="G2132" i="21" s="1"/>
  <c r="A2132" i="21"/>
  <c r="D2131" i="21"/>
  <c r="C2131" i="21"/>
  <c r="B2131" i="21"/>
  <c r="G2131" i="21" s="1"/>
  <c r="A2131" i="21"/>
  <c r="D2130" i="21"/>
  <c r="C2130" i="21"/>
  <c r="B2130" i="21"/>
  <c r="G2130" i="21" s="1"/>
  <c r="G2129" i="21" s="1"/>
  <c r="A2130" i="21"/>
  <c r="A2129" i="21"/>
  <c r="D2128" i="21"/>
  <c r="C2128" i="21"/>
  <c r="B2128" i="21"/>
  <c r="G2128" i="21" s="1"/>
  <c r="A2128" i="21"/>
  <c r="D2127" i="21"/>
  <c r="C2127" i="21"/>
  <c r="B2127" i="21"/>
  <c r="G2127" i="21" s="1"/>
  <c r="A2127" i="21"/>
  <c r="D2126" i="21"/>
  <c r="C2126" i="21"/>
  <c r="B2126" i="21"/>
  <c r="G2126" i="21" s="1"/>
  <c r="A2126" i="21"/>
  <c r="D2125" i="21"/>
  <c r="C2125" i="21"/>
  <c r="B2125" i="21"/>
  <c r="G2125" i="21" s="1"/>
  <c r="A2125" i="21"/>
  <c r="D2124" i="21"/>
  <c r="C2124" i="21"/>
  <c r="B2124" i="21"/>
  <c r="G2124" i="21" s="1"/>
  <c r="A2124" i="21"/>
  <c r="D2123" i="21"/>
  <c r="C2123" i="21"/>
  <c r="B2123" i="21"/>
  <c r="G2123" i="21" s="1"/>
  <c r="A2123" i="21"/>
  <c r="D2122" i="21"/>
  <c r="C2122" i="21"/>
  <c r="B2122" i="21"/>
  <c r="G2122" i="21" s="1"/>
  <c r="A2122" i="21"/>
  <c r="D2121" i="21"/>
  <c r="C2121" i="21"/>
  <c r="B2121" i="21"/>
  <c r="G2121" i="21" s="1"/>
  <c r="A2121" i="21"/>
  <c r="D2120" i="21"/>
  <c r="C2120" i="21"/>
  <c r="B2120" i="21"/>
  <c r="G2120" i="21" s="1"/>
  <c r="A2120" i="21"/>
  <c r="D2119" i="21"/>
  <c r="C2119" i="21"/>
  <c r="B2119" i="21"/>
  <c r="A2119" i="21"/>
  <c r="D2118" i="21"/>
  <c r="C2118" i="21"/>
  <c r="B2118" i="21"/>
  <c r="G2118" i="21" s="1"/>
  <c r="A2118" i="21"/>
  <c r="D2117" i="21"/>
  <c r="C2117" i="21"/>
  <c r="B2117" i="21"/>
  <c r="G2117" i="21" s="1"/>
  <c r="A2117" i="21"/>
  <c r="D2116" i="21"/>
  <c r="C2116" i="21"/>
  <c r="B2116" i="21"/>
  <c r="G2116" i="21" s="1"/>
  <c r="A2116" i="21"/>
  <c r="D2115" i="21"/>
  <c r="C2115" i="21"/>
  <c r="B2115" i="21"/>
  <c r="G2115" i="21" s="1"/>
  <c r="A2115" i="21"/>
  <c r="D2114" i="21"/>
  <c r="C2114" i="21"/>
  <c r="B2114" i="21"/>
  <c r="G2114" i="21" s="1"/>
  <c r="G2113" i="21" s="1"/>
  <c r="G2112" i="21" s="1"/>
  <c r="G2111" i="21" s="1"/>
  <c r="A2114" i="21"/>
  <c r="D2110" i="21"/>
  <c r="C2110" i="21"/>
  <c r="B2110" i="21"/>
  <c r="G2110" i="21" s="1"/>
  <c r="A2110" i="21"/>
  <c r="D2109" i="21"/>
  <c r="C2109" i="21"/>
  <c r="B2109" i="21"/>
  <c r="G2109" i="21" s="1"/>
  <c r="A2109" i="21"/>
  <c r="D2108" i="21"/>
  <c r="C2108" i="21"/>
  <c r="B2108" i="21"/>
  <c r="G2108" i="21" s="1"/>
  <c r="A2108" i="21"/>
  <c r="D2107" i="21"/>
  <c r="C2107" i="21"/>
  <c r="B2107" i="21"/>
  <c r="G2107" i="21" s="1"/>
  <c r="A2107" i="21"/>
  <c r="D2106" i="21"/>
  <c r="C2106" i="21"/>
  <c r="B2106" i="21"/>
  <c r="G2106" i="21" s="1"/>
  <c r="A2106" i="21"/>
  <c r="D2105" i="21"/>
  <c r="C2105" i="21"/>
  <c r="B2105" i="21"/>
  <c r="G2105" i="21" s="1"/>
  <c r="A2105" i="21"/>
  <c r="D2104" i="21"/>
  <c r="C2104" i="21"/>
  <c r="B2104" i="21"/>
  <c r="G2104" i="21" s="1"/>
  <c r="A2104" i="21"/>
  <c r="D2103" i="21"/>
  <c r="C2103" i="21"/>
  <c r="B2103" i="21"/>
  <c r="G2103" i="21" s="1"/>
  <c r="A2103" i="21"/>
  <c r="D2102" i="21"/>
  <c r="C2102" i="21"/>
  <c r="B2102" i="21"/>
  <c r="G2102" i="21" s="1"/>
  <c r="A2102" i="21"/>
  <c r="D2101" i="21"/>
  <c r="C2101" i="21"/>
  <c r="B2101" i="21"/>
  <c r="G2101" i="21" s="1"/>
  <c r="G2100" i="21" s="1"/>
  <c r="A2101" i="21"/>
  <c r="A2100" i="21"/>
  <c r="D2099" i="21"/>
  <c r="C2099" i="21"/>
  <c r="B2099" i="21"/>
  <c r="G2099" i="21" s="1"/>
  <c r="A2099" i="21"/>
  <c r="D2098" i="21"/>
  <c r="C2098" i="21"/>
  <c r="B2098" i="21"/>
  <c r="G2098" i="21" s="1"/>
  <c r="A2098" i="21"/>
  <c r="D2097" i="21"/>
  <c r="C2097" i="21"/>
  <c r="B2097" i="21"/>
  <c r="G2097" i="21" s="1"/>
  <c r="A2097" i="21"/>
  <c r="D2096" i="21"/>
  <c r="C2096" i="21"/>
  <c r="B2096" i="21"/>
  <c r="G2096" i="21" s="1"/>
  <c r="A2096" i="21"/>
  <c r="D2095" i="21"/>
  <c r="C2095" i="21"/>
  <c r="B2095" i="21"/>
  <c r="G2095" i="21" s="1"/>
  <c r="A2095" i="21"/>
  <c r="D2094" i="21"/>
  <c r="C2094" i="21"/>
  <c r="B2094" i="21"/>
  <c r="G2094" i="21" s="1"/>
  <c r="A2094" i="21"/>
  <c r="D2093" i="21"/>
  <c r="C2093" i="21"/>
  <c r="B2093" i="21"/>
  <c r="G2093" i="21" s="1"/>
  <c r="A2093" i="21"/>
  <c r="D2092" i="21"/>
  <c r="C2092" i="21"/>
  <c r="B2092" i="21"/>
  <c r="G2092" i="21" s="1"/>
  <c r="A2092" i="21"/>
  <c r="D2091" i="21"/>
  <c r="C2091" i="21"/>
  <c r="B2091" i="21"/>
  <c r="G2091" i="21" s="1"/>
  <c r="A2091" i="21"/>
  <c r="D2090" i="21"/>
  <c r="C2090" i="21"/>
  <c r="B2090" i="21"/>
  <c r="G2090" i="21" s="1"/>
  <c r="A2090" i="21"/>
  <c r="D2089" i="21"/>
  <c r="C2089" i="21"/>
  <c r="B2089" i="21"/>
  <c r="G2089" i="21" s="1"/>
  <c r="A2089" i="21"/>
  <c r="D2088" i="21"/>
  <c r="C2088" i="21"/>
  <c r="B2088" i="21"/>
  <c r="G2088" i="21" s="1"/>
  <c r="A2088" i="21"/>
  <c r="D2087" i="21"/>
  <c r="C2087" i="21"/>
  <c r="B2087" i="21"/>
  <c r="G2087" i="21" s="1"/>
  <c r="A2087" i="21"/>
  <c r="D2086" i="21"/>
  <c r="C2086" i="21"/>
  <c r="B2086" i="21"/>
  <c r="G2086" i="21" s="1"/>
  <c r="A2086" i="21"/>
  <c r="D2085" i="21"/>
  <c r="C2085" i="21"/>
  <c r="B2085" i="21"/>
  <c r="G2085" i="21" s="1"/>
  <c r="G2084" i="21" s="1"/>
  <c r="A2085" i="21"/>
  <c r="A2084" i="21"/>
  <c r="D2083" i="21"/>
  <c r="C2083" i="21"/>
  <c r="B2083" i="21"/>
  <c r="G2083" i="21" s="1"/>
  <c r="A2083" i="21"/>
  <c r="D2082" i="21"/>
  <c r="C2082" i="21"/>
  <c r="B2082" i="21"/>
  <c r="G2082" i="21" s="1"/>
  <c r="A2082" i="21"/>
  <c r="D2081" i="21"/>
  <c r="C2081" i="21"/>
  <c r="B2081" i="21"/>
  <c r="G2081" i="21" s="1"/>
  <c r="A2081" i="21"/>
  <c r="D2080" i="21"/>
  <c r="C2080" i="21"/>
  <c r="B2080" i="21"/>
  <c r="G2080" i="21" s="1"/>
  <c r="A2080" i="21"/>
  <c r="D2079" i="21"/>
  <c r="C2079" i="21"/>
  <c r="B2079" i="21"/>
  <c r="G2079" i="21" s="1"/>
  <c r="A2079" i="21"/>
  <c r="D2078" i="21"/>
  <c r="C2078" i="21"/>
  <c r="B2078" i="21"/>
  <c r="G2078" i="21" s="1"/>
  <c r="A2078" i="21"/>
  <c r="D2077" i="21"/>
  <c r="C2077" i="21"/>
  <c r="B2077" i="21"/>
  <c r="G2077" i="21" s="1"/>
  <c r="A2077" i="21"/>
  <c r="D2076" i="21"/>
  <c r="C2076" i="21"/>
  <c r="B2076" i="21"/>
  <c r="G2076" i="21" s="1"/>
  <c r="A2076" i="21"/>
  <c r="D2075" i="21"/>
  <c r="C2075" i="21"/>
  <c r="B2075" i="21"/>
  <c r="G2075" i="21" s="1"/>
  <c r="A2075" i="21"/>
  <c r="D2074" i="21"/>
  <c r="C2074" i="21"/>
  <c r="B2074" i="21"/>
  <c r="G2074" i="21" s="1"/>
  <c r="A2074" i="21"/>
  <c r="D2073" i="21"/>
  <c r="C2073" i="21"/>
  <c r="B2073" i="21"/>
  <c r="G2073" i="21" s="1"/>
  <c r="A2073" i="21"/>
  <c r="D2072" i="21"/>
  <c r="C2072" i="21"/>
  <c r="B2072" i="21"/>
  <c r="G2072" i="21" s="1"/>
  <c r="A2072" i="21"/>
  <c r="D2071" i="21"/>
  <c r="C2071" i="21"/>
  <c r="B2071" i="21"/>
  <c r="G2071" i="21" s="1"/>
  <c r="A2071" i="21"/>
  <c r="D2070" i="21"/>
  <c r="C2070" i="21"/>
  <c r="B2070" i="21"/>
  <c r="G2070" i="21" s="1"/>
  <c r="A2070" i="21"/>
  <c r="D2069" i="21"/>
  <c r="C2069" i="21"/>
  <c r="B2069" i="21"/>
  <c r="G2069" i="21" s="1"/>
  <c r="G2068" i="21" s="1"/>
  <c r="A2069" i="21"/>
  <c r="A2068" i="21"/>
  <c r="D2067" i="21"/>
  <c r="C2067" i="21"/>
  <c r="B2067" i="21"/>
  <c r="G2067" i="21" s="1"/>
  <c r="A2067" i="21"/>
  <c r="D2066" i="21"/>
  <c r="C2066" i="21"/>
  <c r="B2066" i="21"/>
  <c r="G2066" i="21" s="1"/>
  <c r="A2066" i="21"/>
  <c r="D2065" i="21"/>
  <c r="C2065" i="21"/>
  <c r="B2065" i="21"/>
  <c r="G2065" i="21" s="1"/>
  <c r="A2065" i="21"/>
  <c r="D2064" i="21"/>
  <c r="C2064" i="21"/>
  <c r="B2064" i="21"/>
  <c r="G2064" i="21" s="1"/>
  <c r="A2064" i="21"/>
  <c r="D2063" i="21"/>
  <c r="C2063" i="21"/>
  <c r="B2063" i="21"/>
  <c r="G2063" i="21" s="1"/>
  <c r="A2063" i="21"/>
  <c r="D2062" i="21"/>
  <c r="C2062" i="21"/>
  <c r="B2062" i="21"/>
  <c r="G2062" i="21" s="1"/>
  <c r="A2062" i="21"/>
  <c r="D2061" i="21"/>
  <c r="C2061" i="21"/>
  <c r="B2061" i="21"/>
  <c r="G2061" i="21" s="1"/>
  <c r="A2061" i="21"/>
  <c r="D2060" i="21"/>
  <c r="C2060" i="21"/>
  <c r="B2060" i="21"/>
  <c r="G2060" i="21" s="1"/>
  <c r="A2060" i="21"/>
  <c r="D2059" i="21"/>
  <c r="C2059" i="21"/>
  <c r="B2059" i="21"/>
  <c r="G2059" i="21" s="1"/>
  <c r="A2059" i="21"/>
  <c r="D2058" i="21"/>
  <c r="C2058" i="21"/>
  <c r="B2058" i="21"/>
  <c r="G2058" i="21" s="1"/>
  <c r="A2058" i="21"/>
  <c r="D2057" i="21"/>
  <c r="C2057" i="21"/>
  <c r="B2057" i="21"/>
  <c r="G2057" i="21" s="1"/>
  <c r="A2057" i="21"/>
  <c r="D2056" i="21"/>
  <c r="C2056" i="21"/>
  <c r="B2056" i="21"/>
  <c r="G2056" i="21" s="1"/>
  <c r="A2056" i="21"/>
  <c r="D2055" i="21"/>
  <c r="C2055" i="21"/>
  <c r="B2055" i="21"/>
  <c r="G2055" i="21" s="1"/>
  <c r="A2055" i="21"/>
  <c r="D2054" i="21"/>
  <c r="C2054" i="21"/>
  <c r="B2054" i="21"/>
  <c r="G2054" i="21" s="1"/>
  <c r="A2054" i="21"/>
  <c r="D2053" i="21"/>
  <c r="C2053" i="21"/>
  <c r="B2053" i="21"/>
  <c r="G2053" i="21" s="1"/>
  <c r="G2052" i="21" s="1"/>
  <c r="G2051" i="21" s="1"/>
  <c r="A2053" i="21"/>
  <c r="D2050" i="21"/>
  <c r="C2050" i="21"/>
  <c r="B2050" i="21"/>
  <c r="G2050" i="21" s="1"/>
  <c r="A2050" i="21"/>
  <c r="D2049" i="21"/>
  <c r="C2049" i="21"/>
  <c r="B2049" i="21"/>
  <c r="G2049" i="21" s="1"/>
  <c r="A2049" i="21"/>
  <c r="D2048" i="21"/>
  <c r="C2048" i="21"/>
  <c r="B2048" i="21"/>
  <c r="G2048" i="21" s="1"/>
  <c r="A2048" i="21"/>
  <c r="D2047" i="21"/>
  <c r="C2047" i="21"/>
  <c r="B2047" i="21"/>
  <c r="G2047" i="21" s="1"/>
  <c r="A2047" i="21"/>
  <c r="D2046" i="21"/>
  <c r="C2046" i="21"/>
  <c r="B2046" i="21"/>
  <c r="G2046" i="21" s="1"/>
  <c r="A2046" i="21"/>
  <c r="D2045" i="21"/>
  <c r="C2045" i="21"/>
  <c r="B2045" i="21"/>
  <c r="G2045" i="21" s="1"/>
  <c r="A2045" i="21"/>
  <c r="D2044" i="21"/>
  <c r="C2044" i="21"/>
  <c r="B2044" i="21"/>
  <c r="G2044" i="21" s="1"/>
  <c r="A2044" i="21"/>
  <c r="D2043" i="21"/>
  <c r="C2043" i="21"/>
  <c r="B2043" i="21"/>
  <c r="G2043" i="21" s="1"/>
  <c r="A2043" i="21"/>
  <c r="D2042" i="21"/>
  <c r="C2042" i="21"/>
  <c r="B2042" i="21"/>
  <c r="G2042" i="21" s="1"/>
  <c r="A2042" i="21"/>
  <c r="D2041" i="21"/>
  <c r="C2041" i="21"/>
  <c r="B2041" i="21"/>
  <c r="A2041" i="21"/>
  <c r="A2040" i="21"/>
  <c r="D2039" i="21"/>
  <c r="C2039" i="21"/>
  <c r="B2039" i="21"/>
  <c r="G2039" i="21" s="1"/>
  <c r="A2039" i="21"/>
  <c r="D2038" i="21"/>
  <c r="C2038" i="21"/>
  <c r="B2038" i="21"/>
  <c r="G2038" i="21" s="1"/>
  <c r="A2038" i="21"/>
  <c r="D2037" i="21"/>
  <c r="C2037" i="21"/>
  <c r="B2037" i="21"/>
  <c r="A2037" i="21"/>
  <c r="D2036" i="21"/>
  <c r="C2036" i="21"/>
  <c r="B2036" i="21"/>
  <c r="G2036" i="21" s="1"/>
  <c r="A2036" i="21"/>
  <c r="D2035" i="21"/>
  <c r="C2035" i="21"/>
  <c r="B2035" i="21"/>
  <c r="G2035" i="21" s="1"/>
  <c r="A2035" i="21"/>
  <c r="D2034" i="21"/>
  <c r="C2034" i="21"/>
  <c r="B2034" i="21"/>
  <c r="G2034" i="21" s="1"/>
  <c r="A2034" i="21"/>
  <c r="D2033" i="21"/>
  <c r="C2033" i="21"/>
  <c r="B2033" i="21"/>
  <c r="G2033" i="21" s="1"/>
  <c r="A2033" i="21"/>
  <c r="D2032" i="21"/>
  <c r="C2032" i="21"/>
  <c r="B2032" i="21"/>
  <c r="G2032" i="21" s="1"/>
  <c r="A2032" i="21"/>
  <c r="D2031" i="21"/>
  <c r="C2031" i="21"/>
  <c r="B2031" i="21"/>
  <c r="G2031" i="21" s="1"/>
  <c r="A2031" i="21"/>
  <c r="D2030" i="21"/>
  <c r="C2030" i="21"/>
  <c r="B2030" i="21"/>
  <c r="G2030" i="21" s="1"/>
  <c r="A2030" i="21"/>
  <c r="D2029" i="21"/>
  <c r="C2029" i="21"/>
  <c r="B2029" i="21"/>
  <c r="G2029" i="21" s="1"/>
  <c r="A2029" i="21"/>
  <c r="D2028" i="21"/>
  <c r="C2028" i="21"/>
  <c r="B2028" i="21"/>
  <c r="G2028" i="21" s="1"/>
  <c r="A2028" i="21"/>
  <c r="D2027" i="21"/>
  <c r="C2027" i="21"/>
  <c r="B2027" i="21"/>
  <c r="G2027" i="21" s="1"/>
  <c r="A2027" i="21"/>
  <c r="D2026" i="21"/>
  <c r="C2026" i="21"/>
  <c r="B2026" i="21"/>
  <c r="G2026" i="21" s="1"/>
  <c r="A2026" i="21"/>
  <c r="D2025" i="21"/>
  <c r="C2025" i="21"/>
  <c r="B2025" i="21"/>
  <c r="G2025" i="21" s="1"/>
  <c r="G2024" i="21" s="1"/>
  <c r="A2025" i="21"/>
  <c r="A2024" i="21"/>
  <c r="D2023" i="21"/>
  <c r="C2023" i="21"/>
  <c r="B2023" i="21"/>
  <c r="G2023" i="21" s="1"/>
  <c r="A2023" i="21"/>
  <c r="D2022" i="21"/>
  <c r="C2022" i="21"/>
  <c r="B2022" i="21"/>
  <c r="G2022" i="21" s="1"/>
  <c r="A2022" i="21"/>
  <c r="D2021" i="21"/>
  <c r="C2021" i="21"/>
  <c r="B2021" i="21"/>
  <c r="G2021" i="21" s="1"/>
  <c r="A2021" i="21"/>
  <c r="D2020" i="21"/>
  <c r="C2020" i="21"/>
  <c r="B2020" i="21"/>
  <c r="G2020" i="21" s="1"/>
  <c r="A2020" i="21"/>
  <c r="D2019" i="21"/>
  <c r="C2019" i="21"/>
  <c r="B2019" i="21"/>
  <c r="G2019" i="21" s="1"/>
  <c r="A2019" i="21"/>
  <c r="D2018" i="21"/>
  <c r="C2018" i="21"/>
  <c r="B2018" i="21"/>
  <c r="G2018" i="21" s="1"/>
  <c r="A2018" i="21"/>
  <c r="D2017" i="21"/>
  <c r="C2017" i="21"/>
  <c r="B2017" i="21"/>
  <c r="G2017" i="21" s="1"/>
  <c r="A2017" i="21"/>
  <c r="D2016" i="21"/>
  <c r="C2016" i="21"/>
  <c r="B2016" i="21"/>
  <c r="G2016" i="21" s="1"/>
  <c r="A2016" i="21"/>
  <c r="D2015" i="21"/>
  <c r="C2015" i="21"/>
  <c r="B2015" i="21"/>
  <c r="G2015" i="21" s="1"/>
  <c r="A2015" i="21"/>
  <c r="D2014" i="21"/>
  <c r="C2014" i="21"/>
  <c r="B2014" i="21"/>
  <c r="G2014" i="21" s="1"/>
  <c r="A2014" i="21"/>
  <c r="D2013" i="21"/>
  <c r="C2013" i="21"/>
  <c r="B2013" i="21"/>
  <c r="G2013" i="21" s="1"/>
  <c r="A2013" i="21"/>
  <c r="D2012" i="21"/>
  <c r="C2012" i="21"/>
  <c r="B2012" i="21"/>
  <c r="G2012" i="21" s="1"/>
  <c r="A2012" i="21"/>
  <c r="D2011" i="21"/>
  <c r="C2011" i="21"/>
  <c r="B2011" i="21"/>
  <c r="G2011" i="21" s="1"/>
  <c r="A2011" i="21"/>
  <c r="D2010" i="21"/>
  <c r="C2010" i="21"/>
  <c r="B2010" i="21"/>
  <c r="G2010" i="21" s="1"/>
  <c r="A2010" i="21"/>
  <c r="D2009" i="21"/>
  <c r="C2009" i="21"/>
  <c r="B2009" i="21"/>
  <c r="G2009" i="21" s="1"/>
  <c r="G2008" i="21" s="1"/>
  <c r="A2009" i="21"/>
  <c r="A2008" i="21"/>
  <c r="D2007" i="21"/>
  <c r="C2007" i="21"/>
  <c r="B2007" i="21"/>
  <c r="G2007" i="21" s="1"/>
  <c r="A2007" i="21"/>
  <c r="D2006" i="21"/>
  <c r="C2006" i="21"/>
  <c r="B2006" i="21"/>
  <c r="G2006" i="21" s="1"/>
  <c r="A2006" i="21"/>
  <c r="D2005" i="21"/>
  <c r="C2005" i="21"/>
  <c r="B2005" i="21"/>
  <c r="G2005" i="21" s="1"/>
  <c r="A2005" i="21"/>
  <c r="D2004" i="21"/>
  <c r="C2004" i="21"/>
  <c r="B2004" i="21"/>
  <c r="G2004" i="21" s="1"/>
  <c r="A2004" i="21"/>
  <c r="D2003" i="21"/>
  <c r="C2003" i="21"/>
  <c r="B2003" i="21"/>
  <c r="G2003" i="21" s="1"/>
  <c r="A2003" i="21"/>
  <c r="D2002" i="21"/>
  <c r="C2002" i="21"/>
  <c r="B2002" i="21"/>
  <c r="G2002" i="21" s="1"/>
  <c r="A2002" i="21"/>
  <c r="D2001" i="21"/>
  <c r="C2001" i="21"/>
  <c r="B2001" i="21"/>
  <c r="G2001" i="21" s="1"/>
  <c r="A2001" i="21"/>
  <c r="D2000" i="21"/>
  <c r="C2000" i="21"/>
  <c r="B2000" i="21"/>
  <c r="G2000" i="21" s="1"/>
  <c r="A2000" i="21"/>
  <c r="D1999" i="21"/>
  <c r="C1999" i="21"/>
  <c r="B1999" i="21"/>
  <c r="G1999" i="21" s="1"/>
  <c r="A1999" i="21"/>
  <c r="D1998" i="21"/>
  <c r="C1998" i="21"/>
  <c r="B1998" i="21"/>
  <c r="G1998" i="21" s="1"/>
  <c r="A1998" i="21"/>
  <c r="D1997" i="21"/>
  <c r="C1997" i="21"/>
  <c r="B1997" i="21"/>
  <c r="G1997" i="21" s="1"/>
  <c r="A1997" i="21"/>
  <c r="D1996" i="21"/>
  <c r="C1996" i="21"/>
  <c r="B1996" i="21"/>
  <c r="G1996" i="21" s="1"/>
  <c r="A1996" i="21"/>
  <c r="D1995" i="21"/>
  <c r="C1995" i="21"/>
  <c r="B1995" i="21"/>
  <c r="G1995" i="21" s="1"/>
  <c r="A1995" i="21"/>
  <c r="D1994" i="21"/>
  <c r="C1994" i="21"/>
  <c r="B1994" i="21"/>
  <c r="G1994" i="21" s="1"/>
  <c r="A1994" i="21"/>
  <c r="D1993" i="21"/>
  <c r="C1993" i="21"/>
  <c r="B1993" i="21"/>
  <c r="G1993" i="21" s="1"/>
  <c r="G1992" i="21" s="1"/>
  <c r="G1991" i="21" s="1"/>
  <c r="A1993" i="21"/>
  <c r="D1990" i="21"/>
  <c r="C1990" i="21"/>
  <c r="B1990" i="21"/>
  <c r="G1990" i="21" s="1"/>
  <c r="A1990" i="21"/>
  <c r="D1989" i="21"/>
  <c r="C1989" i="21"/>
  <c r="B1989" i="21"/>
  <c r="G1989" i="21" s="1"/>
  <c r="A1989" i="21"/>
  <c r="D1988" i="21"/>
  <c r="C1988" i="21"/>
  <c r="B1988" i="21"/>
  <c r="G1988" i="21" s="1"/>
  <c r="A1988" i="21"/>
  <c r="D1987" i="21"/>
  <c r="C1987" i="21"/>
  <c r="B1987" i="21"/>
  <c r="G1987" i="21" s="1"/>
  <c r="A1987" i="21"/>
  <c r="D1986" i="21"/>
  <c r="C1986" i="21"/>
  <c r="B1986" i="21"/>
  <c r="G1986" i="21" s="1"/>
  <c r="A1986" i="21"/>
  <c r="D1985" i="21"/>
  <c r="C1985" i="21"/>
  <c r="B1985" i="21"/>
  <c r="G1985" i="21" s="1"/>
  <c r="A1985" i="21"/>
  <c r="D1984" i="21"/>
  <c r="C1984" i="21"/>
  <c r="B1984" i="21"/>
  <c r="G1984" i="21" s="1"/>
  <c r="A1984" i="21"/>
  <c r="D1983" i="21"/>
  <c r="C1983" i="21"/>
  <c r="B1983" i="21"/>
  <c r="G1983" i="21" s="1"/>
  <c r="A1983" i="21"/>
  <c r="D1982" i="21"/>
  <c r="C1982" i="21"/>
  <c r="B1982" i="21"/>
  <c r="G1982" i="21" s="1"/>
  <c r="A1982" i="21"/>
  <c r="D1981" i="21"/>
  <c r="C1981" i="21"/>
  <c r="B1981" i="21"/>
  <c r="G1981" i="21" s="1"/>
  <c r="G1980" i="21" s="1"/>
  <c r="A1981" i="21"/>
  <c r="A1980" i="21"/>
  <c r="D1979" i="21"/>
  <c r="C1979" i="21"/>
  <c r="B1979" i="21"/>
  <c r="G1979" i="21" s="1"/>
  <c r="A1979" i="21"/>
  <c r="D1978" i="21"/>
  <c r="C1978" i="21"/>
  <c r="B1978" i="21"/>
  <c r="G1978" i="21" s="1"/>
  <c r="A1978" i="21"/>
  <c r="D1977" i="21"/>
  <c r="C1977" i="21"/>
  <c r="B1977" i="21"/>
  <c r="G1977" i="21" s="1"/>
  <c r="A1977" i="21"/>
  <c r="D1976" i="21"/>
  <c r="C1976" i="21"/>
  <c r="B1976" i="21"/>
  <c r="G1976" i="21" s="1"/>
  <c r="A1976" i="21"/>
  <c r="D1975" i="21"/>
  <c r="C1975" i="21"/>
  <c r="B1975" i="21"/>
  <c r="G1975" i="21" s="1"/>
  <c r="A1975" i="21"/>
  <c r="D1974" i="21"/>
  <c r="C1974" i="21"/>
  <c r="B1974" i="21"/>
  <c r="G1974" i="21" s="1"/>
  <c r="A1974" i="21"/>
  <c r="D1973" i="21"/>
  <c r="C1973" i="21"/>
  <c r="B1973" i="21"/>
  <c r="G1973" i="21" s="1"/>
  <c r="A1973" i="21"/>
  <c r="D1972" i="21"/>
  <c r="C1972" i="21"/>
  <c r="B1972" i="21"/>
  <c r="G1972" i="21" s="1"/>
  <c r="A1972" i="21"/>
  <c r="D1971" i="21"/>
  <c r="C1971" i="21"/>
  <c r="B1971" i="21"/>
  <c r="G1971" i="21" s="1"/>
  <c r="A1971" i="21"/>
  <c r="D1970" i="21"/>
  <c r="C1970" i="21"/>
  <c r="B1970" i="21"/>
  <c r="G1970" i="21" s="1"/>
  <c r="A1970" i="21"/>
  <c r="D1969" i="21"/>
  <c r="C1969" i="21"/>
  <c r="B1969" i="21"/>
  <c r="G1969" i="21" s="1"/>
  <c r="A1969" i="21"/>
  <c r="D1968" i="21"/>
  <c r="C1968" i="21"/>
  <c r="B1968" i="21"/>
  <c r="G1968" i="21" s="1"/>
  <c r="A1968" i="21"/>
  <c r="D1967" i="21"/>
  <c r="C1967" i="21"/>
  <c r="B1967" i="21"/>
  <c r="G1967" i="21" s="1"/>
  <c r="A1967" i="21"/>
  <c r="D1966" i="21"/>
  <c r="C1966" i="21"/>
  <c r="B1966" i="21"/>
  <c r="G1966" i="21" s="1"/>
  <c r="A1966" i="21"/>
  <c r="D1965" i="21"/>
  <c r="C1965" i="21"/>
  <c r="B1965" i="21"/>
  <c r="G1965" i="21" s="1"/>
  <c r="G1964" i="21" s="1"/>
  <c r="A1965" i="21"/>
  <c r="A1964" i="21"/>
  <c r="D1963" i="21"/>
  <c r="C1963" i="21"/>
  <c r="B1963" i="21"/>
  <c r="G1963" i="21" s="1"/>
  <c r="A1963" i="21"/>
  <c r="D1962" i="21"/>
  <c r="C1962" i="21"/>
  <c r="B1962" i="21"/>
  <c r="G1962" i="21" s="1"/>
  <c r="A1962" i="21"/>
  <c r="D1961" i="21"/>
  <c r="C1961" i="21"/>
  <c r="B1961" i="21"/>
  <c r="A1961" i="21"/>
  <c r="D1960" i="21"/>
  <c r="C1960" i="21"/>
  <c r="B1960" i="21"/>
  <c r="G1960" i="21" s="1"/>
  <c r="A1960" i="21"/>
  <c r="D1959" i="21"/>
  <c r="C1959" i="21"/>
  <c r="B1959" i="21"/>
  <c r="G1959" i="21" s="1"/>
  <c r="A1959" i="21"/>
  <c r="D1958" i="21"/>
  <c r="C1958" i="21"/>
  <c r="B1958" i="21"/>
  <c r="G1958" i="21" s="1"/>
  <c r="A1958" i="21"/>
  <c r="D1957" i="21"/>
  <c r="C1957" i="21"/>
  <c r="B1957" i="21"/>
  <c r="G1957" i="21" s="1"/>
  <c r="A1957" i="21"/>
  <c r="D1956" i="21"/>
  <c r="C1956" i="21"/>
  <c r="B1956" i="21"/>
  <c r="G1956" i="21" s="1"/>
  <c r="A1956" i="21"/>
  <c r="D1955" i="21"/>
  <c r="C1955" i="21"/>
  <c r="B1955" i="21"/>
  <c r="G1955" i="21" s="1"/>
  <c r="A1955" i="21"/>
  <c r="D1954" i="21"/>
  <c r="C1954" i="21"/>
  <c r="B1954" i="21"/>
  <c r="G1954" i="21" s="1"/>
  <c r="A1954" i="21"/>
  <c r="D1953" i="21"/>
  <c r="C1953" i="21"/>
  <c r="B1953" i="21"/>
  <c r="G1953" i="21" s="1"/>
  <c r="A1953" i="21"/>
  <c r="D1952" i="21"/>
  <c r="C1952" i="21"/>
  <c r="B1952" i="21"/>
  <c r="G1952" i="21" s="1"/>
  <c r="A1952" i="21"/>
  <c r="D1951" i="21"/>
  <c r="C1951" i="21"/>
  <c r="B1951" i="21"/>
  <c r="G1951" i="21" s="1"/>
  <c r="A1951" i="21"/>
  <c r="D1950" i="21"/>
  <c r="C1950" i="21"/>
  <c r="B1950" i="21"/>
  <c r="G1950" i="21" s="1"/>
  <c r="A1950" i="21"/>
  <c r="D1949" i="21"/>
  <c r="C1949" i="21"/>
  <c r="B1949" i="21"/>
  <c r="G1949" i="21" s="1"/>
  <c r="G1948" i="21" s="1"/>
  <c r="A1949" i="21"/>
  <c r="A1948" i="21"/>
  <c r="D1947" i="21"/>
  <c r="C1947" i="21"/>
  <c r="B1947" i="21"/>
  <c r="G1947" i="21" s="1"/>
  <c r="A1947" i="21"/>
  <c r="D1946" i="21"/>
  <c r="C1946" i="21"/>
  <c r="B1946" i="21"/>
  <c r="G1946" i="21" s="1"/>
  <c r="A1946" i="21"/>
  <c r="D1945" i="21"/>
  <c r="C1945" i="21"/>
  <c r="B1945" i="21"/>
  <c r="G1945" i="21" s="1"/>
  <c r="A1945" i="21"/>
  <c r="D1944" i="21"/>
  <c r="C1944" i="21"/>
  <c r="B1944" i="21"/>
  <c r="G1944" i="21" s="1"/>
  <c r="A1944" i="21"/>
  <c r="D1943" i="21"/>
  <c r="C1943" i="21"/>
  <c r="B1943" i="21"/>
  <c r="G1943" i="21" s="1"/>
  <c r="A1943" i="21"/>
  <c r="D1942" i="21"/>
  <c r="C1942" i="21"/>
  <c r="B1942" i="21"/>
  <c r="G1942" i="21" s="1"/>
  <c r="A1942" i="21"/>
  <c r="D1941" i="21"/>
  <c r="C1941" i="21"/>
  <c r="B1941" i="21"/>
  <c r="G1941" i="21" s="1"/>
  <c r="A1941" i="21"/>
  <c r="D1940" i="21"/>
  <c r="C1940" i="21"/>
  <c r="B1940" i="21"/>
  <c r="G1940" i="21" s="1"/>
  <c r="A1940" i="21"/>
  <c r="D1939" i="21"/>
  <c r="C1939" i="21"/>
  <c r="B1939" i="21"/>
  <c r="G1939" i="21" s="1"/>
  <c r="A1939" i="21"/>
  <c r="D1938" i="21"/>
  <c r="C1938" i="21"/>
  <c r="B1938" i="21"/>
  <c r="G1938" i="21" s="1"/>
  <c r="A1938" i="21"/>
  <c r="D1937" i="21"/>
  <c r="C1937" i="21"/>
  <c r="B1937" i="21"/>
  <c r="G1937" i="21" s="1"/>
  <c r="A1937" i="21"/>
  <c r="D1936" i="21"/>
  <c r="C1936" i="21"/>
  <c r="B1936" i="21"/>
  <c r="G1936" i="21" s="1"/>
  <c r="A1936" i="21"/>
  <c r="D1935" i="21"/>
  <c r="C1935" i="21"/>
  <c r="B1935" i="21"/>
  <c r="G1935" i="21" s="1"/>
  <c r="A1935" i="21"/>
  <c r="D1934" i="21"/>
  <c r="C1934" i="21"/>
  <c r="B1934" i="21"/>
  <c r="G1934" i="21" s="1"/>
  <c r="A1934" i="21"/>
  <c r="D1933" i="21"/>
  <c r="C1933" i="21"/>
  <c r="B1933" i="21"/>
  <c r="G1933" i="21" s="1"/>
  <c r="G1932" i="21" s="1"/>
  <c r="G1931" i="21" s="1"/>
  <c r="A1933" i="21"/>
  <c r="D1930" i="21"/>
  <c r="C1930" i="21"/>
  <c r="B1930" i="21"/>
  <c r="G1930" i="21" s="1"/>
  <c r="A1930" i="21"/>
  <c r="D1929" i="21"/>
  <c r="C1929" i="21"/>
  <c r="B1929" i="21"/>
  <c r="G1929" i="21" s="1"/>
  <c r="A1929" i="21"/>
  <c r="D1928" i="21"/>
  <c r="C1928" i="21"/>
  <c r="B1928" i="21"/>
  <c r="G1928" i="21" s="1"/>
  <c r="A1928" i="21"/>
  <c r="D1927" i="21"/>
  <c r="C1927" i="21"/>
  <c r="B1927" i="21"/>
  <c r="G1927" i="21" s="1"/>
  <c r="A1927" i="21"/>
  <c r="D1926" i="21"/>
  <c r="C1926" i="21"/>
  <c r="B1926" i="21"/>
  <c r="G1926" i="21" s="1"/>
  <c r="A1926" i="21"/>
  <c r="D1925" i="21"/>
  <c r="C1925" i="21"/>
  <c r="B1925" i="21"/>
  <c r="G1925" i="21" s="1"/>
  <c r="A1925" i="21"/>
  <c r="D1924" i="21"/>
  <c r="C1924" i="21"/>
  <c r="B1924" i="21"/>
  <c r="G1924" i="21" s="1"/>
  <c r="A1924" i="21"/>
  <c r="D1923" i="21"/>
  <c r="C1923" i="21"/>
  <c r="B1923" i="21"/>
  <c r="G1923" i="21" s="1"/>
  <c r="A1923" i="21"/>
  <c r="D1922" i="21"/>
  <c r="C1922" i="21"/>
  <c r="B1922" i="21"/>
  <c r="G1922" i="21" s="1"/>
  <c r="A1922" i="21"/>
  <c r="D1921" i="21"/>
  <c r="C1921" i="21"/>
  <c r="B1921" i="21"/>
  <c r="G1921" i="21" s="1"/>
  <c r="G1920" i="21" s="1"/>
  <c r="A1921" i="21"/>
  <c r="A1920" i="21"/>
  <c r="D1919" i="21"/>
  <c r="C1919" i="21"/>
  <c r="B1919" i="21"/>
  <c r="G1919" i="21" s="1"/>
  <c r="A1919" i="21"/>
  <c r="D1918" i="21"/>
  <c r="C1918" i="21"/>
  <c r="B1918" i="21"/>
  <c r="G1918" i="21" s="1"/>
  <c r="A1918" i="21"/>
  <c r="D1917" i="21"/>
  <c r="C1917" i="21"/>
  <c r="B1917" i="21"/>
  <c r="G1917" i="21" s="1"/>
  <c r="A1917" i="21"/>
  <c r="D1916" i="21"/>
  <c r="C1916" i="21"/>
  <c r="B1916" i="21"/>
  <c r="G1916" i="21" s="1"/>
  <c r="A1916" i="21"/>
  <c r="D1915" i="21"/>
  <c r="C1915" i="21"/>
  <c r="B1915" i="21"/>
  <c r="G1915" i="21" s="1"/>
  <c r="A1915" i="21"/>
  <c r="D1914" i="21"/>
  <c r="C1914" i="21"/>
  <c r="B1914" i="21"/>
  <c r="G1914" i="21" s="1"/>
  <c r="A1914" i="21"/>
  <c r="D1913" i="21"/>
  <c r="C1913" i="21"/>
  <c r="B1913" i="21"/>
  <c r="G1913" i="21" s="1"/>
  <c r="A1913" i="21"/>
  <c r="D1912" i="21"/>
  <c r="C1912" i="21"/>
  <c r="B1912" i="21"/>
  <c r="G1912" i="21" s="1"/>
  <c r="A1912" i="21"/>
  <c r="D1911" i="21"/>
  <c r="C1911" i="21"/>
  <c r="B1911" i="21"/>
  <c r="G1911" i="21" s="1"/>
  <c r="A1911" i="21"/>
  <c r="D1910" i="21"/>
  <c r="C1910" i="21"/>
  <c r="B1910" i="21"/>
  <c r="G1910" i="21" s="1"/>
  <c r="A1910" i="21"/>
  <c r="D1909" i="21"/>
  <c r="C1909" i="21"/>
  <c r="B1909" i="21"/>
  <c r="G1909" i="21" s="1"/>
  <c r="A1909" i="21"/>
  <c r="D1908" i="21"/>
  <c r="C1908" i="21"/>
  <c r="B1908" i="21"/>
  <c r="G1908" i="21" s="1"/>
  <c r="A1908" i="21"/>
  <c r="D1907" i="21"/>
  <c r="C1907" i="21"/>
  <c r="B1907" i="21"/>
  <c r="G1907" i="21" s="1"/>
  <c r="A1907" i="21"/>
  <c r="D1906" i="21"/>
  <c r="C1906" i="21"/>
  <c r="B1906" i="21"/>
  <c r="G1906" i="21" s="1"/>
  <c r="A1906" i="21"/>
  <c r="D1905" i="21"/>
  <c r="C1905" i="21"/>
  <c r="B1905" i="21"/>
  <c r="A1905" i="21"/>
  <c r="A1904" i="21"/>
  <c r="D1903" i="21"/>
  <c r="C1903" i="21"/>
  <c r="B1903" i="21"/>
  <c r="G1903" i="21" s="1"/>
  <c r="A1903" i="21"/>
  <c r="D1902" i="21"/>
  <c r="C1902" i="21"/>
  <c r="B1902" i="21"/>
  <c r="G1902" i="21" s="1"/>
  <c r="A1902" i="21"/>
  <c r="D1901" i="21"/>
  <c r="C1901" i="21"/>
  <c r="B1901" i="21"/>
  <c r="G1901" i="21" s="1"/>
  <c r="A1901" i="21"/>
  <c r="D1900" i="21"/>
  <c r="C1900" i="21"/>
  <c r="B1900" i="21"/>
  <c r="G1900" i="21" s="1"/>
  <c r="A1900" i="21"/>
  <c r="D1899" i="21"/>
  <c r="C1899" i="21"/>
  <c r="B1899" i="21"/>
  <c r="G1899" i="21" s="1"/>
  <c r="A1899" i="21"/>
  <c r="D1898" i="21"/>
  <c r="C1898" i="21"/>
  <c r="B1898" i="21"/>
  <c r="G1898" i="21" s="1"/>
  <c r="A1898" i="21"/>
  <c r="D1897" i="21"/>
  <c r="C1897" i="21"/>
  <c r="B1897" i="21"/>
  <c r="G1897" i="21" s="1"/>
  <c r="A1897" i="21"/>
  <c r="D1896" i="21"/>
  <c r="C1896" i="21"/>
  <c r="B1896" i="21"/>
  <c r="G1896" i="21" s="1"/>
  <c r="A1896" i="21"/>
  <c r="D1895" i="21"/>
  <c r="C1895" i="21"/>
  <c r="B1895" i="21"/>
  <c r="G1895" i="21" s="1"/>
  <c r="A1895" i="21"/>
  <c r="D1894" i="21"/>
  <c r="C1894" i="21"/>
  <c r="B1894" i="21"/>
  <c r="A1894" i="21"/>
  <c r="D1893" i="21"/>
  <c r="C1893" i="21"/>
  <c r="B1893" i="21"/>
  <c r="G1893" i="21" s="1"/>
  <c r="A1893" i="21"/>
  <c r="D1892" i="21"/>
  <c r="C1892" i="21"/>
  <c r="B1892" i="21"/>
  <c r="G1892" i="21" s="1"/>
  <c r="A1892" i="21"/>
  <c r="D1891" i="21"/>
  <c r="C1891" i="21"/>
  <c r="B1891" i="21"/>
  <c r="G1891" i="21" s="1"/>
  <c r="A1891" i="21"/>
  <c r="D1890" i="21"/>
  <c r="C1890" i="21"/>
  <c r="B1890" i="21"/>
  <c r="G1890" i="21" s="1"/>
  <c r="A1890" i="21"/>
  <c r="D1889" i="21"/>
  <c r="C1889" i="21"/>
  <c r="B1889" i="21"/>
  <c r="G1889" i="21" s="1"/>
  <c r="G1888" i="21" s="1"/>
  <c r="A1889" i="21"/>
  <c r="A1888" i="21"/>
  <c r="D1887" i="21"/>
  <c r="C1887" i="21"/>
  <c r="B1887" i="21"/>
  <c r="G1887" i="21" s="1"/>
  <c r="A1887" i="21"/>
  <c r="D1886" i="21"/>
  <c r="C1886" i="21"/>
  <c r="B1886" i="21"/>
  <c r="G1886" i="21" s="1"/>
  <c r="A1886" i="21"/>
  <c r="D1885" i="21"/>
  <c r="C1885" i="21"/>
  <c r="B1885" i="21"/>
  <c r="A1885" i="21"/>
  <c r="D1884" i="21"/>
  <c r="C1884" i="21"/>
  <c r="B1884" i="21"/>
  <c r="G1884" i="21" s="1"/>
  <c r="A1884" i="21"/>
  <c r="D1883" i="21"/>
  <c r="C1883" i="21"/>
  <c r="B1883" i="21"/>
  <c r="G1883" i="21" s="1"/>
  <c r="A1883" i="21"/>
  <c r="D1882" i="21"/>
  <c r="C1882" i="21"/>
  <c r="B1882" i="21"/>
  <c r="G1882" i="21" s="1"/>
  <c r="A1882" i="21"/>
  <c r="D1881" i="21"/>
  <c r="C1881" i="21"/>
  <c r="B1881" i="21"/>
  <c r="G1881" i="21" s="1"/>
  <c r="A1881" i="21"/>
  <c r="D1880" i="21"/>
  <c r="C1880" i="21"/>
  <c r="B1880" i="21"/>
  <c r="G1880" i="21" s="1"/>
  <c r="A1880" i="21"/>
  <c r="D1879" i="21"/>
  <c r="C1879" i="21"/>
  <c r="B1879" i="21"/>
  <c r="G1879" i="21" s="1"/>
  <c r="A1879" i="21"/>
  <c r="D1878" i="21"/>
  <c r="C1878" i="21"/>
  <c r="B1878" i="21"/>
  <c r="G1878" i="21" s="1"/>
  <c r="A1878" i="21"/>
  <c r="D1877" i="21"/>
  <c r="C1877" i="21"/>
  <c r="B1877" i="21"/>
  <c r="G1877" i="21" s="1"/>
  <c r="A1877" i="21"/>
  <c r="D1876" i="21"/>
  <c r="C1876" i="21"/>
  <c r="B1876" i="21"/>
  <c r="G1876" i="21" s="1"/>
  <c r="A1876" i="21"/>
  <c r="D1875" i="21"/>
  <c r="C1875" i="21"/>
  <c r="B1875" i="21"/>
  <c r="G1875" i="21" s="1"/>
  <c r="A1875" i="21"/>
  <c r="D1874" i="21"/>
  <c r="C1874" i="21"/>
  <c r="B1874" i="21"/>
  <c r="G1874" i="21" s="1"/>
  <c r="A1874" i="21"/>
  <c r="D1873" i="21"/>
  <c r="C1873" i="21"/>
  <c r="B1873" i="21"/>
  <c r="G1873" i="21" s="1"/>
  <c r="G1872" i="21" s="1"/>
  <c r="G1871" i="21" s="1"/>
  <c r="A1873" i="21"/>
  <c r="D1870" i="21"/>
  <c r="C1870" i="21"/>
  <c r="B1870" i="21"/>
  <c r="G1870" i="21" s="1"/>
  <c r="A1870" i="21"/>
  <c r="D1869" i="21"/>
  <c r="C1869" i="21"/>
  <c r="B1869" i="21"/>
  <c r="G1869" i="21" s="1"/>
  <c r="A1869" i="21"/>
  <c r="D1868" i="21"/>
  <c r="C1868" i="21"/>
  <c r="B1868" i="21"/>
  <c r="G1868" i="21" s="1"/>
  <c r="A1868" i="21"/>
  <c r="D1867" i="21"/>
  <c r="C1867" i="21"/>
  <c r="B1867" i="21"/>
  <c r="G1867" i="21" s="1"/>
  <c r="A1867" i="21"/>
  <c r="D1866" i="21"/>
  <c r="C1866" i="21"/>
  <c r="B1866" i="21"/>
  <c r="G1866" i="21" s="1"/>
  <c r="A1866" i="21"/>
  <c r="D1865" i="21"/>
  <c r="C1865" i="21"/>
  <c r="B1865" i="21"/>
  <c r="G1865" i="21" s="1"/>
  <c r="A1865" i="21"/>
  <c r="D1864" i="21"/>
  <c r="C1864" i="21"/>
  <c r="B1864" i="21"/>
  <c r="G1864" i="21" s="1"/>
  <c r="A1864" i="21"/>
  <c r="D1863" i="21"/>
  <c r="C1863" i="21"/>
  <c r="B1863" i="21"/>
  <c r="G1863" i="21" s="1"/>
  <c r="A1863" i="21"/>
  <c r="D1862" i="21"/>
  <c r="C1862" i="21"/>
  <c r="B1862" i="21"/>
  <c r="G1862" i="21" s="1"/>
  <c r="A1862" i="21"/>
  <c r="D1861" i="21"/>
  <c r="C1861" i="21"/>
  <c r="B1861" i="21"/>
  <c r="G1861" i="21" s="1"/>
  <c r="G1860" i="21" s="1"/>
  <c r="A1861" i="21"/>
  <c r="A1860" i="21"/>
  <c r="D1859" i="21"/>
  <c r="C1859" i="21"/>
  <c r="B1859" i="21"/>
  <c r="G1859" i="21" s="1"/>
  <c r="A1859" i="21"/>
  <c r="D1858" i="21"/>
  <c r="C1858" i="21"/>
  <c r="B1858" i="21"/>
  <c r="G1858" i="21" s="1"/>
  <c r="A1858" i="21"/>
  <c r="D1857" i="21"/>
  <c r="C1857" i="21"/>
  <c r="B1857" i="21"/>
  <c r="G1857" i="21" s="1"/>
  <c r="A1857" i="21"/>
  <c r="D1856" i="21"/>
  <c r="C1856" i="21"/>
  <c r="B1856" i="21"/>
  <c r="G1856" i="21" s="1"/>
  <c r="A1856" i="21"/>
  <c r="D1855" i="21"/>
  <c r="C1855" i="21"/>
  <c r="B1855" i="21"/>
  <c r="G1855" i="21" s="1"/>
  <c r="A1855" i="21"/>
  <c r="D1854" i="21"/>
  <c r="C1854" i="21"/>
  <c r="B1854" i="21"/>
  <c r="G1854" i="21" s="1"/>
  <c r="A1854" i="21"/>
  <c r="D1853" i="21"/>
  <c r="C1853" i="21"/>
  <c r="B1853" i="21"/>
  <c r="G1853" i="21" s="1"/>
  <c r="A1853" i="21"/>
  <c r="D1852" i="21"/>
  <c r="C1852" i="21"/>
  <c r="B1852" i="21"/>
  <c r="G1852" i="21" s="1"/>
  <c r="A1852" i="21"/>
  <c r="D1851" i="21"/>
  <c r="C1851" i="21"/>
  <c r="B1851" i="21"/>
  <c r="G1851" i="21" s="1"/>
  <c r="A1851" i="21"/>
  <c r="D1850" i="21"/>
  <c r="C1850" i="21"/>
  <c r="B1850" i="21"/>
  <c r="G1850" i="21" s="1"/>
  <c r="A1850" i="21"/>
  <c r="D1849" i="21"/>
  <c r="C1849" i="21"/>
  <c r="B1849" i="21"/>
  <c r="A1849" i="21"/>
  <c r="D1848" i="21"/>
  <c r="C1848" i="21"/>
  <c r="B1848" i="21"/>
  <c r="G1848" i="21" s="1"/>
  <c r="A1848" i="21"/>
  <c r="D1847" i="21"/>
  <c r="C1847" i="21"/>
  <c r="B1847" i="21"/>
  <c r="G1847" i="21" s="1"/>
  <c r="A1847" i="21"/>
  <c r="D1846" i="21"/>
  <c r="C1846" i="21"/>
  <c r="B1846" i="21"/>
  <c r="G1846" i="21" s="1"/>
  <c r="A1846" i="21"/>
  <c r="D1845" i="21"/>
  <c r="C1845" i="21"/>
  <c r="B1845" i="21"/>
  <c r="G1845" i="21" s="1"/>
  <c r="G1844" i="21" s="1"/>
  <c r="A1845" i="21"/>
  <c r="A1844" i="21"/>
  <c r="D1843" i="21"/>
  <c r="C1843" i="21"/>
  <c r="B1843" i="21"/>
  <c r="G1843" i="21" s="1"/>
  <c r="A1843" i="21"/>
  <c r="D1842" i="21"/>
  <c r="C1842" i="21"/>
  <c r="B1842" i="21"/>
  <c r="G1842" i="21" s="1"/>
  <c r="A1842" i="21"/>
  <c r="D1841" i="21"/>
  <c r="C1841" i="21"/>
  <c r="B1841" i="21"/>
  <c r="G1841" i="21" s="1"/>
  <c r="A1841" i="21"/>
  <c r="D1840" i="21"/>
  <c r="C1840" i="21"/>
  <c r="B1840" i="21"/>
  <c r="G1840" i="21" s="1"/>
  <c r="A1840" i="21"/>
  <c r="D1839" i="21"/>
  <c r="C1839" i="21"/>
  <c r="B1839" i="21"/>
  <c r="G1839" i="21" s="1"/>
  <c r="A1839" i="21"/>
  <c r="D1838" i="21"/>
  <c r="C1838" i="21"/>
  <c r="B1838" i="21"/>
  <c r="G1838" i="21" s="1"/>
  <c r="A1838" i="21"/>
  <c r="D1837" i="21"/>
  <c r="C1837" i="21"/>
  <c r="B1837" i="21"/>
  <c r="A1837" i="21"/>
  <c r="D1836" i="21"/>
  <c r="C1836" i="21"/>
  <c r="B1836" i="21"/>
  <c r="G1836" i="21" s="1"/>
  <c r="A1836" i="21"/>
  <c r="D1835" i="21"/>
  <c r="C1835" i="21"/>
  <c r="B1835" i="21"/>
  <c r="G1835" i="21" s="1"/>
  <c r="A1835" i="21"/>
  <c r="D1834" i="21"/>
  <c r="C1834" i="21"/>
  <c r="B1834" i="21"/>
  <c r="G1834" i="21" s="1"/>
  <c r="A1834" i="21"/>
  <c r="D1833" i="21"/>
  <c r="C1833" i="21"/>
  <c r="B1833" i="21"/>
  <c r="G1833" i="21" s="1"/>
  <c r="A1833" i="21"/>
  <c r="D1832" i="21"/>
  <c r="C1832" i="21"/>
  <c r="B1832" i="21"/>
  <c r="G1832" i="21" s="1"/>
  <c r="A1832" i="21"/>
  <c r="D1831" i="21"/>
  <c r="C1831" i="21"/>
  <c r="B1831" i="21"/>
  <c r="G1831" i="21" s="1"/>
  <c r="A1831" i="21"/>
  <c r="D1830" i="21"/>
  <c r="C1830" i="21"/>
  <c r="B1830" i="21"/>
  <c r="G1830" i="21" s="1"/>
  <c r="A1830" i="21"/>
  <c r="D1829" i="21"/>
  <c r="C1829" i="21"/>
  <c r="B1829" i="21"/>
  <c r="G1829" i="21" s="1"/>
  <c r="G1828" i="21" s="1"/>
  <c r="A1829" i="21"/>
  <c r="A1828" i="21"/>
  <c r="D1827" i="21"/>
  <c r="C1827" i="21"/>
  <c r="B1827" i="21"/>
  <c r="G1827" i="21" s="1"/>
  <c r="A1827" i="21"/>
  <c r="D1826" i="21"/>
  <c r="C1826" i="21"/>
  <c r="B1826" i="21"/>
  <c r="G1826" i="21" s="1"/>
  <c r="A1826" i="21"/>
  <c r="D1825" i="21"/>
  <c r="C1825" i="21"/>
  <c r="B1825" i="21"/>
  <c r="G1825" i="21" s="1"/>
  <c r="A1825" i="21"/>
  <c r="D1824" i="21"/>
  <c r="C1824" i="21"/>
  <c r="B1824" i="21"/>
  <c r="G1824" i="21" s="1"/>
  <c r="A1824" i="21"/>
  <c r="D1823" i="21"/>
  <c r="C1823" i="21"/>
  <c r="B1823" i="21"/>
  <c r="G1823" i="21" s="1"/>
  <c r="A1823" i="21"/>
  <c r="D1822" i="21"/>
  <c r="C1822" i="21"/>
  <c r="B1822" i="21"/>
  <c r="G1822" i="21" s="1"/>
  <c r="A1822" i="21"/>
  <c r="D1821" i="21"/>
  <c r="C1821" i="21"/>
  <c r="B1821" i="21"/>
  <c r="G1821" i="21" s="1"/>
  <c r="A1821" i="21"/>
  <c r="D1820" i="21"/>
  <c r="C1820" i="21"/>
  <c r="B1820" i="21"/>
  <c r="G1820" i="21" s="1"/>
  <c r="A1820" i="21"/>
  <c r="D1819" i="21"/>
  <c r="C1819" i="21"/>
  <c r="B1819" i="21"/>
  <c r="G1819" i="21" s="1"/>
  <c r="A1819" i="21"/>
  <c r="D1818" i="21"/>
  <c r="C1818" i="21"/>
  <c r="B1818" i="21"/>
  <c r="G1818" i="21" s="1"/>
  <c r="A1818" i="21"/>
  <c r="D1817" i="21"/>
  <c r="C1817" i="21"/>
  <c r="B1817" i="21"/>
  <c r="G1817" i="21" s="1"/>
  <c r="A1817" i="21"/>
  <c r="D1816" i="21"/>
  <c r="C1816" i="21"/>
  <c r="B1816" i="21"/>
  <c r="G1816" i="21" s="1"/>
  <c r="A1816" i="21"/>
  <c r="D1815" i="21"/>
  <c r="C1815" i="21"/>
  <c r="B1815" i="21"/>
  <c r="G1815" i="21" s="1"/>
  <c r="A1815" i="21"/>
  <c r="D1814" i="21"/>
  <c r="C1814" i="21"/>
  <c r="B1814" i="21"/>
  <c r="G1814" i="21" s="1"/>
  <c r="A1814" i="21"/>
  <c r="D1813" i="21"/>
  <c r="C1813" i="21"/>
  <c r="B1813" i="21"/>
  <c r="G1813" i="21" s="1"/>
  <c r="G1812" i="21" s="1"/>
  <c r="G1811" i="21" s="1"/>
  <c r="G1810" i="21" s="1"/>
  <c r="A1813" i="21"/>
  <c r="D1809" i="21"/>
  <c r="C1809" i="21"/>
  <c r="B1809" i="21"/>
  <c r="G1809" i="21" s="1"/>
  <c r="A1809" i="21"/>
  <c r="D1808" i="21"/>
  <c r="C1808" i="21"/>
  <c r="B1808" i="21"/>
  <c r="G1808" i="21" s="1"/>
  <c r="A1808" i="21"/>
  <c r="D1807" i="21"/>
  <c r="C1807" i="21"/>
  <c r="B1807" i="21"/>
  <c r="G1807" i="21" s="1"/>
  <c r="A1807" i="21"/>
  <c r="D1806" i="21"/>
  <c r="C1806" i="21"/>
  <c r="B1806" i="21"/>
  <c r="G1806" i="21" s="1"/>
  <c r="A1806" i="21"/>
  <c r="D1805" i="21"/>
  <c r="C1805" i="21"/>
  <c r="B1805" i="21"/>
  <c r="A1805" i="21"/>
  <c r="D1804" i="21"/>
  <c r="C1804" i="21"/>
  <c r="B1804" i="21"/>
  <c r="G1804" i="21" s="1"/>
  <c r="A1804" i="21"/>
  <c r="D1803" i="21"/>
  <c r="C1803" i="21"/>
  <c r="B1803" i="21"/>
  <c r="G1803" i="21" s="1"/>
  <c r="A1803" i="21"/>
  <c r="D1802" i="21"/>
  <c r="C1802" i="21"/>
  <c r="B1802" i="21"/>
  <c r="G1802" i="21" s="1"/>
  <c r="A1802" i="21"/>
  <c r="D1801" i="21"/>
  <c r="C1801" i="21"/>
  <c r="B1801" i="21"/>
  <c r="G1801" i="21" s="1"/>
  <c r="A1801" i="21"/>
  <c r="D1800" i="21"/>
  <c r="C1800" i="21"/>
  <c r="B1800" i="21"/>
  <c r="G1800" i="21" s="1"/>
  <c r="G1799" i="21" s="1"/>
  <c r="A1800" i="21"/>
  <c r="A1799" i="21"/>
  <c r="D1798" i="21"/>
  <c r="C1798" i="21"/>
  <c r="B1798" i="21"/>
  <c r="G1798" i="21" s="1"/>
  <c r="A1798" i="21"/>
  <c r="D1797" i="21"/>
  <c r="C1797" i="21"/>
  <c r="B1797" i="21"/>
  <c r="G1797" i="21" s="1"/>
  <c r="A1797" i="21"/>
  <c r="D1796" i="21"/>
  <c r="C1796" i="21"/>
  <c r="B1796" i="21"/>
  <c r="G1796" i="21" s="1"/>
  <c r="A1796" i="21"/>
  <c r="D1795" i="21"/>
  <c r="C1795" i="21"/>
  <c r="B1795" i="21"/>
  <c r="G1795" i="21" s="1"/>
  <c r="A1795" i="21"/>
  <c r="D1794" i="21"/>
  <c r="C1794" i="21"/>
  <c r="B1794" i="21"/>
  <c r="G1794" i="21" s="1"/>
  <c r="A1794" i="21"/>
  <c r="D1793" i="21"/>
  <c r="C1793" i="21"/>
  <c r="B1793" i="21"/>
  <c r="G1793" i="21" s="1"/>
  <c r="A1793" i="21"/>
  <c r="D1792" i="21"/>
  <c r="C1792" i="21"/>
  <c r="B1792" i="21"/>
  <c r="G1792" i="21" s="1"/>
  <c r="A1792" i="21"/>
  <c r="D1791" i="21"/>
  <c r="C1791" i="21"/>
  <c r="B1791" i="21"/>
  <c r="G1791" i="21" s="1"/>
  <c r="A1791" i="21"/>
  <c r="D1790" i="21"/>
  <c r="C1790" i="21"/>
  <c r="B1790" i="21"/>
  <c r="G1790" i="21" s="1"/>
  <c r="A1790" i="21"/>
  <c r="D1789" i="21"/>
  <c r="C1789" i="21"/>
  <c r="B1789" i="21"/>
  <c r="G1789" i="21" s="1"/>
  <c r="A1789" i="21"/>
  <c r="D1788" i="21"/>
  <c r="C1788" i="21"/>
  <c r="B1788" i="21"/>
  <c r="G1788" i="21" s="1"/>
  <c r="A1788" i="21"/>
  <c r="D1787" i="21"/>
  <c r="C1787" i="21"/>
  <c r="B1787" i="21"/>
  <c r="G1787" i="21" s="1"/>
  <c r="A1787" i="21"/>
  <c r="D1786" i="21"/>
  <c r="C1786" i="21"/>
  <c r="B1786" i="21"/>
  <c r="G1786" i="21" s="1"/>
  <c r="A1786" i="21"/>
  <c r="D1785" i="21"/>
  <c r="C1785" i="21"/>
  <c r="B1785" i="21"/>
  <c r="G1785" i="21" s="1"/>
  <c r="A1785" i="21"/>
  <c r="D1784" i="21"/>
  <c r="C1784" i="21"/>
  <c r="B1784" i="21"/>
  <c r="G1784" i="21" s="1"/>
  <c r="G1783" i="21" s="1"/>
  <c r="A1784" i="21"/>
  <c r="A1783" i="21"/>
  <c r="D1782" i="21"/>
  <c r="C1782" i="21"/>
  <c r="B1782" i="21"/>
  <c r="G1782" i="21" s="1"/>
  <c r="A1782" i="21"/>
  <c r="D1781" i="21"/>
  <c r="C1781" i="21"/>
  <c r="B1781" i="21"/>
  <c r="G1781" i="21" s="1"/>
  <c r="A1781" i="21"/>
  <c r="D1780" i="21"/>
  <c r="C1780" i="21"/>
  <c r="B1780" i="21"/>
  <c r="G1780" i="21" s="1"/>
  <c r="A1780" i="21"/>
  <c r="D1779" i="21"/>
  <c r="C1779" i="21"/>
  <c r="B1779" i="21"/>
  <c r="G1779" i="21" s="1"/>
  <c r="A1779" i="21"/>
  <c r="D1778" i="21"/>
  <c r="C1778" i="21"/>
  <c r="B1778" i="21"/>
  <c r="G1778" i="21" s="1"/>
  <c r="A1778" i="21"/>
  <c r="D1777" i="21"/>
  <c r="C1777" i="21"/>
  <c r="B1777" i="21"/>
  <c r="G1777" i="21" s="1"/>
  <c r="A1777" i="21"/>
  <c r="D1776" i="21"/>
  <c r="C1776" i="21"/>
  <c r="B1776" i="21"/>
  <c r="G1776" i="21" s="1"/>
  <c r="A1776" i="21"/>
  <c r="D1775" i="21"/>
  <c r="C1775" i="21"/>
  <c r="B1775" i="21"/>
  <c r="G1775" i="21" s="1"/>
  <c r="A1775" i="21"/>
  <c r="D1774" i="21"/>
  <c r="C1774" i="21"/>
  <c r="B1774" i="21"/>
  <c r="G1774" i="21" s="1"/>
  <c r="A1774" i="21"/>
  <c r="D1773" i="21"/>
  <c r="C1773" i="21"/>
  <c r="B1773" i="21"/>
  <c r="G1773" i="21" s="1"/>
  <c r="A1773" i="21"/>
  <c r="D1772" i="21"/>
  <c r="C1772" i="21"/>
  <c r="B1772" i="21"/>
  <c r="G1772" i="21" s="1"/>
  <c r="A1772" i="21"/>
  <c r="D1771" i="21"/>
  <c r="C1771" i="21"/>
  <c r="B1771" i="21"/>
  <c r="G1771" i="21" s="1"/>
  <c r="A1771" i="21"/>
  <c r="D1770" i="21"/>
  <c r="C1770" i="21"/>
  <c r="B1770" i="21"/>
  <c r="G1770" i="21" s="1"/>
  <c r="A1770" i="21"/>
  <c r="D1769" i="21"/>
  <c r="C1769" i="21"/>
  <c r="B1769" i="21"/>
  <c r="G1769" i="21" s="1"/>
  <c r="A1769" i="21"/>
  <c r="D1768" i="21"/>
  <c r="C1768" i="21"/>
  <c r="B1768" i="21"/>
  <c r="G1768" i="21" s="1"/>
  <c r="G1767" i="21" s="1"/>
  <c r="A1768" i="21"/>
  <c r="A1767" i="21"/>
  <c r="D1766" i="21"/>
  <c r="C1766" i="21"/>
  <c r="B1766" i="21"/>
  <c r="G1766" i="21" s="1"/>
  <c r="A1766" i="21"/>
  <c r="D1765" i="21"/>
  <c r="C1765" i="21"/>
  <c r="B1765" i="21"/>
  <c r="G1765" i="21" s="1"/>
  <c r="A1765" i="21"/>
  <c r="D1764" i="21"/>
  <c r="C1764" i="21"/>
  <c r="B1764" i="21"/>
  <c r="G1764" i="21" s="1"/>
  <c r="A1764" i="21"/>
  <c r="D1763" i="21"/>
  <c r="C1763" i="21"/>
  <c r="B1763" i="21"/>
  <c r="G1763" i="21" s="1"/>
  <c r="A1763" i="21"/>
  <c r="D1762" i="21"/>
  <c r="C1762" i="21"/>
  <c r="B1762" i="21"/>
  <c r="G1762" i="21" s="1"/>
  <c r="A1762" i="21"/>
  <c r="D1761" i="21"/>
  <c r="C1761" i="21"/>
  <c r="B1761" i="21"/>
  <c r="G1761" i="21" s="1"/>
  <c r="A1761" i="21"/>
  <c r="D1760" i="21"/>
  <c r="C1760" i="21"/>
  <c r="B1760" i="21"/>
  <c r="G1760" i="21" s="1"/>
  <c r="A1760" i="21"/>
  <c r="D1759" i="21"/>
  <c r="C1759" i="21"/>
  <c r="B1759" i="21"/>
  <c r="G1759" i="21" s="1"/>
  <c r="A1759" i="21"/>
  <c r="D1758" i="21"/>
  <c r="C1758" i="21"/>
  <c r="B1758" i="21"/>
  <c r="G1758" i="21" s="1"/>
  <c r="A1758" i="21"/>
  <c r="D1757" i="21"/>
  <c r="C1757" i="21"/>
  <c r="B1757" i="21"/>
  <c r="G1757" i="21" s="1"/>
  <c r="A1757" i="21"/>
  <c r="D1756" i="21"/>
  <c r="C1756" i="21"/>
  <c r="B1756" i="21"/>
  <c r="G1756" i="21" s="1"/>
  <c r="A1756" i="21"/>
  <c r="D1755" i="21"/>
  <c r="C1755" i="21"/>
  <c r="B1755" i="21"/>
  <c r="G1755" i="21" s="1"/>
  <c r="A1755" i="21"/>
  <c r="D1754" i="21"/>
  <c r="C1754" i="21"/>
  <c r="B1754" i="21"/>
  <c r="G1754" i="21" s="1"/>
  <c r="A1754" i="21"/>
  <c r="D1753" i="21"/>
  <c r="C1753" i="21"/>
  <c r="B1753" i="21"/>
  <c r="A1753" i="21"/>
  <c r="D1752" i="21"/>
  <c r="C1752" i="21"/>
  <c r="B1752" i="21"/>
  <c r="G1752" i="21" s="1"/>
  <c r="G1751" i="21" s="1"/>
  <c r="G1750" i="21" s="1"/>
  <c r="A1752" i="21"/>
  <c r="D1749" i="21"/>
  <c r="C1749" i="21"/>
  <c r="B1749" i="21"/>
  <c r="G1749" i="21" s="1"/>
  <c r="A1749" i="21"/>
  <c r="D1748" i="21"/>
  <c r="C1748" i="21"/>
  <c r="B1748" i="21"/>
  <c r="G1748" i="21" s="1"/>
  <c r="A1748" i="21"/>
  <c r="D1747" i="21"/>
  <c r="C1747" i="21"/>
  <c r="B1747" i="21"/>
  <c r="G1747" i="21" s="1"/>
  <c r="A1747" i="21"/>
  <c r="D1746" i="21"/>
  <c r="C1746" i="21"/>
  <c r="B1746" i="21"/>
  <c r="G1746" i="21" s="1"/>
  <c r="A1746" i="21"/>
  <c r="D1745" i="21"/>
  <c r="C1745" i="21"/>
  <c r="B1745" i="21"/>
  <c r="G1745" i="21" s="1"/>
  <c r="A1745" i="21"/>
  <c r="D1744" i="21"/>
  <c r="C1744" i="21"/>
  <c r="B1744" i="21"/>
  <c r="G1744" i="21" s="1"/>
  <c r="A1744" i="21"/>
  <c r="D1743" i="21"/>
  <c r="C1743" i="21"/>
  <c r="B1743" i="21"/>
  <c r="G1743" i="21" s="1"/>
  <c r="A1743" i="21"/>
  <c r="D1742" i="21"/>
  <c r="C1742" i="21"/>
  <c r="B1742" i="21"/>
  <c r="G1742" i="21" s="1"/>
  <c r="A1742" i="21"/>
  <c r="D1741" i="21"/>
  <c r="C1741" i="21"/>
  <c r="B1741" i="21"/>
  <c r="G1741" i="21" s="1"/>
  <c r="A1741" i="21"/>
  <c r="D1740" i="21"/>
  <c r="C1740" i="21"/>
  <c r="B1740" i="21"/>
  <c r="G1740" i="21" s="1"/>
  <c r="G1739" i="21" s="1"/>
  <c r="A1740" i="21"/>
  <c r="A1739" i="21"/>
  <c r="D1738" i="21"/>
  <c r="C1738" i="21"/>
  <c r="B1738" i="21"/>
  <c r="G1738" i="21" s="1"/>
  <c r="A1738" i="21"/>
  <c r="D1737" i="21"/>
  <c r="C1737" i="21"/>
  <c r="B1737" i="21"/>
  <c r="G1737" i="21" s="1"/>
  <c r="A1737" i="21"/>
  <c r="D1736" i="21"/>
  <c r="C1736" i="21"/>
  <c r="B1736" i="21"/>
  <c r="G1736" i="21" s="1"/>
  <c r="A1736" i="21"/>
  <c r="D1735" i="21"/>
  <c r="C1735" i="21"/>
  <c r="B1735" i="21"/>
  <c r="G1735" i="21" s="1"/>
  <c r="A1735" i="21"/>
  <c r="D1734" i="21"/>
  <c r="C1734" i="21"/>
  <c r="B1734" i="21"/>
  <c r="G1734" i="21" s="1"/>
  <c r="A1734" i="21"/>
  <c r="D1733" i="21"/>
  <c r="C1733" i="21"/>
  <c r="B1733" i="21"/>
  <c r="G1733" i="21" s="1"/>
  <c r="A1733" i="21"/>
  <c r="D1732" i="21"/>
  <c r="C1732" i="21"/>
  <c r="B1732" i="21"/>
  <c r="G1732" i="21" s="1"/>
  <c r="A1732" i="21"/>
  <c r="D1731" i="21"/>
  <c r="C1731" i="21"/>
  <c r="B1731" i="21"/>
  <c r="G1731" i="21" s="1"/>
  <c r="A1731" i="21"/>
  <c r="D1730" i="21"/>
  <c r="C1730" i="21"/>
  <c r="B1730" i="21"/>
  <c r="G1730" i="21" s="1"/>
  <c r="A1730" i="21"/>
  <c r="D1729" i="21"/>
  <c r="C1729" i="21"/>
  <c r="B1729" i="21"/>
  <c r="G1729" i="21" s="1"/>
  <c r="A1729" i="21"/>
  <c r="D1728" i="21"/>
  <c r="C1728" i="21"/>
  <c r="B1728" i="21"/>
  <c r="G1728" i="21" s="1"/>
  <c r="A1728" i="21"/>
  <c r="D1727" i="21"/>
  <c r="C1727" i="21"/>
  <c r="B1727" i="21"/>
  <c r="G1727" i="21" s="1"/>
  <c r="A1727" i="21"/>
  <c r="D1726" i="21"/>
  <c r="C1726" i="21"/>
  <c r="B1726" i="21"/>
  <c r="G1726" i="21" s="1"/>
  <c r="A1726" i="21"/>
  <c r="D1725" i="21"/>
  <c r="C1725" i="21"/>
  <c r="B1725" i="21"/>
  <c r="G1725" i="21" s="1"/>
  <c r="A1725" i="21"/>
  <c r="D1724" i="21"/>
  <c r="C1724" i="21"/>
  <c r="B1724" i="21"/>
  <c r="G1724" i="21" s="1"/>
  <c r="G1723" i="21" s="1"/>
  <c r="A1724" i="21"/>
  <c r="A1723" i="21"/>
  <c r="D1722" i="21"/>
  <c r="C1722" i="21"/>
  <c r="B1722" i="21"/>
  <c r="G1722" i="21" s="1"/>
  <c r="A1722" i="21"/>
  <c r="D1721" i="21"/>
  <c r="C1721" i="21"/>
  <c r="B1721" i="21"/>
  <c r="G1721" i="21" s="1"/>
  <c r="A1721" i="21"/>
  <c r="D1720" i="21"/>
  <c r="C1720" i="21"/>
  <c r="B1720" i="21"/>
  <c r="G1720" i="21" s="1"/>
  <c r="A1720" i="21"/>
  <c r="D1719" i="21"/>
  <c r="C1719" i="21"/>
  <c r="B1719" i="21"/>
  <c r="G1719" i="21" s="1"/>
  <c r="A1719" i="21"/>
  <c r="D1718" i="21"/>
  <c r="C1718" i="21"/>
  <c r="B1718" i="21"/>
  <c r="G1718" i="21" s="1"/>
  <c r="A1718" i="21"/>
  <c r="D1717" i="21"/>
  <c r="C1717" i="21"/>
  <c r="B1717" i="21"/>
  <c r="G1717" i="21" s="1"/>
  <c r="A1717" i="21"/>
  <c r="D1716" i="21"/>
  <c r="C1716" i="21"/>
  <c r="B1716" i="21"/>
  <c r="G1716" i="21" s="1"/>
  <c r="A1716" i="21"/>
  <c r="D1715" i="21"/>
  <c r="C1715" i="21"/>
  <c r="B1715" i="21"/>
  <c r="G1715" i="21" s="1"/>
  <c r="A1715" i="21"/>
  <c r="D1714" i="21"/>
  <c r="C1714" i="21"/>
  <c r="B1714" i="21"/>
  <c r="G1714" i="21" s="1"/>
  <c r="A1714" i="21"/>
  <c r="D1713" i="21"/>
  <c r="C1713" i="21"/>
  <c r="B1713" i="21"/>
  <c r="G1713" i="21" s="1"/>
  <c r="A1713" i="21"/>
  <c r="D1712" i="21"/>
  <c r="C1712" i="21"/>
  <c r="B1712" i="21"/>
  <c r="G1712" i="21" s="1"/>
  <c r="A1712" i="21"/>
  <c r="D1711" i="21"/>
  <c r="C1711" i="21"/>
  <c r="B1711" i="21"/>
  <c r="G1711" i="21" s="1"/>
  <c r="A1711" i="21"/>
  <c r="D1710" i="21"/>
  <c r="C1710" i="21"/>
  <c r="B1710" i="21"/>
  <c r="G1710" i="21" s="1"/>
  <c r="A1710" i="21"/>
  <c r="D1709" i="21"/>
  <c r="C1709" i="21"/>
  <c r="B1709" i="21"/>
  <c r="G1709" i="21" s="1"/>
  <c r="A1709" i="21"/>
  <c r="D1708" i="21"/>
  <c r="C1708" i="21"/>
  <c r="B1708" i="21"/>
  <c r="G1708" i="21" s="1"/>
  <c r="G1707" i="21" s="1"/>
  <c r="A1708" i="21"/>
  <c r="A1707" i="21"/>
  <c r="D1706" i="21"/>
  <c r="C1706" i="21"/>
  <c r="B1706" i="21"/>
  <c r="G1706" i="21" s="1"/>
  <c r="A1706" i="21"/>
  <c r="D1705" i="21"/>
  <c r="C1705" i="21"/>
  <c r="B1705" i="21"/>
  <c r="G1705" i="21" s="1"/>
  <c r="A1705" i="21"/>
  <c r="D1704" i="21"/>
  <c r="C1704" i="21"/>
  <c r="B1704" i="21"/>
  <c r="G1704" i="21" s="1"/>
  <c r="A1704" i="21"/>
  <c r="D1703" i="21"/>
  <c r="C1703" i="21"/>
  <c r="B1703" i="21"/>
  <c r="A1703" i="21"/>
  <c r="D1702" i="21"/>
  <c r="C1702" i="21"/>
  <c r="B1702" i="21"/>
  <c r="G1702" i="21" s="1"/>
  <c r="A1702" i="21"/>
  <c r="D1701" i="21"/>
  <c r="C1701" i="21"/>
  <c r="B1701" i="21"/>
  <c r="G1701" i="21" s="1"/>
  <c r="A1701" i="21"/>
  <c r="D1700" i="21"/>
  <c r="C1700" i="21"/>
  <c r="B1700" i="21"/>
  <c r="G1700" i="21" s="1"/>
  <c r="A1700" i="21"/>
  <c r="D1699" i="21"/>
  <c r="C1699" i="21"/>
  <c r="B1699" i="21"/>
  <c r="G1699" i="21" s="1"/>
  <c r="A1699" i="21"/>
  <c r="D1698" i="21"/>
  <c r="C1698" i="21"/>
  <c r="B1698" i="21"/>
  <c r="G1698" i="21" s="1"/>
  <c r="A1698" i="21"/>
  <c r="D1697" i="21"/>
  <c r="C1697" i="21"/>
  <c r="B1697" i="21"/>
  <c r="G1697" i="21" s="1"/>
  <c r="A1697" i="21"/>
  <c r="D1696" i="21"/>
  <c r="C1696" i="21"/>
  <c r="B1696" i="21"/>
  <c r="G1696" i="21" s="1"/>
  <c r="A1696" i="21"/>
  <c r="D1695" i="21"/>
  <c r="C1695" i="21"/>
  <c r="B1695" i="21"/>
  <c r="G1695" i="21" s="1"/>
  <c r="A1695" i="21"/>
  <c r="D1694" i="21"/>
  <c r="C1694" i="21"/>
  <c r="B1694" i="21"/>
  <c r="G1694" i="21" s="1"/>
  <c r="A1694" i="21"/>
  <c r="D1693" i="21"/>
  <c r="C1693" i="21"/>
  <c r="B1693" i="21"/>
  <c r="G1693" i="21" s="1"/>
  <c r="A1693" i="21"/>
  <c r="D1692" i="21"/>
  <c r="C1692" i="21"/>
  <c r="B1692" i="21"/>
  <c r="G1692" i="21" s="1"/>
  <c r="G1691" i="21" s="1"/>
  <c r="G1690" i="21" s="1"/>
  <c r="A1692" i="21"/>
  <c r="D1689" i="21"/>
  <c r="C1689" i="21"/>
  <c r="B1689" i="21"/>
  <c r="G1689" i="21" s="1"/>
  <c r="A1689" i="21"/>
  <c r="D1688" i="21"/>
  <c r="C1688" i="21"/>
  <c r="B1688" i="21"/>
  <c r="G1688" i="21" s="1"/>
  <c r="A1688" i="21"/>
  <c r="D1687" i="21"/>
  <c r="C1687" i="21"/>
  <c r="B1687" i="21"/>
  <c r="G1687" i="21" s="1"/>
  <c r="A1687" i="21"/>
  <c r="D1686" i="21"/>
  <c r="C1686" i="21"/>
  <c r="B1686" i="21"/>
  <c r="G1686" i="21" s="1"/>
  <c r="A1686" i="21"/>
  <c r="D1685" i="21"/>
  <c r="C1685" i="21"/>
  <c r="B1685" i="21"/>
  <c r="G1685" i="21" s="1"/>
  <c r="A1685" i="21"/>
  <c r="D1684" i="21"/>
  <c r="C1684" i="21"/>
  <c r="B1684" i="21"/>
  <c r="A1684" i="21"/>
  <c r="D1683" i="21"/>
  <c r="C1683" i="21"/>
  <c r="B1683" i="21"/>
  <c r="G1683" i="21" s="1"/>
  <c r="A1683" i="21"/>
  <c r="D1682" i="21"/>
  <c r="C1682" i="21"/>
  <c r="B1682" i="21"/>
  <c r="G1682" i="21" s="1"/>
  <c r="A1682" i="21"/>
  <c r="D1681" i="21"/>
  <c r="C1681" i="21"/>
  <c r="B1681" i="21"/>
  <c r="G1681" i="21" s="1"/>
  <c r="A1681" i="21"/>
  <c r="D1680" i="21"/>
  <c r="C1680" i="21"/>
  <c r="B1680" i="21"/>
  <c r="G1680" i="21" s="1"/>
  <c r="G1679" i="21" s="1"/>
  <c r="A1680" i="21"/>
  <c r="A1679" i="21"/>
  <c r="D1678" i="21"/>
  <c r="C1678" i="21"/>
  <c r="B1678" i="21"/>
  <c r="G1678" i="21" s="1"/>
  <c r="A1678" i="21"/>
  <c r="D1677" i="21"/>
  <c r="C1677" i="21"/>
  <c r="B1677" i="21"/>
  <c r="G1677" i="21" s="1"/>
  <c r="A1677" i="21"/>
  <c r="D1676" i="21"/>
  <c r="C1676" i="21"/>
  <c r="B1676" i="21"/>
  <c r="G1676" i="21" s="1"/>
  <c r="A1676" i="21"/>
  <c r="D1675" i="21"/>
  <c r="C1675" i="21"/>
  <c r="B1675" i="21"/>
  <c r="G1675" i="21" s="1"/>
  <c r="A1675" i="21"/>
  <c r="D1674" i="21"/>
  <c r="C1674" i="21"/>
  <c r="B1674" i="21"/>
  <c r="G1674" i="21" s="1"/>
  <c r="A1674" i="21"/>
  <c r="D1673" i="21"/>
  <c r="C1673" i="21"/>
  <c r="B1673" i="21"/>
  <c r="G1673" i="21" s="1"/>
  <c r="A1673" i="21"/>
  <c r="D1672" i="21"/>
  <c r="C1672" i="21"/>
  <c r="B1672" i="21"/>
  <c r="G1672" i="21" s="1"/>
  <c r="A1672" i="21"/>
  <c r="D1671" i="21"/>
  <c r="C1671" i="21"/>
  <c r="B1671" i="21"/>
  <c r="G1671" i="21" s="1"/>
  <c r="A1671" i="21"/>
  <c r="D1670" i="21"/>
  <c r="C1670" i="21"/>
  <c r="B1670" i="21"/>
  <c r="G1670" i="21" s="1"/>
  <c r="A1670" i="21"/>
  <c r="D1669" i="21"/>
  <c r="C1669" i="21"/>
  <c r="B1669" i="21"/>
  <c r="G1669" i="21" s="1"/>
  <c r="A1669" i="21"/>
  <c r="D1668" i="21"/>
  <c r="C1668" i="21"/>
  <c r="B1668" i="21"/>
  <c r="G1668" i="21" s="1"/>
  <c r="A1668" i="21"/>
  <c r="D1667" i="21"/>
  <c r="C1667" i="21"/>
  <c r="B1667" i="21"/>
  <c r="G1667" i="21" s="1"/>
  <c r="A1667" i="21"/>
  <c r="D1666" i="21"/>
  <c r="C1666" i="21"/>
  <c r="B1666" i="21"/>
  <c r="G1666" i="21" s="1"/>
  <c r="A1666" i="21"/>
  <c r="D1665" i="21"/>
  <c r="C1665" i="21"/>
  <c r="B1665" i="21"/>
  <c r="G1665" i="21" s="1"/>
  <c r="A1665" i="21"/>
  <c r="D1664" i="21"/>
  <c r="C1664" i="21"/>
  <c r="B1664" i="21"/>
  <c r="G1664" i="21" s="1"/>
  <c r="G1663" i="21" s="1"/>
  <c r="A1664" i="21"/>
  <c r="A1663" i="21"/>
  <c r="D1662" i="21"/>
  <c r="C1662" i="21"/>
  <c r="B1662" i="21"/>
  <c r="G1662" i="21" s="1"/>
  <c r="A1662" i="21"/>
  <c r="D1661" i="21"/>
  <c r="C1661" i="21"/>
  <c r="B1661" i="21"/>
  <c r="G1661" i="21" s="1"/>
  <c r="A1661" i="21"/>
  <c r="D1660" i="21"/>
  <c r="C1660" i="21"/>
  <c r="B1660" i="21"/>
  <c r="G1660" i="21" s="1"/>
  <c r="A1660" i="21"/>
  <c r="D1659" i="21"/>
  <c r="C1659" i="21"/>
  <c r="B1659" i="21"/>
  <c r="G1659" i="21" s="1"/>
  <c r="A1659" i="21"/>
  <c r="D1658" i="21"/>
  <c r="C1658" i="21"/>
  <c r="B1658" i="21"/>
  <c r="G1658" i="21" s="1"/>
  <c r="A1658" i="21"/>
  <c r="D1657" i="21"/>
  <c r="C1657" i="21"/>
  <c r="B1657" i="21"/>
  <c r="G1657" i="21" s="1"/>
  <c r="A1657" i="21"/>
  <c r="D1656" i="21"/>
  <c r="C1656" i="21"/>
  <c r="B1656" i="21"/>
  <c r="G1656" i="21" s="1"/>
  <c r="A1656" i="21"/>
  <c r="D1655" i="21"/>
  <c r="C1655" i="21"/>
  <c r="B1655" i="21"/>
  <c r="G1655" i="21" s="1"/>
  <c r="A1655" i="21"/>
  <c r="D1654" i="21"/>
  <c r="C1654" i="21"/>
  <c r="B1654" i="21"/>
  <c r="G1654" i="21" s="1"/>
  <c r="A1654" i="21"/>
  <c r="D1653" i="21"/>
  <c r="C1653" i="21"/>
  <c r="B1653" i="21"/>
  <c r="G1653" i="21" s="1"/>
  <c r="A1653" i="21"/>
  <c r="D1652" i="21"/>
  <c r="C1652" i="21"/>
  <c r="B1652" i="21"/>
  <c r="G1652" i="21" s="1"/>
  <c r="A1652" i="21"/>
  <c r="D1651" i="21"/>
  <c r="C1651" i="21"/>
  <c r="B1651" i="21"/>
  <c r="G1651" i="21" s="1"/>
  <c r="A1651" i="21"/>
  <c r="D1650" i="21"/>
  <c r="C1650" i="21"/>
  <c r="B1650" i="21"/>
  <c r="G1650" i="21" s="1"/>
  <c r="A1650" i="21"/>
  <c r="D1649" i="21"/>
  <c r="C1649" i="21"/>
  <c r="B1649" i="21"/>
  <c r="G1649" i="21" s="1"/>
  <c r="A1649" i="21"/>
  <c r="D1648" i="21"/>
  <c r="C1648" i="21"/>
  <c r="B1648" i="21"/>
  <c r="A1648" i="21"/>
  <c r="A1647" i="21"/>
  <c r="D1646" i="21"/>
  <c r="C1646" i="21"/>
  <c r="B1646" i="21"/>
  <c r="G1646" i="21" s="1"/>
  <c r="A1646" i="21"/>
  <c r="D1645" i="21"/>
  <c r="C1645" i="21"/>
  <c r="B1645" i="21"/>
  <c r="G1645" i="21" s="1"/>
  <c r="A1645" i="21"/>
  <c r="D1644" i="21"/>
  <c r="C1644" i="21"/>
  <c r="B1644" i="21"/>
  <c r="G1644" i="21" s="1"/>
  <c r="A1644" i="21"/>
  <c r="D1643" i="21"/>
  <c r="C1643" i="21"/>
  <c r="B1643" i="21"/>
  <c r="G1643" i="21" s="1"/>
  <c r="A1643" i="21"/>
  <c r="D1642" i="21"/>
  <c r="C1642" i="21"/>
  <c r="B1642" i="21"/>
  <c r="G1642" i="21" s="1"/>
  <c r="A1642" i="21"/>
  <c r="D1641" i="21"/>
  <c r="C1641" i="21"/>
  <c r="B1641" i="21"/>
  <c r="G1641" i="21" s="1"/>
  <c r="A1641" i="21"/>
  <c r="D1640" i="21"/>
  <c r="C1640" i="21"/>
  <c r="B1640" i="21"/>
  <c r="G1640" i="21" s="1"/>
  <c r="A1640" i="21"/>
  <c r="D1639" i="21"/>
  <c r="C1639" i="21"/>
  <c r="B1639" i="21"/>
  <c r="G1639" i="21" s="1"/>
  <c r="A1639" i="21"/>
  <c r="D1638" i="21"/>
  <c r="C1638" i="21"/>
  <c r="B1638" i="21"/>
  <c r="G1638" i="21" s="1"/>
  <c r="A1638" i="21"/>
  <c r="D1637" i="21"/>
  <c r="C1637" i="21"/>
  <c r="B1637" i="21"/>
  <c r="G1637" i="21" s="1"/>
  <c r="A1637" i="21"/>
  <c r="D1636" i="21"/>
  <c r="C1636" i="21"/>
  <c r="B1636" i="21"/>
  <c r="G1636" i="21" s="1"/>
  <c r="A1636" i="21"/>
  <c r="D1635" i="21"/>
  <c r="C1635" i="21"/>
  <c r="B1635" i="21"/>
  <c r="G1635" i="21" s="1"/>
  <c r="A1635" i="21"/>
  <c r="D1634" i="21"/>
  <c r="C1634" i="21"/>
  <c r="B1634" i="21"/>
  <c r="G1634" i="21" s="1"/>
  <c r="A1634" i="21"/>
  <c r="D1633" i="21"/>
  <c r="C1633" i="21"/>
  <c r="B1633" i="21"/>
  <c r="G1633" i="21" s="1"/>
  <c r="A1633" i="21"/>
  <c r="D1632" i="21"/>
  <c r="C1632" i="21"/>
  <c r="B1632" i="21"/>
  <c r="G1632" i="21" s="1"/>
  <c r="G1631" i="21" s="1"/>
  <c r="G1630" i="21" s="1"/>
  <c r="A1632" i="21"/>
  <c r="D1629" i="21"/>
  <c r="C1629" i="21"/>
  <c r="B1629" i="21"/>
  <c r="G1629" i="21" s="1"/>
  <c r="A1629" i="21"/>
  <c r="D1628" i="21"/>
  <c r="C1628" i="21"/>
  <c r="B1628" i="21"/>
  <c r="G1628" i="21" s="1"/>
  <c r="A1628" i="21"/>
  <c r="D1627" i="21"/>
  <c r="C1627" i="21"/>
  <c r="B1627" i="21"/>
  <c r="G1627" i="21" s="1"/>
  <c r="A1627" i="21"/>
  <c r="D1626" i="21"/>
  <c r="C1626" i="21"/>
  <c r="B1626" i="21"/>
  <c r="G1626" i="21" s="1"/>
  <c r="A1626" i="21"/>
  <c r="D1625" i="21"/>
  <c r="C1625" i="21"/>
  <c r="B1625" i="21"/>
  <c r="G1625" i="21" s="1"/>
  <c r="A1625" i="21"/>
  <c r="D1624" i="21"/>
  <c r="C1624" i="21"/>
  <c r="B1624" i="21"/>
  <c r="G1624" i="21" s="1"/>
  <c r="A1624" i="21"/>
  <c r="D1623" i="21"/>
  <c r="C1623" i="21"/>
  <c r="B1623" i="21"/>
  <c r="G1623" i="21" s="1"/>
  <c r="A1623" i="21"/>
  <c r="D1622" i="21"/>
  <c r="C1622" i="21"/>
  <c r="B1622" i="21"/>
  <c r="G1622" i="21" s="1"/>
  <c r="A1622" i="21"/>
  <c r="D1621" i="21"/>
  <c r="C1621" i="21"/>
  <c r="B1621" i="21"/>
  <c r="G1621" i="21" s="1"/>
  <c r="A1621" i="21"/>
  <c r="D1620" i="21"/>
  <c r="C1620" i="21"/>
  <c r="B1620" i="21"/>
  <c r="G1620" i="21" s="1"/>
  <c r="G1619" i="21" s="1"/>
  <c r="A1620" i="21"/>
  <c r="A1619" i="21"/>
  <c r="D1618" i="21"/>
  <c r="C1618" i="21"/>
  <c r="B1618" i="21"/>
  <c r="G1618" i="21" s="1"/>
  <c r="A1618" i="21"/>
  <c r="D1617" i="21"/>
  <c r="C1617" i="21"/>
  <c r="B1617" i="21"/>
  <c r="G1617" i="21" s="1"/>
  <c r="A1617" i="21"/>
  <c r="D1616" i="21"/>
  <c r="C1616" i="21"/>
  <c r="B1616" i="21"/>
  <c r="G1616" i="21" s="1"/>
  <c r="A1616" i="21"/>
  <c r="D1615" i="21"/>
  <c r="C1615" i="21"/>
  <c r="B1615" i="21"/>
  <c r="G1615" i="21" s="1"/>
  <c r="A1615" i="21"/>
  <c r="D1614" i="21"/>
  <c r="C1614" i="21"/>
  <c r="B1614" i="21"/>
  <c r="G1614" i="21" s="1"/>
  <c r="A1614" i="21"/>
  <c r="D1613" i="21"/>
  <c r="C1613" i="21"/>
  <c r="B1613" i="21"/>
  <c r="G1613" i="21" s="1"/>
  <c r="A1613" i="21"/>
  <c r="D1612" i="21"/>
  <c r="C1612" i="21"/>
  <c r="B1612" i="21"/>
  <c r="G1612" i="21" s="1"/>
  <c r="A1612" i="21"/>
  <c r="D1611" i="21"/>
  <c r="C1611" i="21"/>
  <c r="B1611" i="21"/>
  <c r="G1611" i="21" s="1"/>
  <c r="A1611" i="21"/>
  <c r="D1610" i="21"/>
  <c r="C1610" i="21"/>
  <c r="B1610" i="21"/>
  <c r="G1610" i="21" s="1"/>
  <c r="A1610" i="21"/>
  <c r="D1609" i="21"/>
  <c r="C1609" i="21"/>
  <c r="B1609" i="21"/>
  <c r="G1609" i="21" s="1"/>
  <c r="A1609" i="21"/>
  <c r="D1608" i="21"/>
  <c r="C1608" i="21"/>
  <c r="B1608" i="21"/>
  <c r="G1608" i="21" s="1"/>
  <c r="A1608" i="21"/>
  <c r="D1607" i="21"/>
  <c r="C1607" i="21"/>
  <c r="B1607" i="21"/>
  <c r="G1607" i="21" s="1"/>
  <c r="A1607" i="21"/>
  <c r="D1606" i="21"/>
  <c r="C1606" i="21"/>
  <c r="B1606" i="21"/>
  <c r="G1606" i="21" s="1"/>
  <c r="A1606" i="21"/>
  <c r="D1605" i="21"/>
  <c r="C1605" i="21"/>
  <c r="B1605" i="21"/>
  <c r="G1605" i="21" s="1"/>
  <c r="A1605" i="21"/>
  <c r="D1604" i="21"/>
  <c r="C1604" i="21"/>
  <c r="B1604" i="21"/>
  <c r="G1604" i="21" s="1"/>
  <c r="G1603" i="21" s="1"/>
  <c r="A1604" i="21"/>
  <c r="A1603" i="21"/>
  <c r="D1602" i="21"/>
  <c r="C1602" i="21"/>
  <c r="B1602" i="21"/>
  <c r="G1602" i="21" s="1"/>
  <c r="A1602" i="21"/>
  <c r="D1601" i="21"/>
  <c r="C1601" i="21"/>
  <c r="B1601" i="21"/>
  <c r="G1601" i="21" s="1"/>
  <c r="A1601" i="21"/>
  <c r="D1600" i="21"/>
  <c r="C1600" i="21"/>
  <c r="B1600" i="21"/>
  <c r="G1600" i="21" s="1"/>
  <c r="A1600" i="21"/>
  <c r="D1599" i="21"/>
  <c r="C1599" i="21"/>
  <c r="B1599" i="21"/>
  <c r="G1599" i="21" s="1"/>
  <c r="A1599" i="21"/>
  <c r="D1598" i="21"/>
  <c r="C1598" i="21"/>
  <c r="B1598" i="21"/>
  <c r="G1598" i="21" s="1"/>
  <c r="A1598" i="21"/>
  <c r="D1597" i="21"/>
  <c r="C1597" i="21"/>
  <c r="B1597" i="21"/>
  <c r="G1597" i="21" s="1"/>
  <c r="A1597" i="21"/>
  <c r="D1596" i="21"/>
  <c r="C1596" i="21"/>
  <c r="B1596" i="21"/>
  <c r="G1596" i="21" s="1"/>
  <c r="A1596" i="21"/>
  <c r="D1595" i="21"/>
  <c r="C1595" i="21"/>
  <c r="B1595" i="21"/>
  <c r="G1595" i="21" s="1"/>
  <c r="A1595" i="21"/>
  <c r="D1594" i="21"/>
  <c r="C1594" i="21"/>
  <c r="B1594" i="21"/>
  <c r="G1594" i="21" s="1"/>
  <c r="A1594" i="21"/>
  <c r="D1593" i="21"/>
  <c r="C1593" i="21"/>
  <c r="B1593" i="21"/>
  <c r="G1593" i="21" s="1"/>
  <c r="A1593" i="21"/>
  <c r="D1592" i="21"/>
  <c r="C1592" i="21"/>
  <c r="B1592" i="21"/>
  <c r="G1592" i="21" s="1"/>
  <c r="A1592" i="21"/>
  <c r="D1591" i="21"/>
  <c r="C1591" i="21"/>
  <c r="B1591" i="21"/>
  <c r="G1591" i="21" s="1"/>
  <c r="A1591" i="21"/>
  <c r="D1590" i="21"/>
  <c r="C1590" i="21"/>
  <c r="B1590" i="21"/>
  <c r="G1590" i="21" s="1"/>
  <c r="A1590" i="21"/>
  <c r="D1589" i="21"/>
  <c r="C1589" i="21"/>
  <c r="B1589" i="21"/>
  <c r="G1589" i="21" s="1"/>
  <c r="A1589" i="21"/>
  <c r="D1588" i="21"/>
  <c r="C1588" i="21"/>
  <c r="B1588" i="21"/>
  <c r="G1588" i="21" s="1"/>
  <c r="G1587" i="21" s="1"/>
  <c r="A1588" i="21"/>
  <c r="A1587" i="21"/>
  <c r="D1586" i="21"/>
  <c r="C1586" i="21"/>
  <c r="B1586" i="21"/>
  <c r="G1586" i="21" s="1"/>
  <c r="A1586" i="21"/>
  <c r="D1585" i="21"/>
  <c r="C1585" i="21"/>
  <c r="B1585" i="21"/>
  <c r="G1585" i="21" s="1"/>
  <c r="A1585" i="21"/>
  <c r="D1584" i="21"/>
  <c r="C1584" i="21"/>
  <c r="B1584" i="21"/>
  <c r="G1584" i="21" s="1"/>
  <c r="A1584" i="21"/>
  <c r="D1583" i="21"/>
  <c r="C1583" i="21"/>
  <c r="B1583" i="21"/>
  <c r="G1583" i="21" s="1"/>
  <c r="A1583" i="21"/>
  <c r="D1582" i="21"/>
  <c r="C1582" i="21"/>
  <c r="B1582" i="21"/>
  <c r="G1582" i="21" s="1"/>
  <c r="A1582" i="21"/>
  <c r="D1581" i="21"/>
  <c r="C1581" i="21"/>
  <c r="B1581" i="21"/>
  <c r="G1581" i="21" s="1"/>
  <c r="A1581" i="21"/>
  <c r="D1580" i="21"/>
  <c r="C1580" i="21"/>
  <c r="B1580" i="21"/>
  <c r="G1580" i="21" s="1"/>
  <c r="A1580" i="21"/>
  <c r="D1579" i="21"/>
  <c r="C1579" i="21"/>
  <c r="B1579" i="21"/>
  <c r="G1579" i="21" s="1"/>
  <c r="A1579" i="21"/>
  <c r="D1578" i="21"/>
  <c r="C1578" i="21"/>
  <c r="B1578" i="21"/>
  <c r="G1578" i="21" s="1"/>
  <c r="A1578" i="21"/>
  <c r="D1577" i="21"/>
  <c r="C1577" i="21"/>
  <c r="B1577" i="21"/>
  <c r="G1577" i="21" s="1"/>
  <c r="A1577" i="21"/>
  <c r="D1576" i="21"/>
  <c r="C1576" i="21"/>
  <c r="B1576" i="21"/>
  <c r="G1576" i="21" s="1"/>
  <c r="A1576" i="21"/>
  <c r="D1575" i="21"/>
  <c r="C1575" i="21"/>
  <c r="B1575" i="21"/>
  <c r="G1575" i="21" s="1"/>
  <c r="A1575" i="21"/>
  <c r="D1574" i="21"/>
  <c r="C1574" i="21"/>
  <c r="B1574" i="21"/>
  <c r="G1574" i="21" s="1"/>
  <c r="A1574" i="21"/>
  <c r="D1573" i="21"/>
  <c r="C1573" i="21"/>
  <c r="B1573" i="21"/>
  <c r="G1573" i="21" s="1"/>
  <c r="A1573" i="21"/>
  <c r="D1572" i="21"/>
  <c r="C1572" i="21"/>
  <c r="B1572" i="21"/>
  <c r="G1572" i="21" s="1"/>
  <c r="G1571" i="21" s="1"/>
  <c r="G1570" i="21" s="1"/>
  <c r="A1572" i="21"/>
  <c r="D1569" i="21"/>
  <c r="C1569" i="21"/>
  <c r="B1569" i="21"/>
  <c r="G1569" i="21" s="1"/>
  <c r="A1569" i="21"/>
  <c r="D1568" i="21"/>
  <c r="C1568" i="21"/>
  <c r="B1568" i="21"/>
  <c r="G1568" i="21" s="1"/>
  <c r="A1568" i="21"/>
  <c r="D1567" i="21"/>
  <c r="C1567" i="21"/>
  <c r="B1567" i="21"/>
  <c r="G1567" i="21" s="1"/>
  <c r="A1567" i="21"/>
  <c r="D1566" i="21"/>
  <c r="C1566" i="21"/>
  <c r="B1566" i="21"/>
  <c r="G1566" i="21" s="1"/>
  <c r="A1566" i="21"/>
  <c r="D1565" i="21"/>
  <c r="C1565" i="21"/>
  <c r="B1565" i="21"/>
  <c r="G1565" i="21" s="1"/>
  <c r="A1565" i="21"/>
  <c r="D1564" i="21"/>
  <c r="C1564" i="21"/>
  <c r="B1564" i="21"/>
  <c r="G1564" i="21" s="1"/>
  <c r="A1564" i="21"/>
  <c r="D1563" i="21"/>
  <c r="C1563" i="21"/>
  <c r="B1563" i="21"/>
  <c r="G1563" i="21" s="1"/>
  <c r="A1563" i="21"/>
  <c r="D1562" i="21"/>
  <c r="C1562" i="21"/>
  <c r="B1562" i="21"/>
  <c r="G1562" i="21" s="1"/>
  <c r="A1562" i="21"/>
  <c r="D1561" i="21"/>
  <c r="C1561" i="21"/>
  <c r="B1561" i="21"/>
  <c r="G1561" i="21" s="1"/>
  <c r="A1561" i="21"/>
  <c r="D1560" i="21"/>
  <c r="C1560" i="21"/>
  <c r="B1560" i="21"/>
  <c r="G1560" i="21" s="1"/>
  <c r="G1559" i="21" s="1"/>
  <c r="A1560" i="21"/>
  <c r="A1559" i="21"/>
  <c r="D1558" i="21"/>
  <c r="C1558" i="21"/>
  <c r="B1558" i="21"/>
  <c r="G1558" i="21" s="1"/>
  <c r="A1558" i="21"/>
  <c r="D1557" i="21"/>
  <c r="C1557" i="21"/>
  <c r="B1557" i="21"/>
  <c r="G1557" i="21" s="1"/>
  <c r="A1557" i="21"/>
  <c r="D1556" i="21"/>
  <c r="C1556" i="21"/>
  <c r="B1556" i="21"/>
  <c r="A1556" i="21"/>
  <c r="D1555" i="21"/>
  <c r="C1555" i="21"/>
  <c r="B1555" i="21"/>
  <c r="G1555" i="21" s="1"/>
  <c r="A1555" i="21"/>
  <c r="D1554" i="21"/>
  <c r="C1554" i="21"/>
  <c r="B1554" i="21"/>
  <c r="A1554" i="21"/>
  <c r="D1553" i="21"/>
  <c r="C1553" i="21"/>
  <c r="B1553" i="21"/>
  <c r="G1553" i="21" s="1"/>
  <c r="A1553" i="21"/>
  <c r="D1552" i="21"/>
  <c r="C1552" i="21"/>
  <c r="B1552" i="21"/>
  <c r="G1552" i="21" s="1"/>
  <c r="A1552" i="21"/>
  <c r="D1551" i="21"/>
  <c r="C1551" i="21"/>
  <c r="B1551" i="21"/>
  <c r="G1551" i="21" s="1"/>
  <c r="A1551" i="21"/>
  <c r="D1550" i="21"/>
  <c r="C1550" i="21"/>
  <c r="B1550" i="21"/>
  <c r="G1550" i="21" s="1"/>
  <c r="A1550" i="21"/>
  <c r="D1549" i="21"/>
  <c r="C1549" i="21"/>
  <c r="B1549" i="21"/>
  <c r="G1549" i="21" s="1"/>
  <c r="A1549" i="21"/>
  <c r="D1548" i="21"/>
  <c r="C1548" i="21"/>
  <c r="B1548" i="21"/>
  <c r="G1548" i="21" s="1"/>
  <c r="A1548" i="21"/>
  <c r="D1547" i="21"/>
  <c r="C1547" i="21"/>
  <c r="B1547" i="21"/>
  <c r="G1547" i="21" s="1"/>
  <c r="A1547" i="21"/>
  <c r="D1546" i="21"/>
  <c r="C1546" i="21"/>
  <c r="B1546" i="21"/>
  <c r="G1546" i="21" s="1"/>
  <c r="A1546" i="21"/>
  <c r="D1545" i="21"/>
  <c r="C1545" i="21"/>
  <c r="B1545" i="21"/>
  <c r="G1545" i="21" s="1"/>
  <c r="A1545" i="21"/>
  <c r="D1544" i="21"/>
  <c r="C1544" i="21"/>
  <c r="B1544" i="21"/>
  <c r="A1544" i="21"/>
  <c r="A1543" i="21"/>
  <c r="D1542" i="21"/>
  <c r="C1542" i="21"/>
  <c r="B1542" i="21"/>
  <c r="G1542" i="21" s="1"/>
  <c r="A1542" i="21"/>
  <c r="D1541" i="21"/>
  <c r="C1541" i="21"/>
  <c r="B1541" i="21"/>
  <c r="G1541" i="21" s="1"/>
  <c r="A1541" i="21"/>
  <c r="D1540" i="21"/>
  <c r="C1540" i="21"/>
  <c r="B1540" i="21"/>
  <c r="G1540" i="21" s="1"/>
  <c r="A1540" i="21"/>
  <c r="D1539" i="21"/>
  <c r="C1539" i="21"/>
  <c r="B1539" i="21"/>
  <c r="G1539" i="21" s="1"/>
  <c r="A1539" i="21"/>
  <c r="D1538" i="21"/>
  <c r="C1538" i="21"/>
  <c r="B1538" i="21"/>
  <c r="G1538" i="21" s="1"/>
  <c r="A1538" i="21"/>
  <c r="D1537" i="21"/>
  <c r="C1537" i="21"/>
  <c r="B1537" i="21"/>
  <c r="G1537" i="21" s="1"/>
  <c r="A1537" i="21"/>
  <c r="D1536" i="21"/>
  <c r="C1536" i="21"/>
  <c r="B1536" i="21"/>
  <c r="G1536" i="21" s="1"/>
  <c r="A1536" i="21"/>
  <c r="D1535" i="21"/>
  <c r="C1535" i="21"/>
  <c r="B1535" i="21"/>
  <c r="G1535" i="21" s="1"/>
  <c r="A1535" i="21"/>
  <c r="D1534" i="21"/>
  <c r="C1534" i="21"/>
  <c r="B1534" i="21"/>
  <c r="G1534" i="21" s="1"/>
  <c r="A1534" i="21"/>
  <c r="D1533" i="21"/>
  <c r="C1533" i="21"/>
  <c r="B1533" i="21"/>
  <c r="G1533" i="21" s="1"/>
  <c r="A1533" i="21"/>
  <c r="D1532" i="21"/>
  <c r="C1532" i="21"/>
  <c r="B1532" i="21"/>
  <c r="G1532" i="21" s="1"/>
  <c r="A1532" i="21"/>
  <c r="D1531" i="21"/>
  <c r="C1531" i="21"/>
  <c r="B1531" i="21"/>
  <c r="G1531" i="21" s="1"/>
  <c r="A1531" i="21"/>
  <c r="D1530" i="21"/>
  <c r="C1530" i="21"/>
  <c r="B1530" i="21"/>
  <c r="G1530" i="21" s="1"/>
  <c r="A1530" i="21"/>
  <c r="D1529" i="21"/>
  <c r="C1529" i="21"/>
  <c r="B1529" i="21"/>
  <c r="G1529" i="21" s="1"/>
  <c r="A1529" i="21"/>
  <c r="D1528" i="21"/>
  <c r="C1528" i="21"/>
  <c r="B1528" i="21"/>
  <c r="G1528" i="21" s="1"/>
  <c r="G1527" i="21" s="1"/>
  <c r="A1528" i="21"/>
  <c r="A1527" i="21"/>
  <c r="D1526" i="21"/>
  <c r="C1526" i="21"/>
  <c r="B1526" i="21"/>
  <c r="G1526" i="21" s="1"/>
  <c r="A1526" i="21"/>
  <c r="D1525" i="21"/>
  <c r="C1525" i="21"/>
  <c r="B1525" i="21"/>
  <c r="G1525" i="21" s="1"/>
  <c r="A1525" i="21"/>
  <c r="D1524" i="21"/>
  <c r="C1524" i="21"/>
  <c r="B1524" i="21"/>
  <c r="G1524" i="21" s="1"/>
  <c r="A1524" i="21"/>
  <c r="D1523" i="21"/>
  <c r="C1523" i="21"/>
  <c r="B1523" i="21"/>
  <c r="G1523" i="21" s="1"/>
  <c r="A1523" i="21"/>
  <c r="D1522" i="21"/>
  <c r="C1522" i="21"/>
  <c r="B1522" i="21"/>
  <c r="G1522" i="21" s="1"/>
  <c r="A1522" i="21"/>
  <c r="D1521" i="21"/>
  <c r="C1521" i="21"/>
  <c r="B1521" i="21"/>
  <c r="G1521" i="21" s="1"/>
  <c r="A1521" i="21"/>
  <c r="D1520" i="21"/>
  <c r="C1520" i="21"/>
  <c r="B1520" i="21"/>
  <c r="G1520" i="21" s="1"/>
  <c r="A1520" i="21"/>
  <c r="D1519" i="21"/>
  <c r="C1519" i="21"/>
  <c r="B1519" i="21"/>
  <c r="G1519" i="21" s="1"/>
  <c r="A1519" i="21"/>
  <c r="D1518" i="21"/>
  <c r="C1518" i="21"/>
  <c r="B1518" i="21"/>
  <c r="G1518" i="21" s="1"/>
  <c r="A1518" i="21"/>
  <c r="D1517" i="21"/>
  <c r="C1517" i="21"/>
  <c r="B1517" i="21"/>
  <c r="G1517" i="21" s="1"/>
  <c r="A1517" i="21"/>
  <c r="D1516" i="21"/>
  <c r="C1516" i="21"/>
  <c r="B1516" i="21"/>
  <c r="G1516" i="21" s="1"/>
  <c r="A1516" i="21"/>
  <c r="D1515" i="21"/>
  <c r="C1515" i="21"/>
  <c r="B1515" i="21"/>
  <c r="G1515" i="21" s="1"/>
  <c r="A1515" i="21"/>
  <c r="D1514" i="21"/>
  <c r="C1514" i="21"/>
  <c r="B1514" i="21"/>
  <c r="G1514" i="21" s="1"/>
  <c r="A1514" i="21"/>
  <c r="D1513" i="21"/>
  <c r="C1513" i="21"/>
  <c r="B1513" i="21"/>
  <c r="G1513" i="21" s="1"/>
  <c r="A1513" i="21"/>
  <c r="D1512" i="21"/>
  <c r="C1512" i="21"/>
  <c r="B1512" i="21"/>
  <c r="G1512" i="21" s="1"/>
  <c r="G1511" i="21" s="1"/>
  <c r="G1510" i="21" s="1"/>
  <c r="G1509" i="21" s="1"/>
  <c r="A1512" i="21"/>
  <c r="D1508" i="21"/>
  <c r="C1508" i="21"/>
  <c r="B1508" i="21"/>
  <c r="G1508" i="21" s="1"/>
  <c r="A1508" i="21"/>
  <c r="D1507" i="21"/>
  <c r="C1507" i="21"/>
  <c r="B1507" i="21"/>
  <c r="G1507" i="21" s="1"/>
  <c r="A1507" i="21"/>
  <c r="D1506" i="21"/>
  <c r="C1506" i="21"/>
  <c r="B1506" i="21"/>
  <c r="G1506" i="21" s="1"/>
  <c r="A1506" i="21"/>
  <c r="D1505" i="21"/>
  <c r="C1505" i="21"/>
  <c r="B1505" i="21"/>
  <c r="G1505" i="21" s="1"/>
  <c r="A1505" i="21"/>
  <c r="D1504" i="21"/>
  <c r="C1504" i="21"/>
  <c r="B1504" i="21"/>
  <c r="G1504" i="21" s="1"/>
  <c r="A1504" i="21"/>
  <c r="D1503" i="21"/>
  <c r="C1503" i="21"/>
  <c r="B1503" i="21"/>
  <c r="G1503" i="21" s="1"/>
  <c r="A1503" i="21"/>
  <c r="D1502" i="21"/>
  <c r="C1502" i="21"/>
  <c r="B1502" i="21"/>
  <c r="G1502" i="21" s="1"/>
  <c r="A1502" i="21"/>
  <c r="D1501" i="21"/>
  <c r="C1501" i="21"/>
  <c r="B1501" i="21"/>
  <c r="A1501" i="21"/>
  <c r="D1500" i="21"/>
  <c r="C1500" i="21"/>
  <c r="B1500" i="21"/>
  <c r="G1500" i="21" s="1"/>
  <c r="A1500" i="21"/>
  <c r="D1499" i="21"/>
  <c r="C1499" i="21"/>
  <c r="B1499" i="21"/>
  <c r="G1499" i="21" s="1"/>
  <c r="G1498" i="21" s="1"/>
  <c r="A1499" i="21"/>
  <c r="A1498" i="21"/>
  <c r="D1497" i="21"/>
  <c r="C1497" i="21"/>
  <c r="B1497" i="21"/>
  <c r="G1497" i="21" s="1"/>
  <c r="A1497" i="21"/>
  <c r="D1496" i="21"/>
  <c r="C1496" i="21"/>
  <c r="B1496" i="21"/>
  <c r="G1496" i="21" s="1"/>
  <c r="A1496" i="21"/>
  <c r="D1495" i="21"/>
  <c r="C1495" i="21"/>
  <c r="B1495" i="21"/>
  <c r="G1495" i="21" s="1"/>
  <c r="A1495" i="21"/>
  <c r="D1494" i="21"/>
  <c r="C1494" i="21"/>
  <c r="B1494" i="21"/>
  <c r="G1494" i="21" s="1"/>
  <c r="A1494" i="21"/>
  <c r="D1493" i="21"/>
  <c r="C1493" i="21"/>
  <c r="B1493" i="21"/>
  <c r="G1493" i="21" s="1"/>
  <c r="A1493" i="21"/>
  <c r="D1492" i="21"/>
  <c r="C1492" i="21"/>
  <c r="B1492" i="21"/>
  <c r="G1492" i="21" s="1"/>
  <c r="A1492" i="21"/>
  <c r="D1491" i="21"/>
  <c r="C1491" i="21"/>
  <c r="B1491" i="21"/>
  <c r="G1491" i="21" s="1"/>
  <c r="A1491" i="21"/>
  <c r="D1490" i="21"/>
  <c r="C1490" i="21"/>
  <c r="B1490" i="21"/>
  <c r="G1490" i="21" s="1"/>
  <c r="A1490" i="21"/>
  <c r="D1489" i="21"/>
  <c r="C1489" i="21"/>
  <c r="B1489" i="21"/>
  <c r="G1489" i="21" s="1"/>
  <c r="A1489" i="21"/>
  <c r="D1488" i="21"/>
  <c r="C1488" i="21"/>
  <c r="B1488" i="21"/>
  <c r="G1488" i="21" s="1"/>
  <c r="A1488" i="21"/>
  <c r="D1487" i="21"/>
  <c r="C1487" i="21"/>
  <c r="B1487" i="21"/>
  <c r="G1487" i="21" s="1"/>
  <c r="A1487" i="21"/>
  <c r="D1486" i="21"/>
  <c r="C1486" i="21"/>
  <c r="B1486" i="21"/>
  <c r="G1486" i="21" s="1"/>
  <c r="A1486" i="21"/>
  <c r="D1485" i="21"/>
  <c r="C1485" i="21"/>
  <c r="B1485" i="21"/>
  <c r="G1485" i="21" s="1"/>
  <c r="A1485" i="21"/>
  <c r="D1484" i="21"/>
  <c r="C1484" i="21"/>
  <c r="B1484" i="21"/>
  <c r="G1484" i="21" s="1"/>
  <c r="A1484" i="21"/>
  <c r="D1483" i="21"/>
  <c r="C1483" i="21"/>
  <c r="B1483" i="21"/>
  <c r="G1483" i="21" s="1"/>
  <c r="G1482" i="21" s="1"/>
  <c r="A1483" i="21"/>
  <c r="A1482" i="21"/>
  <c r="D1481" i="21"/>
  <c r="C1481" i="21"/>
  <c r="B1481" i="21"/>
  <c r="G1481" i="21" s="1"/>
  <c r="A1481" i="21"/>
  <c r="D1480" i="21"/>
  <c r="C1480" i="21"/>
  <c r="B1480" i="21"/>
  <c r="G1480" i="21" s="1"/>
  <c r="A1480" i="21"/>
  <c r="D1479" i="21"/>
  <c r="C1479" i="21"/>
  <c r="B1479" i="21"/>
  <c r="G1479" i="21" s="1"/>
  <c r="A1479" i="21"/>
  <c r="D1478" i="21"/>
  <c r="C1478" i="21"/>
  <c r="B1478" i="21"/>
  <c r="G1478" i="21" s="1"/>
  <c r="A1478" i="21"/>
  <c r="D1477" i="21"/>
  <c r="C1477" i="21"/>
  <c r="B1477" i="21"/>
  <c r="G1477" i="21" s="1"/>
  <c r="A1477" i="21"/>
  <c r="D1476" i="21"/>
  <c r="C1476" i="21"/>
  <c r="B1476" i="21"/>
  <c r="G1476" i="21" s="1"/>
  <c r="A1476" i="21"/>
  <c r="D1475" i="21"/>
  <c r="C1475" i="21"/>
  <c r="B1475" i="21"/>
  <c r="A1475" i="21"/>
  <c r="D1474" i="21"/>
  <c r="C1474" i="21"/>
  <c r="B1474" i="21"/>
  <c r="G1474" i="21" s="1"/>
  <c r="A1474" i="21"/>
  <c r="D1473" i="21"/>
  <c r="C1473" i="21"/>
  <c r="B1473" i="21"/>
  <c r="G1473" i="21" s="1"/>
  <c r="A1473" i="21"/>
  <c r="D1472" i="21"/>
  <c r="C1472" i="21"/>
  <c r="B1472" i="21"/>
  <c r="G1472" i="21" s="1"/>
  <c r="A1472" i="21"/>
  <c r="D1471" i="21"/>
  <c r="C1471" i="21"/>
  <c r="B1471" i="21"/>
  <c r="A1471" i="21"/>
  <c r="D1470" i="21"/>
  <c r="C1470" i="21"/>
  <c r="B1470" i="21"/>
  <c r="G1470" i="21" s="1"/>
  <c r="A1470" i="21"/>
  <c r="D1469" i="21"/>
  <c r="C1469" i="21"/>
  <c r="B1469" i="21"/>
  <c r="G1469" i="21" s="1"/>
  <c r="A1469" i="21"/>
  <c r="D1468" i="21"/>
  <c r="C1468" i="21"/>
  <c r="B1468" i="21"/>
  <c r="G1468" i="21" s="1"/>
  <c r="A1468" i="21"/>
  <c r="D1467" i="21"/>
  <c r="C1467" i="21"/>
  <c r="B1467" i="21"/>
  <c r="G1467" i="21" s="1"/>
  <c r="G1466" i="21" s="1"/>
  <c r="A1467" i="21"/>
  <c r="A1466" i="21"/>
  <c r="D1465" i="21"/>
  <c r="C1465" i="21"/>
  <c r="B1465" i="21"/>
  <c r="G1465" i="21" s="1"/>
  <c r="A1465" i="21"/>
  <c r="D1464" i="21"/>
  <c r="C1464" i="21"/>
  <c r="B1464" i="21"/>
  <c r="G1464" i="21" s="1"/>
  <c r="A1464" i="21"/>
  <c r="D1463" i="21"/>
  <c r="C1463" i="21"/>
  <c r="B1463" i="21"/>
  <c r="G1463" i="21" s="1"/>
  <c r="A1463" i="21"/>
  <c r="D1462" i="21"/>
  <c r="C1462" i="21"/>
  <c r="B1462" i="21"/>
  <c r="G1462" i="21" s="1"/>
  <c r="A1462" i="21"/>
  <c r="D1461" i="21"/>
  <c r="C1461" i="21"/>
  <c r="B1461" i="21"/>
  <c r="G1461" i="21" s="1"/>
  <c r="A1461" i="21"/>
  <c r="D1460" i="21"/>
  <c r="C1460" i="21"/>
  <c r="B1460" i="21"/>
  <c r="G1460" i="21" s="1"/>
  <c r="A1460" i="21"/>
  <c r="D1459" i="21"/>
  <c r="C1459" i="21"/>
  <c r="B1459" i="21"/>
  <c r="G1459" i="21" s="1"/>
  <c r="A1459" i="21"/>
  <c r="D1458" i="21"/>
  <c r="C1458" i="21"/>
  <c r="B1458" i="21"/>
  <c r="G1458" i="21" s="1"/>
  <c r="A1458" i="21"/>
  <c r="D1457" i="21"/>
  <c r="C1457" i="21"/>
  <c r="B1457" i="21"/>
  <c r="G1457" i="21" s="1"/>
  <c r="A1457" i="21"/>
  <c r="D1456" i="21"/>
  <c r="C1456" i="21"/>
  <c r="B1456" i="21"/>
  <c r="G1456" i="21" s="1"/>
  <c r="A1456" i="21"/>
  <c r="D1455" i="21"/>
  <c r="C1455" i="21"/>
  <c r="B1455" i="21"/>
  <c r="G1455" i="21" s="1"/>
  <c r="A1455" i="21"/>
  <c r="D1454" i="21"/>
  <c r="C1454" i="21"/>
  <c r="B1454" i="21"/>
  <c r="G1454" i="21" s="1"/>
  <c r="A1454" i="21"/>
  <c r="D1453" i="21"/>
  <c r="C1453" i="21"/>
  <c r="B1453" i="21"/>
  <c r="G1453" i="21" s="1"/>
  <c r="A1453" i="21"/>
  <c r="D1452" i="21"/>
  <c r="C1452" i="21"/>
  <c r="B1452" i="21"/>
  <c r="G1452" i="21" s="1"/>
  <c r="A1452" i="21"/>
  <c r="D1451" i="21"/>
  <c r="C1451" i="21"/>
  <c r="B1451" i="21"/>
  <c r="G1451" i="21" s="1"/>
  <c r="G1450" i="21" s="1"/>
  <c r="G1449" i="21" s="1"/>
  <c r="A1451" i="21"/>
  <c r="D1448" i="21"/>
  <c r="C1448" i="21"/>
  <c r="B1448" i="21"/>
  <c r="G1448" i="21" s="1"/>
  <c r="A1448" i="21"/>
  <c r="D1447" i="21"/>
  <c r="C1447" i="21"/>
  <c r="B1447" i="21"/>
  <c r="G1447" i="21" s="1"/>
  <c r="A1447" i="21"/>
  <c r="D1446" i="21"/>
  <c r="C1446" i="21"/>
  <c r="B1446" i="21"/>
  <c r="G1446" i="21" s="1"/>
  <c r="A1446" i="21"/>
  <c r="D1445" i="21"/>
  <c r="C1445" i="21"/>
  <c r="B1445" i="21"/>
  <c r="G1445" i="21" s="1"/>
  <c r="A1445" i="21"/>
  <c r="D1444" i="21"/>
  <c r="C1444" i="21"/>
  <c r="B1444" i="21"/>
  <c r="G1444" i="21" s="1"/>
  <c r="A1444" i="21"/>
  <c r="D1443" i="21"/>
  <c r="C1443" i="21"/>
  <c r="B1443" i="21"/>
  <c r="G1443" i="21" s="1"/>
  <c r="A1443" i="21"/>
  <c r="D1442" i="21"/>
  <c r="C1442" i="21"/>
  <c r="B1442" i="21"/>
  <c r="G1442" i="21" s="1"/>
  <c r="A1442" i="21"/>
  <c r="D1441" i="21"/>
  <c r="C1441" i="21"/>
  <c r="B1441" i="21"/>
  <c r="G1441" i="21" s="1"/>
  <c r="A1441" i="21"/>
  <c r="D1440" i="21"/>
  <c r="C1440" i="21"/>
  <c r="B1440" i="21"/>
  <c r="G1440" i="21" s="1"/>
  <c r="A1440" i="21"/>
  <c r="D1439" i="21"/>
  <c r="C1439" i="21"/>
  <c r="B1439" i="21"/>
  <c r="G1439" i="21" s="1"/>
  <c r="G1438" i="21" s="1"/>
  <c r="A1439" i="21"/>
  <c r="A1438" i="21"/>
  <c r="D1437" i="21"/>
  <c r="C1437" i="21"/>
  <c r="B1437" i="21"/>
  <c r="G1437" i="21" s="1"/>
  <c r="A1437" i="21"/>
  <c r="D1436" i="21"/>
  <c r="C1436" i="21"/>
  <c r="B1436" i="21"/>
  <c r="G1436" i="21" s="1"/>
  <c r="A1436" i="21"/>
  <c r="D1435" i="21"/>
  <c r="C1435" i="21"/>
  <c r="B1435" i="21"/>
  <c r="G1435" i="21" s="1"/>
  <c r="A1435" i="21"/>
  <c r="D1434" i="21"/>
  <c r="C1434" i="21"/>
  <c r="B1434" i="21"/>
  <c r="G1434" i="21" s="1"/>
  <c r="A1434" i="21"/>
  <c r="D1433" i="21"/>
  <c r="C1433" i="21"/>
  <c r="B1433" i="21"/>
  <c r="G1433" i="21" s="1"/>
  <c r="A1433" i="21"/>
  <c r="D1432" i="21"/>
  <c r="C1432" i="21"/>
  <c r="B1432" i="21"/>
  <c r="G1432" i="21" s="1"/>
  <c r="A1432" i="21"/>
  <c r="D1431" i="21"/>
  <c r="C1431" i="21"/>
  <c r="B1431" i="21"/>
  <c r="G1431" i="21" s="1"/>
  <c r="A1431" i="21"/>
  <c r="D1430" i="21"/>
  <c r="C1430" i="21"/>
  <c r="B1430" i="21"/>
  <c r="G1430" i="21" s="1"/>
  <c r="A1430" i="21"/>
  <c r="D1429" i="21"/>
  <c r="C1429" i="21"/>
  <c r="B1429" i="21"/>
  <c r="G1429" i="21" s="1"/>
  <c r="A1429" i="21"/>
  <c r="D1428" i="21"/>
  <c r="C1428" i="21"/>
  <c r="B1428" i="21"/>
  <c r="G1428" i="21" s="1"/>
  <c r="A1428" i="21"/>
  <c r="D1427" i="21"/>
  <c r="C1427" i="21"/>
  <c r="B1427" i="21"/>
  <c r="A1427" i="21"/>
  <c r="D1426" i="21"/>
  <c r="C1426" i="21"/>
  <c r="B1426" i="21"/>
  <c r="G1426" i="21" s="1"/>
  <c r="A1426" i="21"/>
  <c r="D1425" i="21"/>
  <c r="C1425" i="21"/>
  <c r="B1425" i="21"/>
  <c r="G1425" i="21" s="1"/>
  <c r="A1425" i="21"/>
  <c r="D1424" i="21"/>
  <c r="C1424" i="21"/>
  <c r="B1424" i="21"/>
  <c r="G1424" i="21" s="1"/>
  <c r="A1424" i="21"/>
  <c r="D1423" i="21"/>
  <c r="C1423" i="21"/>
  <c r="B1423" i="21"/>
  <c r="G1423" i="21" s="1"/>
  <c r="G1422" i="21" s="1"/>
  <c r="A1423" i="21"/>
  <c r="A1422" i="21"/>
  <c r="D1421" i="21"/>
  <c r="C1421" i="21"/>
  <c r="B1421" i="21"/>
  <c r="A1421" i="21"/>
  <c r="D1420" i="21"/>
  <c r="C1420" i="21"/>
  <c r="B1420" i="21"/>
  <c r="G1420" i="21" s="1"/>
  <c r="A1420" i="21"/>
  <c r="D1419" i="21"/>
  <c r="C1419" i="21"/>
  <c r="B1419" i="21"/>
  <c r="G1419" i="21" s="1"/>
  <c r="A1419" i="21"/>
  <c r="D1418" i="21"/>
  <c r="C1418" i="21"/>
  <c r="B1418" i="21"/>
  <c r="G1418" i="21" s="1"/>
  <c r="A1418" i="21"/>
  <c r="D1417" i="21"/>
  <c r="C1417" i="21"/>
  <c r="B1417" i="21"/>
  <c r="G1417" i="21" s="1"/>
  <c r="A1417" i="21"/>
  <c r="D1416" i="21"/>
  <c r="C1416" i="21"/>
  <c r="B1416" i="21"/>
  <c r="G1416" i="21" s="1"/>
  <c r="A1416" i="21"/>
  <c r="D1415" i="21"/>
  <c r="C1415" i="21"/>
  <c r="B1415" i="21"/>
  <c r="G1415" i="21" s="1"/>
  <c r="A1415" i="21"/>
  <c r="D1414" i="21"/>
  <c r="C1414" i="21"/>
  <c r="B1414" i="21"/>
  <c r="G1414" i="21" s="1"/>
  <c r="A1414" i="21"/>
  <c r="D1413" i="21"/>
  <c r="C1413" i="21"/>
  <c r="B1413" i="21"/>
  <c r="G1413" i="21" s="1"/>
  <c r="A1413" i="21"/>
  <c r="D1412" i="21"/>
  <c r="C1412" i="21"/>
  <c r="B1412" i="21"/>
  <c r="G1412" i="21" s="1"/>
  <c r="A1412" i="21"/>
  <c r="D1411" i="21"/>
  <c r="C1411" i="21"/>
  <c r="B1411" i="21"/>
  <c r="G1411" i="21" s="1"/>
  <c r="A1411" i="21"/>
  <c r="D1410" i="21"/>
  <c r="C1410" i="21"/>
  <c r="B1410" i="21"/>
  <c r="G1410" i="21" s="1"/>
  <c r="A1410" i="21"/>
  <c r="D1409" i="21"/>
  <c r="C1409" i="21"/>
  <c r="B1409" i="21"/>
  <c r="G1409" i="21" s="1"/>
  <c r="A1409" i="21"/>
  <c r="D1408" i="21"/>
  <c r="C1408" i="21"/>
  <c r="B1408" i="21"/>
  <c r="G1408" i="21" s="1"/>
  <c r="A1408" i="21"/>
  <c r="D1407" i="21"/>
  <c r="C1407" i="21"/>
  <c r="B1407" i="21"/>
  <c r="G1407" i="21" s="1"/>
  <c r="G1406" i="21" s="1"/>
  <c r="A1407" i="21"/>
  <c r="A1406" i="21"/>
  <c r="D1405" i="21"/>
  <c r="C1405" i="21"/>
  <c r="B1405" i="21"/>
  <c r="G1405" i="21" s="1"/>
  <c r="A1405" i="21"/>
  <c r="D1404" i="21"/>
  <c r="C1404" i="21"/>
  <c r="B1404" i="21"/>
  <c r="G1404" i="21" s="1"/>
  <c r="A1404" i="21"/>
  <c r="D1403" i="21"/>
  <c r="C1403" i="21"/>
  <c r="B1403" i="21"/>
  <c r="G1403" i="21" s="1"/>
  <c r="A1403" i="21"/>
  <c r="D1402" i="21"/>
  <c r="C1402" i="21"/>
  <c r="B1402" i="21"/>
  <c r="G1402" i="21" s="1"/>
  <c r="A1402" i="21"/>
  <c r="D1401" i="21"/>
  <c r="C1401" i="21"/>
  <c r="B1401" i="21"/>
  <c r="G1401" i="21" s="1"/>
  <c r="A1401" i="21"/>
  <c r="D1400" i="21"/>
  <c r="C1400" i="21"/>
  <c r="B1400" i="21"/>
  <c r="G1400" i="21" s="1"/>
  <c r="A1400" i="21"/>
  <c r="D1399" i="21"/>
  <c r="C1399" i="21"/>
  <c r="B1399" i="21"/>
  <c r="G1399" i="21" s="1"/>
  <c r="A1399" i="21"/>
  <c r="D1398" i="21"/>
  <c r="C1398" i="21"/>
  <c r="B1398" i="21"/>
  <c r="G1398" i="21" s="1"/>
  <c r="A1398" i="21"/>
  <c r="D1397" i="21"/>
  <c r="C1397" i="21"/>
  <c r="B1397" i="21"/>
  <c r="G1397" i="21" s="1"/>
  <c r="A1397" i="21"/>
  <c r="D1396" i="21"/>
  <c r="C1396" i="21"/>
  <c r="B1396" i="21"/>
  <c r="G1396" i="21" s="1"/>
  <c r="A1396" i="21"/>
  <c r="D1395" i="21"/>
  <c r="C1395" i="21"/>
  <c r="B1395" i="21"/>
  <c r="G1395" i="21" s="1"/>
  <c r="A1395" i="21"/>
  <c r="D1394" i="21"/>
  <c r="C1394" i="21"/>
  <c r="B1394" i="21"/>
  <c r="G1394" i="21" s="1"/>
  <c r="A1394" i="21"/>
  <c r="D1393" i="21"/>
  <c r="C1393" i="21"/>
  <c r="B1393" i="21"/>
  <c r="G1393" i="21" s="1"/>
  <c r="A1393" i="21"/>
  <c r="D1392" i="21"/>
  <c r="C1392" i="21"/>
  <c r="B1392" i="21"/>
  <c r="G1392" i="21" s="1"/>
  <c r="A1392" i="21"/>
  <c r="D1391" i="21"/>
  <c r="C1391" i="21"/>
  <c r="B1391" i="21"/>
  <c r="G1391" i="21" s="1"/>
  <c r="G1390" i="21" s="1"/>
  <c r="G1389" i="21" s="1"/>
  <c r="A1391" i="21"/>
  <c r="D1388" i="21"/>
  <c r="C1388" i="21"/>
  <c r="B1388" i="21"/>
  <c r="G1388" i="21" s="1"/>
  <c r="A1388" i="21"/>
  <c r="D1387" i="21"/>
  <c r="C1387" i="21"/>
  <c r="B1387" i="21"/>
  <c r="A1387" i="21"/>
  <c r="D1386" i="21"/>
  <c r="C1386" i="21"/>
  <c r="B1386" i="21"/>
  <c r="G1386" i="21" s="1"/>
  <c r="A1386" i="21"/>
  <c r="D1385" i="21"/>
  <c r="C1385" i="21"/>
  <c r="B1385" i="21"/>
  <c r="G1385" i="21" s="1"/>
  <c r="A1385" i="21"/>
  <c r="D1384" i="21"/>
  <c r="C1384" i="21"/>
  <c r="B1384" i="21"/>
  <c r="G1384" i="21" s="1"/>
  <c r="A1384" i="21"/>
  <c r="D1383" i="21"/>
  <c r="C1383" i="21"/>
  <c r="B1383" i="21"/>
  <c r="G1383" i="21" s="1"/>
  <c r="A1383" i="21"/>
  <c r="D1382" i="21"/>
  <c r="C1382" i="21"/>
  <c r="B1382" i="21"/>
  <c r="G1382" i="21" s="1"/>
  <c r="A1382" i="21"/>
  <c r="D1381" i="21"/>
  <c r="C1381" i="21"/>
  <c r="B1381" i="21"/>
  <c r="G1381" i="21" s="1"/>
  <c r="A1381" i="21"/>
  <c r="D1380" i="21"/>
  <c r="C1380" i="21"/>
  <c r="B1380" i="21"/>
  <c r="G1380" i="21" s="1"/>
  <c r="A1380" i="21"/>
  <c r="D1379" i="21"/>
  <c r="C1379" i="21"/>
  <c r="B1379" i="21"/>
  <c r="G1379" i="21" s="1"/>
  <c r="G1378" i="21" s="1"/>
  <c r="A1379" i="21"/>
  <c r="A1378" i="21"/>
  <c r="D1377" i="21"/>
  <c r="C1377" i="21"/>
  <c r="B1377" i="21"/>
  <c r="G1377" i="21" s="1"/>
  <c r="A1377" i="21"/>
  <c r="D1376" i="21"/>
  <c r="C1376" i="21"/>
  <c r="B1376" i="21"/>
  <c r="G1376" i="21" s="1"/>
  <c r="A1376" i="21"/>
  <c r="D1375" i="21"/>
  <c r="C1375" i="21"/>
  <c r="B1375" i="21"/>
  <c r="G1375" i="21" s="1"/>
  <c r="A1375" i="21"/>
  <c r="D1374" i="21"/>
  <c r="C1374" i="21"/>
  <c r="B1374" i="21"/>
  <c r="G1374" i="21" s="1"/>
  <c r="A1374" i="21"/>
  <c r="D1373" i="21"/>
  <c r="C1373" i="21"/>
  <c r="B1373" i="21"/>
  <c r="G1373" i="21" s="1"/>
  <c r="A1373" i="21"/>
  <c r="D1372" i="21"/>
  <c r="C1372" i="21"/>
  <c r="B1372" i="21"/>
  <c r="G1372" i="21" s="1"/>
  <c r="A1372" i="21"/>
  <c r="D1371" i="21"/>
  <c r="C1371" i="21"/>
  <c r="B1371" i="21"/>
  <c r="G1371" i="21" s="1"/>
  <c r="A1371" i="21"/>
  <c r="D1370" i="21"/>
  <c r="C1370" i="21"/>
  <c r="B1370" i="21"/>
  <c r="G1370" i="21" s="1"/>
  <c r="A1370" i="21"/>
  <c r="D1369" i="21"/>
  <c r="C1369" i="21"/>
  <c r="B1369" i="21"/>
  <c r="G1369" i="21" s="1"/>
  <c r="A1369" i="21"/>
  <c r="D1368" i="21"/>
  <c r="C1368" i="21"/>
  <c r="B1368" i="21"/>
  <c r="G1368" i="21" s="1"/>
  <c r="A1368" i="21"/>
  <c r="D1367" i="21"/>
  <c r="C1367" i="21"/>
  <c r="B1367" i="21"/>
  <c r="G1367" i="21" s="1"/>
  <c r="A1367" i="21"/>
  <c r="D1366" i="21"/>
  <c r="C1366" i="21"/>
  <c r="B1366" i="21"/>
  <c r="G1366" i="21" s="1"/>
  <c r="A1366" i="21"/>
  <c r="D1365" i="21"/>
  <c r="C1365" i="21"/>
  <c r="B1365" i="21"/>
  <c r="G1365" i="21" s="1"/>
  <c r="A1365" i="21"/>
  <c r="D1364" i="21"/>
  <c r="C1364" i="21"/>
  <c r="B1364" i="21"/>
  <c r="G1364" i="21" s="1"/>
  <c r="A1364" i="21"/>
  <c r="D1363" i="21"/>
  <c r="C1363" i="21"/>
  <c r="B1363" i="21"/>
  <c r="G1363" i="21" s="1"/>
  <c r="G1362" i="21" s="1"/>
  <c r="A1363" i="21"/>
  <c r="A1362" i="21"/>
  <c r="D1361" i="21"/>
  <c r="C1361" i="21"/>
  <c r="B1361" i="21"/>
  <c r="A1361" i="21"/>
  <c r="D1360" i="21"/>
  <c r="C1360" i="21"/>
  <c r="B1360" i="21"/>
  <c r="G1360" i="21" s="1"/>
  <c r="A1360" i="21"/>
  <c r="D1359" i="21"/>
  <c r="C1359" i="21"/>
  <c r="B1359" i="21"/>
  <c r="G1359" i="21" s="1"/>
  <c r="A1359" i="21"/>
  <c r="D1358" i="21"/>
  <c r="C1358" i="21"/>
  <c r="B1358" i="21"/>
  <c r="G1358" i="21" s="1"/>
  <c r="A1358" i="21"/>
  <c r="D1357" i="21"/>
  <c r="C1357" i="21"/>
  <c r="B1357" i="21"/>
  <c r="G1357" i="21" s="1"/>
  <c r="A1357" i="21"/>
  <c r="D1356" i="21"/>
  <c r="C1356" i="21"/>
  <c r="B1356" i="21"/>
  <c r="G1356" i="21" s="1"/>
  <c r="A1356" i="21"/>
  <c r="D1355" i="21"/>
  <c r="C1355" i="21"/>
  <c r="B1355" i="21"/>
  <c r="G1355" i="21" s="1"/>
  <c r="A1355" i="21"/>
  <c r="D1354" i="21"/>
  <c r="C1354" i="21"/>
  <c r="B1354" i="21"/>
  <c r="G1354" i="21" s="1"/>
  <c r="A1354" i="21"/>
  <c r="D1353" i="21"/>
  <c r="C1353" i="21"/>
  <c r="B1353" i="21"/>
  <c r="G1353" i="21" s="1"/>
  <c r="A1353" i="21"/>
  <c r="D1352" i="21"/>
  <c r="C1352" i="21"/>
  <c r="B1352" i="21"/>
  <c r="G1352" i="21" s="1"/>
  <c r="A1352" i="21"/>
  <c r="D1351" i="21"/>
  <c r="C1351" i="21"/>
  <c r="B1351" i="21"/>
  <c r="G1351" i="21" s="1"/>
  <c r="A1351" i="21"/>
  <c r="D1350" i="21"/>
  <c r="C1350" i="21"/>
  <c r="B1350" i="21"/>
  <c r="G1350" i="21" s="1"/>
  <c r="A1350" i="21"/>
  <c r="D1349" i="21"/>
  <c r="C1349" i="21"/>
  <c r="B1349" i="21"/>
  <c r="G1349" i="21" s="1"/>
  <c r="A1349" i="21"/>
  <c r="D1348" i="21"/>
  <c r="C1348" i="21"/>
  <c r="B1348" i="21"/>
  <c r="G1348" i="21" s="1"/>
  <c r="A1348" i="21"/>
  <c r="D1347" i="21"/>
  <c r="C1347" i="21"/>
  <c r="B1347" i="21"/>
  <c r="G1347" i="21" s="1"/>
  <c r="G1346" i="21" s="1"/>
  <c r="A1347" i="21"/>
  <c r="A1346" i="21"/>
  <c r="D1345" i="21"/>
  <c r="C1345" i="21"/>
  <c r="B1345" i="21"/>
  <c r="G1345" i="21" s="1"/>
  <c r="A1345" i="21"/>
  <c r="D1344" i="21"/>
  <c r="C1344" i="21"/>
  <c r="B1344" i="21"/>
  <c r="G1344" i="21" s="1"/>
  <c r="A1344" i="21"/>
  <c r="D1343" i="21"/>
  <c r="C1343" i="21"/>
  <c r="B1343" i="21"/>
  <c r="G1343" i="21" s="1"/>
  <c r="A1343" i="21"/>
  <c r="D1342" i="21"/>
  <c r="C1342" i="21"/>
  <c r="B1342" i="21"/>
  <c r="A1342" i="21"/>
  <c r="D1341" i="21"/>
  <c r="C1341" i="21"/>
  <c r="B1341" i="21"/>
  <c r="G1341" i="21" s="1"/>
  <c r="A1341" i="21"/>
  <c r="D1340" i="21"/>
  <c r="C1340" i="21"/>
  <c r="B1340" i="21"/>
  <c r="G1340" i="21" s="1"/>
  <c r="A1340" i="21"/>
  <c r="D1339" i="21"/>
  <c r="C1339" i="21"/>
  <c r="B1339" i="21"/>
  <c r="G1339" i="21" s="1"/>
  <c r="A1339" i="21"/>
  <c r="D1338" i="21"/>
  <c r="C1338" i="21"/>
  <c r="B1338" i="21"/>
  <c r="G1338" i="21" s="1"/>
  <c r="A1338" i="21"/>
  <c r="D1337" i="21"/>
  <c r="C1337" i="21"/>
  <c r="B1337" i="21"/>
  <c r="G1337" i="21" s="1"/>
  <c r="A1337" i="21"/>
  <c r="D1336" i="21"/>
  <c r="C1336" i="21"/>
  <c r="B1336" i="21"/>
  <c r="G1336" i="21" s="1"/>
  <c r="A1336" i="21"/>
  <c r="D1335" i="21"/>
  <c r="C1335" i="21"/>
  <c r="B1335" i="21"/>
  <c r="G1335" i="21" s="1"/>
  <c r="A1335" i="21"/>
  <c r="D1334" i="21"/>
  <c r="C1334" i="21"/>
  <c r="B1334" i="21"/>
  <c r="G1334" i="21" s="1"/>
  <c r="A1334" i="21"/>
  <c r="D1333" i="21"/>
  <c r="C1333" i="21"/>
  <c r="B1333" i="21"/>
  <c r="G1333" i="21" s="1"/>
  <c r="A1333" i="21"/>
  <c r="D1332" i="21"/>
  <c r="C1332" i="21"/>
  <c r="B1332" i="21"/>
  <c r="A1332" i="21"/>
  <c r="D1331" i="21"/>
  <c r="C1331" i="21"/>
  <c r="B1331" i="21"/>
  <c r="G1331" i="21" s="1"/>
  <c r="A1331" i="21"/>
  <c r="D1328" i="21"/>
  <c r="C1328" i="21"/>
  <c r="B1328" i="21"/>
  <c r="G1328" i="21" s="1"/>
  <c r="A1328" i="21"/>
  <c r="D1327" i="21"/>
  <c r="C1327" i="21"/>
  <c r="B1327" i="21"/>
  <c r="G1327" i="21" s="1"/>
  <c r="A1327" i="21"/>
  <c r="D1326" i="21"/>
  <c r="C1326" i="21"/>
  <c r="B1326" i="21"/>
  <c r="G1326" i="21" s="1"/>
  <c r="A1326" i="21"/>
  <c r="D1325" i="21"/>
  <c r="C1325" i="21"/>
  <c r="B1325" i="21"/>
  <c r="G1325" i="21" s="1"/>
  <c r="A1325" i="21"/>
  <c r="D1324" i="21"/>
  <c r="C1324" i="21"/>
  <c r="B1324" i="21"/>
  <c r="G1324" i="21" s="1"/>
  <c r="A1324" i="21"/>
  <c r="D1323" i="21"/>
  <c r="C1323" i="21"/>
  <c r="B1323" i="21"/>
  <c r="G1323" i="21" s="1"/>
  <c r="A1323" i="21"/>
  <c r="D1322" i="21"/>
  <c r="C1322" i="21"/>
  <c r="B1322" i="21"/>
  <c r="G1322" i="21" s="1"/>
  <c r="A1322" i="21"/>
  <c r="D1321" i="21"/>
  <c r="C1321" i="21"/>
  <c r="B1321" i="21"/>
  <c r="G1321" i="21" s="1"/>
  <c r="A1321" i="21"/>
  <c r="D1320" i="21"/>
  <c r="C1320" i="21"/>
  <c r="B1320" i="21"/>
  <c r="A1320" i="21"/>
  <c r="D1319" i="21"/>
  <c r="C1319" i="21"/>
  <c r="B1319" i="21"/>
  <c r="G1319" i="21" s="1"/>
  <c r="G1318" i="21" s="1"/>
  <c r="A1319" i="21"/>
  <c r="A1318" i="21"/>
  <c r="D1317" i="21"/>
  <c r="C1317" i="21"/>
  <c r="B1317" i="21"/>
  <c r="G1317" i="21" s="1"/>
  <c r="A1317" i="21"/>
  <c r="D1316" i="21"/>
  <c r="C1316" i="21"/>
  <c r="B1316" i="21"/>
  <c r="G1316" i="21" s="1"/>
  <c r="A1316" i="21"/>
  <c r="D1315" i="21"/>
  <c r="C1315" i="21"/>
  <c r="B1315" i="21"/>
  <c r="G1315" i="21" s="1"/>
  <c r="A1315" i="21"/>
  <c r="D1314" i="21"/>
  <c r="C1314" i="21"/>
  <c r="B1314" i="21"/>
  <c r="G1314" i="21" s="1"/>
  <c r="A1314" i="21"/>
  <c r="D1313" i="21"/>
  <c r="C1313" i="21"/>
  <c r="B1313" i="21"/>
  <c r="G1313" i="21" s="1"/>
  <c r="A1313" i="21"/>
  <c r="D1312" i="21"/>
  <c r="C1312" i="21"/>
  <c r="B1312" i="21"/>
  <c r="G1312" i="21" s="1"/>
  <c r="A1312" i="21"/>
  <c r="D1311" i="21"/>
  <c r="C1311" i="21"/>
  <c r="B1311" i="21"/>
  <c r="G1311" i="21" s="1"/>
  <c r="A1311" i="21"/>
  <c r="D1310" i="21"/>
  <c r="C1310" i="21"/>
  <c r="B1310" i="21"/>
  <c r="G1310" i="21" s="1"/>
  <c r="A1310" i="21"/>
  <c r="D1309" i="21"/>
  <c r="C1309" i="21"/>
  <c r="B1309" i="21"/>
  <c r="G1309" i="21" s="1"/>
  <c r="A1309" i="21"/>
  <c r="D1308" i="21"/>
  <c r="C1308" i="21"/>
  <c r="B1308" i="21"/>
  <c r="G1308" i="21" s="1"/>
  <c r="A1308" i="21"/>
  <c r="D1307" i="21"/>
  <c r="C1307" i="21"/>
  <c r="B1307" i="21"/>
  <c r="G1307" i="21" s="1"/>
  <c r="A1307" i="21"/>
  <c r="D1306" i="21"/>
  <c r="C1306" i="21"/>
  <c r="B1306" i="21"/>
  <c r="A1306" i="21"/>
  <c r="D1305" i="21"/>
  <c r="C1305" i="21"/>
  <c r="B1305" i="21"/>
  <c r="G1305" i="21" s="1"/>
  <c r="A1305" i="21"/>
  <c r="D1304" i="21"/>
  <c r="C1304" i="21"/>
  <c r="B1304" i="21"/>
  <c r="G1304" i="21" s="1"/>
  <c r="A1304" i="21"/>
  <c r="D1303" i="21"/>
  <c r="C1303" i="21"/>
  <c r="B1303" i="21"/>
  <c r="G1303" i="21" s="1"/>
  <c r="G1302" i="21" s="1"/>
  <c r="A1303" i="21"/>
  <c r="A1302" i="21"/>
  <c r="D1301" i="21"/>
  <c r="C1301" i="21"/>
  <c r="B1301" i="21"/>
  <c r="G1301" i="21" s="1"/>
  <c r="A1301" i="21"/>
  <c r="D1300" i="21"/>
  <c r="C1300" i="21"/>
  <c r="B1300" i="21"/>
  <c r="G1300" i="21" s="1"/>
  <c r="A1300" i="21"/>
  <c r="D1299" i="21"/>
  <c r="C1299" i="21"/>
  <c r="B1299" i="21"/>
  <c r="G1299" i="21" s="1"/>
  <c r="A1299" i="21"/>
  <c r="D1298" i="21"/>
  <c r="C1298" i="21"/>
  <c r="B1298" i="21"/>
  <c r="G1298" i="21" s="1"/>
  <c r="A1298" i="21"/>
  <c r="D1297" i="21"/>
  <c r="C1297" i="21"/>
  <c r="B1297" i="21"/>
  <c r="G1297" i="21" s="1"/>
  <c r="A1297" i="21"/>
  <c r="D1296" i="21"/>
  <c r="C1296" i="21"/>
  <c r="B1296" i="21"/>
  <c r="G1296" i="21" s="1"/>
  <c r="A1296" i="21"/>
  <c r="D1295" i="21"/>
  <c r="C1295" i="21"/>
  <c r="B1295" i="21"/>
  <c r="G1295" i="21" s="1"/>
  <c r="A1295" i="21"/>
  <c r="D1294" i="21"/>
  <c r="C1294" i="21"/>
  <c r="B1294" i="21"/>
  <c r="G1294" i="21" s="1"/>
  <c r="A1294" i="21"/>
  <c r="D1293" i="21"/>
  <c r="C1293" i="21"/>
  <c r="B1293" i="21"/>
  <c r="G1293" i="21" s="1"/>
  <c r="A1293" i="21"/>
  <c r="D1292" i="21"/>
  <c r="C1292" i="21"/>
  <c r="B1292" i="21"/>
  <c r="G1292" i="21" s="1"/>
  <c r="A1292" i="21"/>
  <c r="D1291" i="21"/>
  <c r="C1291" i="21"/>
  <c r="B1291" i="21"/>
  <c r="G1291" i="21" s="1"/>
  <c r="A1291" i="21"/>
  <c r="D1290" i="21"/>
  <c r="C1290" i="21"/>
  <c r="B1290" i="21"/>
  <c r="G1290" i="21" s="1"/>
  <c r="A1290" i="21"/>
  <c r="D1289" i="21"/>
  <c r="C1289" i="21"/>
  <c r="B1289" i="21"/>
  <c r="G1289" i="21" s="1"/>
  <c r="A1289" i="21"/>
  <c r="D1288" i="21"/>
  <c r="C1288" i="21"/>
  <c r="B1288" i="21"/>
  <c r="G1288" i="21" s="1"/>
  <c r="A1288" i="21"/>
  <c r="D1287" i="21"/>
  <c r="C1287" i="21"/>
  <c r="B1287" i="21"/>
  <c r="G1287" i="21" s="1"/>
  <c r="G1286" i="21" s="1"/>
  <c r="A1287" i="21"/>
  <c r="A1286" i="21"/>
  <c r="D1285" i="21"/>
  <c r="C1285" i="21"/>
  <c r="B1285" i="21"/>
  <c r="G1285" i="21" s="1"/>
  <c r="A1285" i="21"/>
  <c r="D1284" i="21"/>
  <c r="C1284" i="21"/>
  <c r="B1284" i="21"/>
  <c r="G1284" i="21" s="1"/>
  <c r="A1284" i="21"/>
  <c r="D1283" i="21"/>
  <c r="C1283" i="21"/>
  <c r="B1283" i="21"/>
  <c r="G1283" i="21" s="1"/>
  <c r="A1283" i="21"/>
  <c r="D1282" i="21"/>
  <c r="C1282" i="21"/>
  <c r="B1282" i="21"/>
  <c r="G1282" i="21" s="1"/>
  <c r="A1282" i="21"/>
  <c r="D1281" i="21"/>
  <c r="C1281" i="21"/>
  <c r="B1281" i="21"/>
  <c r="G1281" i="21" s="1"/>
  <c r="A1281" i="21"/>
  <c r="D1280" i="21"/>
  <c r="C1280" i="21"/>
  <c r="B1280" i="21"/>
  <c r="G1280" i="21" s="1"/>
  <c r="A1280" i="21"/>
  <c r="D1279" i="21"/>
  <c r="C1279" i="21"/>
  <c r="B1279" i="21"/>
  <c r="G1279" i="21" s="1"/>
  <c r="A1279" i="21"/>
  <c r="D1278" i="21"/>
  <c r="C1278" i="21"/>
  <c r="B1278" i="21"/>
  <c r="G1278" i="21" s="1"/>
  <c r="A1278" i="21"/>
  <c r="D1277" i="21"/>
  <c r="C1277" i="21"/>
  <c r="B1277" i="21"/>
  <c r="G1277" i="21" s="1"/>
  <c r="A1277" i="21"/>
  <c r="D1276" i="21"/>
  <c r="C1276" i="21"/>
  <c r="B1276" i="21"/>
  <c r="G1276" i="21" s="1"/>
  <c r="A1276" i="21"/>
  <c r="D1275" i="21"/>
  <c r="C1275" i="21"/>
  <c r="B1275" i="21"/>
  <c r="G1275" i="21" s="1"/>
  <c r="A1275" i="21"/>
  <c r="D1274" i="21"/>
  <c r="C1274" i="21"/>
  <c r="B1274" i="21"/>
  <c r="G1274" i="21" s="1"/>
  <c r="A1274" i="21"/>
  <c r="D1273" i="21"/>
  <c r="C1273" i="21"/>
  <c r="B1273" i="21"/>
  <c r="G1273" i="21" s="1"/>
  <c r="A1273" i="21"/>
  <c r="D1272" i="21"/>
  <c r="C1272" i="21"/>
  <c r="B1272" i="21"/>
  <c r="G1272" i="21" s="1"/>
  <c r="A1272" i="21"/>
  <c r="D1271" i="21"/>
  <c r="C1271" i="21"/>
  <c r="B1271" i="21"/>
  <c r="G1271" i="21" s="1"/>
  <c r="G1270" i="21" s="1"/>
  <c r="G1269" i="21" s="1"/>
  <c r="A1271" i="21"/>
  <c r="D1268" i="21"/>
  <c r="C1268" i="21"/>
  <c r="B1268" i="21"/>
  <c r="G1268" i="21" s="1"/>
  <c r="A1268" i="21"/>
  <c r="D1267" i="21"/>
  <c r="C1267" i="21"/>
  <c r="B1267" i="21"/>
  <c r="G1267" i="21" s="1"/>
  <c r="A1267" i="21"/>
  <c r="D1266" i="21"/>
  <c r="C1266" i="21"/>
  <c r="B1266" i="21"/>
  <c r="G1266" i="21" s="1"/>
  <c r="A1266" i="21"/>
  <c r="D1265" i="21"/>
  <c r="C1265" i="21"/>
  <c r="B1265" i="21"/>
  <c r="G1265" i="21" s="1"/>
  <c r="A1265" i="21"/>
  <c r="D1264" i="21"/>
  <c r="C1264" i="21"/>
  <c r="B1264" i="21"/>
  <c r="G1264" i="21" s="1"/>
  <c r="A1264" i="21"/>
  <c r="D1263" i="21"/>
  <c r="C1263" i="21"/>
  <c r="B1263" i="21"/>
  <c r="G1263" i="21" s="1"/>
  <c r="A1263" i="21"/>
  <c r="D1262" i="21"/>
  <c r="C1262" i="21"/>
  <c r="B1262" i="21"/>
  <c r="G1262" i="21" s="1"/>
  <c r="A1262" i="21"/>
  <c r="D1261" i="21"/>
  <c r="C1261" i="21"/>
  <c r="B1261" i="21"/>
  <c r="G1261" i="21" s="1"/>
  <c r="A1261" i="21"/>
  <c r="D1260" i="21"/>
  <c r="C1260" i="21"/>
  <c r="B1260" i="21"/>
  <c r="G1260" i="21" s="1"/>
  <c r="A1260" i="21"/>
  <c r="D1259" i="21"/>
  <c r="C1259" i="21"/>
  <c r="B1259" i="21"/>
  <c r="G1259" i="21" s="1"/>
  <c r="G1258" i="21" s="1"/>
  <c r="A1259" i="21"/>
  <c r="A1258" i="21"/>
  <c r="D1257" i="21"/>
  <c r="C1257" i="21"/>
  <c r="B1257" i="21"/>
  <c r="G1257" i="21" s="1"/>
  <c r="A1257" i="21"/>
  <c r="D1256" i="21"/>
  <c r="C1256" i="21"/>
  <c r="B1256" i="21"/>
  <c r="G1256" i="21" s="1"/>
  <c r="A1256" i="21"/>
  <c r="D1255" i="21"/>
  <c r="C1255" i="21"/>
  <c r="B1255" i="21"/>
  <c r="G1255" i="21" s="1"/>
  <c r="A1255" i="21"/>
  <c r="D1254" i="21"/>
  <c r="C1254" i="21"/>
  <c r="B1254" i="21"/>
  <c r="G1254" i="21" s="1"/>
  <c r="A1254" i="21"/>
  <c r="D1253" i="21"/>
  <c r="C1253" i="21"/>
  <c r="B1253" i="21"/>
  <c r="G1253" i="21" s="1"/>
  <c r="A1253" i="21"/>
  <c r="D1252" i="21"/>
  <c r="C1252" i="21"/>
  <c r="B1252" i="21"/>
  <c r="G1252" i="21" s="1"/>
  <c r="A1252" i="21"/>
  <c r="D1251" i="21"/>
  <c r="C1251" i="21"/>
  <c r="B1251" i="21"/>
  <c r="G1251" i="21" s="1"/>
  <c r="A1251" i="21"/>
  <c r="D1250" i="21"/>
  <c r="C1250" i="21"/>
  <c r="B1250" i="21"/>
  <c r="G1250" i="21" s="1"/>
  <c r="A1250" i="21"/>
  <c r="D1249" i="21"/>
  <c r="C1249" i="21"/>
  <c r="B1249" i="21"/>
  <c r="G1249" i="21" s="1"/>
  <c r="A1249" i="21"/>
  <c r="D1248" i="21"/>
  <c r="C1248" i="21"/>
  <c r="B1248" i="21"/>
  <c r="G1248" i="21" s="1"/>
  <c r="A1248" i="21"/>
  <c r="D1247" i="21"/>
  <c r="C1247" i="21"/>
  <c r="B1247" i="21"/>
  <c r="G1247" i="21" s="1"/>
  <c r="A1247" i="21"/>
  <c r="D1246" i="21"/>
  <c r="C1246" i="21"/>
  <c r="B1246" i="21"/>
  <c r="G1246" i="21" s="1"/>
  <c r="A1246" i="21"/>
  <c r="D1245" i="21"/>
  <c r="C1245" i="21"/>
  <c r="B1245" i="21"/>
  <c r="G1245" i="21" s="1"/>
  <c r="A1245" i="21"/>
  <c r="D1244" i="21"/>
  <c r="C1244" i="21"/>
  <c r="B1244" i="21"/>
  <c r="G1244" i="21" s="1"/>
  <c r="A1244" i="21"/>
  <c r="D1243" i="21"/>
  <c r="C1243" i="21"/>
  <c r="B1243" i="21"/>
  <c r="G1243" i="21" s="1"/>
  <c r="G1242" i="21" s="1"/>
  <c r="A1243" i="21"/>
  <c r="A1242" i="21"/>
  <c r="D1241" i="21"/>
  <c r="C1241" i="21"/>
  <c r="B1241" i="21"/>
  <c r="G1241" i="21" s="1"/>
  <c r="A1241" i="21"/>
  <c r="D1240" i="21"/>
  <c r="C1240" i="21"/>
  <c r="B1240" i="21"/>
  <c r="G1240" i="21" s="1"/>
  <c r="A1240" i="21"/>
  <c r="D1239" i="21"/>
  <c r="C1239" i="21"/>
  <c r="B1239" i="21"/>
  <c r="G1239" i="21" s="1"/>
  <c r="A1239" i="21"/>
  <c r="D1238" i="21"/>
  <c r="C1238" i="21"/>
  <c r="B1238" i="21"/>
  <c r="G1238" i="21" s="1"/>
  <c r="A1238" i="21"/>
  <c r="D1237" i="21"/>
  <c r="C1237" i="21"/>
  <c r="B1237" i="21"/>
  <c r="G1237" i="21" s="1"/>
  <c r="A1237" i="21"/>
  <c r="D1236" i="21"/>
  <c r="C1236" i="21"/>
  <c r="B1236" i="21"/>
  <c r="G1236" i="21" s="1"/>
  <c r="A1236" i="21"/>
  <c r="D1235" i="21"/>
  <c r="C1235" i="21"/>
  <c r="B1235" i="21"/>
  <c r="G1235" i="21" s="1"/>
  <c r="A1235" i="21"/>
  <c r="D1234" i="21"/>
  <c r="C1234" i="21"/>
  <c r="B1234" i="21"/>
  <c r="G1234" i="21" s="1"/>
  <c r="A1234" i="21"/>
  <c r="D1233" i="21"/>
  <c r="C1233" i="21"/>
  <c r="B1233" i="21"/>
  <c r="G1233" i="21" s="1"/>
  <c r="A1233" i="21"/>
  <c r="D1232" i="21"/>
  <c r="C1232" i="21"/>
  <c r="B1232" i="21"/>
  <c r="G1232" i="21" s="1"/>
  <c r="A1232" i="21"/>
  <c r="D1231" i="21"/>
  <c r="C1231" i="21"/>
  <c r="B1231" i="21"/>
  <c r="A1231" i="21"/>
  <c r="D1230" i="21"/>
  <c r="C1230" i="21"/>
  <c r="B1230" i="21"/>
  <c r="G1230" i="21" s="1"/>
  <c r="A1230" i="21"/>
  <c r="D1229" i="21"/>
  <c r="C1229" i="21"/>
  <c r="B1229" i="21"/>
  <c r="G1229" i="21" s="1"/>
  <c r="A1229" i="21"/>
  <c r="D1228" i="21"/>
  <c r="C1228" i="21"/>
  <c r="B1228" i="21"/>
  <c r="G1228" i="21" s="1"/>
  <c r="A1228" i="21"/>
  <c r="D1227" i="21"/>
  <c r="C1227" i="21"/>
  <c r="B1227" i="21"/>
  <c r="G1227" i="21" s="1"/>
  <c r="G1226" i="21" s="1"/>
  <c r="A1227" i="21"/>
  <c r="A1226" i="21"/>
  <c r="D1225" i="21"/>
  <c r="C1225" i="21"/>
  <c r="B1225" i="21"/>
  <c r="G1225" i="21" s="1"/>
  <c r="A1225" i="21"/>
  <c r="D1224" i="21"/>
  <c r="C1224" i="21"/>
  <c r="B1224" i="21"/>
  <c r="G1224" i="21" s="1"/>
  <c r="A1224" i="21"/>
  <c r="D1223" i="21"/>
  <c r="C1223" i="21"/>
  <c r="B1223" i="21"/>
  <c r="G1223" i="21" s="1"/>
  <c r="A1223" i="21"/>
  <c r="D1222" i="21"/>
  <c r="C1222" i="21"/>
  <c r="B1222" i="21"/>
  <c r="G1222" i="21" s="1"/>
  <c r="A1222" i="21"/>
  <c r="D1221" i="21"/>
  <c r="C1221" i="21"/>
  <c r="B1221" i="21"/>
  <c r="G1221" i="21" s="1"/>
  <c r="A1221" i="21"/>
  <c r="D1220" i="21"/>
  <c r="C1220" i="21"/>
  <c r="B1220" i="21"/>
  <c r="G1220" i="21" s="1"/>
  <c r="A1220" i="21"/>
  <c r="D1219" i="21"/>
  <c r="C1219" i="21"/>
  <c r="B1219" i="21"/>
  <c r="G1219" i="21" s="1"/>
  <c r="A1219" i="21"/>
  <c r="D1218" i="21"/>
  <c r="C1218" i="21"/>
  <c r="B1218" i="21"/>
  <c r="G1218" i="21" s="1"/>
  <c r="A1218" i="21"/>
  <c r="D1217" i="21"/>
  <c r="C1217" i="21"/>
  <c r="B1217" i="21"/>
  <c r="A1217" i="21"/>
  <c r="D1216" i="21"/>
  <c r="C1216" i="21"/>
  <c r="B1216" i="21"/>
  <c r="G1216" i="21" s="1"/>
  <c r="A1216" i="21"/>
  <c r="D1215" i="21"/>
  <c r="C1215" i="21"/>
  <c r="B1215" i="21"/>
  <c r="A1215" i="21"/>
  <c r="D1214" i="21"/>
  <c r="C1214" i="21"/>
  <c r="B1214" i="21"/>
  <c r="G1214" i="21" s="1"/>
  <c r="A1214" i="21"/>
  <c r="D1213" i="21"/>
  <c r="C1213" i="21"/>
  <c r="B1213" i="21"/>
  <c r="G1213" i="21" s="1"/>
  <c r="A1213" i="21"/>
  <c r="D1212" i="21"/>
  <c r="C1212" i="21"/>
  <c r="B1212" i="21"/>
  <c r="G1212" i="21" s="1"/>
  <c r="A1212" i="21"/>
  <c r="D1211" i="21"/>
  <c r="C1211" i="21"/>
  <c r="B1211" i="21"/>
  <c r="G1211" i="21" s="1"/>
  <c r="G1210" i="21" s="1"/>
  <c r="G1209" i="21" s="1"/>
  <c r="G1208" i="21" s="1"/>
  <c r="A1211" i="21"/>
  <c r="D1207" i="21"/>
  <c r="C1207" i="21"/>
  <c r="B1207" i="21"/>
  <c r="G1207" i="21" s="1"/>
  <c r="A1207" i="21"/>
  <c r="D1206" i="21"/>
  <c r="C1206" i="21"/>
  <c r="B1206" i="21"/>
  <c r="G1206" i="21" s="1"/>
  <c r="A1206" i="21"/>
  <c r="D1205" i="21"/>
  <c r="C1205" i="21"/>
  <c r="B1205" i="21"/>
  <c r="G1205" i="21" s="1"/>
  <c r="A1205" i="21"/>
  <c r="D1204" i="21"/>
  <c r="C1204" i="21"/>
  <c r="B1204" i="21"/>
  <c r="G1204" i="21" s="1"/>
  <c r="A1204" i="21"/>
  <c r="D1203" i="21"/>
  <c r="C1203" i="21"/>
  <c r="B1203" i="21"/>
  <c r="G1203" i="21" s="1"/>
  <c r="A1203" i="21"/>
  <c r="D1202" i="21"/>
  <c r="C1202" i="21"/>
  <c r="B1202" i="21"/>
  <c r="G1202" i="21" s="1"/>
  <c r="A1202" i="21"/>
  <c r="D1201" i="21"/>
  <c r="C1201" i="21"/>
  <c r="B1201" i="21"/>
  <c r="G1201" i="21" s="1"/>
  <c r="A1201" i="21"/>
  <c r="D1200" i="21"/>
  <c r="C1200" i="21"/>
  <c r="B1200" i="21"/>
  <c r="G1200" i="21" s="1"/>
  <c r="A1200" i="21"/>
  <c r="D1199" i="21"/>
  <c r="C1199" i="21"/>
  <c r="B1199" i="21"/>
  <c r="G1199" i="21" s="1"/>
  <c r="A1199" i="21"/>
  <c r="D1198" i="21"/>
  <c r="C1198" i="21"/>
  <c r="B1198" i="21"/>
  <c r="G1198" i="21" s="1"/>
  <c r="G1197" i="21" s="1"/>
  <c r="A1198" i="21"/>
  <c r="A1197" i="21"/>
  <c r="D1196" i="21"/>
  <c r="C1196" i="21"/>
  <c r="B1196" i="21"/>
  <c r="G1196" i="21" s="1"/>
  <c r="A1196" i="21"/>
  <c r="D1195" i="21"/>
  <c r="C1195" i="21"/>
  <c r="B1195" i="21"/>
  <c r="G1195" i="21" s="1"/>
  <c r="A1195" i="21"/>
  <c r="D1194" i="21"/>
  <c r="C1194" i="21"/>
  <c r="B1194" i="21"/>
  <c r="G1194" i="21" s="1"/>
  <c r="A1194" i="21"/>
  <c r="D1193" i="21"/>
  <c r="C1193" i="21"/>
  <c r="B1193" i="21"/>
  <c r="G1193" i="21" s="1"/>
  <c r="A1193" i="21"/>
  <c r="D1192" i="21"/>
  <c r="C1192" i="21"/>
  <c r="B1192" i="21"/>
  <c r="G1192" i="21" s="1"/>
  <c r="A1192" i="21"/>
  <c r="D1191" i="21"/>
  <c r="C1191" i="21"/>
  <c r="B1191" i="21"/>
  <c r="G1191" i="21" s="1"/>
  <c r="A1191" i="21"/>
  <c r="D1190" i="21"/>
  <c r="C1190" i="21"/>
  <c r="B1190" i="21"/>
  <c r="G1190" i="21" s="1"/>
  <c r="A1190" i="21"/>
  <c r="D1189" i="21"/>
  <c r="C1189" i="21"/>
  <c r="B1189" i="21"/>
  <c r="G1189" i="21" s="1"/>
  <c r="A1189" i="21"/>
  <c r="D1188" i="21"/>
  <c r="C1188" i="21"/>
  <c r="B1188" i="21"/>
  <c r="G1188" i="21" s="1"/>
  <c r="A1188" i="21"/>
  <c r="D1187" i="21"/>
  <c r="C1187" i="21"/>
  <c r="B1187" i="21"/>
  <c r="G1187" i="21" s="1"/>
  <c r="A1187" i="21"/>
  <c r="D1186" i="21"/>
  <c r="C1186" i="21"/>
  <c r="B1186" i="21"/>
  <c r="G1186" i="21" s="1"/>
  <c r="A1186" i="21"/>
  <c r="D1185" i="21"/>
  <c r="C1185" i="21"/>
  <c r="B1185" i="21"/>
  <c r="G1185" i="21" s="1"/>
  <c r="A1185" i="21"/>
  <c r="D1184" i="21"/>
  <c r="C1184" i="21"/>
  <c r="B1184" i="21"/>
  <c r="G1184" i="21" s="1"/>
  <c r="A1184" i="21"/>
  <c r="D1183" i="21"/>
  <c r="C1183" i="21"/>
  <c r="B1183" i="21"/>
  <c r="G1183" i="21" s="1"/>
  <c r="A1183" i="21"/>
  <c r="D1182" i="21"/>
  <c r="C1182" i="21"/>
  <c r="B1182" i="21"/>
  <c r="G1182" i="21" s="1"/>
  <c r="G1181" i="21" s="1"/>
  <c r="A1182" i="21"/>
  <c r="A1181" i="21"/>
  <c r="D1180" i="21"/>
  <c r="C1180" i="21"/>
  <c r="B1180" i="21"/>
  <c r="G1180" i="21" s="1"/>
  <c r="A1180" i="21"/>
  <c r="D1179" i="21"/>
  <c r="C1179" i="21"/>
  <c r="B1179" i="21"/>
  <c r="G1179" i="21" s="1"/>
  <c r="A1179" i="21"/>
  <c r="D1178" i="21"/>
  <c r="C1178" i="21"/>
  <c r="B1178" i="21"/>
  <c r="G1178" i="21" s="1"/>
  <c r="A1178" i="21"/>
  <c r="D1177" i="21"/>
  <c r="C1177" i="21"/>
  <c r="B1177" i="21"/>
  <c r="G1177" i="21" s="1"/>
  <c r="A1177" i="21"/>
  <c r="D1176" i="21"/>
  <c r="C1176" i="21"/>
  <c r="B1176" i="21"/>
  <c r="G1176" i="21" s="1"/>
  <c r="A1176" i="21"/>
  <c r="D1175" i="21"/>
  <c r="C1175" i="21"/>
  <c r="B1175" i="21"/>
  <c r="G1175" i="21" s="1"/>
  <c r="A1175" i="21"/>
  <c r="D1174" i="21"/>
  <c r="C1174" i="21"/>
  <c r="B1174" i="21"/>
  <c r="G1174" i="21" s="1"/>
  <c r="A1174" i="21"/>
  <c r="D1173" i="21"/>
  <c r="C1173" i="21"/>
  <c r="B1173" i="21"/>
  <c r="G1173" i="21" s="1"/>
  <c r="A1173" i="21"/>
  <c r="D1172" i="21"/>
  <c r="C1172" i="21"/>
  <c r="B1172" i="21"/>
  <c r="G1172" i="21" s="1"/>
  <c r="A1172" i="21"/>
  <c r="D1171" i="21"/>
  <c r="C1171" i="21"/>
  <c r="B1171" i="21"/>
  <c r="G1171" i="21" s="1"/>
  <c r="A1171" i="21"/>
  <c r="D1170" i="21"/>
  <c r="C1170" i="21"/>
  <c r="B1170" i="21"/>
  <c r="G1170" i="21" s="1"/>
  <c r="A1170" i="21"/>
  <c r="D1169" i="21"/>
  <c r="C1169" i="21"/>
  <c r="B1169" i="21"/>
  <c r="G1169" i="21" s="1"/>
  <c r="A1169" i="21"/>
  <c r="D1168" i="21"/>
  <c r="C1168" i="21"/>
  <c r="B1168" i="21"/>
  <c r="G1168" i="21" s="1"/>
  <c r="A1168" i="21"/>
  <c r="D1167" i="21"/>
  <c r="C1167" i="21"/>
  <c r="B1167" i="21"/>
  <c r="G1167" i="21" s="1"/>
  <c r="A1167" i="21"/>
  <c r="D1166" i="21"/>
  <c r="C1166" i="21"/>
  <c r="B1166" i="21"/>
  <c r="G1166" i="21" s="1"/>
  <c r="G1165" i="21" s="1"/>
  <c r="A1166" i="21"/>
  <c r="A1165" i="21"/>
  <c r="D1164" i="21"/>
  <c r="C1164" i="21"/>
  <c r="B1164" i="21"/>
  <c r="G1164" i="21" s="1"/>
  <c r="A1164" i="21"/>
  <c r="D1163" i="21"/>
  <c r="C1163" i="21"/>
  <c r="B1163" i="21"/>
  <c r="G1163" i="21" s="1"/>
  <c r="A1163" i="21"/>
  <c r="D1162" i="21"/>
  <c r="C1162" i="21"/>
  <c r="B1162" i="21"/>
  <c r="G1162" i="21" s="1"/>
  <c r="A1162" i="21"/>
  <c r="D1161" i="21"/>
  <c r="C1161" i="21"/>
  <c r="B1161" i="21"/>
  <c r="G1161" i="21" s="1"/>
  <c r="A1161" i="21"/>
  <c r="D1160" i="21"/>
  <c r="C1160" i="21"/>
  <c r="B1160" i="21"/>
  <c r="G1160" i="21" s="1"/>
  <c r="A1160" i="21"/>
  <c r="D1159" i="21"/>
  <c r="C1159" i="21"/>
  <c r="B1159" i="21"/>
  <c r="G1159" i="21" s="1"/>
  <c r="A1159" i="21"/>
  <c r="D1158" i="21"/>
  <c r="C1158" i="21"/>
  <c r="B1158" i="21"/>
  <c r="G1158" i="21" s="1"/>
  <c r="A1158" i="21"/>
  <c r="D1157" i="21"/>
  <c r="C1157" i="21"/>
  <c r="B1157" i="21"/>
  <c r="G1157" i="21" s="1"/>
  <c r="A1157" i="21"/>
  <c r="D1156" i="21"/>
  <c r="C1156" i="21"/>
  <c r="B1156" i="21"/>
  <c r="G1156" i="21" s="1"/>
  <c r="A1156" i="21"/>
  <c r="D1155" i="21"/>
  <c r="C1155" i="21"/>
  <c r="B1155" i="21"/>
  <c r="G1155" i="21" s="1"/>
  <c r="A1155" i="21"/>
  <c r="D1154" i="21"/>
  <c r="C1154" i="21"/>
  <c r="B1154" i="21"/>
  <c r="G1154" i="21" s="1"/>
  <c r="A1154" i="21"/>
  <c r="D1153" i="21"/>
  <c r="C1153" i="21"/>
  <c r="B1153" i="21"/>
  <c r="G1153" i="21" s="1"/>
  <c r="A1153" i="21"/>
  <c r="D1152" i="21"/>
  <c r="C1152" i="21"/>
  <c r="B1152" i="21"/>
  <c r="G1152" i="21" s="1"/>
  <c r="A1152" i="21"/>
  <c r="D1151" i="21"/>
  <c r="C1151" i="21"/>
  <c r="B1151" i="21"/>
  <c r="G1151" i="21" s="1"/>
  <c r="A1151" i="21"/>
  <c r="D1150" i="21"/>
  <c r="C1150" i="21"/>
  <c r="B1150" i="21"/>
  <c r="G1150" i="21" s="1"/>
  <c r="G1149" i="21" s="1"/>
  <c r="G1148" i="21" s="1"/>
  <c r="A1150" i="21"/>
  <c r="D1147" i="21"/>
  <c r="C1147" i="21"/>
  <c r="B1147" i="21"/>
  <c r="A1147" i="21"/>
  <c r="D1146" i="21"/>
  <c r="C1146" i="21"/>
  <c r="B1146" i="21"/>
  <c r="G1146" i="21" s="1"/>
  <c r="A1146" i="21"/>
  <c r="D1145" i="21"/>
  <c r="C1145" i="21"/>
  <c r="B1145" i="21"/>
  <c r="G1145" i="21" s="1"/>
  <c r="A1145" i="21"/>
  <c r="D1144" i="21"/>
  <c r="C1144" i="21"/>
  <c r="B1144" i="21"/>
  <c r="G1144" i="21" s="1"/>
  <c r="A1144" i="21"/>
  <c r="D1143" i="21"/>
  <c r="C1143" i="21"/>
  <c r="B1143" i="21"/>
  <c r="G1143" i="21" s="1"/>
  <c r="A1143" i="21"/>
  <c r="D1142" i="21"/>
  <c r="C1142" i="21"/>
  <c r="B1142" i="21"/>
  <c r="A1142" i="21"/>
  <c r="D1141" i="21"/>
  <c r="C1141" i="21"/>
  <c r="B1141" i="21"/>
  <c r="G1141" i="21" s="1"/>
  <c r="A1141" i="21"/>
  <c r="D1140" i="21"/>
  <c r="C1140" i="21"/>
  <c r="B1140" i="21"/>
  <c r="G1140" i="21" s="1"/>
  <c r="A1140" i="21"/>
  <c r="D1139" i="21"/>
  <c r="C1139" i="21"/>
  <c r="B1139" i="21"/>
  <c r="G1139" i="21" s="1"/>
  <c r="A1139" i="21"/>
  <c r="D1138" i="21"/>
  <c r="C1138" i="21"/>
  <c r="B1138" i="21"/>
  <c r="G1138" i="21" s="1"/>
  <c r="G1137" i="21" s="1"/>
  <c r="A1138" i="21"/>
  <c r="A1137" i="21"/>
  <c r="D1136" i="21"/>
  <c r="C1136" i="21"/>
  <c r="B1136" i="21"/>
  <c r="G1136" i="21" s="1"/>
  <c r="A1136" i="21"/>
  <c r="D1135" i="21"/>
  <c r="C1135" i="21"/>
  <c r="B1135" i="21"/>
  <c r="G1135" i="21" s="1"/>
  <c r="A1135" i="21"/>
  <c r="D1134" i="21"/>
  <c r="C1134" i="21"/>
  <c r="B1134" i="21"/>
  <c r="G1134" i="21" s="1"/>
  <c r="A1134" i="21"/>
  <c r="D1133" i="21"/>
  <c r="C1133" i="21"/>
  <c r="B1133" i="21"/>
  <c r="G1133" i="21" s="1"/>
  <c r="A1133" i="21"/>
  <c r="D1132" i="21"/>
  <c r="C1132" i="21"/>
  <c r="B1132" i="21"/>
  <c r="G1132" i="21" s="1"/>
  <c r="A1132" i="21"/>
  <c r="D1131" i="21"/>
  <c r="C1131" i="21"/>
  <c r="B1131" i="21"/>
  <c r="G1131" i="21" s="1"/>
  <c r="A1131" i="21"/>
  <c r="D1130" i="21"/>
  <c r="C1130" i="21"/>
  <c r="B1130" i="21"/>
  <c r="G1130" i="21" s="1"/>
  <c r="A1130" i="21"/>
  <c r="D1129" i="21"/>
  <c r="C1129" i="21"/>
  <c r="B1129" i="21"/>
  <c r="G1129" i="21" s="1"/>
  <c r="A1129" i="21"/>
  <c r="D1128" i="21"/>
  <c r="C1128" i="21"/>
  <c r="B1128" i="21"/>
  <c r="G1128" i="21" s="1"/>
  <c r="A1128" i="21"/>
  <c r="D1127" i="21"/>
  <c r="C1127" i="21"/>
  <c r="B1127" i="21"/>
  <c r="G1127" i="21" s="1"/>
  <c r="A1127" i="21"/>
  <c r="D1126" i="21"/>
  <c r="C1126" i="21"/>
  <c r="B1126" i="21"/>
  <c r="G1126" i="21" s="1"/>
  <c r="A1126" i="21"/>
  <c r="D1125" i="21"/>
  <c r="C1125" i="21"/>
  <c r="B1125" i="21"/>
  <c r="G1125" i="21" s="1"/>
  <c r="A1125" i="21"/>
  <c r="D1124" i="21"/>
  <c r="C1124" i="21"/>
  <c r="B1124" i="21"/>
  <c r="G1124" i="21" s="1"/>
  <c r="A1124" i="21"/>
  <c r="D1123" i="21"/>
  <c r="C1123" i="21"/>
  <c r="B1123" i="21"/>
  <c r="G1123" i="21" s="1"/>
  <c r="A1123" i="21"/>
  <c r="D1122" i="21"/>
  <c r="C1122" i="21"/>
  <c r="B1122" i="21"/>
  <c r="G1122" i="21" s="1"/>
  <c r="G1121" i="21" s="1"/>
  <c r="A1122" i="21"/>
  <c r="A1121" i="21"/>
  <c r="D1120" i="21"/>
  <c r="C1120" i="21"/>
  <c r="B1120" i="21"/>
  <c r="G1120" i="21" s="1"/>
  <c r="A1120" i="21"/>
  <c r="D1119" i="21"/>
  <c r="C1119" i="21"/>
  <c r="B1119" i="21"/>
  <c r="G1119" i="21" s="1"/>
  <c r="A1119" i="21"/>
  <c r="D1118" i="21"/>
  <c r="C1118" i="21"/>
  <c r="B1118" i="21"/>
  <c r="G1118" i="21" s="1"/>
  <c r="A1118" i="21"/>
  <c r="D1117" i="21"/>
  <c r="C1117" i="21"/>
  <c r="B1117" i="21"/>
  <c r="G1117" i="21" s="1"/>
  <c r="A1117" i="21"/>
  <c r="D1116" i="21"/>
  <c r="C1116" i="21"/>
  <c r="B1116" i="21"/>
  <c r="G1116" i="21" s="1"/>
  <c r="A1116" i="21"/>
  <c r="D1115" i="21"/>
  <c r="C1115" i="21"/>
  <c r="B1115" i="21"/>
  <c r="G1115" i="21" s="1"/>
  <c r="A1115" i="21"/>
  <c r="D1114" i="21"/>
  <c r="C1114" i="21"/>
  <c r="B1114" i="21"/>
  <c r="G1114" i="21" s="1"/>
  <c r="A1114" i="21"/>
  <c r="D1113" i="21"/>
  <c r="C1113" i="21"/>
  <c r="B1113" i="21"/>
  <c r="G1113" i="21" s="1"/>
  <c r="A1113" i="21"/>
  <c r="D1112" i="21"/>
  <c r="C1112" i="21"/>
  <c r="B1112" i="21"/>
  <c r="G1112" i="21" s="1"/>
  <c r="A1112" i="21"/>
  <c r="D1111" i="21"/>
  <c r="C1111" i="21"/>
  <c r="B1111" i="21"/>
  <c r="G1111" i="21" s="1"/>
  <c r="A1111" i="21"/>
  <c r="D1110" i="21"/>
  <c r="C1110" i="21"/>
  <c r="B1110" i="21"/>
  <c r="G1110" i="21" s="1"/>
  <c r="A1110" i="21"/>
  <c r="D1109" i="21"/>
  <c r="C1109" i="21"/>
  <c r="B1109" i="21"/>
  <c r="G1109" i="21" s="1"/>
  <c r="A1109" i="21"/>
  <c r="D1108" i="21"/>
  <c r="C1108" i="21"/>
  <c r="B1108" i="21"/>
  <c r="G1108" i="21" s="1"/>
  <c r="A1108" i="21"/>
  <c r="D1107" i="21"/>
  <c r="C1107" i="21"/>
  <c r="B1107" i="21"/>
  <c r="G1107" i="21" s="1"/>
  <c r="A1107" i="21"/>
  <c r="D1106" i="21"/>
  <c r="C1106" i="21"/>
  <c r="B1106" i="21"/>
  <c r="G1106" i="21" s="1"/>
  <c r="G1105" i="21" s="1"/>
  <c r="A1106" i="21"/>
  <c r="A1105" i="21"/>
  <c r="D1104" i="21"/>
  <c r="C1104" i="21"/>
  <c r="B1104" i="21"/>
  <c r="G1104" i="21" s="1"/>
  <c r="A1104" i="21"/>
  <c r="D1103" i="21"/>
  <c r="C1103" i="21"/>
  <c r="B1103" i="21"/>
  <c r="A1103" i="21"/>
  <c r="D1102" i="21"/>
  <c r="C1102" i="21"/>
  <c r="B1102" i="21"/>
  <c r="G1102" i="21" s="1"/>
  <c r="A1102" i="21"/>
  <c r="D1101" i="21"/>
  <c r="C1101" i="21"/>
  <c r="B1101" i="21"/>
  <c r="G1101" i="21" s="1"/>
  <c r="A1101" i="21"/>
  <c r="D1100" i="21"/>
  <c r="C1100" i="21"/>
  <c r="B1100" i="21"/>
  <c r="G1100" i="21" s="1"/>
  <c r="A1100" i="21"/>
  <c r="D1099" i="21"/>
  <c r="C1099" i="21"/>
  <c r="B1099" i="21"/>
  <c r="G1099" i="21" s="1"/>
  <c r="A1099" i="21"/>
  <c r="D1098" i="21"/>
  <c r="C1098" i="21"/>
  <c r="B1098" i="21"/>
  <c r="G1098" i="21" s="1"/>
  <c r="A1098" i="21"/>
  <c r="D1097" i="21"/>
  <c r="C1097" i="21"/>
  <c r="B1097" i="21"/>
  <c r="G1097" i="21" s="1"/>
  <c r="A1097" i="21"/>
  <c r="D1096" i="21"/>
  <c r="C1096" i="21"/>
  <c r="B1096" i="21"/>
  <c r="G1096" i="21" s="1"/>
  <c r="A1096" i="21"/>
  <c r="D1095" i="21"/>
  <c r="C1095" i="21"/>
  <c r="B1095" i="21"/>
  <c r="G1095" i="21" s="1"/>
  <c r="A1095" i="21"/>
  <c r="D1094" i="21"/>
  <c r="C1094" i="21"/>
  <c r="B1094" i="21"/>
  <c r="G1094" i="21" s="1"/>
  <c r="A1094" i="21"/>
  <c r="D1093" i="21"/>
  <c r="C1093" i="21"/>
  <c r="B1093" i="21"/>
  <c r="G1093" i="21" s="1"/>
  <c r="A1093" i="21"/>
  <c r="D1092" i="21"/>
  <c r="C1092" i="21"/>
  <c r="B1092" i="21"/>
  <c r="G1092" i="21" s="1"/>
  <c r="A1092" i="21"/>
  <c r="D1091" i="21"/>
  <c r="C1091" i="21"/>
  <c r="B1091" i="21"/>
  <c r="G1091" i="21" s="1"/>
  <c r="A1091" i="21"/>
  <c r="D1090" i="21"/>
  <c r="C1090" i="21"/>
  <c r="B1090" i="21"/>
  <c r="G1090" i="21" s="1"/>
  <c r="G1089" i="21" s="1"/>
  <c r="G1088" i="21" s="1"/>
  <c r="A1090" i="21"/>
  <c r="D1087" i="21"/>
  <c r="C1087" i="21"/>
  <c r="B1087" i="21"/>
  <c r="G1087" i="21" s="1"/>
  <c r="A1087" i="21"/>
  <c r="D1086" i="21"/>
  <c r="C1086" i="21"/>
  <c r="B1086" i="21"/>
  <c r="G1086" i="21" s="1"/>
  <c r="A1086" i="21"/>
  <c r="D1085" i="21"/>
  <c r="C1085" i="21"/>
  <c r="B1085" i="21"/>
  <c r="G1085" i="21" s="1"/>
  <c r="A1085" i="21"/>
  <c r="D1084" i="21"/>
  <c r="C1084" i="21"/>
  <c r="B1084" i="21"/>
  <c r="G1084" i="21" s="1"/>
  <c r="A1084" i="21"/>
  <c r="D1083" i="21"/>
  <c r="C1083" i="21"/>
  <c r="B1083" i="21"/>
  <c r="G1083" i="21" s="1"/>
  <c r="A1083" i="21"/>
  <c r="D1082" i="21"/>
  <c r="C1082" i="21"/>
  <c r="B1082" i="21"/>
  <c r="G1082" i="21" s="1"/>
  <c r="A1082" i="21"/>
  <c r="D1081" i="21"/>
  <c r="C1081" i="21"/>
  <c r="B1081" i="21"/>
  <c r="G1081" i="21" s="1"/>
  <c r="A1081" i="21"/>
  <c r="D1080" i="21"/>
  <c r="C1080" i="21"/>
  <c r="B1080" i="21"/>
  <c r="G1080" i="21" s="1"/>
  <c r="A1080" i="21"/>
  <c r="D1079" i="21"/>
  <c r="C1079" i="21"/>
  <c r="B1079" i="21"/>
  <c r="G1079" i="21" s="1"/>
  <c r="A1079" i="21"/>
  <c r="D1078" i="21"/>
  <c r="C1078" i="21"/>
  <c r="B1078" i="21"/>
  <c r="G1078" i="21" s="1"/>
  <c r="G1077" i="21" s="1"/>
  <c r="A1078" i="21"/>
  <c r="A1077" i="21"/>
  <c r="D1076" i="21"/>
  <c r="C1076" i="21"/>
  <c r="B1076" i="21"/>
  <c r="G1076" i="21" s="1"/>
  <c r="A1076" i="21"/>
  <c r="D1075" i="21"/>
  <c r="C1075" i="21"/>
  <c r="B1075" i="21"/>
  <c r="G1075" i="21" s="1"/>
  <c r="A1075" i="21"/>
  <c r="D1074" i="21"/>
  <c r="C1074" i="21"/>
  <c r="B1074" i="21"/>
  <c r="G1074" i="21" s="1"/>
  <c r="A1074" i="21"/>
  <c r="D1073" i="21"/>
  <c r="C1073" i="21"/>
  <c r="B1073" i="21"/>
  <c r="G1073" i="21" s="1"/>
  <c r="A1073" i="21"/>
  <c r="D1072" i="21"/>
  <c r="C1072" i="21"/>
  <c r="B1072" i="21"/>
  <c r="G1072" i="21" s="1"/>
  <c r="A1072" i="21"/>
  <c r="D1071" i="21"/>
  <c r="C1071" i="21"/>
  <c r="B1071" i="21"/>
  <c r="G1071" i="21" s="1"/>
  <c r="A1071" i="21"/>
  <c r="D1070" i="21"/>
  <c r="C1070" i="21"/>
  <c r="B1070" i="21"/>
  <c r="G1070" i="21" s="1"/>
  <c r="A1070" i="21"/>
  <c r="D1069" i="21"/>
  <c r="C1069" i="21"/>
  <c r="B1069" i="21"/>
  <c r="G1069" i="21" s="1"/>
  <c r="A1069" i="21"/>
  <c r="D1068" i="21"/>
  <c r="C1068" i="21"/>
  <c r="B1068" i="21"/>
  <c r="G1068" i="21" s="1"/>
  <c r="A1068" i="21"/>
  <c r="D1067" i="21"/>
  <c r="C1067" i="21"/>
  <c r="B1067" i="21"/>
  <c r="G1067" i="21" s="1"/>
  <c r="A1067" i="21"/>
  <c r="D1066" i="21"/>
  <c r="C1066" i="21"/>
  <c r="B1066" i="21"/>
  <c r="G1066" i="21" s="1"/>
  <c r="A1066" i="21"/>
  <c r="D1065" i="21"/>
  <c r="C1065" i="21"/>
  <c r="B1065" i="21"/>
  <c r="G1065" i="21" s="1"/>
  <c r="A1065" i="21"/>
  <c r="D1064" i="21"/>
  <c r="C1064" i="21"/>
  <c r="B1064" i="21"/>
  <c r="G1064" i="21" s="1"/>
  <c r="A1064" i="21"/>
  <c r="D1063" i="21"/>
  <c r="C1063" i="21"/>
  <c r="B1063" i="21"/>
  <c r="G1063" i="21" s="1"/>
  <c r="A1063" i="21"/>
  <c r="D1062" i="21"/>
  <c r="C1062" i="21"/>
  <c r="B1062" i="21"/>
  <c r="G1062" i="21" s="1"/>
  <c r="G1061" i="21" s="1"/>
  <c r="A1062" i="21"/>
  <c r="A1061" i="21"/>
  <c r="D1060" i="21"/>
  <c r="C1060" i="21"/>
  <c r="B1060" i="21"/>
  <c r="G1060" i="21" s="1"/>
  <c r="A1060" i="21"/>
  <c r="D1059" i="21"/>
  <c r="C1059" i="21"/>
  <c r="B1059" i="21"/>
  <c r="G1059" i="21" s="1"/>
  <c r="A1059" i="21"/>
  <c r="D1058" i="21"/>
  <c r="C1058" i="21"/>
  <c r="B1058" i="21"/>
  <c r="G1058" i="21" s="1"/>
  <c r="A1058" i="21"/>
  <c r="D1057" i="21"/>
  <c r="C1057" i="21"/>
  <c r="B1057" i="21"/>
  <c r="G1057" i="21" s="1"/>
  <c r="A1057" i="21"/>
  <c r="D1056" i="21"/>
  <c r="C1056" i="21"/>
  <c r="B1056" i="21"/>
  <c r="G1056" i="21" s="1"/>
  <c r="A1056" i="21"/>
  <c r="D1055" i="21"/>
  <c r="C1055" i="21"/>
  <c r="B1055" i="21"/>
  <c r="G1055" i="21" s="1"/>
  <c r="A1055" i="21"/>
  <c r="D1054" i="21"/>
  <c r="C1054" i="21"/>
  <c r="B1054" i="21"/>
  <c r="G1054" i="21" s="1"/>
  <c r="A1054" i="21"/>
  <c r="D1053" i="21"/>
  <c r="C1053" i="21"/>
  <c r="B1053" i="21"/>
  <c r="G1053" i="21" s="1"/>
  <c r="A1053" i="21"/>
  <c r="D1052" i="21"/>
  <c r="C1052" i="21"/>
  <c r="B1052" i="21"/>
  <c r="G1052" i="21" s="1"/>
  <c r="A1052" i="21"/>
  <c r="D1051" i="21"/>
  <c r="C1051" i="21"/>
  <c r="B1051" i="21"/>
  <c r="G1051" i="21" s="1"/>
  <c r="A1051" i="21"/>
  <c r="D1050" i="21"/>
  <c r="C1050" i="21"/>
  <c r="B1050" i="21"/>
  <c r="G1050" i="21" s="1"/>
  <c r="A1050" i="21"/>
  <c r="D1049" i="21"/>
  <c r="C1049" i="21"/>
  <c r="B1049" i="21"/>
  <c r="G1049" i="21" s="1"/>
  <c r="A1049" i="21"/>
  <c r="D1048" i="21"/>
  <c r="C1048" i="21"/>
  <c r="B1048" i="21"/>
  <c r="G1048" i="21" s="1"/>
  <c r="A1048" i="21"/>
  <c r="D1047" i="21"/>
  <c r="C1047" i="21"/>
  <c r="B1047" i="21"/>
  <c r="G1047" i="21" s="1"/>
  <c r="A1047" i="21"/>
  <c r="D1046" i="21"/>
  <c r="C1046" i="21"/>
  <c r="B1046" i="21"/>
  <c r="G1046" i="21" s="1"/>
  <c r="G1045" i="21" s="1"/>
  <c r="A1046" i="21"/>
  <c r="A1045" i="21"/>
  <c r="D1044" i="21"/>
  <c r="C1044" i="21"/>
  <c r="B1044" i="21"/>
  <c r="G1044" i="21" s="1"/>
  <c r="A1044" i="21"/>
  <c r="D1043" i="21"/>
  <c r="C1043" i="21"/>
  <c r="B1043" i="21"/>
  <c r="G1043" i="21" s="1"/>
  <c r="A1043" i="21"/>
  <c r="D1042" i="21"/>
  <c r="C1042" i="21"/>
  <c r="B1042" i="21"/>
  <c r="G1042" i="21" s="1"/>
  <c r="A1042" i="21"/>
  <c r="D1041" i="21"/>
  <c r="C1041" i="21"/>
  <c r="B1041" i="21"/>
  <c r="G1041" i="21" s="1"/>
  <c r="A1041" i="21"/>
  <c r="D1040" i="21"/>
  <c r="C1040" i="21"/>
  <c r="B1040" i="21"/>
  <c r="G1040" i="21" s="1"/>
  <c r="A1040" i="21"/>
  <c r="D1039" i="21"/>
  <c r="C1039" i="21"/>
  <c r="B1039" i="21"/>
  <c r="G1039" i="21" s="1"/>
  <c r="A1039" i="21"/>
  <c r="D1038" i="21"/>
  <c r="C1038" i="21"/>
  <c r="B1038" i="21"/>
  <c r="G1038" i="21" s="1"/>
  <c r="A1038" i="21"/>
  <c r="D1037" i="21"/>
  <c r="C1037" i="21"/>
  <c r="B1037" i="21"/>
  <c r="G1037" i="21" s="1"/>
  <c r="A1037" i="21"/>
  <c r="D1036" i="21"/>
  <c r="C1036" i="21"/>
  <c r="B1036" i="21"/>
  <c r="G1036" i="21" s="1"/>
  <c r="A1036" i="21"/>
  <c r="D1035" i="21"/>
  <c r="C1035" i="21"/>
  <c r="B1035" i="21"/>
  <c r="G1035" i="21" s="1"/>
  <c r="A1035" i="21"/>
  <c r="D1034" i="21"/>
  <c r="C1034" i="21"/>
  <c r="B1034" i="21"/>
  <c r="G1034" i="21" s="1"/>
  <c r="A1034" i="21"/>
  <c r="D1033" i="21"/>
  <c r="C1033" i="21"/>
  <c r="B1033" i="21"/>
  <c r="G1033" i="21" s="1"/>
  <c r="A1033" i="21"/>
  <c r="D1032" i="21"/>
  <c r="C1032" i="21"/>
  <c r="B1032" i="21"/>
  <c r="G1032" i="21" s="1"/>
  <c r="A1032" i="21"/>
  <c r="D1031" i="21"/>
  <c r="C1031" i="21"/>
  <c r="B1031" i="21"/>
  <c r="G1031" i="21" s="1"/>
  <c r="A1031" i="21"/>
  <c r="D1030" i="21"/>
  <c r="C1030" i="21"/>
  <c r="B1030" i="21"/>
  <c r="G1030" i="21" s="1"/>
  <c r="G1029" i="21" s="1"/>
  <c r="G1028" i="21" s="1"/>
  <c r="A1030" i="21"/>
  <c r="D1027" i="21"/>
  <c r="C1027" i="21"/>
  <c r="B1027" i="21"/>
  <c r="G1027" i="21" s="1"/>
  <c r="A1027" i="21"/>
  <c r="D1026" i="21"/>
  <c r="C1026" i="21"/>
  <c r="B1026" i="21"/>
  <c r="G1026" i="21" s="1"/>
  <c r="A1026" i="21"/>
  <c r="D1025" i="21"/>
  <c r="C1025" i="21"/>
  <c r="B1025" i="21"/>
  <c r="G1025" i="21" s="1"/>
  <c r="A1025" i="21"/>
  <c r="D1024" i="21"/>
  <c r="C1024" i="21"/>
  <c r="B1024" i="21"/>
  <c r="G1024" i="21" s="1"/>
  <c r="A1024" i="21"/>
  <c r="D1023" i="21"/>
  <c r="C1023" i="21"/>
  <c r="B1023" i="21"/>
  <c r="G1023" i="21" s="1"/>
  <c r="A1023" i="21"/>
  <c r="D1022" i="21"/>
  <c r="C1022" i="21"/>
  <c r="B1022" i="21"/>
  <c r="G1022" i="21" s="1"/>
  <c r="A1022" i="21"/>
  <c r="D1021" i="21"/>
  <c r="C1021" i="21"/>
  <c r="B1021" i="21"/>
  <c r="G1021" i="21" s="1"/>
  <c r="A1021" i="21"/>
  <c r="D1020" i="21"/>
  <c r="C1020" i="21"/>
  <c r="B1020" i="21"/>
  <c r="G1020" i="21" s="1"/>
  <c r="A1020" i="21"/>
  <c r="D1019" i="21"/>
  <c r="C1019" i="21"/>
  <c r="B1019" i="21"/>
  <c r="G1019" i="21" s="1"/>
  <c r="A1019" i="21"/>
  <c r="D1018" i="21"/>
  <c r="C1018" i="21"/>
  <c r="B1018" i="21"/>
  <c r="G1018" i="21" s="1"/>
  <c r="G1017" i="21" s="1"/>
  <c r="A1018" i="21"/>
  <c r="A1017" i="21"/>
  <c r="D1016" i="21"/>
  <c r="C1016" i="21"/>
  <c r="B1016" i="21"/>
  <c r="A1016" i="21"/>
  <c r="D1015" i="21"/>
  <c r="C1015" i="21"/>
  <c r="B1015" i="21"/>
  <c r="G1015" i="21" s="1"/>
  <c r="A1015" i="21"/>
  <c r="D1014" i="21"/>
  <c r="C1014" i="21"/>
  <c r="B1014" i="21"/>
  <c r="A1014" i="21"/>
  <c r="D1013" i="21"/>
  <c r="C1013" i="21"/>
  <c r="B1013" i="21"/>
  <c r="G1013" i="21" s="1"/>
  <c r="A1013" i="21"/>
  <c r="D1012" i="21"/>
  <c r="C1012" i="21"/>
  <c r="B1012" i="21"/>
  <c r="A1012" i="21"/>
  <c r="D1011" i="21"/>
  <c r="C1011" i="21"/>
  <c r="B1011" i="21"/>
  <c r="G1011" i="21" s="1"/>
  <c r="A1011" i="21"/>
  <c r="D1010" i="21"/>
  <c r="C1010" i="21"/>
  <c r="B1010" i="21"/>
  <c r="G1010" i="21" s="1"/>
  <c r="A1010" i="21"/>
  <c r="D1009" i="21"/>
  <c r="C1009" i="21"/>
  <c r="B1009" i="21"/>
  <c r="G1009" i="21" s="1"/>
  <c r="A1009" i="21"/>
  <c r="D1008" i="21"/>
  <c r="C1008" i="21"/>
  <c r="B1008" i="21"/>
  <c r="G1008" i="21" s="1"/>
  <c r="A1008" i="21"/>
  <c r="D1007" i="21"/>
  <c r="C1007" i="21"/>
  <c r="B1007" i="21"/>
  <c r="G1007" i="21" s="1"/>
  <c r="A1007" i="21"/>
  <c r="D1006" i="21"/>
  <c r="C1006" i="21"/>
  <c r="B1006" i="21"/>
  <c r="G1006" i="21" s="1"/>
  <c r="A1006" i="21"/>
  <c r="D1005" i="21"/>
  <c r="C1005" i="21"/>
  <c r="B1005" i="21"/>
  <c r="G1005" i="21" s="1"/>
  <c r="A1005" i="21"/>
  <c r="D1004" i="21"/>
  <c r="C1004" i="21"/>
  <c r="B1004" i="21"/>
  <c r="G1004" i="21" s="1"/>
  <c r="A1004" i="21"/>
  <c r="D1003" i="21"/>
  <c r="C1003" i="21"/>
  <c r="B1003" i="21"/>
  <c r="G1003" i="21" s="1"/>
  <c r="A1003" i="21"/>
  <c r="D1002" i="21"/>
  <c r="C1002" i="21"/>
  <c r="B1002" i="21"/>
  <c r="G1002" i="21" s="1"/>
  <c r="G1001" i="21" s="1"/>
  <c r="A1002" i="21"/>
  <c r="A1001" i="21"/>
  <c r="D1000" i="21"/>
  <c r="C1000" i="21"/>
  <c r="B1000" i="21"/>
  <c r="G1000" i="21" s="1"/>
  <c r="A1000" i="21"/>
  <c r="D999" i="21"/>
  <c r="C999" i="21"/>
  <c r="B999" i="21"/>
  <c r="G999" i="21" s="1"/>
  <c r="A999" i="21"/>
  <c r="D998" i="21"/>
  <c r="C998" i="21"/>
  <c r="B998" i="21"/>
  <c r="G998" i="21" s="1"/>
  <c r="A998" i="21"/>
  <c r="D997" i="21"/>
  <c r="C997" i="21"/>
  <c r="B997" i="21"/>
  <c r="G997" i="21" s="1"/>
  <c r="A997" i="21"/>
  <c r="D996" i="21"/>
  <c r="C996" i="21"/>
  <c r="B996" i="21"/>
  <c r="G996" i="21" s="1"/>
  <c r="A996" i="21"/>
  <c r="D995" i="21"/>
  <c r="C995" i="21"/>
  <c r="B995" i="21"/>
  <c r="G995" i="21" s="1"/>
  <c r="A995" i="21"/>
  <c r="D994" i="21"/>
  <c r="C994" i="21"/>
  <c r="B994" i="21"/>
  <c r="G994" i="21" s="1"/>
  <c r="A994" i="21"/>
  <c r="D993" i="21"/>
  <c r="C993" i="21"/>
  <c r="B993" i="21"/>
  <c r="G993" i="21" s="1"/>
  <c r="A993" i="21"/>
  <c r="D992" i="21"/>
  <c r="C992" i="21"/>
  <c r="B992" i="21"/>
  <c r="G992" i="21" s="1"/>
  <c r="A992" i="21"/>
  <c r="D991" i="21"/>
  <c r="C991" i="21"/>
  <c r="B991" i="21"/>
  <c r="G991" i="21" s="1"/>
  <c r="A991" i="21"/>
  <c r="D990" i="21"/>
  <c r="C990" i="21"/>
  <c r="B990" i="21"/>
  <c r="G990" i="21" s="1"/>
  <c r="A990" i="21"/>
  <c r="D989" i="21"/>
  <c r="C989" i="21"/>
  <c r="B989" i="21"/>
  <c r="G989" i="21" s="1"/>
  <c r="A989" i="21"/>
  <c r="D988" i="21"/>
  <c r="C988" i="21"/>
  <c r="B988" i="21"/>
  <c r="G988" i="21" s="1"/>
  <c r="A988" i="21"/>
  <c r="D987" i="21"/>
  <c r="C987" i="21"/>
  <c r="B987" i="21"/>
  <c r="G987" i="21" s="1"/>
  <c r="A987" i="21"/>
  <c r="D986" i="21"/>
  <c r="C986" i="21"/>
  <c r="B986" i="21"/>
  <c r="G986" i="21" s="1"/>
  <c r="G985" i="21" s="1"/>
  <c r="A986" i="21"/>
  <c r="A985" i="21"/>
  <c r="D984" i="21"/>
  <c r="C984" i="21"/>
  <c r="B984" i="21"/>
  <c r="G984" i="21" s="1"/>
  <c r="A984" i="21"/>
  <c r="D983" i="21"/>
  <c r="C983" i="21"/>
  <c r="B983" i="21"/>
  <c r="G983" i="21" s="1"/>
  <c r="A983" i="21"/>
  <c r="D982" i="21"/>
  <c r="C982" i="21"/>
  <c r="B982" i="21"/>
  <c r="G982" i="21" s="1"/>
  <c r="A982" i="21"/>
  <c r="D981" i="21"/>
  <c r="C981" i="21"/>
  <c r="B981" i="21"/>
  <c r="G981" i="21" s="1"/>
  <c r="A981" i="21"/>
  <c r="D980" i="21"/>
  <c r="C980" i="21"/>
  <c r="B980" i="21"/>
  <c r="G980" i="21" s="1"/>
  <c r="A980" i="21"/>
  <c r="D979" i="21"/>
  <c r="C979" i="21"/>
  <c r="B979" i="21"/>
  <c r="G979" i="21" s="1"/>
  <c r="A979" i="21"/>
  <c r="D978" i="21"/>
  <c r="C978" i="21"/>
  <c r="B978" i="21"/>
  <c r="G978" i="21" s="1"/>
  <c r="A978" i="21"/>
  <c r="D977" i="21"/>
  <c r="C977" i="21"/>
  <c r="B977" i="21"/>
  <c r="G977" i="21" s="1"/>
  <c r="A977" i="21"/>
  <c r="D976" i="21"/>
  <c r="C976" i="21"/>
  <c r="B976" i="21"/>
  <c r="G976" i="21" s="1"/>
  <c r="A976" i="21"/>
  <c r="D975" i="21"/>
  <c r="C975" i="21"/>
  <c r="B975" i="21"/>
  <c r="G975" i="21" s="1"/>
  <c r="A975" i="21"/>
  <c r="D974" i="21"/>
  <c r="C974" i="21"/>
  <c r="B974" i="21"/>
  <c r="G974" i="21" s="1"/>
  <c r="A974" i="21"/>
  <c r="D973" i="21"/>
  <c r="C973" i="21"/>
  <c r="B973" i="21"/>
  <c r="G973" i="21" s="1"/>
  <c r="A973" i="21"/>
  <c r="D972" i="21"/>
  <c r="C972" i="21"/>
  <c r="B972" i="21"/>
  <c r="G972" i="21" s="1"/>
  <c r="A972" i="21"/>
  <c r="D971" i="21"/>
  <c r="C971" i="21"/>
  <c r="B971" i="21"/>
  <c r="G971" i="21" s="1"/>
  <c r="A971" i="21"/>
  <c r="D970" i="21"/>
  <c r="C970" i="21"/>
  <c r="B970" i="21"/>
  <c r="G970" i="21" s="1"/>
  <c r="G969" i="21" s="1"/>
  <c r="G968" i="21" s="1"/>
  <c r="A970" i="21"/>
  <c r="D967" i="21"/>
  <c r="C967" i="21"/>
  <c r="B967" i="21"/>
  <c r="G967" i="21" s="1"/>
  <c r="A967" i="21"/>
  <c r="D966" i="21"/>
  <c r="C966" i="21"/>
  <c r="B966" i="21"/>
  <c r="G966" i="21" s="1"/>
  <c r="A966" i="21"/>
  <c r="D965" i="21"/>
  <c r="C965" i="21"/>
  <c r="B965" i="21"/>
  <c r="G965" i="21" s="1"/>
  <c r="A965" i="21"/>
  <c r="D964" i="21"/>
  <c r="C964" i="21"/>
  <c r="B964" i="21"/>
  <c r="G964" i="21" s="1"/>
  <c r="A964" i="21"/>
  <c r="D963" i="21"/>
  <c r="C963" i="21"/>
  <c r="B963" i="21"/>
  <c r="G963" i="21" s="1"/>
  <c r="A963" i="21"/>
  <c r="D962" i="21"/>
  <c r="C962" i="21"/>
  <c r="B962" i="21"/>
  <c r="G962" i="21" s="1"/>
  <c r="A962" i="21"/>
  <c r="D961" i="21"/>
  <c r="C961" i="21"/>
  <c r="B961" i="21"/>
  <c r="G961" i="21" s="1"/>
  <c r="A961" i="21"/>
  <c r="D960" i="21"/>
  <c r="C960" i="21"/>
  <c r="B960" i="21"/>
  <c r="G960" i="21" s="1"/>
  <c r="A960" i="21"/>
  <c r="D959" i="21"/>
  <c r="C959" i="21"/>
  <c r="B959" i="21"/>
  <c r="G959" i="21" s="1"/>
  <c r="A959" i="21"/>
  <c r="D958" i="21"/>
  <c r="C958" i="21"/>
  <c r="B958" i="21"/>
  <c r="G958" i="21" s="1"/>
  <c r="G957" i="21" s="1"/>
  <c r="A958" i="21"/>
  <c r="A957" i="21"/>
  <c r="D956" i="21"/>
  <c r="C956" i="21"/>
  <c r="B956" i="21"/>
  <c r="G956" i="21" s="1"/>
  <c r="A956" i="21"/>
  <c r="D955" i="21"/>
  <c r="C955" i="21"/>
  <c r="B955" i="21"/>
  <c r="G955" i="21" s="1"/>
  <c r="A955" i="21"/>
  <c r="D954" i="21"/>
  <c r="C954" i="21"/>
  <c r="B954" i="21"/>
  <c r="G954" i="21" s="1"/>
  <c r="A954" i="21"/>
  <c r="D953" i="21"/>
  <c r="C953" i="21"/>
  <c r="B953" i="21"/>
  <c r="G953" i="21" s="1"/>
  <c r="A953" i="21"/>
  <c r="D952" i="21"/>
  <c r="C952" i="21"/>
  <c r="B952" i="21"/>
  <c r="G952" i="21" s="1"/>
  <c r="A952" i="21"/>
  <c r="D951" i="21"/>
  <c r="C951" i="21"/>
  <c r="B951" i="21"/>
  <c r="G951" i="21" s="1"/>
  <c r="A951" i="21"/>
  <c r="D950" i="21"/>
  <c r="C950" i="21"/>
  <c r="B950" i="21"/>
  <c r="G950" i="21" s="1"/>
  <c r="A950" i="21"/>
  <c r="D949" i="21"/>
  <c r="C949" i="21"/>
  <c r="B949" i="21"/>
  <c r="G949" i="21" s="1"/>
  <c r="A949" i="21"/>
  <c r="D948" i="21"/>
  <c r="C948" i="21"/>
  <c r="B948" i="21"/>
  <c r="G948" i="21" s="1"/>
  <c r="A948" i="21"/>
  <c r="D947" i="21"/>
  <c r="C947" i="21"/>
  <c r="B947" i="21"/>
  <c r="G947" i="21" s="1"/>
  <c r="A947" i="21"/>
  <c r="D946" i="21"/>
  <c r="C946" i="21"/>
  <c r="B946" i="21"/>
  <c r="G946" i="21" s="1"/>
  <c r="A946" i="21"/>
  <c r="D945" i="21"/>
  <c r="C945" i="21"/>
  <c r="B945" i="21"/>
  <c r="G945" i="21" s="1"/>
  <c r="A945" i="21"/>
  <c r="D944" i="21"/>
  <c r="C944" i="21"/>
  <c r="B944" i="21"/>
  <c r="G944" i="21" s="1"/>
  <c r="A944" i="21"/>
  <c r="D943" i="21"/>
  <c r="C943" i="21"/>
  <c r="B943" i="21"/>
  <c r="G943" i="21" s="1"/>
  <c r="A943" i="21"/>
  <c r="D942" i="21"/>
  <c r="C942" i="21"/>
  <c r="B942" i="21"/>
  <c r="G942" i="21" s="1"/>
  <c r="G941" i="21" s="1"/>
  <c r="A942" i="21"/>
  <c r="A941" i="21"/>
  <c r="D940" i="21"/>
  <c r="C940" i="21"/>
  <c r="B940" i="21"/>
  <c r="A940" i="21"/>
  <c r="D939" i="21"/>
  <c r="C939" i="21"/>
  <c r="B939" i="21"/>
  <c r="G939" i="21" s="1"/>
  <c r="A939" i="21"/>
  <c r="D938" i="21"/>
  <c r="C938" i="21"/>
  <c r="B938" i="21"/>
  <c r="G938" i="21" s="1"/>
  <c r="A938" i="21"/>
  <c r="D937" i="21"/>
  <c r="C937" i="21"/>
  <c r="B937" i="21"/>
  <c r="G937" i="21" s="1"/>
  <c r="A937" i="21"/>
  <c r="D936" i="21"/>
  <c r="C936" i="21"/>
  <c r="B936" i="21"/>
  <c r="G936" i="21" s="1"/>
  <c r="A936" i="21"/>
  <c r="D935" i="21"/>
  <c r="C935" i="21"/>
  <c r="B935" i="21"/>
  <c r="G935" i="21" s="1"/>
  <c r="A935" i="21"/>
  <c r="D934" i="21"/>
  <c r="C934" i="21"/>
  <c r="B934" i="21"/>
  <c r="A934" i="21"/>
  <c r="D933" i="21"/>
  <c r="C933" i="21"/>
  <c r="B933" i="21"/>
  <c r="G933" i="21" s="1"/>
  <c r="A933" i="21"/>
  <c r="D932" i="21"/>
  <c r="C932" i="21"/>
  <c r="B932" i="21"/>
  <c r="G932" i="21" s="1"/>
  <c r="A932" i="21"/>
  <c r="D931" i="21"/>
  <c r="C931" i="21"/>
  <c r="B931" i="21"/>
  <c r="G931" i="21" s="1"/>
  <c r="A931" i="21"/>
  <c r="D930" i="21"/>
  <c r="C930" i="21"/>
  <c r="B930" i="21"/>
  <c r="G930" i="21" s="1"/>
  <c r="A930" i="21"/>
  <c r="D929" i="21"/>
  <c r="C929" i="21"/>
  <c r="B929" i="21"/>
  <c r="G929" i="21" s="1"/>
  <c r="A929" i="21"/>
  <c r="D928" i="21"/>
  <c r="C928" i="21"/>
  <c r="B928" i="21"/>
  <c r="G928" i="21" s="1"/>
  <c r="A928" i="21"/>
  <c r="D927" i="21"/>
  <c r="C927" i="21"/>
  <c r="B927" i="21"/>
  <c r="G927" i="21" s="1"/>
  <c r="A927" i="21"/>
  <c r="D926" i="21"/>
  <c r="C926" i="21"/>
  <c r="B926" i="21"/>
  <c r="A926" i="21"/>
  <c r="A925" i="21"/>
  <c r="D924" i="21"/>
  <c r="C924" i="21"/>
  <c r="B924" i="21"/>
  <c r="G924" i="21" s="1"/>
  <c r="A924" i="21"/>
  <c r="D923" i="21"/>
  <c r="C923" i="21"/>
  <c r="B923" i="21"/>
  <c r="G923" i="21" s="1"/>
  <c r="A923" i="21"/>
  <c r="D922" i="21"/>
  <c r="C922" i="21"/>
  <c r="B922" i="21"/>
  <c r="G922" i="21" s="1"/>
  <c r="A922" i="21"/>
  <c r="D921" i="21"/>
  <c r="C921" i="21"/>
  <c r="B921" i="21"/>
  <c r="G921" i="21" s="1"/>
  <c r="A921" i="21"/>
  <c r="D920" i="21"/>
  <c r="C920" i="21"/>
  <c r="B920" i="21"/>
  <c r="G920" i="21" s="1"/>
  <c r="A920" i="21"/>
  <c r="D919" i="21"/>
  <c r="C919" i="21"/>
  <c r="B919" i="21"/>
  <c r="G919" i="21" s="1"/>
  <c r="A919" i="21"/>
  <c r="D918" i="21"/>
  <c r="C918" i="21"/>
  <c r="B918" i="21"/>
  <c r="G918" i="21" s="1"/>
  <c r="A918" i="21"/>
  <c r="D917" i="21"/>
  <c r="C917" i="21"/>
  <c r="B917" i="21"/>
  <c r="G917" i="21" s="1"/>
  <c r="A917" i="21"/>
  <c r="D916" i="21"/>
  <c r="C916" i="21"/>
  <c r="B916" i="21"/>
  <c r="G916" i="21" s="1"/>
  <c r="A916" i="21"/>
  <c r="D915" i="21"/>
  <c r="C915" i="21"/>
  <c r="B915" i="21"/>
  <c r="G915" i="21" s="1"/>
  <c r="A915" i="21"/>
  <c r="D914" i="21"/>
  <c r="C914" i="21"/>
  <c r="B914" i="21"/>
  <c r="G914" i="21" s="1"/>
  <c r="A914" i="21"/>
  <c r="D913" i="21"/>
  <c r="C913" i="21"/>
  <c r="B913" i="21"/>
  <c r="G913" i="21"/>
  <c r="A913" i="21"/>
  <c r="D912" i="21"/>
  <c r="C912" i="21"/>
  <c r="B912" i="21"/>
  <c r="G912" i="21" s="1"/>
  <c r="A912" i="21"/>
  <c r="D911" i="21"/>
  <c r="C911" i="21"/>
  <c r="B911" i="21"/>
  <c r="G911" i="21" s="1"/>
  <c r="A911" i="21"/>
  <c r="D910" i="21"/>
  <c r="C910" i="21"/>
  <c r="B910" i="21"/>
  <c r="G910" i="21" s="1"/>
  <c r="G909" i="21" s="1"/>
  <c r="G908" i="21" s="1"/>
  <c r="G907" i="21" s="1"/>
  <c r="A910" i="21"/>
  <c r="D906" i="21"/>
  <c r="C906" i="21"/>
  <c r="B906" i="21"/>
  <c r="G906" i="21" s="1"/>
  <c r="A906" i="21"/>
  <c r="D905" i="21"/>
  <c r="C905" i="21"/>
  <c r="B905" i="21"/>
  <c r="G905" i="21" s="1"/>
  <c r="A905" i="21"/>
  <c r="D904" i="21"/>
  <c r="C904" i="21"/>
  <c r="B904" i="21"/>
  <c r="G904" i="21" s="1"/>
  <c r="A904" i="21"/>
  <c r="D903" i="21"/>
  <c r="C903" i="21"/>
  <c r="B903" i="21"/>
  <c r="G903" i="21" s="1"/>
  <c r="A903" i="21"/>
  <c r="D902" i="21"/>
  <c r="C902" i="21"/>
  <c r="B902" i="21"/>
  <c r="G902" i="21" s="1"/>
  <c r="A902" i="21"/>
  <c r="D901" i="21"/>
  <c r="C901" i="21"/>
  <c r="B901" i="21"/>
  <c r="G901" i="21" s="1"/>
  <c r="A901" i="21"/>
  <c r="D900" i="21"/>
  <c r="C900" i="21"/>
  <c r="B900" i="21"/>
  <c r="G900" i="21" s="1"/>
  <c r="A900" i="21"/>
  <c r="D899" i="21"/>
  <c r="C899" i="21"/>
  <c r="B899" i="21"/>
  <c r="G899" i="21" s="1"/>
  <c r="A899" i="21"/>
  <c r="D898" i="21"/>
  <c r="C898" i="21"/>
  <c r="B898" i="21"/>
  <c r="G898" i="21" s="1"/>
  <c r="A898" i="21"/>
  <c r="D897" i="21"/>
  <c r="C897" i="21"/>
  <c r="B897" i="21"/>
  <c r="G897" i="21" s="1"/>
  <c r="G896" i="21" s="1"/>
  <c r="A897" i="21"/>
  <c r="A896" i="21"/>
  <c r="D895" i="21"/>
  <c r="C895" i="21"/>
  <c r="B895" i="21"/>
  <c r="G895" i="21" s="1"/>
  <c r="A895" i="21"/>
  <c r="D894" i="21"/>
  <c r="C894" i="21"/>
  <c r="B894" i="21"/>
  <c r="G894" i="21" s="1"/>
  <c r="A894" i="21"/>
  <c r="D893" i="21"/>
  <c r="C893" i="21"/>
  <c r="B893" i="21"/>
  <c r="G893" i="21" s="1"/>
  <c r="A893" i="21"/>
  <c r="D892" i="21"/>
  <c r="C892" i="21"/>
  <c r="B892" i="21"/>
  <c r="G892" i="21" s="1"/>
  <c r="A892" i="21"/>
  <c r="D891" i="21"/>
  <c r="C891" i="21"/>
  <c r="B891" i="21"/>
  <c r="G891" i="21" s="1"/>
  <c r="A891" i="21"/>
  <c r="D890" i="21"/>
  <c r="C890" i="21"/>
  <c r="B890" i="21"/>
  <c r="G890" i="21" s="1"/>
  <c r="A890" i="21"/>
  <c r="D889" i="21"/>
  <c r="C889" i="21"/>
  <c r="B889" i="21"/>
  <c r="G889" i="21" s="1"/>
  <c r="A889" i="21"/>
  <c r="D888" i="21"/>
  <c r="C888" i="21"/>
  <c r="B888" i="21"/>
  <c r="G888" i="21" s="1"/>
  <c r="A888" i="21"/>
  <c r="D887" i="21"/>
  <c r="C887" i="21"/>
  <c r="B887" i="21"/>
  <c r="G887" i="21" s="1"/>
  <c r="A887" i="21"/>
  <c r="D886" i="21"/>
  <c r="C886" i="21"/>
  <c r="B886" i="21"/>
  <c r="G886" i="21" s="1"/>
  <c r="A886" i="21"/>
  <c r="D885" i="21"/>
  <c r="C885" i="21"/>
  <c r="B885" i="21"/>
  <c r="G885" i="21" s="1"/>
  <c r="A885" i="21"/>
  <c r="D884" i="21"/>
  <c r="C884" i="21"/>
  <c r="B884" i="21"/>
  <c r="G884" i="21" s="1"/>
  <c r="A884" i="21"/>
  <c r="D883" i="21"/>
  <c r="C883" i="21"/>
  <c r="B883" i="21"/>
  <c r="G883" i="21" s="1"/>
  <c r="A883" i="21"/>
  <c r="D882" i="21"/>
  <c r="C882" i="21"/>
  <c r="B882" i="21"/>
  <c r="G882" i="21" s="1"/>
  <c r="A882" i="21"/>
  <c r="D881" i="21"/>
  <c r="C881" i="21"/>
  <c r="B881" i="21"/>
  <c r="G881" i="21" s="1"/>
  <c r="G880" i="21" s="1"/>
  <c r="A881" i="21"/>
  <c r="A880" i="21"/>
  <c r="D879" i="21"/>
  <c r="C879" i="21"/>
  <c r="B879" i="21"/>
  <c r="A879" i="21"/>
  <c r="D878" i="21"/>
  <c r="C878" i="21"/>
  <c r="B878" i="21"/>
  <c r="A878" i="21"/>
  <c r="D877" i="21"/>
  <c r="C877" i="21"/>
  <c r="B877" i="21"/>
  <c r="G877" i="21" s="1"/>
  <c r="A877" i="21"/>
  <c r="D876" i="21"/>
  <c r="C876" i="21"/>
  <c r="B876" i="21"/>
  <c r="G876" i="21" s="1"/>
  <c r="A876" i="21"/>
  <c r="D875" i="21"/>
  <c r="C875" i="21"/>
  <c r="B875" i="21"/>
  <c r="G875" i="21" s="1"/>
  <c r="A875" i="21"/>
  <c r="D874" i="21"/>
  <c r="C874" i="21"/>
  <c r="B874" i="21"/>
  <c r="G874" i="21" s="1"/>
  <c r="A874" i="21"/>
  <c r="D873" i="21"/>
  <c r="C873" i="21"/>
  <c r="B873" i="21"/>
  <c r="G873" i="21" s="1"/>
  <c r="A873" i="21"/>
  <c r="D872" i="21"/>
  <c r="C872" i="21"/>
  <c r="B872" i="21"/>
  <c r="G872" i="21" s="1"/>
  <c r="A872" i="21"/>
  <c r="D871" i="21"/>
  <c r="C871" i="21"/>
  <c r="B871" i="21"/>
  <c r="A871" i="21"/>
  <c r="D870" i="21"/>
  <c r="C870" i="21"/>
  <c r="B870" i="21"/>
  <c r="G870" i="21" s="1"/>
  <c r="A870" i="21"/>
  <c r="D869" i="21"/>
  <c r="C869" i="21"/>
  <c r="B869" i="21"/>
  <c r="A869" i="21"/>
  <c r="D868" i="21"/>
  <c r="C868" i="21"/>
  <c r="B868" i="21"/>
  <c r="G868" i="21" s="1"/>
  <c r="A868" i="21"/>
  <c r="D867" i="21"/>
  <c r="C867" i="21"/>
  <c r="B867" i="21"/>
  <c r="G867" i="21" s="1"/>
  <c r="A867" i="21"/>
  <c r="D866" i="21"/>
  <c r="C866" i="21"/>
  <c r="B866" i="21"/>
  <c r="G866" i="21" s="1"/>
  <c r="A866" i="21"/>
  <c r="D865" i="21"/>
  <c r="C865" i="21"/>
  <c r="B865" i="21"/>
  <c r="G865" i="21" s="1"/>
  <c r="G864" i="21" s="1"/>
  <c r="A865" i="21"/>
  <c r="A864" i="21"/>
  <c r="D863" i="21"/>
  <c r="C863" i="21"/>
  <c r="B863" i="21"/>
  <c r="G863" i="21" s="1"/>
  <c r="A863" i="21"/>
  <c r="D862" i="21"/>
  <c r="C862" i="21"/>
  <c r="B862" i="21"/>
  <c r="G862" i="21" s="1"/>
  <c r="A862" i="21"/>
  <c r="D861" i="21"/>
  <c r="C861" i="21"/>
  <c r="B861" i="21"/>
  <c r="G861" i="21" s="1"/>
  <c r="A861" i="21"/>
  <c r="D860" i="21"/>
  <c r="C860" i="21"/>
  <c r="B860" i="21"/>
  <c r="G860" i="21" s="1"/>
  <c r="A860" i="21"/>
  <c r="D859" i="21"/>
  <c r="C859" i="21"/>
  <c r="B859" i="21"/>
  <c r="G859" i="21" s="1"/>
  <c r="A859" i="21"/>
  <c r="D858" i="21"/>
  <c r="C858" i="21"/>
  <c r="B858" i="21"/>
  <c r="G858" i="21" s="1"/>
  <c r="A858" i="21"/>
  <c r="D857" i="21"/>
  <c r="C857" i="21"/>
  <c r="B857" i="21"/>
  <c r="A857" i="21"/>
  <c r="D856" i="21"/>
  <c r="C856" i="21"/>
  <c r="B856" i="21"/>
  <c r="G856" i="21" s="1"/>
  <c r="A856" i="21"/>
  <c r="D855" i="21"/>
  <c r="C855" i="21"/>
  <c r="B855" i="21"/>
  <c r="G855" i="21" s="1"/>
  <c r="A855" i="21"/>
  <c r="D854" i="21"/>
  <c r="C854" i="21"/>
  <c r="B854" i="21"/>
  <c r="G854" i="21" s="1"/>
  <c r="A854" i="21"/>
  <c r="D853" i="21"/>
  <c r="C853" i="21"/>
  <c r="B853" i="21"/>
  <c r="G853" i="21" s="1"/>
  <c r="A853" i="21"/>
  <c r="D852" i="21"/>
  <c r="C852" i="21"/>
  <c r="B852" i="21"/>
  <c r="G852" i="21" s="1"/>
  <c r="A852" i="21"/>
  <c r="D851" i="21"/>
  <c r="C851" i="21"/>
  <c r="B851" i="21"/>
  <c r="G851" i="21" s="1"/>
  <c r="A851" i="21"/>
  <c r="D850" i="21"/>
  <c r="C850" i="21"/>
  <c r="B850" i="21"/>
  <c r="G850" i="21" s="1"/>
  <c r="A850" i="21"/>
  <c r="D849" i="21"/>
  <c r="C849" i="21"/>
  <c r="B849" i="21"/>
  <c r="G849" i="21" s="1"/>
  <c r="G848" i="21" s="1"/>
  <c r="G847" i="21" s="1"/>
  <c r="A849" i="21"/>
  <c r="D846" i="21"/>
  <c r="C846" i="21"/>
  <c r="B846" i="21"/>
  <c r="G846" i="21" s="1"/>
  <c r="A846" i="21"/>
  <c r="D845" i="21"/>
  <c r="C845" i="21"/>
  <c r="B845" i="21"/>
  <c r="G845" i="21" s="1"/>
  <c r="A845" i="21"/>
  <c r="D844" i="21"/>
  <c r="C844" i="21"/>
  <c r="B844" i="21"/>
  <c r="G844" i="21" s="1"/>
  <c r="A844" i="21"/>
  <c r="D843" i="21"/>
  <c r="C843" i="21"/>
  <c r="B843" i="21"/>
  <c r="G843" i="21" s="1"/>
  <c r="A843" i="21"/>
  <c r="D842" i="21"/>
  <c r="C842" i="21"/>
  <c r="B842" i="21"/>
  <c r="G842" i="21" s="1"/>
  <c r="A842" i="21"/>
  <c r="D841" i="21"/>
  <c r="C841" i="21"/>
  <c r="B841" i="21"/>
  <c r="G841" i="21" s="1"/>
  <c r="A841" i="21"/>
  <c r="D840" i="21"/>
  <c r="C840" i="21"/>
  <c r="B840" i="21"/>
  <c r="G840" i="21" s="1"/>
  <c r="A840" i="21"/>
  <c r="D839" i="21"/>
  <c r="C839" i="21"/>
  <c r="B839" i="21"/>
  <c r="G839" i="21" s="1"/>
  <c r="A839" i="21"/>
  <c r="D838" i="21"/>
  <c r="C838" i="21"/>
  <c r="B838" i="21"/>
  <c r="G838" i="21" s="1"/>
  <c r="A838" i="21"/>
  <c r="D837" i="21"/>
  <c r="C837" i="21"/>
  <c r="B837" i="21"/>
  <c r="G837" i="21" s="1"/>
  <c r="G836" i="21" s="1"/>
  <c r="A837" i="21"/>
  <c r="A836" i="21"/>
  <c r="D835" i="21"/>
  <c r="C835" i="21"/>
  <c r="B835" i="21"/>
  <c r="G835" i="21" s="1"/>
  <c r="A835" i="21"/>
  <c r="D834" i="21"/>
  <c r="C834" i="21"/>
  <c r="B834" i="21"/>
  <c r="G834" i="21" s="1"/>
  <c r="A834" i="21"/>
  <c r="D833" i="21"/>
  <c r="C833" i="21"/>
  <c r="B833" i="21"/>
  <c r="G833" i="21" s="1"/>
  <c r="A833" i="21"/>
  <c r="D832" i="21"/>
  <c r="C832" i="21"/>
  <c r="B832" i="21"/>
  <c r="G832" i="21" s="1"/>
  <c r="A832" i="21"/>
  <c r="D831" i="21"/>
  <c r="C831" i="21"/>
  <c r="B831" i="21"/>
  <c r="G831" i="21" s="1"/>
  <c r="A831" i="21"/>
  <c r="D830" i="21"/>
  <c r="C830" i="21"/>
  <c r="B830" i="21"/>
  <c r="G830" i="21" s="1"/>
  <c r="A830" i="21"/>
  <c r="D829" i="21"/>
  <c r="C829" i="21"/>
  <c r="B829" i="21"/>
  <c r="G829" i="21" s="1"/>
  <c r="A829" i="21"/>
  <c r="D828" i="21"/>
  <c r="C828" i="21"/>
  <c r="B828" i="21"/>
  <c r="G828" i="21" s="1"/>
  <c r="A828" i="21"/>
  <c r="D827" i="21"/>
  <c r="C827" i="21"/>
  <c r="B827" i="21"/>
  <c r="G827" i="21" s="1"/>
  <c r="A827" i="21"/>
  <c r="D826" i="21"/>
  <c r="C826" i="21"/>
  <c r="B826" i="21"/>
  <c r="G826" i="21" s="1"/>
  <c r="A826" i="21"/>
  <c r="D825" i="21"/>
  <c r="C825" i="21"/>
  <c r="B825" i="21"/>
  <c r="G825" i="21" s="1"/>
  <c r="A825" i="21"/>
  <c r="D824" i="21"/>
  <c r="C824" i="21"/>
  <c r="B824" i="21"/>
  <c r="G824" i="21" s="1"/>
  <c r="A824" i="21"/>
  <c r="D823" i="21"/>
  <c r="C823" i="21"/>
  <c r="B823" i="21"/>
  <c r="G823" i="21" s="1"/>
  <c r="A823" i="21"/>
  <c r="D822" i="21"/>
  <c r="C822" i="21"/>
  <c r="B822" i="21"/>
  <c r="G822" i="21" s="1"/>
  <c r="A822" i="21"/>
  <c r="D821" i="21"/>
  <c r="C821" i="21"/>
  <c r="B821" i="21"/>
  <c r="G821" i="21" s="1"/>
  <c r="G820" i="21" s="1"/>
  <c r="A821" i="21"/>
  <c r="A820" i="21"/>
  <c r="D819" i="21"/>
  <c r="C819" i="21"/>
  <c r="B819" i="21"/>
  <c r="G819" i="21" s="1"/>
  <c r="A819" i="21"/>
  <c r="D818" i="21"/>
  <c r="C818" i="21"/>
  <c r="B818" i="21"/>
  <c r="G818" i="21" s="1"/>
  <c r="A818" i="21"/>
  <c r="D817" i="21"/>
  <c r="C817" i="21"/>
  <c r="B817" i="21"/>
  <c r="G817" i="21" s="1"/>
  <c r="A817" i="21"/>
  <c r="D816" i="21"/>
  <c r="C816" i="21"/>
  <c r="B816" i="21"/>
  <c r="G816" i="21" s="1"/>
  <c r="A816" i="21"/>
  <c r="D815" i="21"/>
  <c r="C815" i="21"/>
  <c r="B815" i="21"/>
  <c r="G815" i="21" s="1"/>
  <c r="A815" i="21"/>
  <c r="D814" i="21"/>
  <c r="C814" i="21"/>
  <c r="B814" i="21"/>
  <c r="G814" i="21" s="1"/>
  <c r="A814" i="21"/>
  <c r="D813" i="21"/>
  <c r="C813" i="21"/>
  <c r="B813" i="21"/>
  <c r="G813" i="21" s="1"/>
  <c r="A813" i="21"/>
  <c r="D812" i="21"/>
  <c r="C812" i="21"/>
  <c r="B812" i="21"/>
  <c r="G812" i="21" s="1"/>
  <c r="A812" i="21"/>
  <c r="D811" i="21"/>
  <c r="C811" i="21"/>
  <c r="B811" i="21"/>
  <c r="G811" i="21" s="1"/>
  <c r="A811" i="21"/>
  <c r="D810" i="21"/>
  <c r="C810" i="21"/>
  <c r="B810" i="21"/>
  <c r="G810" i="21" s="1"/>
  <c r="A810" i="21"/>
  <c r="D809" i="21"/>
  <c r="C809" i="21"/>
  <c r="B809" i="21"/>
  <c r="G809" i="21" s="1"/>
  <c r="A809" i="21"/>
  <c r="D808" i="21"/>
  <c r="C808" i="21"/>
  <c r="B808" i="21"/>
  <c r="G808" i="21" s="1"/>
  <c r="A808" i="21"/>
  <c r="D807" i="21"/>
  <c r="C807" i="21"/>
  <c r="B807" i="21"/>
  <c r="G807" i="21" s="1"/>
  <c r="A807" i="21"/>
  <c r="D806" i="21"/>
  <c r="C806" i="21"/>
  <c r="B806" i="21"/>
  <c r="G806" i="21" s="1"/>
  <c r="A806" i="21"/>
  <c r="D805" i="21"/>
  <c r="C805" i="21"/>
  <c r="B805" i="21"/>
  <c r="G805" i="21" s="1"/>
  <c r="G804" i="21" s="1"/>
  <c r="A805" i="21"/>
  <c r="A804" i="21"/>
  <c r="D803" i="21"/>
  <c r="C803" i="21"/>
  <c r="B803" i="21"/>
  <c r="G803" i="21" s="1"/>
  <c r="A803" i="21"/>
  <c r="D802" i="21"/>
  <c r="C802" i="21"/>
  <c r="B802" i="21"/>
  <c r="G802" i="21" s="1"/>
  <c r="A802" i="21"/>
  <c r="D801" i="21"/>
  <c r="C801" i="21"/>
  <c r="B801" i="21"/>
  <c r="A801" i="21"/>
  <c r="D800" i="21"/>
  <c r="C800" i="21"/>
  <c r="B800" i="21"/>
  <c r="G800" i="21" s="1"/>
  <c r="A800" i="21"/>
  <c r="D799" i="21"/>
  <c r="C799" i="21"/>
  <c r="B799" i="21"/>
  <c r="G799" i="21" s="1"/>
  <c r="A799" i="21"/>
  <c r="D798" i="21"/>
  <c r="C798" i="21"/>
  <c r="B798" i="21"/>
  <c r="G798" i="21" s="1"/>
  <c r="A798" i="21"/>
  <c r="D797" i="21"/>
  <c r="C797" i="21"/>
  <c r="B797" i="21"/>
  <c r="G797" i="21" s="1"/>
  <c r="A797" i="21"/>
  <c r="D796" i="21"/>
  <c r="C796" i="21"/>
  <c r="B796" i="21"/>
  <c r="G796" i="21" s="1"/>
  <c r="A796" i="21"/>
  <c r="D795" i="21"/>
  <c r="C795" i="21"/>
  <c r="B795" i="21"/>
  <c r="G795" i="21" s="1"/>
  <c r="A795" i="21"/>
  <c r="D794" i="21"/>
  <c r="C794" i="21"/>
  <c r="B794" i="21"/>
  <c r="G794" i="21" s="1"/>
  <c r="A794" i="21"/>
  <c r="D793" i="21"/>
  <c r="C793" i="21"/>
  <c r="B793" i="21"/>
  <c r="G793" i="21" s="1"/>
  <c r="A793" i="21"/>
  <c r="D792" i="21"/>
  <c r="C792" i="21"/>
  <c r="B792" i="21"/>
  <c r="G792" i="21" s="1"/>
  <c r="A792" i="21"/>
  <c r="D791" i="21"/>
  <c r="C791" i="21"/>
  <c r="B791" i="21"/>
  <c r="G791" i="21" s="1"/>
  <c r="A791" i="21"/>
  <c r="D790" i="21"/>
  <c r="C790" i="21"/>
  <c r="B790" i="21"/>
  <c r="A790" i="21"/>
  <c r="D789" i="21"/>
  <c r="C789" i="21"/>
  <c r="B789" i="21"/>
  <c r="G789" i="21" s="1"/>
  <c r="G788" i="21" s="1"/>
  <c r="G787" i="21" s="1"/>
  <c r="A789" i="21"/>
  <c r="D786" i="21"/>
  <c r="C786" i="21"/>
  <c r="B786" i="21"/>
  <c r="G786" i="21" s="1"/>
  <c r="A786" i="21"/>
  <c r="D785" i="21"/>
  <c r="C785" i="21"/>
  <c r="B785" i="21"/>
  <c r="G785" i="21" s="1"/>
  <c r="A785" i="21"/>
  <c r="D784" i="21"/>
  <c r="C784" i="21"/>
  <c r="B784" i="21"/>
  <c r="G784" i="21" s="1"/>
  <c r="A784" i="21"/>
  <c r="D783" i="21"/>
  <c r="C783" i="21"/>
  <c r="B783" i="21"/>
  <c r="G783" i="21" s="1"/>
  <c r="A783" i="21"/>
  <c r="D782" i="21"/>
  <c r="C782" i="21"/>
  <c r="B782" i="21"/>
  <c r="G782" i="21" s="1"/>
  <c r="A782" i="21"/>
  <c r="D781" i="21"/>
  <c r="C781" i="21"/>
  <c r="B781" i="21"/>
  <c r="G781" i="21" s="1"/>
  <c r="A781" i="21"/>
  <c r="D780" i="21"/>
  <c r="C780" i="21"/>
  <c r="B780" i="21"/>
  <c r="G780" i="21" s="1"/>
  <c r="A780" i="21"/>
  <c r="D779" i="21"/>
  <c r="C779" i="21"/>
  <c r="B779" i="21"/>
  <c r="G779" i="21" s="1"/>
  <c r="A779" i="21"/>
  <c r="D778" i="21"/>
  <c r="C778" i="21"/>
  <c r="B778" i="21"/>
  <c r="G778" i="21" s="1"/>
  <c r="A778" i="21"/>
  <c r="D777" i="21"/>
  <c r="C777" i="21"/>
  <c r="B777" i="21"/>
  <c r="G777" i="21" s="1"/>
  <c r="G776" i="21" s="1"/>
  <c r="A777" i="21"/>
  <c r="A776" i="21"/>
  <c r="D775" i="21"/>
  <c r="C775" i="21"/>
  <c r="B775" i="21"/>
  <c r="G775" i="21" s="1"/>
  <c r="A775" i="21"/>
  <c r="D774" i="21"/>
  <c r="C774" i="21"/>
  <c r="B774" i="21"/>
  <c r="G774" i="21" s="1"/>
  <c r="A774" i="21"/>
  <c r="D773" i="21"/>
  <c r="C773" i="21"/>
  <c r="B773" i="21"/>
  <c r="G773" i="21" s="1"/>
  <c r="A773" i="21"/>
  <c r="D772" i="21"/>
  <c r="C772" i="21"/>
  <c r="B772" i="21"/>
  <c r="G772" i="21" s="1"/>
  <c r="A772" i="21"/>
  <c r="D771" i="21"/>
  <c r="C771" i="21"/>
  <c r="B771" i="21"/>
  <c r="G771" i="21" s="1"/>
  <c r="A771" i="21"/>
  <c r="D770" i="21"/>
  <c r="C770" i="21"/>
  <c r="B770" i="21"/>
  <c r="G770" i="21" s="1"/>
  <c r="A770" i="21"/>
  <c r="D769" i="21"/>
  <c r="C769" i="21"/>
  <c r="B769" i="21"/>
  <c r="G769" i="21" s="1"/>
  <c r="A769" i="21"/>
  <c r="D768" i="21"/>
  <c r="C768" i="21"/>
  <c r="B768" i="21"/>
  <c r="G768" i="21" s="1"/>
  <c r="A768" i="21"/>
  <c r="D767" i="21"/>
  <c r="C767" i="21"/>
  <c r="B767" i="21"/>
  <c r="G767" i="21" s="1"/>
  <c r="A767" i="21"/>
  <c r="D766" i="21"/>
  <c r="C766" i="21"/>
  <c r="B766" i="21"/>
  <c r="G766" i="21" s="1"/>
  <c r="A766" i="21"/>
  <c r="D765" i="21"/>
  <c r="C765" i="21"/>
  <c r="B765" i="21"/>
  <c r="G765" i="21" s="1"/>
  <c r="A765" i="21"/>
  <c r="D764" i="21"/>
  <c r="C764" i="21"/>
  <c r="B764" i="21"/>
  <c r="G764" i="21" s="1"/>
  <c r="A764" i="21"/>
  <c r="D763" i="21"/>
  <c r="C763" i="21"/>
  <c r="B763" i="21"/>
  <c r="G763" i="21" s="1"/>
  <c r="A763" i="21"/>
  <c r="D762" i="21"/>
  <c r="C762" i="21"/>
  <c r="B762" i="21"/>
  <c r="G762" i="21" s="1"/>
  <c r="A762" i="21"/>
  <c r="D761" i="21"/>
  <c r="C761" i="21"/>
  <c r="B761" i="21"/>
  <c r="G761" i="21" s="1"/>
  <c r="G760" i="21" s="1"/>
  <c r="A761" i="21"/>
  <c r="A760" i="21"/>
  <c r="D759" i="21"/>
  <c r="C759" i="21"/>
  <c r="B759" i="21"/>
  <c r="G759" i="21" s="1"/>
  <c r="A759" i="21"/>
  <c r="D758" i="21"/>
  <c r="C758" i="21"/>
  <c r="B758" i="21"/>
  <c r="G758" i="21" s="1"/>
  <c r="A758" i="21"/>
  <c r="D757" i="21"/>
  <c r="C757" i="21"/>
  <c r="B757" i="21"/>
  <c r="G757" i="21" s="1"/>
  <c r="A757" i="21"/>
  <c r="D756" i="21"/>
  <c r="C756" i="21"/>
  <c r="B756" i="21"/>
  <c r="G756" i="21" s="1"/>
  <c r="A756" i="21"/>
  <c r="D755" i="21"/>
  <c r="C755" i="21"/>
  <c r="B755" i="21"/>
  <c r="G755" i="21" s="1"/>
  <c r="A755" i="21"/>
  <c r="D754" i="21"/>
  <c r="C754" i="21"/>
  <c r="B754" i="21"/>
  <c r="G754" i="21" s="1"/>
  <c r="A754" i="21"/>
  <c r="D753" i="21"/>
  <c r="C753" i="21"/>
  <c r="B753" i="21"/>
  <c r="G753" i="21" s="1"/>
  <c r="A753" i="21"/>
  <c r="D752" i="21"/>
  <c r="C752" i="21"/>
  <c r="B752" i="21"/>
  <c r="G752" i="21" s="1"/>
  <c r="A752" i="21"/>
  <c r="D751" i="21"/>
  <c r="C751" i="21"/>
  <c r="B751" i="21"/>
  <c r="G751" i="21" s="1"/>
  <c r="A751" i="21"/>
  <c r="D750" i="21"/>
  <c r="C750" i="21"/>
  <c r="B750" i="21"/>
  <c r="G750" i="21" s="1"/>
  <c r="A750" i="21"/>
  <c r="D749" i="21"/>
  <c r="C749" i="21"/>
  <c r="B749" i="21"/>
  <c r="G749" i="21" s="1"/>
  <c r="A749" i="21"/>
  <c r="D748" i="21"/>
  <c r="C748" i="21"/>
  <c r="B748" i="21"/>
  <c r="G748" i="21" s="1"/>
  <c r="A748" i="21"/>
  <c r="D747" i="21"/>
  <c r="C747" i="21"/>
  <c r="B747" i="21"/>
  <c r="G747" i="21" s="1"/>
  <c r="A747" i="21"/>
  <c r="D746" i="21"/>
  <c r="C746" i="21"/>
  <c r="B746" i="21"/>
  <c r="G746" i="21" s="1"/>
  <c r="A746" i="21"/>
  <c r="D745" i="21"/>
  <c r="C745" i="21"/>
  <c r="B745" i="21"/>
  <c r="G745" i="21" s="1"/>
  <c r="G744" i="21" s="1"/>
  <c r="A745" i="21"/>
  <c r="A744" i="21"/>
  <c r="D743" i="21"/>
  <c r="C743" i="21"/>
  <c r="B743" i="21"/>
  <c r="G743" i="21" s="1"/>
  <c r="A743" i="21"/>
  <c r="D742" i="21"/>
  <c r="C742" i="21"/>
  <c r="B742" i="21"/>
  <c r="G742" i="21" s="1"/>
  <c r="A742" i="21"/>
  <c r="D741" i="21"/>
  <c r="C741" i="21"/>
  <c r="B741" i="21"/>
  <c r="G741" i="21" s="1"/>
  <c r="A741" i="21"/>
  <c r="D740" i="21"/>
  <c r="C740" i="21"/>
  <c r="B740" i="21"/>
  <c r="G740" i="21" s="1"/>
  <c r="A740" i="21"/>
  <c r="D739" i="21"/>
  <c r="C739" i="21"/>
  <c r="B739" i="21"/>
  <c r="G739" i="21" s="1"/>
  <c r="A739" i="21"/>
  <c r="D738" i="21"/>
  <c r="C738" i="21"/>
  <c r="B738" i="21"/>
  <c r="G738" i="21" s="1"/>
  <c r="A738" i="21"/>
  <c r="D737" i="21"/>
  <c r="C737" i="21"/>
  <c r="B737" i="21"/>
  <c r="G737" i="21" s="1"/>
  <c r="A737" i="21"/>
  <c r="D736" i="21"/>
  <c r="C736" i="21"/>
  <c r="B736" i="21"/>
  <c r="G736" i="21" s="1"/>
  <c r="A736" i="21"/>
  <c r="D735" i="21"/>
  <c r="C735" i="21"/>
  <c r="B735" i="21"/>
  <c r="G735" i="21" s="1"/>
  <c r="A735" i="21"/>
  <c r="D734" i="21"/>
  <c r="C734" i="21"/>
  <c r="B734" i="21"/>
  <c r="G734" i="21" s="1"/>
  <c r="A734" i="21"/>
  <c r="D733" i="21"/>
  <c r="C733" i="21"/>
  <c r="B733" i="21"/>
  <c r="G733" i="21" s="1"/>
  <c r="A733" i="21"/>
  <c r="D732" i="21"/>
  <c r="C732" i="21"/>
  <c r="B732" i="21"/>
  <c r="G732" i="21" s="1"/>
  <c r="A732" i="21"/>
  <c r="D731" i="21"/>
  <c r="C731" i="21"/>
  <c r="B731" i="21"/>
  <c r="G731" i="21" s="1"/>
  <c r="A731" i="21"/>
  <c r="D730" i="21"/>
  <c r="C730" i="21"/>
  <c r="B730" i="21"/>
  <c r="G730" i="21" s="1"/>
  <c r="A730" i="21"/>
  <c r="D729" i="21"/>
  <c r="C729" i="21"/>
  <c r="B729" i="21"/>
  <c r="G729" i="21" s="1"/>
  <c r="G728" i="21" s="1"/>
  <c r="G727" i="21" s="1"/>
  <c r="A729" i="21"/>
  <c r="D726" i="21"/>
  <c r="C726" i="21"/>
  <c r="B726" i="21"/>
  <c r="G726" i="21" s="1"/>
  <c r="A726" i="21"/>
  <c r="D725" i="21"/>
  <c r="C725" i="21"/>
  <c r="B725" i="21"/>
  <c r="G725" i="21" s="1"/>
  <c r="A725" i="21"/>
  <c r="D724" i="21"/>
  <c r="C724" i="21"/>
  <c r="B724" i="21"/>
  <c r="G724" i="21" s="1"/>
  <c r="A724" i="21"/>
  <c r="D723" i="21"/>
  <c r="C723" i="21"/>
  <c r="B723" i="21"/>
  <c r="G723" i="21" s="1"/>
  <c r="A723" i="21"/>
  <c r="D722" i="21"/>
  <c r="C722" i="21"/>
  <c r="B722" i="21"/>
  <c r="G722" i="21" s="1"/>
  <c r="A722" i="21"/>
  <c r="D721" i="21"/>
  <c r="C721" i="21"/>
  <c r="B721" i="21"/>
  <c r="G721" i="21" s="1"/>
  <c r="A721" i="21"/>
  <c r="D720" i="21"/>
  <c r="C720" i="21"/>
  <c r="B720" i="21"/>
  <c r="G720" i="21" s="1"/>
  <c r="A720" i="21"/>
  <c r="D719" i="21"/>
  <c r="C719" i="21"/>
  <c r="B719" i="21"/>
  <c r="G719" i="21" s="1"/>
  <c r="A719" i="21"/>
  <c r="D718" i="21"/>
  <c r="C718" i="21"/>
  <c r="B718" i="21"/>
  <c r="G718" i="21" s="1"/>
  <c r="A718" i="21"/>
  <c r="D717" i="21"/>
  <c r="C717" i="21"/>
  <c r="B717" i="21"/>
  <c r="G717" i="21" s="1"/>
  <c r="G716" i="21" s="1"/>
  <c r="A717" i="21"/>
  <c r="A716" i="21"/>
  <c r="D715" i="21"/>
  <c r="C715" i="21"/>
  <c r="B715" i="21"/>
  <c r="A715" i="21"/>
  <c r="D714" i="21"/>
  <c r="C714" i="21"/>
  <c r="B714" i="21"/>
  <c r="A714" i="21"/>
  <c r="D713" i="21"/>
  <c r="C713" i="21"/>
  <c r="B713" i="21"/>
  <c r="G713" i="21" s="1"/>
  <c r="A713" i="21"/>
  <c r="D712" i="21"/>
  <c r="C712" i="21"/>
  <c r="B712" i="21"/>
  <c r="G712" i="21" s="1"/>
  <c r="A712" i="21"/>
  <c r="D711" i="21"/>
  <c r="C711" i="21"/>
  <c r="B711" i="21"/>
  <c r="G711" i="21" s="1"/>
  <c r="A711" i="21"/>
  <c r="D710" i="21"/>
  <c r="C710" i="21"/>
  <c r="B710" i="21"/>
  <c r="G710" i="21" s="1"/>
  <c r="A710" i="21"/>
  <c r="D709" i="21"/>
  <c r="C709" i="21"/>
  <c r="B709" i="21"/>
  <c r="G709" i="21" s="1"/>
  <c r="A709" i="21"/>
  <c r="D708" i="21"/>
  <c r="C708" i="21"/>
  <c r="B708" i="21"/>
  <c r="G708" i="21" s="1"/>
  <c r="A708" i="21"/>
  <c r="D707" i="21"/>
  <c r="C707" i="21"/>
  <c r="B707" i="21"/>
  <c r="G707" i="21" s="1"/>
  <c r="A707" i="21"/>
  <c r="D706" i="21"/>
  <c r="C706" i="21"/>
  <c r="B706" i="21"/>
  <c r="G706" i="21" s="1"/>
  <c r="A706" i="21"/>
  <c r="D705" i="21"/>
  <c r="C705" i="21"/>
  <c r="B705" i="21"/>
  <c r="G705" i="21" s="1"/>
  <c r="A705" i="21"/>
  <c r="D704" i="21"/>
  <c r="C704" i="21"/>
  <c r="B704" i="21"/>
  <c r="G704" i="21" s="1"/>
  <c r="A704" i="21"/>
  <c r="D703" i="21"/>
  <c r="C703" i="21"/>
  <c r="B703" i="21"/>
  <c r="G703" i="21" s="1"/>
  <c r="A703" i="21"/>
  <c r="D702" i="21"/>
  <c r="C702" i="21"/>
  <c r="B702" i="21"/>
  <c r="G702" i="21" s="1"/>
  <c r="A702" i="21"/>
  <c r="D701" i="21"/>
  <c r="C701" i="21"/>
  <c r="B701" i="21"/>
  <c r="G701" i="21" s="1"/>
  <c r="G700" i="21" s="1"/>
  <c r="A701" i="21"/>
  <c r="A700" i="21"/>
  <c r="D699" i="21"/>
  <c r="C699" i="21"/>
  <c r="B699" i="21"/>
  <c r="G699" i="21" s="1"/>
  <c r="A699" i="21"/>
  <c r="D698" i="21"/>
  <c r="C698" i="21"/>
  <c r="B698" i="21"/>
  <c r="G698" i="21" s="1"/>
  <c r="A698" i="21"/>
  <c r="D697" i="21"/>
  <c r="C697" i="21"/>
  <c r="B697" i="21"/>
  <c r="G697" i="21" s="1"/>
  <c r="A697" i="21"/>
  <c r="D696" i="21"/>
  <c r="C696" i="21"/>
  <c r="B696" i="21"/>
  <c r="A696" i="21"/>
  <c r="D695" i="21"/>
  <c r="C695" i="21"/>
  <c r="B695" i="21"/>
  <c r="G695" i="21" s="1"/>
  <c r="A695" i="21"/>
  <c r="D694" i="21"/>
  <c r="C694" i="21"/>
  <c r="B694" i="21"/>
  <c r="G694" i="21" s="1"/>
  <c r="A694" i="21"/>
  <c r="D693" i="21"/>
  <c r="C693" i="21"/>
  <c r="B693" i="21"/>
  <c r="G693" i="21" s="1"/>
  <c r="A693" i="21"/>
  <c r="D692" i="21"/>
  <c r="C692" i="21"/>
  <c r="B692" i="21"/>
  <c r="G692" i="21" s="1"/>
  <c r="A692" i="21"/>
  <c r="D691" i="21"/>
  <c r="C691" i="21"/>
  <c r="B691" i="21"/>
  <c r="G691" i="21" s="1"/>
  <c r="A691" i="21"/>
  <c r="D690" i="21"/>
  <c r="C690" i="21"/>
  <c r="B690" i="21"/>
  <c r="G690" i="21" s="1"/>
  <c r="A690" i="21"/>
  <c r="D689" i="21"/>
  <c r="C689" i="21"/>
  <c r="B689" i="21"/>
  <c r="G689" i="21" s="1"/>
  <c r="A689" i="21"/>
  <c r="D688" i="21"/>
  <c r="C688" i="21"/>
  <c r="B688" i="21"/>
  <c r="G688" i="21" s="1"/>
  <c r="A688" i="21"/>
  <c r="D687" i="21"/>
  <c r="C687" i="21"/>
  <c r="B687" i="21"/>
  <c r="G687" i="21" s="1"/>
  <c r="A687" i="21"/>
  <c r="D686" i="21"/>
  <c r="C686" i="21"/>
  <c r="B686" i="21"/>
  <c r="G686" i="21" s="1"/>
  <c r="A686" i="21"/>
  <c r="D685" i="21"/>
  <c r="C685" i="21"/>
  <c r="B685" i="21"/>
  <c r="G685" i="21" s="1"/>
  <c r="G684" i="21" s="1"/>
  <c r="A685" i="21"/>
  <c r="A684" i="21"/>
  <c r="D683" i="21"/>
  <c r="C683" i="21"/>
  <c r="B683" i="21"/>
  <c r="G683" i="21" s="1"/>
  <c r="A683" i="21"/>
  <c r="D682" i="21"/>
  <c r="C682" i="21"/>
  <c r="B682" i="21"/>
  <c r="G682" i="21" s="1"/>
  <c r="A682" i="21"/>
  <c r="D681" i="21"/>
  <c r="C681" i="21"/>
  <c r="B681" i="21"/>
  <c r="G681" i="21" s="1"/>
  <c r="A681" i="21"/>
  <c r="D680" i="21"/>
  <c r="C680" i="21"/>
  <c r="B680" i="21"/>
  <c r="G680" i="21" s="1"/>
  <c r="A680" i="21"/>
  <c r="D679" i="21"/>
  <c r="C679" i="21"/>
  <c r="B679" i="21"/>
  <c r="G679" i="21" s="1"/>
  <c r="A679" i="21"/>
  <c r="D678" i="21"/>
  <c r="C678" i="21"/>
  <c r="B678" i="21"/>
  <c r="G678" i="21" s="1"/>
  <c r="A678" i="21"/>
  <c r="D677" i="21"/>
  <c r="C677" i="21"/>
  <c r="B677" i="21"/>
  <c r="G677" i="21" s="1"/>
  <c r="A677" i="21"/>
  <c r="D676" i="21"/>
  <c r="C676" i="21"/>
  <c r="B676" i="21"/>
  <c r="G676" i="21" s="1"/>
  <c r="A676" i="21"/>
  <c r="D675" i="21"/>
  <c r="C675" i="21"/>
  <c r="B675" i="21"/>
  <c r="G675" i="21" s="1"/>
  <c r="A675" i="21"/>
  <c r="D674" i="21"/>
  <c r="C674" i="21"/>
  <c r="B674" i="21"/>
  <c r="G674" i="21" s="1"/>
  <c r="A674" i="21"/>
  <c r="D673" i="21"/>
  <c r="C673" i="21"/>
  <c r="B673" i="21"/>
  <c r="G673" i="21" s="1"/>
  <c r="A673" i="21"/>
  <c r="D672" i="21"/>
  <c r="C672" i="21"/>
  <c r="B672" i="21"/>
  <c r="G672" i="21" s="1"/>
  <c r="A672" i="21"/>
  <c r="D671" i="21"/>
  <c r="C671" i="21"/>
  <c r="B671" i="21"/>
  <c r="G671" i="21" s="1"/>
  <c r="A671" i="21"/>
  <c r="D670" i="21"/>
  <c r="C670" i="21"/>
  <c r="B670" i="21"/>
  <c r="G670" i="21" s="1"/>
  <c r="A670" i="21"/>
  <c r="D669" i="21"/>
  <c r="C669" i="21"/>
  <c r="B669" i="21"/>
  <c r="G669" i="21" s="1"/>
  <c r="G668" i="21" s="1"/>
  <c r="G667" i="21" s="1"/>
  <c r="A669" i="21"/>
  <c r="D666" i="21"/>
  <c r="C666" i="21"/>
  <c r="B666" i="21"/>
  <c r="G666" i="21" s="1"/>
  <c r="A666" i="21"/>
  <c r="D665" i="21"/>
  <c r="C665" i="21"/>
  <c r="B665" i="21"/>
  <c r="G665" i="21" s="1"/>
  <c r="A665" i="21"/>
  <c r="D664" i="21"/>
  <c r="C664" i="21"/>
  <c r="B664" i="21"/>
  <c r="G664" i="21" s="1"/>
  <c r="A664" i="21"/>
  <c r="D663" i="21"/>
  <c r="C663" i="21"/>
  <c r="B663" i="21"/>
  <c r="G663" i="21" s="1"/>
  <c r="A663" i="21"/>
  <c r="D662" i="21"/>
  <c r="C662" i="21"/>
  <c r="B662" i="21"/>
  <c r="G662" i="21" s="1"/>
  <c r="A662" i="21"/>
  <c r="D661" i="21"/>
  <c r="C661" i="21"/>
  <c r="B661" i="21"/>
  <c r="G661" i="21" s="1"/>
  <c r="A661" i="21"/>
  <c r="D660" i="21"/>
  <c r="C660" i="21"/>
  <c r="B660" i="21"/>
  <c r="G660" i="21" s="1"/>
  <c r="A660" i="21"/>
  <c r="D659" i="21"/>
  <c r="C659" i="21"/>
  <c r="B659" i="21"/>
  <c r="G659" i="21" s="1"/>
  <c r="A659" i="21"/>
  <c r="D658" i="21"/>
  <c r="C658" i="21"/>
  <c r="B658" i="21"/>
  <c r="G658" i="21" s="1"/>
  <c r="A658" i="21"/>
  <c r="D657" i="21"/>
  <c r="C657" i="21"/>
  <c r="B657" i="21"/>
  <c r="G657" i="21" s="1"/>
  <c r="G656" i="21" s="1"/>
  <c r="A657" i="21"/>
  <c r="A656" i="21"/>
  <c r="D655" i="21"/>
  <c r="C655" i="21"/>
  <c r="B655" i="21"/>
  <c r="G655" i="21" s="1"/>
  <c r="A655" i="21"/>
  <c r="D654" i="21"/>
  <c r="C654" i="21"/>
  <c r="B654" i="21"/>
  <c r="G654" i="21" s="1"/>
  <c r="A654" i="21"/>
  <c r="D653" i="21"/>
  <c r="C653" i="21"/>
  <c r="B653" i="21"/>
  <c r="G653" i="21" s="1"/>
  <c r="A653" i="21"/>
  <c r="D652" i="21"/>
  <c r="C652" i="21"/>
  <c r="B652" i="21"/>
  <c r="G652" i="21" s="1"/>
  <c r="A652" i="21"/>
  <c r="D651" i="21"/>
  <c r="C651" i="21"/>
  <c r="B651" i="21"/>
  <c r="G651" i="21" s="1"/>
  <c r="A651" i="21"/>
  <c r="D650" i="21"/>
  <c r="C650" i="21"/>
  <c r="B650" i="21"/>
  <c r="G650" i="21" s="1"/>
  <c r="A650" i="21"/>
  <c r="D649" i="21"/>
  <c r="C649" i="21"/>
  <c r="B649" i="21"/>
  <c r="G649" i="21" s="1"/>
  <c r="A649" i="21"/>
  <c r="D648" i="21"/>
  <c r="C648" i="21"/>
  <c r="B648" i="21"/>
  <c r="G648" i="21" s="1"/>
  <c r="A648" i="21"/>
  <c r="D647" i="21"/>
  <c r="C647" i="21"/>
  <c r="B647" i="21"/>
  <c r="G647" i="21" s="1"/>
  <c r="A647" i="21"/>
  <c r="D646" i="21"/>
  <c r="C646" i="21"/>
  <c r="B646" i="21"/>
  <c r="G646" i="21" s="1"/>
  <c r="A646" i="21"/>
  <c r="D645" i="21"/>
  <c r="C645" i="21"/>
  <c r="B645" i="21"/>
  <c r="G645" i="21" s="1"/>
  <c r="A645" i="21"/>
  <c r="D644" i="21"/>
  <c r="C644" i="21"/>
  <c r="B644" i="21"/>
  <c r="G644" i="21" s="1"/>
  <c r="A644" i="21"/>
  <c r="D643" i="21"/>
  <c r="C643" i="21"/>
  <c r="B643" i="21"/>
  <c r="G643" i="21" s="1"/>
  <c r="A643" i="21"/>
  <c r="D642" i="21"/>
  <c r="C642" i="21"/>
  <c r="B642" i="21"/>
  <c r="G642" i="21" s="1"/>
  <c r="A642" i="21"/>
  <c r="D641" i="21"/>
  <c r="C641" i="21"/>
  <c r="B641" i="21"/>
  <c r="G641" i="21" s="1"/>
  <c r="G640" i="21" s="1"/>
  <c r="A641" i="21"/>
  <c r="A640" i="21"/>
  <c r="D639" i="21"/>
  <c r="C639" i="21"/>
  <c r="B639" i="21"/>
  <c r="G639" i="21" s="1"/>
  <c r="A639" i="21"/>
  <c r="D638" i="21"/>
  <c r="C638" i="21"/>
  <c r="B638" i="21"/>
  <c r="G638" i="21" s="1"/>
  <c r="A638" i="21"/>
  <c r="D637" i="21"/>
  <c r="C637" i="21"/>
  <c r="B637" i="21"/>
  <c r="G637" i="21" s="1"/>
  <c r="A637" i="21"/>
  <c r="D636" i="21"/>
  <c r="C636" i="21"/>
  <c r="B636" i="21"/>
  <c r="G636" i="21" s="1"/>
  <c r="A636" i="21"/>
  <c r="D635" i="21"/>
  <c r="C635" i="21"/>
  <c r="B635" i="21"/>
  <c r="G635" i="21" s="1"/>
  <c r="A635" i="21"/>
  <c r="D634" i="21"/>
  <c r="C634" i="21"/>
  <c r="B634" i="21"/>
  <c r="G634" i="21" s="1"/>
  <c r="A634" i="21"/>
  <c r="D633" i="21"/>
  <c r="C633" i="21"/>
  <c r="B633" i="21"/>
  <c r="G633" i="21" s="1"/>
  <c r="A633" i="21"/>
  <c r="D632" i="21"/>
  <c r="C632" i="21"/>
  <c r="B632" i="21"/>
  <c r="G632" i="21" s="1"/>
  <c r="A632" i="21"/>
  <c r="D631" i="21"/>
  <c r="C631" i="21"/>
  <c r="B631" i="21"/>
  <c r="G631" i="21" s="1"/>
  <c r="A631" i="21"/>
  <c r="D630" i="21"/>
  <c r="C630" i="21"/>
  <c r="B630" i="21"/>
  <c r="G630" i="21" s="1"/>
  <c r="A630" i="21"/>
  <c r="D629" i="21"/>
  <c r="C629" i="21"/>
  <c r="B629" i="21"/>
  <c r="G629" i="21" s="1"/>
  <c r="A629" i="21"/>
  <c r="D628" i="21"/>
  <c r="C628" i="21"/>
  <c r="B628" i="21"/>
  <c r="G628" i="21" s="1"/>
  <c r="A628" i="21"/>
  <c r="D627" i="21"/>
  <c r="C627" i="21"/>
  <c r="B627" i="21"/>
  <c r="G627" i="21" s="1"/>
  <c r="A627" i="21"/>
  <c r="D626" i="21"/>
  <c r="C626" i="21"/>
  <c r="B626" i="21"/>
  <c r="G626" i="21" s="1"/>
  <c r="A626" i="21"/>
  <c r="D625" i="21"/>
  <c r="C625" i="21"/>
  <c r="B625" i="21"/>
  <c r="G625" i="21" s="1"/>
  <c r="G624" i="21" s="1"/>
  <c r="A625" i="21"/>
  <c r="A624" i="21"/>
  <c r="D623" i="21"/>
  <c r="C623" i="21"/>
  <c r="B623" i="21"/>
  <c r="G623" i="21" s="1"/>
  <c r="A623" i="21"/>
  <c r="D622" i="21"/>
  <c r="C622" i="21"/>
  <c r="B622" i="21"/>
  <c r="G622" i="21" s="1"/>
  <c r="A622" i="21"/>
  <c r="D621" i="21"/>
  <c r="C621" i="21"/>
  <c r="B621" i="21"/>
  <c r="A621" i="21"/>
  <c r="D620" i="21"/>
  <c r="C620" i="21"/>
  <c r="B620" i="21"/>
  <c r="G620" i="21" s="1"/>
  <c r="A620" i="21"/>
  <c r="D619" i="21"/>
  <c r="C619" i="21"/>
  <c r="B619" i="21"/>
  <c r="G619" i="21" s="1"/>
  <c r="A619" i="21"/>
  <c r="D618" i="21"/>
  <c r="C618" i="21"/>
  <c r="B618" i="21"/>
  <c r="G618" i="21" s="1"/>
  <c r="A618" i="21"/>
  <c r="D617" i="21"/>
  <c r="C617" i="21"/>
  <c r="B617" i="21"/>
  <c r="G617" i="21" s="1"/>
  <c r="A617" i="21"/>
  <c r="D616" i="21"/>
  <c r="C616" i="21"/>
  <c r="B616" i="21"/>
  <c r="G616" i="21" s="1"/>
  <c r="A616" i="21"/>
  <c r="D615" i="21"/>
  <c r="C615" i="21"/>
  <c r="B615" i="21"/>
  <c r="G615" i="21" s="1"/>
  <c r="A615" i="21"/>
  <c r="D614" i="21"/>
  <c r="C614" i="21"/>
  <c r="B614" i="21"/>
  <c r="G614" i="21" s="1"/>
  <c r="A614" i="21"/>
  <c r="D613" i="21"/>
  <c r="C613" i="21"/>
  <c r="B613" i="21"/>
  <c r="G613" i="21" s="1"/>
  <c r="A613" i="21"/>
  <c r="D612" i="21"/>
  <c r="C612" i="21"/>
  <c r="B612" i="21"/>
  <c r="G612" i="21" s="1"/>
  <c r="A612" i="21"/>
  <c r="D611" i="21"/>
  <c r="C611" i="21"/>
  <c r="B611" i="21"/>
  <c r="G611" i="21" s="1"/>
  <c r="A611" i="21"/>
  <c r="D610" i="21"/>
  <c r="C610" i="21"/>
  <c r="B610" i="21"/>
  <c r="G610" i="21" s="1"/>
  <c r="A610" i="21"/>
  <c r="D609" i="21"/>
  <c r="C609" i="21"/>
  <c r="B609" i="21"/>
  <c r="G609" i="21" s="1"/>
  <c r="G608" i="21" s="1"/>
  <c r="G607" i="21" s="1"/>
  <c r="G606" i="21" s="1"/>
  <c r="A609" i="21"/>
  <c r="D605" i="21"/>
  <c r="C605" i="21"/>
  <c r="B605" i="21"/>
  <c r="G605" i="21" s="1"/>
  <c r="A605" i="21"/>
  <c r="D604" i="21"/>
  <c r="C604" i="21"/>
  <c r="B604" i="21"/>
  <c r="G604" i="21" s="1"/>
  <c r="A604" i="21"/>
  <c r="D603" i="21"/>
  <c r="C603" i="21"/>
  <c r="B603" i="21"/>
  <c r="G603" i="21" s="1"/>
  <c r="A603" i="21"/>
  <c r="D602" i="21"/>
  <c r="C602" i="21"/>
  <c r="B602" i="21"/>
  <c r="G602" i="21" s="1"/>
  <c r="A602" i="21"/>
  <c r="D601" i="21"/>
  <c r="C601" i="21"/>
  <c r="B601" i="21"/>
  <c r="G601" i="21" s="1"/>
  <c r="A601" i="21"/>
  <c r="D600" i="21"/>
  <c r="C600" i="21"/>
  <c r="B600" i="21"/>
  <c r="G600" i="21" s="1"/>
  <c r="A600" i="21"/>
  <c r="D599" i="21"/>
  <c r="C599" i="21"/>
  <c r="B599" i="21"/>
  <c r="G599" i="21" s="1"/>
  <c r="A599" i="21"/>
  <c r="D598" i="21"/>
  <c r="C598" i="21"/>
  <c r="B598" i="21"/>
  <c r="G598" i="21" s="1"/>
  <c r="A598" i="21"/>
  <c r="D597" i="21"/>
  <c r="C597" i="21"/>
  <c r="B597" i="21"/>
  <c r="G597" i="21" s="1"/>
  <c r="A597" i="21"/>
  <c r="D596" i="21"/>
  <c r="C596" i="21"/>
  <c r="B596" i="21"/>
  <c r="G596" i="21" s="1"/>
  <c r="G595" i="21" s="1"/>
  <c r="A596" i="21"/>
  <c r="A595" i="21"/>
  <c r="D594" i="21"/>
  <c r="C594" i="21"/>
  <c r="B594" i="21"/>
  <c r="G594" i="21" s="1"/>
  <c r="A594" i="21"/>
  <c r="D593" i="21"/>
  <c r="C593" i="21"/>
  <c r="B593" i="21"/>
  <c r="G593" i="21" s="1"/>
  <c r="A593" i="21"/>
  <c r="D592" i="21"/>
  <c r="C592" i="21"/>
  <c r="B592" i="21"/>
  <c r="G592" i="21" s="1"/>
  <c r="A592" i="21"/>
  <c r="D591" i="21"/>
  <c r="C591" i="21"/>
  <c r="B591" i="21"/>
  <c r="G591" i="21" s="1"/>
  <c r="A591" i="21"/>
  <c r="D590" i="21"/>
  <c r="C590" i="21"/>
  <c r="B590" i="21"/>
  <c r="G590" i="21" s="1"/>
  <c r="A590" i="21"/>
  <c r="D589" i="21"/>
  <c r="C589" i="21"/>
  <c r="B589" i="21"/>
  <c r="G589" i="21" s="1"/>
  <c r="A589" i="21"/>
  <c r="D588" i="21"/>
  <c r="C588" i="21"/>
  <c r="B588" i="21"/>
  <c r="G588" i="21" s="1"/>
  <c r="A588" i="21"/>
  <c r="D587" i="21"/>
  <c r="C587" i="21"/>
  <c r="B587" i="21"/>
  <c r="G587" i="21" s="1"/>
  <c r="A587" i="21"/>
  <c r="D586" i="21"/>
  <c r="C586" i="21"/>
  <c r="B586" i="21"/>
  <c r="G586" i="21" s="1"/>
  <c r="A586" i="21"/>
  <c r="D585" i="21"/>
  <c r="C585" i="21"/>
  <c r="B585" i="21"/>
  <c r="G585" i="21" s="1"/>
  <c r="A585" i="21"/>
  <c r="D584" i="21"/>
  <c r="C584" i="21"/>
  <c r="B584" i="21"/>
  <c r="G584" i="21" s="1"/>
  <c r="A584" i="21"/>
  <c r="D583" i="21"/>
  <c r="C583" i="21"/>
  <c r="B583" i="21"/>
  <c r="G583" i="21" s="1"/>
  <c r="A583" i="21"/>
  <c r="D582" i="21"/>
  <c r="C582" i="21"/>
  <c r="B582" i="21"/>
  <c r="G582" i="21" s="1"/>
  <c r="A582" i="21"/>
  <c r="D581" i="21"/>
  <c r="C581" i="21"/>
  <c r="B581" i="21"/>
  <c r="G581" i="21" s="1"/>
  <c r="A581" i="21"/>
  <c r="D580" i="21"/>
  <c r="C580" i="21"/>
  <c r="B580" i="21"/>
  <c r="G580" i="21" s="1"/>
  <c r="G579" i="21" s="1"/>
  <c r="A580" i="21"/>
  <c r="A579" i="21"/>
  <c r="D578" i="21"/>
  <c r="C578" i="21"/>
  <c r="B578" i="21"/>
  <c r="G578" i="21" s="1"/>
  <c r="A578" i="21"/>
  <c r="D577" i="21"/>
  <c r="C577" i="21"/>
  <c r="B577" i="21"/>
  <c r="G577" i="21" s="1"/>
  <c r="A577" i="21"/>
  <c r="D576" i="21"/>
  <c r="C576" i="21"/>
  <c r="B576" i="21"/>
  <c r="G576" i="21" s="1"/>
  <c r="A576" i="21"/>
  <c r="D575" i="21"/>
  <c r="C575" i="21"/>
  <c r="B575" i="21"/>
  <c r="G575" i="21" s="1"/>
  <c r="A575" i="21"/>
  <c r="D574" i="21"/>
  <c r="C574" i="21"/>
  <c r="B574" i="21"/>
  <c r="G574" i="21" s="1"/>
  <c r="A574" i="21"/>
  <c r="D573" i="21"/>
  <c r="C573" i="21"/>
  <c r="B573" i="21"/>
  <c r="G573" i="21" s="1"/>
  <c r="A573" i="21"/>
  <c r="D572" i="21"/>
  <c r="C572" i="21"/>
  <c r="B572" i="21"/>
  <c r="G572" i="21" s="1"/>
  <c r="A572" i="21"/>
  <c r="D571" i="21"/>
  <c r="C571" i="21"/>
  <c r="B571" i="21"/>
  <c r="G571" i="21" s="1"/>
  <c r="A571" i="21"/>
  <c r="D570" i="21"/>
  <c r="C570" i="21"/>
  <c r="B570" i="21"/>
  <c r="G570" i="21" s="1"/>
  <c r="A570" i="21"/>
  <c r="D569" i="21"/>
  <c r="C569" i="21"/>
  <c r="B569" i="21"/>
  <c r="G569" i="21" s="1"/>
  <c r="A569" i="21"/>
  <c r="D568" i="21"/>
  <c r="C568" i="21"/>
  <c r="B568" i="21"/>
  <c r="G568" i="21" s="1"/>
  <c r="A568" i="21"/>
  <c r="D567" i="21"/>
  <c r="C567" i="21"/>
  <c r="B567" i="21"/>
  <c r="G567" i="21" s="1"/>
  <c r="A567" i="21"/>
  <c r="D566" i="21"/>
  <c r="C566" i="21"/>
  <c r="B566" i="21"/>
  <c r="G566" i="21" s="1"/>
  <c r="A566" i="21"/>
  <c r="D565" i="21"/>
  <c r="C565" i="21"/>
  <c r="B565" i="21"/>
  <c r="G565" i="21" s="1"/>
  <c r="A565" i="21"/>
  <c r="D564" i="21"/>
  <c r="C564" i="21"/>
  <c r="B564" i="21"/>
  <c r="G564" i="21" s="1"/>
  <c r="G563" i="21" s="1"/>
  <c r="A564" i="21"/>
  <c r="A563" i="21"/>
  <c r="D562" i="21"/>
  <c r="C562" i="21"/>
  <c r="B562" i="21"/>
  <c r="G562" i="21" s="1"/>
  <c r="A562" i="21"/>
  <c r="D561" i="21"/>
  <c r="C561" i="21"/>
  <c r="B561" i="21"/>
  <c r="G561" i="21" s="1"/>
  <c r="A561" i="21"/>
  <c r="D560" i="21"/>
  <c r="C560" i="21"/>
  <c r="B560" i="21"/>
  <c r="G560" i="21" s="1"/>
  <c r="A560" i="21"/>
  <c r="D559" i="21"/>
  <c r="C559" i="21"/>
  <c r="B559" i="21"/>
  <c r="G559" i="21" s="1"/>
  <c r="A559" i="21"/>
  <c r="D558" i="21"/>
  <c r="C558" i="21"/>
  <c r="B558" i="21"/>
  <c r="G558" i="21" s="1"/>
  <c r="A558" i="21"/>
  <c r="D557" i="21"/>
  <c r="C557" i="21"/>
  <c r="B557" i="21"/>
  <c r="G557" i="21" s="1"/>
  <c r="A557" i="21"/>
  <c r="D556" i="21"/>
  <c r="C556" i="21"/>
  <c r="B556" i="21"/>
  <c r="G556" i="21" s="1"/>
  <c r="A556" i="21"/>
  <c r="D555" i="21"/>
  <c r="C555" i="21"/>
  <c r="B555" i="21"/>
  <c r="G555" i="21" s="1"/>
  <c r="A555" i="21"/>
  <c r="D554" i="21"/>
  <c r="C554" i="21"/>
  <c r="B554" i="21"/>
  <c r="G554" i="21" s="1"/>
  <c r="A554" i="21"/>
  <c r="D553" i="21"/>
  <c r="C553" i="21"/>
  <c r="B553" i="21"/>
  <c r="G553" i="21" s="1"/>
  <c r="A553" i="21"/>
  <c r="D552" i="21"/>
  <c r="C552" i="21"/>
  <c r="B552" i="21"/>
  <c r="G552" i="21" s="1"/>
  <c r="A552" i="21"/>
  <c r="D551" i="21"/>
  <c r="C551" i="21"/>
  <c r="B551" i="21"/>
  <c r="G551" i="21" s="1"/>
  <c r="A551" i="21"/>
  <c r="D550" i="21"/>
  <c r="C550" i="21"/>
  <c r="B550" i="21"/>
  <c r="G550" i="21" s="1"/>
  <c r="A550" i="21"/>
  <c r="D549" i="21"/>
  <c r="C549" i="21"/>
  <c r="B549" i="21"/>
  <c r="G549" i="21" s="1"/>
  <c r="A549" i="21"/>
  <c r="D548" i="21"/>
  <c r="C548" i="21"/>
  <c r="B548" i="21"/>
  <c r="G548" i="21" s="1"/>
  <c r="G547" i="21" s="1"/>
  <c r="G546" i="21" s="1"/>
  <c r="A548" i="21"/>
  <c r="D545" i="21"/>
  <c r="C545" i="21"/>
  <c r="B545" i="21"/>
  <c r="G545" i="21" s="1"/>
  <c r="A545" i="21"/>
  <c r="D544" i="21"/>
  <c r="C544" i="21"/>
  <c r="B544" i="21"/>
  <c r="G544" i="21" s="1"/>
  <c r="A544" i="21"/>
  <c r="D543" i="21"/>
  <c r="C543" i="21"/>
  <c r="B543" i="21"/>
  <c r="G543" i="21" s="1"/>
  <c r="A543" i="21"/>
  <c r="D542" i="21"/>
  <c r="C542" i="21"/>
  <c r="B542" i="21"/>
  <c r="G542" i="21" s="1"/>
  <c r="A542" i="21"/>
  <c r="D541" i="21"/>
  <c r="C541" i="21"/>
  <c r="B541" i="21"/>
  <c r="G541" i="21" s="1"/>
  <c r="A541" i="21"/>
  <c r="D540" i="21"/>
  <c r="C540" i="21"/>
  <c r="B540" i="21"/>
  <c r="G540" i="21" s="1"/>
  <c r="A540" i="21"/>
  <c r="D539" i="21"/>
  <c r="C539" i="21"/>
  <c r="B539" i="21"/>
  <c r="G539" i="21" s="1"/>
  <c r="A539" i="21"/>
  <c r="D538" i="21"/>
  <c r="C538" i="21"/>
  <c r="B538" i="21"/>
  <c r="G538" i="21" s="1"/>
  <c r="A538" i="21"/>
  <c r="D537" i="21"/>
  <c r="C537" i="21"/>
  <c r="B537" i="21"/>
  <c r="G537" i="21" s="1"/>
  <c r="A537" i="21"/>
  <c r="D536" i="21"/>
  <c r="C536" i="21"/>
  <c r="B536" i="21"/>
  <c r="G536" i="21" s="1"/>
  <c r="G535" i="21" s="1"/>
  <c r="A536" i="21"/>
  <c r="A535" i="21"/>
  <c r="D534" i="21"/>
  <c r="C534" i="21"/>
  <c r="B534" i="21"/>
  <c r="G534" i="21" s="1"/>
  <c r="A534" i="21"/>
  <c r="D533" i="21"/>
  <c r="C533" i="21"/>
  <c r="B533" i="21"/>
  <c r="G533" i="21" s="1"/>
  <c r="A533" i="21"/>
  <c r="D532" i="21"/>
  <c r="C532" i="21"/>
  <c r="B532" i="21"/>
  <c r="G532" i="21" s="1"/>
  <c r="A532" i="21"/>
  <c r="D531" i="21"/>
  <c r="C531" i="21"/>
  <c r="B531" i="21"/>
  <c r="G531" i="21" s="1"/>
  <c r="A531" i="21"/>
  <c r="D530" i="21"/>
  <c r="C530" i="21"/>
  <c r="B530" i="21"/>
  <c r="G530" i="21" s="1"/>
  <c r="A530" i="21"/>
  <c r="D529" i="21"/>
  <c r="C529" i="21"/>
  <c r="B529" i="21"/>
  <c r="G529" i="21" s="1"/>
  <c r="A529" i="21"/>
  <c r="D528" i="21"/>
  <c r="C528" i="21"/>
  <c r="B528" i="21"/>
  <c r="A528" i="21"/>
  <c r="D527" i="21"/>
  <c r="C527" i="21"/>
  <c r="B527" i="21"/>
  <c r="G527" i="21" s="1"/>
  <c r="A527" i="21"/>
  <c r="D526" i="21"/>
  <c r="C526" i="21"/>
  <c r="B526" i="21"/>
  <c r="G526" i="21" s="1"/>
  <c r="A526" i="21"/>
  <c r="D525" i="21"/>
  <c r="C525" i="21"/>
  <c r="B525" i="21"/>
  <c r="G525" i="21" s="1"/>
  <c r="A525" i="21"/>
  <c r="D524" i="21"/>
  <c r="C524" i="21"/>
  <c r="B524" i="21"/>
  <c r="G524" i="21" s="1"/>
  <c r="A524" i="21"/>
  <c r="D523" i="21"/>
  <c r="C523" i="21"/>
  <c r="B523" i="21"/>
  <c r="G523" i="21" s="1"/>
  <c r="A523" i="21"/>
  <c r="D522" i="21"/>
  <c r="C522" i="21"/>
  <c r="B522" i="21"/>
  <c r="G522" i="21" s="1"/>
  <c r="A522" i="21"/>
  <c r="D521" i="21"/>
  <c r="C521" i="21"/>
  <c r="B521" i="21"/>
  <c r="G521" i="21" s="1"/>
  <c r="A521" i="21"/>
  <c r="D520" i="21"/>
  <c r="C520" i="21"/>
  <c r="B520" i="21"/>
  <c r="G520" i="21" s="1"/>
  <c r="G519" i="21" s="1"/>
  <c r="A520" i="21"/>
  <c r="A519" i="21"/>
  <c r="D518" i="21"/>
  <c r="C518" i="21"/>
  <c r="B518" i="21"/>
  <c r="G518" i="21" s="1"/>
  <c r="A518" i="21"/>
  <c r="D517" i="21"/>
  <c r="C517" i="21"/>
  <c r="B517" i="21"/>
  <c r="G517" i="21" s="1"/>
  <c r="A517" i="21"/>
  <c r="D516" i="21"/>
  <c r="C516" i="21"/>
  <c r="B516" i="21"/>
  <c r="G516" i="21" s="1"/>
  <c r="A516" i="21"/>
  <c r="D515" i="21"/>
  <c r="C515" i="21"/>
  <c r="B515" i="21"/>
  <c r="G515" i="21" s="1"/>
  <c r="A515" i="21"/>
  <c r="D514" i="21"/>
  <c r="C514" i="21"/>
  <c r="B514" i="21"/>
  <c r="G514" i="21" s="1"/>
  <c r="A514" i="21"/>
  <c r="D513" i="21"/>
  <c r="C513" i="21"/>
  <c r="B513" i="21"/>
  <c r="G513" i="21" s="1"/>
  <c r="A513" i="21"/>
  <c r="D512" i="21"/>
  <c r="C512" i="21"/>
  <c r="B512" i="21"/>
  <c r="G512" i="21" s="1"/>
  <c r="A512" i="21"/>
  <c r="D511" i="21"/>
  <c r="C511" i="21"/>
  <c r="B511" i="21"/>
  <c r="G511" i="21" s="1"/>
  <c r="A511" i="21"/>
  <c r="D510" i="21"/>
  <c r="C510" i="21"/>
  <c r="B510" i="21"/>
  <c r="G510" i="21" s="1"/>
  <c r="A510" i="21"/>
  <c r="D509" i="21"/>
  <c r="C509" i="21"/>
  <c r="B509" i="21"/>
  <c r="G509" i="21" s="1"/>
  <c r="A509" i="21"/>
  <c r="D508" i="21"/>
  <c r="C508" i="21"/>
  <c r="B508" i="21"/>
  <c r="G508" i="21" s="1"/>
  <c r="A508" i="21"/>
  <c r="D507" i="21"/>
  <c r="C507" i="21"/>
  <c r="B507" i="21"/>
  <c r="G507" i="21" s="1"/>
  <c r="A507" i="21"/>
  <c r="D506" i="21"/>
  <c r="C506" i="21"/>
  <c r="B506" i="21"/>
  <c r="G506" i="21" s="1"/>
  <c r="A506" i="21"/>
  <c r="D505" i="21"/>
  <c r="C505" i="21"/>
  <c r="B505" i="21"/>
  <c r="G505" i="21" s="1"/>
  <c r="A505" i="21"/>
  <c r="D504" i="21"/>
  <c r="C504" i="21"/>
  <c r="B504" i="21"/>
  <c r="G504" i="21" s="1"/>
  <c r="G503" i="21" s="1"/>
  <c r="A504" i="21"/>
  <c r="A503" i="21"/>
  <c r="D502" i="21"/>
  <c r="C502" i="21"/>
  <c r="B502" i="21"/>
  <c r="G502" i="21" s="1"/>
  <c r="A502" i="21"/>
  <c r="D501" i="21"/>
  <c r="C501" i="21"/>
  <c r="B501" i="21"/>
  <c r="G501" i="21" s="1"/>
  <c r="A501" i="21"/>
  <c r="D500" i="21"/>
  <c r="C500" i="21"/>
  <c r="B500" i="21"/>
  <c r="G500" i="21" s="1"/>
  <c r="A500" i="21"/>
  <c r="D499" i="21"/>
  <c r="C499" i="21"/>
  <c r="B499" i="21"/>
  <c r="G499" i="21" s="1"/>
  <c r="A499" i="21"/>
  <c r="D498" i="21"/>
  <c r="C498" i="21"/>
  <c r="B498" i="21"/>
  <c r="G498" i="21" s="1"/>
  <c r="A498" i="21"/>
  <c r="D497" i="21"/>
  <c r="C497" i="21"/>
  <c r="B497" i="21"/>
  <c r="G497" i="21" s="1"/>
  <c r="A497" i="21"/>
  <c r="D496" i="21"/>
  <c r="C496" i="21"/>
  <c r="B496" i="21"/>
  <c r="G496" i="21" s="1"/>
  <c r="A496" i="21"/>
  <c r="D495" i="21"/>
  <c r="C495" i="21"/>
  <c r="B495" i="21"/>
  <c r="G495" i="21" s="1"/>
  <c r="A495" i="21"/>
  <c r="D494" i="21"/>
  <c r="C494" i="21"/>
  <c r="B494" i="21"/>
  <c r="G494" i="21" s="1"/>
  <c r="A494" i="21"/>
  <c r="D493" i="21"/>
  <c r="C493" i="21"/>
  <c r="B493" i="21"/>
  <c r="G493" i="21" s="1"/>
  <c r="A493" i="21"/>
  <c r="D492" i="21"/>
  <c r="C492" i="21"/>
  <c r="B492" i="21"/>
  <c r="G492" i="21" s="1"/>
  <c r="A492" i="21"/>
  <c r="D491" i="21"/>
  <c r="C491" i="21"/>
  <c r="B491" i="21"/>
  <c r="G491" i="21" s="1"/>
  <c r="A491" i="21"/>
  <c r="D490" i="21"/>
  <c r="C490" i="21"/>
  <c r="B490" i="21"/>
  <c r="G490" i="21" s="1"/>
  <c r="A490" i="21"/>
  <c r="D489" i="21"/>
  <c r="C489" i="21"/>
  <c r="B489" i="21"/>
  <c r="G489" i="21" s="1"/>
  <c r="A489" i="21"/>
  <c r="D488" i="21"/>
  <c r="C488" i="21"/>
  <c r="B488" i="21"/>
  <c r="G488" i="21" s="1"/>
  <c r="G487" i="21" s="1"/>
  <c r="G486" i="21" s="1"/>
  <c r="A488" i="21"/>
  <c r="A486" i="21"/>
  <c r="D485" i="21"/>
  <c r="C485" i="21"/>
  <c r="B485" i="21"/>
  <c r="G485" i="21" s="1"/>
  <c r="A485" i="21"/>
  <c r="D484" i="21"/>
  <c r="C484" i="21"/>
  <c r="B484" i="21"/>
  <c r="G484" i="21" s="1"/>
  <c r="A484" i="21"/>
  <c r="D483" i="21"/>
  <c r="C483" i="21"/>
  <c r="B483" i="21"/>
  <c r="G483" i="21" s="1"/>
  <c r="A483" i="21"/>
  <c r="D482" i="21"/>
  <c r="C482" i="21"/>
  <c r="B482" i="21"/>
  <c r="G482" i="21" s="1"/>
  <c r="A482" i="21"/>
  <c r="D481" i="21"/>
  <c r="C481" i="21"/>
  <c r="B481" i="21"/>
  <c r="G481" i="21" s="1"/>
  <c r="A481" i="21"/>
  <c r="D480" i="21"/>
  <c r="C480" i="21"/>
  <c r="B480" i="21"/>
  <c r="G480" i="21" s="1"/>
  <c r="A480" i="21"/>
  <c r="D479" i="21"/>
  <c r="C479" i="21"/>
  <c r="B479" i="21"/>
  <c r="G479" i="21" s="1"/>
  <c r="A479" i="21"/>
  <c r="D478" i="21"/>
  <c r="C478" i="21"/>
  <c r="B478" i="21"/>
  <c r="G478" i="21" s="1"/>
  <c r="A478" i="21"/>
  <c r="D477" i="21"/>
  <c r="C477" i="21"/>
  <c r="B477" i="21"/>
  <c r="G477" i="21" s="1"/>
  <c r="A477" i="21"/>
  <c r="D476" i="21"/>
  <c r="C476" i="21"/>
  <c r="B476" i="21"/>
  <c r="G476" i="21" s="1"/>
  <c r="G475" i="21" s="1"/>
  <c r="A476" i="21"/>
  <c r="A475" i="21"/>
  <c r="D474" i="21"/>
  <c r="C474" i="21"/>
  <c r="B474" i="21"/>
  <c r="G474" i="21" s="1"/>
  <c r="A474" i="21"/>
  <c r="D473" i="21"/>
  <c r="C473" i="21"/>
  <c r="B473" i="21"/>
  <c r="G473" i="21" s="1"/>
  <c r="A473" i="21"/>
  <c r="D472" i="21"/>
  <c r="C472" i="21"/>
  <c r="B472" i="21"/>
  <c r="G472" i="21" s="1"/>
  <c r="A472" i="21"/>
  <c r="D471" i="21"/>
  <c r="C471" i="21"/>
  <c r="B471" i="21"/>
  <c r="G471" i="21" s="1"/>
  <c r="A471" i="21"/>
  <c r="D470" i="21"/>
  <c r="C470" i="21"/>
  <c r="B470" i="21"/>
  <c r="G470" i="21" s="1"/>
  <c r="A470" i="21"/>
  <c r="D469" i="21"/>
  <c r="C469" i="21"/>
  <c r="B469" i="21"/>
  <c r="G469" i="21" s="1"/>
  <c r="A469" i="21"/>
  <c r="D468" i="21"/>
  <c r="C468" i="21"/>
  <c r="B468" i="21"/>
  <c r="G468" i="21" s="1"/>
  <c r="A468" i="21"/>
  <c r="D467" i="21"/>
  <c r="C467" i="21"/>
  <c r="B467" i="21"/>
  <c r="G467" i="21" s="1"/>
  <c r="A467" i="21"/>
  <c r="D466" i="21"/>
  <c r="C466" i="21"/>
  <c r="B466" i="21"/>
  <c r="G466" i="21" s="1"/>
  <c r="A466" i="21"/>
  <c r="D465" i="21"/>
  <c r="C465" i="21"/>
  <c r="B465" i="21"/>
  <c r="G465" i="21" s="1"/>
  <c r="A465" i="21"/>
  <c r="D464" i="21"/>
  <c r="C464" i="21"/>
  <c r="B464" i="21"/>
  <c r="G464" i="21" s="1"/>
  <c r="A464" i="21"/>
  <c r="D463" i="21"/>
  <c r="C463" i="21"/>
  <c r="B463" i="21"/>
  <c r="G463" i="21" s="1"/>
  <c r="A463" i="21"/>
  <c r="D462" i="21"/>
  <c r="C462" i="21"/>
  <c r="B462" i="21"/>
  <c r="G462" i="21" s="1"/>
  <c r="A462" i="21"/>
  <c r="D461" i="21"/>
  <c r="C461" i="21"/>
  <c r="B461" i="21"/>
  <c r="G461" i="21" s="1"/>
  <c r="A461" i="21"/>
  <c r="D460" i="21"/>
  <c r="C460" i="21"/>
  <c r="B460" i="21"/>
  <c r="G460" i="21" s="1"/>
  <c r="G459" i="21" s="1"/>
  <c r="A460" i="21"/>
  <c r="A459" i="21"/>
  <c r="D458" i="21"/>
  <c r="C458" i="21"/>
  <c r="B458" i="21"/>
  <c r="G458" i="21" s="1"/>
  <c r="A458" i="21"/>
  <c r="D457" i="21"/>
  <c r="C457" i="21"/>
  <c r="B457" i="21"/>
  <c r="G457" i="21" s="1"/>
  <c r="A457" i="21"/>
  <c r="D456" i="21"/>
  <c r="C456" i="21"/>
  <c r="B456" i="21"/>
  <c r="G456" i="21" s="1"/>
  <c r="A456" i="21"/>
  <c r="D455" i="21"/>
  <c r="C455" i="21"/>
  <c r="B455" i="21"/>
  <c r="G455" i="21" s="1"/>
  <c r="A455" i="21"/>
  <c r="D454" i="21"/>
  <c r="C454" i="21"/>
  <c r="B454" i="21"/>
  <c r="G454" i="21" s="1"/>
  <c r="A454" i="21"/>
  <c r="D453" i="21"/>
  <c r="C453" i="21"/>
  <c r="B453" i="21"/>
  <c r="G453" i="21" s="1"/>
  <c r="A453" i="21"/>
  <c r="D452" i="21"/>
  <c r="C452" i="21"/>
  <c r="B452" i="21"/>
  <c r="G452" i="21" s="1"/>
  <c r="A452" i="21"/>
  <c r="D451" i="21"/>
  <c r="C451" i="21"/>
  <c r="B451" i="21"/>
  <c r="G451" i="21" s="1"/>
  <c r="A451" i="21"/>
  <c r="D450" i="21"/>
  <c r="C450" i="21"/>
  <c r="B450" i="21"/>
  <c r="G450" i="21" s="1"/>
  <c r="A450" i="21"/>
  <c r="D449" i="21"/>
  <c r="C449" i="21"/>
  <c r="B449" i="21"/>
  <c r="G449" i="21" s="1"/>
  <c r="A449" i="21"/>
  <c r="D448" i="21"/>
  <c r="C448" i="21"/>
  <c r="B448" i="21"/>
  <c r="G448" i="21" s="1"/>
  <c r="A448" i="21"/>
  <c r="D447" i="21"/>
  <c r="C447" i="21"/>
  <c r="B447" i="21"/>
  <c r="G447" i="21" s="1"/>
  <c r="A447" i="21"/>
  <c r="D446" i="21"/>
  <c r="C446" i="21"/>
  <c r="B446" i="21"/>
  <c r="G446" i="21" s="1"/>
  <c r="A446" i="21"/>
  <c r="D445" i="21"/>
  <c r="C445" i="21"/>
  <c r="B445" i="21"/>
  <c r="G445" i="21" s="1"/>
  <c r="A445" i="21"/>
  <c r="D444" i="21"/>
  <c r="C444" i="21"/>
  <c r="B444" i="21"/>
  <c r="G444" i="21" s="1"/>
  <c r="G443" i="21" s="1"/>
  <c r="A444" i="21"/>
  <c r="A443" i="21"/>
  <c r="D442" i="21"/>
  <c r="C442" i="21"/>
  <c r="B442" i="21"/>
  <c r="G442" i="21" s="1"/>
  <c r="A442" i="21"/>
  <c r="D441" i="21"/>
  <c r="C441" i="21"/>
  <c r="B441" i="21"/>
  <c r="G441" i="21" s="1"/>
  <c r="A441" i="21"/>
  <c r="D440" i="21"/>
  <c r="C440" i="21"/>
  <c r="B440" i="21"/>
  <c r="G440" i="21" s="1"/>
  <c r="A440" i="21"/>
  <c r="D439" i="21"/>
  <c r="C439" i="21"/>
  <c r="B439" i="21"/>
  <c r="G439" i="21" s="1"/>
  <c r="A439" i="21"/>
  <c r="D438" i="21"/>
  <c r="C438" i="21"/>
  <c r="B438" i="21"/>
  <c r="G438" i="21" s="1"/>
  <c r="A438" i="21"/>
  <c r="D437" i="21"/>
  <c r="C437" i="21"/>
  <c r="B437" i="21"/>
  <c r="G437" i="21" s="1"/>
  <c r="A437" i="21"/>
  <c r="D436" i="21"/>
  <c r="C436" i="21"/>
  <c r="B436" i="21"/>
  <c r="G436" i="21" s="1"/>
  <c r="A436" i="21"/>
  <c r="D435" i="21"/>
  <c r="C435" i="21"/>
  <c r="B435" i="21"/>
  <c r="G435" i="21" s="1"/>
  <c r="A435" i="21"/>
  <c r="D434" i="21"/>
  <c r="C434" i="21"/>
  <c r="B434" i="21"/>
  <c r="G434" i="21" s="1"/>
  <c r="A434" i="21"/>
  <c r="D433" i="21"/>
  <c r="C433" i="21"/>
  <c r="B433" i="21"/>
  <c r="G433" i="21" s="1"/>
  <c r="A433" i="21"/>
  <c r="D432" i="21"/>
  <c r="C432" i="21"/>
  <c r="B432" i="21"/>
  <c r="G432" i="21" s="1"/>
  <c r="A432" i="21"/>
  <c r="D431" i="21"/>
  <c r="C431" i="21"/>
  <c r="B431" i="21"/>
  <c r="G431" i="21" s="1"/>
  <c r="A431" i="21"/>
  <c r="D430" i="21"/>
  <c r="C430" i="21"/>
  <c r="B430" i="21"/>
  <c r="G430" i="21" s="1"/>
  <c r="A430" i="21"/>
  <c r="D429" i="21"/>
  <c r="C429" i="21"/>
  <c r="B429" i="21"/>
  <c r="G429" i="21" s="1"/>
  <c r="A429" i="21"/>
  <c r="D428" i="21"/>
  <c r="C428" i="21"/>
  <c r="B428" i="21"/>
  <c r="G428" i="21" s="1"/>
  <c r="G427" i="21" s="1"/>
  <c r="G426" i="21" s="1"/>
  <c r="A428" i="21"/>
  <c r="D425" i="21"/>
  <c r="C425" i="21"/>
  <c r="B425" i="21"/>
  <c r="G425" i="21" s="1"/>
  <c r="A425" i="21"/>
  <c r="D424" i="21"/>
  <c r="C424" i="21"/>
  <c r="B424" i="21"/>
  <c r="G424" i="21" s="1"/>
  <c r="A424" i="21"/>
  <c r="D423" i="21"/>
  <c r="C423" i="21"/>
  <c r="B423" i="21"/>
  <c r="G423" i="21" s="1"/>
  <c r="A423" i="21"/>
  <c r="D422" i="21"/>
  <c r="C422" i="21"/>
  <c r="B422" i="21"/>
  <c r="G422" i="21" s="1"/>
  <c r="A422" i="21"/>
  <c r="D421" i="21"/>
  <c r="C421" i="21"/>
  <c r="B421" i="21"/>
  <c r="G421" i="21" s="1"/>
  <c r="A421" i="21"/>
  <c r="D420" i="21"/>
  <c r="C420" i="21"/>
  <c r="B420" i="21"/>
  <c r="G420" i="21" s="1"/>
  <c r="A420" i="21"/>
  <c r="D419" i="21"/>
  <c r="C419" i="21"/>
  <c r="B419" i="21"/>
  <c r="G419" i="21" s="1"/>
  <c r="A419" i="21"/>
  <c r="D418" i="21"/>
  <c r="C418" i="21"/>
  <c r="B418" i="21"/>
  <c r="G418" i="21" s="1"/>
  <c r="A418" i="21"/>
  <c r="D417" i="21"/>
  <c r="C417" i="21"/>
  <c r="B417" i="21"/>
  <c r="G417" i="21" s="1"/>
  <c r="A417" i="21"/>
  <c r="D416" i="21"/>
  <c r="C416" i="21"/>
  <c r="B416" i="21"/>
  <c r="G416" i="21" s="1"/>
  <c r="G415" i="21" s="1"/>
  <c r="A416" i="21"/>
  <c r="A415" i="21"/>
  <c r="D414" i="21"/>
  <c r="C414" i="21"/>
  <c r="B414" i="21"/>
  <c r="G414" i="21" s="1"/>
  <c r="A414" i="21"/>
  <c r="D413" i="21"/>
  <c r="C413" i="21"/>
  <c r="B413" i="21"/>
  <c r="G413" i="21" s="1"/>
  <c r="A413" i="21"/>
  <c r="D412" i="21"/>
  <c r="C412" i="21"/>
  <c r="B412" i="21"/>
  <c r="G412" i="21" s="1"/>
  <c r="A412" i="21"/>
  <c r="D411" i="21"/>
  <c r="C411" i="21"/>
  <c r="B411" i="21"/>
  <c r="G411" i="21" s="1"/>
  <c r="A411" i="21"/>
  <c r="D410" i="21"/>
  <c r="C410" i="21"/>
  <c r="B410" i="21"/>
  <c r="G410" i="21" s="1"/>
  <c r="A410" i="21"/>
  <c r="D409" i="21"/>
  <c r="C409" i="21"/>
  <c r="B409" i="21"/>
  <c r="G409" i="21" s="1"/>
  <c r="A409" i="21"/>
  <c r="D408" i="21"/>
  <c r="C408" i="21"/>
  <c r="B408" i="21"/>
  <c r="G408" i="21" s="1"/>
  <c r="A408" i="21"/>
  <c r="D407" i="21"/>
  <c r="C407" i="21"/>
  <c r="B407" i="21"/>
  <c r="G407" i="21" s="1"/>
  <c r="A407" i="21"/>
  <c r="D406" i="21"/>
  <c r="C406" i="21"/>
  <c r="B406" i="21"/>
  <c r="G406" i="21" s="1"/>
  <c r="A406" i="21"/>
  <c r="D405" i="21"/>
  <c r="C405" i="21"/>
  <c r="B405" i="21"/>
  <c r="G405" i="21" s="1"/>
  <c r="A405" i="21"/>
  <c r="D404" i="21"/>
  <c r="C404" i="21"/>
  <c r="B404" i="21"/>
  <c r="G404" i="21" s="1"/>
  <c r="A404" i="21"/>
  <c r="D403" i="21"/>
  <c r="C403" i="21"/>
  <c r="B403" i="21"/>
  <c r="G403" i="21" s="1"/>
  <c r="A403" i="21"/>
  <c r="D402" i="21"/>
  <c r="C402" i="21"/>
  <c r="B402" i="21"/>
  <c r="G402" i="21" s="1"/>
  <c r="A402" i="21"/>
  <c r="D401" i="21"/>
  <c r="C401" i="21"/>
  <c r="B401" i="21"/>
  <c r="G401" i="21" s="1"/>
  <c r="A401" i="21"/>
  <c r="D400" i="21"/>
  <c r="C400" i="21"/>
  <c r="B400" i="21"/>
  <c r="G400" i="21" s="1"/>
  <c r="G399" i="21" s="1"/>
  <c r="A400" i="21"/>
  <c r="A399" i="21"/>
  <c r="D398" i="21"/>
  <c r="C398" i="21"/>
  <c r="B398" i="21"/>
  <c r="G398" i="21" s="1"/>
  <c r="A398" i="21"/>
  <c r="D397" i="21"/>
  <c r="C397" i="21"/>
  <c r="B397" i="21"/>
  <c r="G397" i="21" s="1"/>
  <c r="A397" i="21"/>
  <c r="D396" i="21"/>
  <c r="C396" i="21"/>
  <c r="B396" i="21"/>
  <c r="G396" i="21" s="1"/>
  <c r="A396" i="21"/>
  <c r="D395" i="21"/>
  <c r="C395" i="21"/>
  <c r="B395" i="21"/>
  <c r="G395" i="21" s="1"/>
  <c r="A395" i="21"/>
  <c r="D394" i="21"/>
  <c r="C394" i="21"/>
  <c r="B394" i="21"/>
  <c r="G394" i="21" s="1"/>
  <c r="A394" i="21"/>
  <c r="D393" i="21"/>
  <c r="C393" i="21"/>
  <c r="B393" i="21"/>
  <c r="G393" i="21" s="1"/>
  <c r="A393" i="21"/>
  <c r="D392" i="21"/>
  <c r="C392" i="21"/>
  <c r="B392" i="21"/>
  <c r="G392" i="21" s="1"/>
  <c r="A392" i="21"/>
  <c r="D391" i="21"/>
  <c r="C391" i="21"/>
  <c r="B391" i="21"/>
  <c r="G391" i="21" s="1"/>
  <c r="A391" i="21"/>
  <c r="D390" i="21"/>
  <c r="C390" i="21"/>
  <c r="B390" i="21"/>
  <c r="G390" i="21" s="1"/>
  <c r="A390" i="21"/>
  <c r="D389" i="21"/>
  <c r="C389" i="21"/>
  <c r="B389" i="21"/>
  <c r="G389" i="21" s="1"/>
  <c r="A389" i="21"/>
  <c r="D388" i="21"/>
  <c r="C388" i="21"/>
  <c r="B388" i="21"/>
  <c r="G388" i="21" s="1"/>
  <c r="A388" i="21"/>
  <c r="D387" i="21"/>
  <c r="C387" i="21"/>
  <c r="B387" i="21"/>
  <c r="G387" i="21" s="1"/>
  <c r="A387" i="21"/>
  <c r="D386" i="21"/>
  <c r="C386" i="21"/>
  <c r="B386" i="21"/>
  <c r="G386" i="21" s="1"/>
  <c r="A386" i="21"/>
  <c r="D385" i="21"/>
  <c r="C385" i="21"/>
  <c r="B385" i="21"/>
  <c r="G385" i="21" s="1"/>
  <c r="A385" i="21"/>
  <c r="D384" i="21"/>
  <c r="C384" i="21"/>
  <c r="B384" i="21"/>
  <c r="G384" i="21" s="1"/>
  <c r="G383" i="21" s="1"/>
  <c r="A384" i="21"/>
  <c r="A383" i="21"/>
  <c r="D382" i="21"/>
  <c r="C382" i="21"/>
  <c r="B382" i="21"/>
  <c r="G382" i="21" s="1"/>
  <c r="A382" i="21"/>
  <c r="D381" i="21"/>
  <c r="C381" i="21"/>
  <c r="B381" i="21"/>
  <c r="G381" i="21" s="1"/>
  <c r="A381" i="21"/>
  <c r="D380" i="21"/>
  <c r="C380" i="21"/>
  <c r="B380" i="21"/>
  <c r="G380" i="21" s="1"/>
  <c r="A380" i="21"/>
  <c r="D379" i="21"/>
  <c r="C379" i="21"/>
  <c r="B379" i="21"/>
  <c r="G379" i="21" s="1"/>
  <c r="A379" i="21"/>
  <c r="D378" i="21"/>
  <c r="C378" i="21"/>
  <c r="B378" i="21"/>
  <c r="G378" i="21" s="1"/>
  <c r="A378" i="21"/>
  <c r="D377" i="21"/>
  <c r="C377" i="21"/>
  <c r="B377" i="21"/>
  <c r="G377" i="21" s="1"/>
  <c r="A377" i="21"/>
  <c r="D376" i="21"/>
  <c r="C376" i="21"/>
  <c r="B376" i="21"/>
  <c r="G376" i="21" s="1"/>
  <c r="A376" i="21"/>
  <c r="D375" i="21"/>
  <c r="C375" i="21"/>
  <c r="B375" i="21"/>
  <c r="G375" i="21" s="1"/>
  <c r="A375" i="21"/>
  <c r="D374" i="21"/>
  <c r="C374" i="21"/>
  <c r="B374" i="21"/>
  <c r="G374" i="21" s="1"/>
  <c r="A374" i="21"/>
  <c r="D373" i="21"/>
  <c r="C373" i="21"/>
  <c r="B373" i="21"/>
  <c r="G373" i="21" s="1"/>
  <c r="A373" i="21"/>
  <c r="D372" i="21"/>
  <c r="C372" i="21"/>
  <c r="B372" i="21"/>
  <c r="G372" i="21" s="1"/>
  <c r="A372" i="21"/>
  <c r="D371" i="21"/>
  <c r="C371" i="21"/>
  <c r="B371" i="21"/>
  <c r="G371" i="21" s="1"/>
  <c r="A371" i="21"/>
  <c r="D370" i="21"/>
  <c r="C370" i="21"/>
  <c r="B370" i="21"/>
  <c r="G370" i="21" s="1"/>
  <c r="A370" i="21"/>
  <c r="D369" i="21"/>
  <c r="C369" i="21"/>
  <c r="B369" i="21"/>
  <c r="A369" i="21"/>
  <c r="D368" i="21"/>
  <c r="C368" i="21"/>
  <c r="B368" i="21"/>
  <c r="G368" i="21" s="1"/>
  <c r="G367" i="21" s="1"/>
  <c r="G366" i="21" s="1"/>
  <c r="A368" i="21"/>
  <c r="D365" i="21"/>
  <c r="C365" i="21"/>
  <c r="B365" i="21"/>
  <c r="G365" i="21" s="1"/>
  <c r="A365" i="21"/>
  <c r="D364" i="21"/>
  <c r="C364" i="21"/>
  <c r="B364" i="21"/>
  <c r="G364" i="21" s="1"/>
  <c r="A364" i="21"/>
  <c r="D363" i="21"/>
  <c r="C363" i="21"/>
  <c r="B363" i="21"/>
  <c r="G363" i="21" s="1"/>
  <c r="A363" i="21"/>
  <c r="D362" i="21"/>
  <c r="C362" i="21"/>
  <c r="B362" i="21"/>
  <c r="G362" i="21" s="1"/>
  <c r="A362" i="21"/>
  <c r="D361" i="21"/>
  <c r="C361" i="21"/>
  <c r="B361" i="21"/>
  <c r="G361" i="21" s="1"/>
  <c r="A361" i="21"/>
  <c r="D360" i="21"/>
  <c r="C360" i="21"/>
  <c r="B360" i="21"/>
  <c r="G360" i="21" s="1"/>
  <c r="A360" i="21"/>
  <c r="D359" i="21"/>
  <c r="C359" i="21"/>
  <c r="B359" i="21"/>
  <c r="G359" i="21" s="1"/>
  <c r="A359" i="21"/>
  <c r="D358" i="21"/>
  <c r="C358" i="21"/>
  <c r="B358" i="21"/>
  <c r="G358" i="21" s="1"/>
  <c r="A358" i="21"/>
  <c r="D357" i="21"/>
  <c r="C357" i="21"/>
  <c r="B357" i="21"/>
  <c r="G357" i="21" s="1"/>
  <c r="A357" i="21"/>
  <c r="D356" i="21"/>
  <c r="C356" i="21"/>
  <c r="B356" i="21"/>
  <c r="G356" i="21" s="1"/>
  <c r="G355" i="21" s="1"/>
  <c r="A356" i="21"/>
  <c r="A355" i="21"/>
  <c r="D354" i="21"/>
  <c r="C354" i="21"/>
  <c r="B354" i="21"/>
  <c r="G354" i="21" s="1"/>
  <c r="A354" i="21"/>
  <c r="D353" i="21"/>
  <c r="C353" i="21"/>
  <c r="B353" i="21"/>
  <c r="G353" i="21" s="1"/>
  <c r="A353" i="21"/>
  <c r="D352" i="21"/>
  <c r="C352" i="21"/>
  <c r="B352" i="21"/>
  <c r="G352" i="21" s="1"/>
  <c r="A352" i="21"/>
  <c r="D351" i="21"/>
  <c r="C351" i="21"/>
  <c r="B351" i="21"/>
  <c r="G351" i="21" s="1"/>
  <c r="A351" i="21"/>
  <c r="D350" i="21"/>
  <c r="C350" i="21"/>
  <c r="B350" i="21"/>
  <c r="G350" i="21" s="1"/>
  <c r="A350" i="21"/>
  <c r="D349" i="21"/>
  <c r="C349" i="21"/>
  <c r="B349" i="21"/>
  <c r="G349" i="21" s="1"/>
  <c r="A349" i="21"/>
  <c r="D348" i="21"/>
  <c r="C348" i="21"/>
  <c r="B348" i="21"/>
  <c r="G348" i="21" s="1"/>
  <c r="A348" i="21"/>
  <c r="D347" i="21"/>
  <c r="C347" i="21"/>
  <c r="B347" i="21"/>
  <c r="G347" i="21" s="1"/>
  <c r="A347" i="21"/>
  <c r="D346" i="21"/>
  <c r="C346" i="21"/>
  <c r="B346" i="21"/>
  <c r="G346" i="21" s="1"/>
  <c r="A346" i="21"/>
  <c r="D345" i="21"/>
  <c r="C345" i="21"/>
  <c r="B345" i="21"/>
  <c r="G345" i="21" s="1"/>
  <c r="A345" i="21"/>
  <c r="D344" i="21"/>
  <c r="C344" i="21"/>
  <c r="B344" i="21"/>
  <c r="G344" i="21" s="1"/>
  <c r="A344" i="21"/>
  <c r="D343" i="21"/>
  <c r="C343" i="21"/>
  <c r="B343" i="21"/>
  <c r="G343" i="21" s="1"/>
  <c r="A343" i="21"/>
  <c r="D342" i="21"/>
  <c r="C342" i="21"/>
  <c r="B342" i="21"/>
  <c r="G342" i="21" s="1"/>
  <c r="A342" i="21"/>
  <c r="D341" i="21"/>
  <c r="C341" i="21"/>
  <c r="B341" i="21"/>
  <c r="G341" i="21" s="1"/>
  <c r="A341" i="21"/>
  <c r="D340" i="21"/>
  <c r="C340" i="21"/>
  <c r="B340" i="21"/>
  <c r="G340" i="21" s="1"/>
  <c r="G339" i="21" s="1"/>
  <c r="A340" i="21"/>
  <c r="A339" i="21"/>
  <c r="D338" i="21"/>
  <c r="C338" i="21"/>
  <c r="B338" i="21"/>
  <c r="G338" i="21" s="1"/>
  <c r="A338" i="21"/>
  <c r="D337" i="21"/>
  <c r="C337" i="21"/>
  <c r="B337" i="21"/>
  <c r="G337" i="21" s="1"/>
  <c r="A337" i="21"/>
  <c r="D336" i="21"/>
  <c r="C336" i="21"/>
  <c r="B336" i="21"/>
  <c r="G336" i="21" s="1"/>
  <c r="A336" i="21"/>
  <c r="D335" i="21"/>
  <c r="C335" i="21"/>
  <c r="B335" i="21"/>
  <c r="G335" i="21" s="1"/>
  <c r="A335" i="21"/>
  <c r="D334" i="21"/>
  <c r="C334" i="21"/>
  <c r="B334" i="21"/>
  <c r="G334" i="21" s="1"/>
  <c r="A334" i="21"/>
  <c r="D333" i="21"/>
  <c r="C333" i="21"/>
  <c r="B333" i="21"/>
  <c r="G333" i="21" s="1"/>
  <c r="A333" i="21"/>
  <c r="D332" i="21"/>
  <c r="C332" i="21"/>
  <c r="B332" i="21"/>
  <c r="G332" i="21" s="1"/>
  <c r="A332" i="21"/>
  <c r="D331" i="21"/>
  <c r="C331" i="21"/>
  <c r="B331" i="21"/>
  <c r="G331" i="21" s="1"/>
  <c r="A331" i="21"/>
  <c r="D330" i="21"/>
  <c r="C330" i="21"/>
  <c r="B330" i="21"/>
  <c r="G330" i="21" s="1"/>
  <c r="A330" i="21"/>
  <c r="D329" i="21"/>
  <c r="C329" i="21"/>
  <c r="B329" i="21"/>
  <c r="G329" i="21" s="1"/>
  <c r="A329" i="21"/>
  <c r="D328" i="21"/>
  <c r="C328" i="21"/>
  <c r="B328" i="21"/>
  <c r="G328" i="21" s="1"/>
  <c r="A328" i="21"/>
  <c r="D327" i="21"/>
  <c r="C327" i="21"/>
  <c r="B327" i="21"/>
  <c r="G327" i="21" s="1"/>
  <c r="A327" i="21"/>
  <c r="D326" i="21"/>
  <c r="C326" i="21"/>
  <c r="B326" i="21"/>
  <c r="G326" i="21" s="1"/>
  <c r="A326" i="21"/>
  <c r="D325" i="21"/>
  <c r="C325" i="21"/>
  <c r="B325" i="21"/>
  <c r="G325" i="21" s="1"/>
  <c r="A325" i="21"/>
  <c r="D324" i="21"/>
  <c r="C324" i="21"/>
  <c r="B324" i="21"/>
  <c r="G324" i="21" s="1"/>
  <c r="G323" i="21" s="1"/>
  <c r="A324" i="21"/>
  <c r="A323" i="21"/>
  <c r="D322" i="21"/>
  <c r="C322" i="21"/>
  <c r="B322" i="21"/>
  <c r="G322" i="21" s="1"/>
  <c r="A322" i="21"/>
  <c r="D321" i="21"/>
  <c r="C321" i="21"/>
  <c r="B321" i="21"/>
  <c r="G321" i="21" s="1"/>
  <c r="A321" i="21"/>
  <c r="D320" i="21"/>
  <c r="C320" i="21"/>
  <c r="B320" i="21"/>
  <c r="G320" i="21" s="1"/>
  <c r="A320" i="21"/>
  <c r="D319" i="21"/>
  <c r="C319" i="21"/>
  <c r="B319" i="21"/>
  <c r="G319" i="21" s="1"/>
  <c r="A319" i="21"/>
  <c r="D318" i="21"/>
  <c r="C318" i="21"/>
  <c r="B318" i="21"/>
  <c r="G318" i="21" s="1"/>
  <c r="A318" i="21"/>
  <c r="D317" i="21"/>
  <c r="C317" i="21"/>
  <c r="B317" i="21"/>
  <c r="G317" i="21" s="1"/>
  <c r="A317" i="21"/>
  <c r="D316" i="21"/>
  <c r="C316" i="21"/>
  <c r="B316" i="21"/>
  <c r="G316" i="21" s="1"/>
  <c r="A316" i="21"/>
  <c r="D315" i="21"/>
  <c r="C315" i="21"/>
  <c r="B315" i="21"/>
  <c r="G315" i="21" s="1"/>
  <c r="A315" i="21"/>
  <c r="D314" i="21"/>
  <c r="C314" i="21"/>
  <c r="B314" i="21"/>
  <c r="G314" i="21" s="1"/>
  <c r="A314" i="21"/>
  <c r="D313" i="21"/>
  <c r="C313" i="21"/>
  <c r="B313" i="21"/>
  <c r="G313" i="21" s="1"/>
  <c r="A313" i="21"/>
  <c r="D312" i="21"/>
  <c r="C312" i="21"/>
  <c r="B312" i="21"/>
  <c r="G312" i="21" s="1"/>
  <c r="A312" i="21"/>
  <c r="D311" i="21"/>
  <c r="C311" i="21"/>
  <c r="B311" i="21"/>
  <c r="G311" i="21" s="1"/>
  <c r="A311" i="21"/>
  <c r="D310" i="21"/>
  <c r="C310" i="21"/>
  <c r="B310" i="21"/>
  <c r="G310" i="21" s="1"/>
  <c r="A310" i="21"/>
  <c r="D309" i="21"/>
  <c r="C309" i="21"/>
  <c r="B309" i="21"/>
  <c r="G309" i="21" s="1"/>
  <c r="A309" i="21"/>
  <c r="D308" i="21"/>
  <c r="C308" i="21"/>
  <c r="B308" i="21"/>
  <c r="G308" i="21" s="1"/>
  <c r="G307" i="21" s="1"/>
  <c r="G306" i="21" s="1"/>
  <c r="G305" i="21" s="1"/>
  <c r="A308" i="21"/>
  <c r="A305" i="21"/>
  <c r="D124" i="21"/>
  <c r="C124" i="21"/>
  <c r="B124" i="21"/>
  <c r="G124" i="21" s="1"/>
  <c r="A124" i="21"/>
  <c r="D123" i="21"/>
  <c r="C123" i="21"/>
  <c r="B123" i="21"/>
  <c r="G123" i="21" s="1"/>
  <c r="A123" i="21"/>
  <c r="D122" i="21"/>
  <c r="C122" i="21"/>
  <c r="B122" i="21"/>
  <c r="G122" i="21" s="1"/>
  <c r="A122" i="21"/>
  <c r="D121" i="21"/>
  <c r="C121" i="21"/>
  <c r="B121" i="21"/>
  <c r="G121" i="21" s="1"/>
  <c r="A121" i="21"/>
  <c r="D120" i="21"/>
  <c r="C120" i="21"/>
  <c r="B120" i="21"/>
  <c r="G120" i="21" s="1"/>
  <c r="A120" i="21"/>
  <c r="D119" i="21"/>
  <c r="C119" i="21"/>
  <c r="B119" i="21"/>
  <c r="G119" i="21" s="1"/>
  <c r="A119" i="21"/>
  <c r="D118" i="21"/>
  <c r="C118" i="21"/>
  <c r="B118" i="21"/>
  <c r="G118" i="21" s="1"/>
  <c r="A118" i="21"/>
  <c r="D117" i="21"/>
  <c r="C117" i="21"/>
  <c r="B117" i="21"/>
  <c r="A117" i="21"/>
  <c r="D116" i="21"/>
  <c r="C116" i="21"/>
  <c r="B116" i="21"/>
  <c r="G116" i="21" s="1"/>
  <c r="A116" i="21"/>
  <c r="D115" i="21"/>
  <c r="C115" i="21"/>
  <c r="B115" i="21"/>
  <c r="G115" i="21" s="1"/>
  <c r="G114" i="21" s="1"/>
  <c r="A115" i="21"/>
  <c r="A114" i="21"/>
  <c r="D113" i="21"/>
  <c r="C113" i="21"/>
  <c r="B113" i="21"/>
  <c r="G113" i="21" s="1"/>
  <c r="A113" i="21"/>
  <c r="D112" i="21"/>
  <c r="C112" i="21"/>
  <c r="B112" i="21"/>
  <c r="G112" i="21" s="1"/>
  <c r="A112" i="21"/>
  <c r="D111" i="21"/>
  <c r="C111" i="21"/>
  <c r="B111" i="21"/>
  <c r="G111" i="21" s="1"/>
  <c r="A111" i="21"/>
  <c r="D110" i="21"/>
  <c r="C110" i="21"/>
  <c r="B110" i="21"/>
  <c r="G110" i="21" s="1"/>
  <c r="A110" i="21"/>
  <c r="D109" i="21"/>
  <c r="C109" i="21"/>
  <c r="B109" i="21"/>
  <c r="G109" i="21" s="1"/>
  <c r="A109" i="21"/>
  <c r="D108" i="21"/>
  <c r="C108" i="21"/>
  <c r="B108" i="21"/>
  <c r="G108" i="21" s="1"/>
  <c r="A108" i="21"/>
  <c r="D107" i="21"/>
  <c r="C107" i="21"/>
  <c r="B107" i="21"/>
  <c r="G107" i="21" s="1"/>
  <c r="A107" i="21"/>
  <c r="D106" i="21"/>
  <c r="C106" i="21"/>
  <c r="B106" i="21"/>
  <c r="G106" i="21" s="1"/>
  <c r="A106" i="21"/>
  <c r="D105" i="21"/>
  <c r="C105" i="21"/>
  <c r="B105" i="21"/>
  <c r="G105" i="21" s="1"/>
  <c r="A105" i="21"/>
  <c r="D104" i="21"/>
  <c r="C104" i="21"/>
  <c r="B104" i="21"/>
  <c r="G104" i="21" s="1"/>
  <c r="A104" i="21"/>
  <c r="D103" i="21"/>
  <c r="C103" i="21"/>
  <c r="B103" i="21"/>
  <c r="G103" i="21" s="1"/>
  <c r="A103" i="21"/>
  <c r="D102" i="21"/>
  <c r="C102" i="21"/>
  <c r="B102" i="21"/>
  <c r="G102" i="21" s="1"/>
  <c r="A102" i="21"/>
  <c r="D101" i="21"/>
  <c r="C101" i="21"/>
  <c r="B101" i="21"/>
  <c r="G101" i="21" s="1"/>
  <c r="A101" i="21"/>
  <c r="D100" i="21"/>
  <c r="C100" i="21"/>
  <c r="B100" i="21"/>
  <c r="G100" i="21" s="1"/>
  <c r="A100" i="21"/>
  <c r="D99" i="21"/>
  <c r="C99" i="21"/>
  <c r="B99" i="21"/>
  <c r="A99" i="21"/>
  <c r="A98" i="21"/>
  <c r="D97" i="21"/>
  <c r="C97" i="21"/>
  <c r="B97" i="21"/>
  <c r="G97" i="21" s="1"/>
  <c r="A97" i="21"/>
  <c r="D96" i="21"/>
  <c r="C96" i="21"/>
  <c r="B96" i="21"/>
  <c r="G96" i="21" s="1"/>
  <c r="A96" i="21"/>
  <c r="D95" i="21"/>
  <c r="C95" i="21"/>
  <c r="B95" i="21"/>
  <c r="G95" i="21" s="1"/>
  <c r="A95" i="21"/>
  <c r="D94" i="21"/>
  <c r="C94" i="21"/>
  <c r="B94" i="21"/>
  <c r="G94" i="21" s="1"/>
  <c r="A94" i="21"/>
  <c r="D93" i="21"/>
  <c r="C93" i="21"/>
  <c r="B93" i="21"/>
  <c r="G93" i="21" s="1"/>
  <c r="A93" i="21"/>
  <c r="D92" i="21"/>
  <c r="C92" i="21"/>
  <c r="B92" i="21"/>
  <c r="G92" i="21" s="1"/>
  <c r="A92" i="21"/>
  <c r="D91" i="21"/>
  <c r="C91" i="21"/>
  <c r="B91" i="21"/>
  <c r="G91" i="21" s="1"/>
  <c r="A91" i="21"/>
  <c r="D90" i="21"/>
  <c r="C90" i="21"/>
  <c r="B90" i="21"/>
  <c r="G90" i="21" s="1"/>
  <c r="A90" i="21"/>
  <c r="D89" i="21"/>
  <c r="C89" i="21"/>
  <c r="B89" i="21"/>
  <c r="G89" i="21" s="1"/>
  <c r="A89" i="21"/>
  <c r="D88" i="21"/>
  <c r="C88" i="21"/>
  <c r="B88" i="21"/>
  <c r="G88" i="21" s="1"/>
  <c r="A88" i="21"/>
  <c r="D87" i="21"/>
  <c r="C87" i="21"/>
  <c r="B87" i="21"/>
  <c r="G87" i="21" s="1"/>
  <c r="A87" i="21"/>
  <c r="D86" i="21"/>
  <c r="C86" i="21"/>
  <c r="B86" i="21"/>
  <c r="G86" i="21" s="1"/>
  <c r="A86" i="21"/>
  <c r="D85" i="21"/>
  <c r="C85" i="21"/>
  <c r="B85" i="21"/>
  <c r="G85" i="21" s="1"/>
  <c r="A85" i="21"/>
  <c r="D84" i="21"/>
  <c r="C84" i="21"/>
  <c r="B84" i="21"/>
  <c r="G84" i="21" s="1"/>
  <c r="A84" i="21"/>
  <c r="D83" i="21"/>
  <c r="C83" i="21"/>
  <c r="B83" i="21"/>
  <c r="G83" i="21" s="1"/>
  <c r="G82" i="21" s="1"/>
  <c r="A83" i="21"/>
  <c r="A82" i="21"/>
  <c r="D81" i="21"/>
  <c r="C81" i="21"/>
  <c r="B81" i="21"/>
  <c r="G81" i="21" s="1"/>
  <c r="A81" i="21"/>
  <c r="D80" i="21"/>
  <c r="C80" i="21"/>
  <c r="B80" i="21"/>
  <c r="G80" i="21" s="1"/>
  <c r="A80" i="21"/>
  <c r="D79" i="21"/>
  <c r="C79" i="21"/>
  <c r="B79" i="21"/>
  <c r="G79" i="21" s="1"/>
  <c r="A79" i="21"/>
  <c r="D78" i="21"/>
  <c r="C78" i="21"/>
  <c r="B78" i="21"/>
  <c r="G78" i="21" s="1"/>
  <c r="A78" i="21"/>
  <c r="D77" i="21"/>
  <c r="C77" i="21"/>
  <c r="B77" i="21"/>
  <c r="G77" i="21" s="1"/>
  <c r="A77" i="21"/>
  <c r="D76" i="21"/>
  <c r="C76" i="21"/>
  <c r="B76" i="21"/>
  <c r="G76" i="21" s="1"/>
  <c r="A76" i="21"/>
  <c r="D75" i="21"/>
  <c r="C75" i="21"/>
  <c r="B75" i="21"/>
  <c r="G75" i="21" s="1"/>
  <c r="A75" i="21"/>
  <c r="D74" i="21"/>
  <c r="C74" i="21"/>
  <c r="B74" i="21"/>
  <c r="G74" i="21" s="1"/>
  <c r="A74" i="21"/>
  <c r="D73" i="21"/>
  <c r="C73" i="21"/>
  <c r="B73" i="21"/>
  <c r="G73" i="21" s="1"/>
  <c r="A73" i="21"/>
  <c r="D72" i="21"/>
  <c r="C72" i="21"/>
  <c r="B72" i="21"/>
  <c r="G72" i="21" s="1"/>
  <c r="A72" i="21"/>
  <c r="D71" i="21"/>
  <c r="C71" i="21"/>
  <c r="B71" i="21"/>
  <c r="G71" i="21" s="1"/>
  <c r="A71" i="21"/>
  <c r="D70" i="21"/>
  <c r="C70" i="21"/>
  <c r="B70" i="21"/>
  <c r="G70" i="21" s="1"/>
  <c r="A70" i="21"/>
  <c r="D69" i="21"/>
  <c r="C69" i="21"/>
  <c r="B69" i="21"/>
  <c r="G69" i="21" s="1"/>
  <c r="A69" i="21"/>
  <c r="D68" i="21"/>
  <c r="C68" i="21"/>
  <c r="B68" i="21"/>
  <c r="G68" i="21" s="1"/>
  <c r="A68" i="21"/>
  <c r="D67" i="21"/>
  <c r="C67" i="21"/>
  <c r="B67" i="21"/>
  <c r="G67" i="21" s="1"/>
  <c r="G66" i="21" s="1"/>
  <c r="G65" i="21" s="1"/>
  <c r="A67" i="21"/>
  <c r="A145" i="24"/>
  <c r="B6" i="24"/>
  <c r="H6" i="24" s="1"/>
  <c r="H5" i="24" s="1"/>
  <c r="H4" i="24" s="1"/>
  <c r="H3" i="24" s="1"/>
  <c r="B8" i="24"/>
  <c r="H8" i="24" s="1"/>
  <c r="E2128" i="24"/>
  <c r="G2128" i="24" s="1"/>
  <c r="D2128" i="24"/>
  <c r="C2128" i="24"/>
  <c r="B2128" i="24"/>
  <c r="H2128" i="24" s="1"/>
  <c r="A2128" i="24"/>
  <c r="E2127" i="24"/>
  <c r="G2127" i="24" s="1"/>
  <c r="D2127" i="24"/>
  <c r="C2127" i="24"/>
  <c r="B2127" i="24"/>
  <c r="H2127" i="24" s="1"/>
  <c r="A2127" i="24"/>
  <c r="E2126" i="24"/>
  <c r="G2126" i="24" s="1"/>
  <c r="D2126" i="24"/>
  <c r="C2126" i="24"/>
  <c r="B2126" i="24"/>
  <c r="H2126" i="24" s="1"/>
  <c r="A2126" i="24"/>
  <c r="E2125" i="24"/>
  <c r="G2125" i="24" s="1"/>
  <c r="D2125" i="24"/>
  <c r="C2125" i="24"/>
  <c r="B2125" i="24"/>
  <c r="H2125" i="24" s="1"/>
  <c r="A2125" i="24"/>
  <c r="E2124" i="24"/>
  <c r="G2124" i="24" s="1"/>
  <c r="D2124" i="24"/>
  <c r="C2124" i="24"/>
  <c r="B2124" i="24"/>
  <c r="H2124" i="24" s="1"/>
  <c r="A2124" i="24"/>
  <c r="E2123" i="24"/>
  <c r="G2123" i="24" s="1"/>
  <c r="D2123" i="24"/>
  <c r="C2123" i="24"/>
  <c r="B2123" i="24"/>
  <c r="H2123" i="24" s="1"/>
  <c r="A2123" i="24"/>
  <c r="E2122" i="24"/>
  <c r="G2122" i="24" s="1"/>
  <c r="D2122" i="24"/>
  <c r="C2122" i="24"/>
  <c r="B2122" i="24"/>
  <c r="H2122" i="24" s="1"/>
  <c r="A2122" i="24"/>
  <c r="E2121" i="24"/>
  <c r="G2121" i="24" s="1"/>
  <c r="D2121" i="24"/>
  <c r="C2121" i="24"/>
  <c r="B2121" i="24"/>
  <c r="H2121" i="24" s="1"/>
  <c r="A2121" i="24"/>
  <c r="E2120" i="24"/>
  <c r="G2120" i="24" s="1"/>
  <c r="D2120" i="24"/>
  <c r="C2120" i="24"/>
  <c r="B2120" i="24"/>
  <c r="H2120" i="24" s="1"/>
  <c r="A2120" i="24"/>
  <c r="E2119" i="24"/>
  <c r="G2119" i="24" s="1"/>
  <c r="D2119" i="24"/>
  <c r="C2119" i="24"/>
  <c r="B2119" i="24"/>
  <c r="H2119" i="24" s="1"/>
  <c r="A2119" i="24"/>
  <c r="E2118" i="24"/>
  <c r="G2118" i="24" s="1"/>
  <c r="D2118" i="24"/>
  <c r="C2118" i="24"/>
  <c r="B2118" i="24"/>
  <c r="H2118" i="24" s="1"/>
  <c r="A2118" i="24"/>
  <c r="E2117" i="24"/>
  <c r="G2117" i="24" s="1"/>
  <c r="D2117" i="24"/>
  <c r="C2117" i="24"/>
  <c r="B2117" i="24"/>
  <c r="H2117" i="24" s="1"/>
  <c r="A2117" i="24"/>
  <c r="E2116" i="24"/>
  <c r="G2116" i="24" s="1"/>
  <c r="D2116" i="24"/>
  <c r="C2116" i="24"/>
  <c r="B2116" i="24"/>
  <c r="H2116" i="24" s="1"/>
  <c r="A2116" i="24"/>
  <c r="E2115" i="24"/>
  <c r="G2115" i="24" s="1"/>
  <c r="D2115" i="24"/>
  <c r="C2115" i="24"/>
  <c r="B2115" i="24"/>
  <c r="H2115" i="24" s="1"/>
  <c r="A2115" i="24"/>
  <c r="E2114" i="24"/>
  <c r="G2114" i="24" s="1"/>
  <c r="D2114" i="24"/>
  <c r="C2114" i="24"/>
  <c r="B2114" i="24"/>
  <c r="H2114" i="24" s="1"/>
  <c r="H2113" i="24" s="1"/>
  <c r="H2129" i="24" s="1"/>
  <c r="A2114" i="24"/>
  <c r="A2113" i="24"/>
  <c r="E2111" i="24"/>
  <c r="G2111" i="24" s="1"/>
  <c r="D2111" i="24"/>
  <c r="C2111" i="24"/>
  <c r="B2111" i="24"/>
  <c r="H2111" i="24" s="1"/>
  <c r="A2111" i="24"/>
  <c r="E2110" i="24"/>
  <c r="G2110" i="24" s="1"/>
  <c r="D2110" i="24"/>
  <c r="C2110" i="24"/>
  <c r="B2110" i="24"/>
  <c r="H2110" i="24" s="1"/>
  <c r="A2110" i="24"/>
  <c r="E2109" i="24"/>
  <c r="G2109" i="24" s="1"/>
  <c r="D2109" i="24"/>
  <c r="C2109" i="24"/>
  <c r="B2109" i="24"/>
  <c r="H2109" i="24" s="1"/>
  <c r="A2109" i="24"/>
  <c r="E2108" i="24"/>
  <c r="G2108" i="24" s="1"/>
  <c r="D2108" i="24"/>
  <c r="C2108" i="24"/>
  <c r="B2108" i="24"/>
  <c r="H2108" i="24" s="1"/>
  <c r="A2108" i="24"/>
  <c r="E2107" i="24"/>
  <c r="G2107" i="24" s="1"/>
  <c r="D2107" i="24"/>
  <c r="C2107" i="24"/>
  <c r="B2107" i="24"/>
  <c r="H2107" i="24" s="1"/>
  <c r="A2107" i="24"/>
  <c r="E2106" i="24"/>
  <c r="G2106" i="24" s="1"/>
  <c r="D2106" i="24"/>
  <c r="C2106" i="24"/>
  <c r="B2106" i="24"/>
  <c r="H2106" i="24" s="1"/>
  <c r="A2106" i="24"/>
  <c r="E2105" i="24"/>
  <c r="G2105" i="24" s="1"/>
  <c r="D2105" i="24"/>
  <c r="C2105" i="24"/>
  <c r="B2105" i="24"/>
  <c r="H2105" i="24" s="1"/>
  <c r="A2105" i="24"/>
  <c r="E2104" i="24"/>
  <c r="G2104" i="24" s="1"/>
  <c r="D2104" i="24"/>
  <c r="C2104" i="24"/>
  <c r="B2104" i="24"/>
  <c r="H2104" i="24" s="1"/>
  <c r="A2104" i="24"/>
  <c r="E2103" i="24"/>
  <c r="G2103" i="24" s="1"/>
  <c r="D2103" i="24"/>
  <c r="C2103" i="24"/>
  <c r="B2103" i="24"/>
  <c r="H2103" i="24" s="1"/>
  <c r="A2103" i="24"/>
  <c r="E2102" i="24"/>
  <c r="G2102" i="24" s="1"/>
  <c r="D2102" i="24"/>
  <c r="C2102" i="24"/>
  <c r="B2102" i="24"/>
  <c r="H2102" i="24" s="1"/>
  <c r="A2102" i="24"/>
  <c r="E2101" i="24"/>
  <c r="G2101" i="24" s="1"/>
  <c r="D2101" i="24"/>
  <c r="C2101" i="24"/>
  <c r="B2101" i="24"/>
  <c r="H2101" i="24" s="1"/>
  <c r="A2101" i="24"/>
  <c r="E2100" i="24"/>
  <c r="G2100" i="24" s="1"/>
  <c r="D2100" i="24"/>
  <c r="C2100" i="24"/>
  <c r="B2100" i="24"/>
  <c r="H2100" i="24" s="1"/>
  <c r="A2100" i="24"/>
  <c r="E2099" i="24"/>
  <c r="G2099" i="24" s="1"/>
  <c r="D2099" i="24"/>
  <c r="C2099" i="24"/>
  <c r="B2099" i="24"/>
  <c r="H2099" i="24" s="1"/>
  <c r="A2099" i="24"/>
  <c r="E2098" i="24"/>
  <c r="G2098" i="24" s="1"/>
  <c r="D2098" i="24"/>
  <c r="C2098" i="24"/>
  <c r="B2098" i="24"/>
  <c r="H2098" i="24" s="1"/>
  <c r="A2098" i="24"/>
  <c r="E2097" i="24"/>
  <c r="G2097" i="24" s="1"/>
  <c r="D2097" i="24"/>
  <c r="C2097" i="24"/>
  <c r="B2097" i="24"/>
  <c r="H2097" i="24" s="1"/>
  <c r="H2096" i="24" s="1"/>
  <c r="H2112" i="24" s="1"/>
  <c r="A2097" i="24"/>
  <c r="A2096" i="24"/>
  <c r="E2094" i="24"/>
  <c r="G2094" i="24" s="1"/>
  <c r="D2094" i="24"/>
  <c r="C2094" i="24"/>
  <c r="B2094" i="24"/>
  <c r="H2094" i="24" s="1"/>
  <c r="A2094" i="24"/>
  <c r="E2093" i="24"/>
  <c r="G2093" i="24" s="1"/>
  <c r="D2093" i="24"/>
  <c r="C2093" i="24"/>
  <c r="B2093" i="24"/>
  <c r="H2093" i="24" s="1"/>
  <c r="A2093" i="24"/>
  <c r="E2092" i="24"/>
  <c r="G2092" i="24" s="1"/>
  <c r="D2092" i="24"/>
  <c r="C2092" i="24"/>
  <c r="B2092" i="24"/>
  <c r="H2092" i="24" s="1"/>
  <c r="A2092" i="24"/>
  <c r="E2091" i="24"/>
  <c r="G2091" i="24" s="1"/>
  <c r="D2091" i="24"/>
  <c r="C2091" i="24"/>
  <c r="B2091" i="24"/>
  <c r="H2091" i="24" s="1"/>
  <c r="A2091" i="24"/>
  <c r="E2090" i="24"/>
  <c r="G2090" i="24" s="1"/>
  <c r="D2090" i="24"/>
  <c r="C2090" i="24"/>
  <c r="B2090" i="24"/>
  <c r="H2090" i="24" s="1"/>
  <c r="A2090" i="24"/>
  <c r="E2089" i="24"/>
  <c r="G2089" i="24" s="1"/>
  <c r="D2089" i="24"/>
  <c r="C2089" i="24"/>
  <c r="B2089" i="24"/>
  <c r="H2089" i="24" s="1"/>
  <c r="A2089" i="24"/>
  <c r="E2088" i="24"/>
  <c r="G2088" i="24" s="1"/>
  <c r="D2088" i="24"/>
  <c r="C2088" i="24"/>
  <c r="B2088" i="24"/>
  <c r="H2088" i="24" s="1"/>
  <c r="A2088" i="24"/>
  <c r="E2087" i="24"/>
  <c r="G2087" i="24" s="1"/>
  <c r="D2087" i="24"/>
  <c r="C2087" i="24"/>
  <c r="B2087" i="24"/>
  <c r="H2087" i="24" s="1"/>
  <c r="A2087" i="24"/>
  <c r="E2086" i="24"/>
  <c r="G2086" i="24" s="1"/>
  <c r="D2086" i="24"/>
  <c r="C2086" i="24"/>
  <c r="B2086" i="24"/>
  <c r="H2086" i="24" s="1"/>
  <c r="A2086" i="24"/>
  <c r="E2085" i="24"/>
  <c r="G2085" i="24" s="1"/>
  <c r="D2085" i="24"/>
  <c r="C2085" i="24"/>
  <c r="B2085" i="24"/>
  <c r="H2085" i="24" s="1"/>
  <c r="A2085" i="24"/>
  <c r="E2084" i="24"/>
  <c r="G2084" i="24" s="1"/>
  <c r="D2084" i="24"/>
  <c r="C2084" i="24"/>
  <c r="B2084" i="24"/>
  <c r="H2084" i="24" s="1"/>
  <c r="A2084" i="24"/>
  <c r="E2083" i="24"/>
  <c r="G2083" i="24" s="1"/>
  <c r="D2083" i="24"/>
  <c r="C2083" i="24"/>
  <c r="B2083" i="24"/>
  <c r="H2083" i="24" s="1"/>
  <c r="A2083" i="24"/>
  <c r="E2082" i="24"/>
  <c r="G2082" i="24" s="1"/>
  <c r="D2082" i="24"/>
  <c r="C2082" i="24"/>
  <c r="B2082" i="24"/>
  <c r="H2082" i="24" s="1"/>
  <c r="A2082" i="24"/>
  <c r="E2081" i="24"/>
  <c r="G2081" i="24" s="1"/>
  <c r="D2081" i="24"/>
  <c r="C2081" i="24"/>
  <c r="B2081" i="24"/>
  <c r="H2081" i="24" s="1"/>
  <c r="A2081" i="24"/>
  <c r="E2080" i="24"/>
  <c r="G2080" i="24" s="1"/>
  <c r="D2080" i="24"/>
  <c r="C2080" i="24"/>
  <c r="B2080" i="24"/>
  <c r="H2080" i="24" s="1"/>
  <c r="H2079" i="24" s="1"/>
  <c r="H2095" i="24" s="1"/>
  <c r="A2080" i="24"/>
  <c r="E2075" i="24"/>
  <c r="G2075" i="24" s="1"/>
  <c r="D2075" i="24"/>
  <c r="C2075" i="24"/>
  <c r="B2075" i="24"/>
  <c r="H2075" i="24" s="1"/>
  <c r="A2075" i="24"/>
  <c r="E2074" i="24"/>
  <c r="G2074" i="24" s="1"/>
  <c r="D2074" i="24"/>
  <c r="C2074" i="24"/>
  <c r="B2074" i="24"/>
  <c r="H2074" i="24" s="1"/>
  <c r="A2074" i="24"/>
  <c r="E2073" i="24"/>
  <c r="G2073" i="24" s="1"/>
  <c r="D2073" i="24"/>
  <c r="C2073" i="24"/>
  <c r="B2073" i="24"/>
  <c r="H2073" i="24" s="1"/>
  <c r="A2073" i="24"/>
  <c r="E2072" i="24"/>
  <c r="G2072" i="24" s="1"/>
  <c r="D2072" i="24"/>
  <c r="C2072" i="24"/>
  <c r="B2072" i="24"/>
  <c r="H2072" i="24" s="1"/>
  <c r="A2072" i="24"/>
  <c r="E2071" i="24"/>
  <c r="G2071" i="24" s="1"/>
  <c r="D2071" i="24"/>
  <c r="C2071" i="24"/>
  <c r="B2071" i="24"/>
  <c r="H2071" i="24" s="1"/>
  <c r="A2071" i="24"/>
  <c r="E2070" i="24"/>
  <c r="G2070" i="24" s="1"/>
  <c r="D2070" i="24"/>
  <c r="C2070" i="24"/>
  <c r="B2070" i="24"/>
  <c r="H2070" i="24" s="1"/>
  <c r="A2070" i="24"/>
  <c r="E2069" i="24"/>
  <c r="G2069" i="24" s="1"/>
  <c r="D2069" i="24"/>
  <c r="C2069" i="24"/>
  <c r="B2069" i="24"/>
  <c r="H2069" i="24" s="1"/>
  <c r="A2069" i="24"/>
  <c r="E2068" i="24"/>
  <c r="G2068" i="24" s="1"/>
  <c r="D2068" i="24"/>
  <c r="C2068" i="24"/>
  <c r="B2068" i="24"/>
  <c r="H2068" i="24" s="1"/>
  <c r="A2068" i="24"/>
  <c r="E2067" i="24"/>
  <c r="G2067" i="24" s="1"/>
  <c r="D2067" i="24"/>
  <c r="C2067" i="24"/>
  <c r="B2067" i="24"/>
  <c r="H2067" i="24" s="1"/>
  <c r="A2067" i="24"/>
  <c r="E2066" i="24"/>
  <c r="G2066" i="24" s="1"/>
  <c r="D2066" i="24"/>
  <c r="C2066" i="24"/>
  <c r="B2066" i="24"/>
  <c r="H2066" i="24" s="1"/>
  <c r="A2066" i="24"/>
  <c r="E2065" i="24"/>
  <c r="G2065" i="24" s="1"/>
  <c r="D2065" i="24"/>
  <c r="C2065" i="24"/>
  <c r="B2065" i="24"/>
  <c r="H2065" i="24" s="1"/>
  <c r="A2065" i="24"/>
  <c r="E2064" i="24"/>
  <c r="G2064" i="24" s="1"/>
  <c r="D2064" i="24"/>
  <c r="C2064" i="24"/>
  <c r="B2064" i="24"/>
  <c r="H2064" i="24" s="1"/>
  <c r="A2064" i="24"/>
  <c r="E2063" i="24"/>
  <c r="G2063" i="24" s="1"/>
  <c r="D2063" i="24"/>
  <c r="C2063" i="24"/>
  <c r="B2063" i="24"/>
  <c r="H2063" i="24" s="1"/>
  <c r="A2063" i="24"/>
  <c r="E2062" i="24"/>
  <c r="G2062" i="24" s="1"/>
  <c r="D2062" i="24"/>
  <c r="C2062" i="24"/>
  <c r="B2062" i="24"/>
  <c r="H2062" i="24" s="1"/>
  <c r="A2062" i="24"/>
  <c r="E2061" i="24"/>
  <c r="G2061" i="24" s="1"/>
  <c r="D2061" i="24"/>
  <c r="C2061" i="24"/>
  <c r="B2061" i="24"/>
  <c r="H2061" i="24" s="1"/>
  <c r="H2060" i="24" s="1"/>
  <c r="H2076" i="24" s="1"/>
  <c r="A2061" i="24"/>
  <c r="A2060" i="24"/>
  <c r="E2058" i="24"/>
  <c r="G2058" i="24" s="1"/>
  <c r="D2058" i="24"/>
  <c r="C2058" i="24"/>
  <c r="B2058" i="24"/>
  <c r="H2058" i="24" s="1"/>
  <c r="A2058" i="24"/>
  <c r="E2057" i="24"/>
  <c r="G2057" i="24" s="1"/>
  <c r="D2057" i="24"/>
  <c r="C2057" i="24"/>
  <c r="B2057" i="24"/>
  <c r="H2057" i="24" s="1"/>
  <c r="A2057" i="24"/>
  <c r="E2056" i="24"/>
  <c r="G2056" i="24" s="1"/>
  <c r="D2056" i="24"/>
  <c r="C2056" i="24"/>
  <c r="B2056" i="24"/>
  <c r="H2056" i="24" s="1"/>
  <c r="A2056" i="24"/>
  <c r="E2055" i="24"/>
  <c r="G2055" i="24" s="1"/>
  <c r="D2055" i="24"/>
  <c r="C2055" i="24"/>
  <c r="B2055" i="24"/>
  <c r="H2055" i="24" s="1"/>
  <c r="A2055" i="24"/>
  <c r="E2054" i="24"/>
  <c r="G2054" i="24" s="1"/>
  <c r="D2054" i="24"/>
  <c r="C2054" i="24"/>
  <c r="B2054" i="24"/>
  <c r="H2054" i="24" s="1"/>
  <c r="A2054" i="24"/>
  <c r="E2053" i="24"/>
  <c r="G2053" i="24" s="1"/>
  <c r="D2053" i="24"/>
  <c r="C2053" i="24"/>
  <c r="B2053" i="24"/>
  <c r="H2053" i="24" s="1"/>
  <c r="A2053" i="24"/>
  <c r="E2052" i="24"/>
  <c r="G2052" i="24" s="1"/>
  <c r="D2052" i="24"/>
  <c r="C2052" i="24"/>
  <c r="B2052" i="24"/>
  <c r="H2052" i="24" s="1"/>
  <c r="A2052" i="24"/>
  <c r="E2051" i="24"/>
  <c r="G2051" i="24" s="1"/>
  <c r="D2051" i="24"/>
  <c r="C2051" i="24"/>
  <c r="B2051" i="24"/>
  <c r="H2051" i="24" s="1"/>
  <c r="A2051" i="24"/>
  <c r="E2050" i="24"/>
  <c r="G2050" i="24" s="1"/>
  <c r="D2050" i="24"/>
  <c r="C2050" i="24"/>
  <c r="B2050" i="24"/>
  <c r="H2050" i="24" s="1"/>
  <c r="A2050" i="24"/>
  <c r="E2049" i="24"/>
  <c r="G2049" i="24" s="1"/>
  <c r="D2049" i="24"/>
  <c r="C2049" i="24"/>
  <c r="B2049" i="24"/>
  <c r="H2049" i="24" s="1"/>
  <c r="A2049" i="24"/>
  <c r="E2048" i="24"/>
  <c r="G2048" i="24" s="1"/>
  <c r="D2048" i="24"/>
  <c r="C2048" i="24"/>
  <c r="B2048" i="24"/>
  <c r="H2048" i="24" s="1"/>
  <c r="A2048" i="24"/>
  <c r="E2047" i="24"/>
  <c r="G2047" i="24" s="1"/>
  <c r="D2047" i="24"/>
  <c r="C2047" i="24"/>
  <c r="B2047" i="24"/>
  <c r="H2047" i="24" s="1"/>
  <c r="A2047" i="24"/>
  <c r="E2046" i="24"/>
  <c r="G2046" i="24" s="1"/>
  <c r="D2046" i="24"/>
  <c r="C2046" i="24"/>
  <c r="B2046" i="24"/>
  <c r="H2046" i="24" s="1"/>
  <c r="A2046" i="24"/>
  <c r="E2045" i="24"/>
  <c r="G2045" i="24" s="1"/>
  <c r="D2045" i="24"/>
  <c r="C2045" i="24"/>
  <c r="B2045" i="24"/>
  <c r="H2045" i="24" s="1"/>
  <c r="A2045" i="24"/>
  <c r="E2044" i="24"/>
  <c r="G2044" i="24" s="1"/>
  <c r="D2044" i="24"/>
  <c r="C2044" i="24"/>
  <c r="B2044" i="24"/>
  <c r="H2044" i="24" s="1"/>
  <c r="H2043" i="24" s="1"/>
  <c r="H2059" i="24" s="1"/>
  <c r="A2044" i="24"/>
  <c r="A2043" i="24"/>
  <c r="E2041" i="24"/>
  <c r="G2041" i="24" s="1"/>
  <c r="D2041" i="24"/>
  <c r="C2041" i="24"/>
  <c r="B2041" i="24"/>
  <c r="H2041" i="24" s="1"/>
  <c r="A2041" i="24"/>
  <c r="E2040" i="24"/>
  <c r="G2040" i="24" s="1"/>
  <c r="D2040" i="24"/>
  <c r="C2040" i="24"/>
  <c r="B2040" i="24"/>
  <c r="H2040" i="24" s="1"/>
  <c r="A2040" i="24"/>
  <c r="E2039" i="24"/>
  <c r="G2039" i="24" s="1"/>
  <c r="D2039" i="24"/>
  <c r="C2039" i="24"/>
  <c r="B2039" i="24"/>
  <c r="H2039" i="24" s="1"/>
  <c r="A2039" i="24"/>
  <c r="E2038" i="24"/>
  <c r="G2038" i="24" s="1"/>
  <c r="D2038" i="24"/>
  <c r="C2038" i="24"/>
  <c r="B2038" i="24"/>
  <c r="H2038" i="24" s="1"/>
  <c r="A2038" i="24"/>
  <c r="E2037" i="24"/>
  <c r="G2037" i="24" s="1"/>
  <c r="D2037" i="24"/>
  <c r="C2037" i="24"/>
  <c r="B2037" i="24"/>
  <c r="H2037" i="24" s="1"/>
  <c r="A2037" i="24"/>
  <c r="E2036" i="24"/>
  <c r="G2036" i="24" s="1"/>
  <c r="D2036" i="24"/>
  <c r="C2036" i="24"/>
  <c r="B2036" i="24"/>
  <c r="H2036" i="24" s="1"/>
  <c r="A2036" i="24"/>
  <c r="E2035" i="24"/>
  <c r="G2035" i="24" s="1"/>
  <c r="D2035" i="24"/>
  <c r="C2035" i="24"/>
  <c r="B2035" i="24"/>
  <c r="H2035" i="24" s="1"/>
  <c r="A2035" i="24"/>
  <c r="E2034" i="24"/>
  <c r="G2034" i="24" s="1"/>
  <c r="D2034" i="24"/>
  <c r="C2034" i="24"/>
  <c r="B2034" i="24"/>
  <c r="H2034" i="24" s="1"/>
  <c r="A2034" i="24"/>
  <c r="E2033" i="24"/>
  <c r="G2033" i="24" s="1"/>
  <c r="D2033" i="24"/>
  <c r="C2033" i="24"/>
  <c r="B2033" i="24"/>
  <c r="H2033" i="24" s="1"/>
  <c r="A2033" i="24"/>
  <c r="E2032" i="24"/>
  <c r="G2032" i="24" s="1"/>
  <c r="D2032" i="24"/>
  <c r="C2032" i="24"/>
  <c r="B2032" i="24"/>
  <c r="H2032" i="24" s="1"/>
  <c r="A2032" i="24"/>
  <c r="E2031" i="24"/>
  <c r="G2031" i="24" s="1"/>
  <c r="D2031" i="24"/>
  <c r="C2031" i="24"/>
  <c r="B2031" i="24"/>
  <c r="H2031" i="24" s="1"/>
  <c r="A2031" i="24"/>
  <c r="E2030" i="24"/>
  <c r="G2030" i="24" s="1"/>
  <c r="D2030" i="24"/>
  <c r="C2030" i="24"/>
  <c r="B2030" i="24"/>
  <c r="H2030" i="24" s="1"/>
  <c r="A2030" i="24"/>
  <c r="E2029" i="24"/>
  <c r="G2029" i="24" s="1"/>
  <c r="D2029" i="24"/>
  <c r="C2029" i="24"/>
  <c r="B2029" i="24"/>
  <c r="H2029" i="24" s="1"/>
  <c r="A2029" i="24"/>
  <c r="E2028" i="24"/>
  <c r="G2028" i="24" s="1"/>
  <c r="D2028" i="24"/>
  <c r="C2028" i="24"/>
  <c r="B2028" i="24"/>
  <c r="H2028" i="24" s="1"/>
  <c r="A2028" i="24"/>
  <c r="E2027" i="24"/>
  <c r="G2027" i="24" s="1"/>
  <c r="D2027" i="24"/>
  <c r="C2027" i="24"/>
  <c r="B2027" i="24"/>
  <c r="H2027" i="24" s="1"/>
  <c r="H2026" i="24" s="1"/>
  <c r="H2025" i="24" s="1"/>
  <c r="H2077" i="24" s="1"/>
  <c r="A2027" i="24"/>
  <c r="E2022" i="24"/>
  <c r="G2022" i="24" s="1"/>
  <c r="D2022" i="24"/>
  <c r="C2022" i="24"/>
  <c r="B2022" i="24"/>
  <c r="H2022" i="24" s="1"/>
  <c r="A2022" i="24"/>
  <c r="E2021" i="24"/>
  <c r="G2021" i="24"/>
  <c r="D2021" i="24"/>
  <c r="C2021" i="24"/>
  <c r="B2021" i="24"/>
  <c r="H2021" i="24" s="1"/>
  <c r="A2021" i="24"/>
  <c r="E2020" i="24"/>
  <c r="G2020" i="24" s="1"/>
  <c r="D2020" i="24"/>
  <c r="C2020" i="24"/>
  <c r="B2020" i="24"/>
  <c r="H2020" i="24" s="1"/>
  <c r="A2020" i="24"/>
  <c r="E2019" i="24"/>
  <c r="G2019" i="24"/>
  <c r="D2019" i="24"/>
  <c r="C2019" i="24"/>
  <c r="B2019" i="24"/>
  <c r="H2019" i="24" s="1"/>
  <c r="A2019" i="24"/>
  <c r="E2018" i="24"/>
  <c r="G2018" i="24" s="1"/>
  <c r="D2018" i="24"/>
  <c r="C2018" i="24"/>
  <c r="B2018" i="24"/>
  <c r="H2018" i="24" s="1"/>
  <c r="A2018" i="24"/>
  <c r="E2017" i="24"/>
  <c r="G2017" i="24"/>
  <c r="D2017" i="24"/>
  <c r="C2017" i="24"/>
  <c r="B2017" i="24"/>
  <c r="H2017" i="24" s="1"/>
  <c r="A2017" i="24"/>
  <c r="E2016" i="24"/>
  <c r="G2016" i="24" s="1"/>
  <c r="D2016" i="24"/>
  <c r="C2016" i="24"/>
  <c r="B2016" i="24"/>
  <c r="H2016" i="24" s="1"/>
  <c r="A2016" i="24"/>
  <c r="E2015" i="24"/>
  <c r="G2015" i="24"/>
  <c r="D2015" i="24"/>
  <c r="C2015" i="24"/>
  <c r="B2015" i="24"/>
  <c r="H2015" i="24" s="1"/>
  <c r="A2015" i="24"/>
  <c r="E2014" i="24"/>
  <c r="G2014" i="24" s="1"/>
  <c r="D2014" i="24"/>
  <c r="C2014" i="24"/>
  <c r="B2014" i="24"/>
  <c r="H2014" i="24" s="1"/>
  <c r="A2014" i="24"/>
  <c r="E2013" i="24"/>
  <c r="G2013" i="24"/>
  <c r="D2013" i="24"/>
  <c r="C2013" i="24"/>
  <c r="B2013" i="24"/>
  <c r="H2013" i="24" s="1"/>
  <c r="A2013" i="24"/>
  <c r="E2012" i="24"/>
  <c r="G2012" i="24" s="1"/>
  <c r="D2012" i="24"/>
  <c r="C2012" i="24"/>
  <c r="B2012" i="24"/>
  <c r="H2012" i="24" s="1"/>
  <c r="A2012" i="24"/>
  <c r="E2011" i="24"/>
  <c r="G2011" i="24"/>
  <c r="D2011" i="24"/>
  <c r="C2011" i="24"/>
  <c r="B2011" i="24"/>
  <c r="H2011" i="24" s="1"/>
  <c r="A2011" i="24"/>
  <c r="E2010" i="24"/>
  <c r="G2010" i="24" s="1"/>
  <c r="D2010" i="24"/>
  <c r="C2010" i="24"/>
  <c r="B2010" i="24"/>
  <c r="H2010" i="24" s="1"/>
  <c r="A2010" i="24"/>
  <c r="E2009" i="24"/>
  <c r="G2009" i="24"/>
  <c r="D2009" i="24"/>
  <c r="C2009" i="24"/>
  <c r="B2009" i="24"/>
  <c r="H2009" i="24" s="1"/>
  <c r="A2009" i="24"/>
  <c r="E2008" i="24"/>
  <c r="G2008" i="24" s="1"/>
  <c r="D2008" i="24"/>
  <c r="C2008" i="24"/>
  <c r="B2008" i="24"/>
  <c r="H2008" i="24" s="1"/>
  <c r="H2007" i="24" s="1"/>
  <c r="H2023" i="24" s="1"/>
  <c r="A2008" i="24"/>
  <c r="A2007" i="24"/>
  <c r="E2005" i="24"/>
  <c r="G2005" i="24" s="1"/>
  <c r="D2005" i="24"/>
  <c r="C2005" i="24"/>
  <c r="B2005" i="24"/>
  <c r="H2005" i="24" s="1"/>
  <c r="A2005" i="24"/>
  <c r="E2004" i="24"/>
  <c r="G2004" i="24"/>
  <c r="D2004" i="24"/>
  <c r="C2004" i="24"/>
  <c r="B2004" i="24"/>
  <c r="H2004" i="24" s="1"/>
  <c r="A2004" i="24"/>
  <c r="E2003" i="24"/>
  <c r="G2003" i="24" s="1"/>
  <c r="D2003" i="24"/>
  <c r="C2003" i="24"/>
  <c r="B2003" i="24"/>
  <c r="H2003" i="24" s="1"/>
  <c r="A2003" i="24"/>
  <c r="E2002" i="24"/>
  <c r="G2002" i="24"/>
  <c r="D2002" i="24"/>
  <c r="C2002" i="24"/>
  <c r="B2002" i="24"/>
  <c r="H2002" i="24" s="1"/>
  <c r="A2002" i="24"/>
  <c r="E2001" i="24"/>
  <c r="G2001" i="24" s="1"/>
  <c r="D2001" i="24"/>
  <c r="C2001" i="24"/>
  <c r="B2001" i="24"/>
  <c r="H2001" i="24" s="1"/>
  <c r="A2001" i="24"/>
  <c r="E2000" i="24"/>
  <c r="G2000" i="24"/>
  <c r="D2000" i="24"/>
  <c r="C2000" i="24"/>
  <c r="B2000" i="24"/>
  <c r="H2000" i="24" s="1"/>
  <c r="A2000" i="24"/>
  <c r="E1999" i="24"/>
  <c r="G1999" i="24" s="1"/>
  <c r="D1999" i="24"/>
  <c r="C1999" i="24"/>
  <c r="B1999" i="24"/>
  <c r="H1999" i="24" s="1"/>
  <c r="A1999" i="24"/>
  <c r="E1998" i="24"/>
  <c r="G1998" i="24"/>
  <c r="D1998" i="24"/>
  <c r="C1998" i="24"/>
  <c r="B1998" i="24"/>
  <c r="H1998" i="24" s="1"/>
  <c r="A1998" i="24"/>
  <c r="E1997" i="24"/>
  <c r="G1997" i="24" s="1"/>
  <c r="D1997" i="24"/>
  <c r="C1997" i="24"/>
  <c r="B1997" i="24"/>
  <c r="H1997" i="24" s="1"/>
  <c r="A1997" i="24"/>
  <c r="E1996" i="24"/>
  <c r="G1996" i="24"/>
  <c r="D1996" i="24"/>
  <c r="C1996" i="24"/>
  <c r="B1996" i="24"/>
  <c r="H1996" i="24" s="1"/>
  <c r="A1996" i="24"/>
  <c r="E1995" i="24"/>
  <c r="G1995" i="24" s="1"/>
  <c r="D1995" i="24"/>
  <c r="C1995" i="24"/>
  <c r="B1995" i="24"/>
  <c r="H1995" i="24" s="1"/>
  <c r="A1995" i="24"/>
  <c r="E1994" i="24"/>
  <c r="G1994" i="24"/>
  <c r="D1994" i="24"/>
  <c r="C1994" i="24"/>
  <c r="B1994" i="24"/>
  <c r="H1994" i="24" s="1"/>
  <c r="A1994" i="24"/>
  <c r="E1993" i="24"/>
  <c r="G1993" i="24" s="1"/>
  <c r="D1993" i="24"/>
  <c r="C1993" i="24"/>
  <c r="B1993" i="24"/>
  <c r="H1993" i="24" s="1"/>
  <c r="A1993" i="24"/>
  <c r="E1992" i="24"/>
  <c r="G1992" i="24"/>
  <c r="D1992" i="24"/>
  <c r="C1992" i="24"/>
  <c r="B1992" i="24"/>
  <c r="H1992" i="24" s="1"/>
  <c r="A1992" i="24"/>
  <c r="E1991" i="24"/>
  <c r="G1991" i="24" s="1"/>
  <c r="D1991" i="24"/>
  <c r="C1991" i="24"/>
  <c r="B1991" i="24"/>
  <c r="H1991" i="24" s="1"/>
  <c r="H1990" i="24" s="1"/>
  <c r="H2006" i="24" s="1"/>
  <c r="A1991" i="24"/>
  <c r="A1990" i="24"/>
  <c r="E1988" i="24"/>
  <c r="G1988" i="24" s="1"/>
  <c r="D1988" i="24"/>
  <c r="C1988" i="24"/>
  <c r="B1988" i="24"/>
  <c r="H1988" i="24" s="1"/>
  <c r="A1988" i="24"/>
  <c r="E1987" i="24"/>
  <c r="G1987" i="24"/>
  <c r="D1987" i="24"/>
  <c r="C1987" i="24"/>
  <c r="B1987" i="24"/>
  <c r="H1987" i="24" s="1"/>
  <c r="A1987" i="24"/>
  <c r="E1986" i="24"/>
  <c r="G1986" i="24" s="1"/>
  <c r="D1986" i="24"/>
  <c r="C1986" i="24"/>
  <c r="B1986" i="24"/>
  <c r="H1986" i="24" s="1"/>
  <c r="A1986" i="24"/>
  <c r="E1985" i="24"/>
  <c r="G1985" i="24"/>
  <c r="D1985" i="24"/>
  <c r="C1985" i="24"/>
  <c r="B1985" i="24"/>
  <c r="H1985" i="24" s="1"/>
  <c r="A1985" i="24"/>
  <c r="E1984" i="24"/>
  <c r="G1984" i="24" s="1"/>
  <c r="D1984" i="24"/>
  <c r="C1984" i="24"/>
  <c r="B1984" i="24"/>
  <c r="H1984" i="24" s="1"/>
  <c r="A1984" i="24"/>
  <c r="E1983" i="24"/>
  <c r="G1983" i="24"/>
  <c r="D1983" i="24"/>
  <c r="C1983" i="24"/>
  <c r="B1983" i="24"/>
  <c r="H1983" i="24" s="1"/>
  <c r="A1983" i="24"/>
  <c r="E1982" i="24"/>
  <c r="G1982" i="24" s="1"/>
  <c r="D1982" i="24"/>
  <c r="C1982" i="24"/>
  <c r="B1982" i="24"/>
  <c r="H1982" i="24" s="1"/>
  <c r="A1982" i="24"/>
  <c r="E1981" i="24"/>
  <c r="G1981" i="24"/>
  <c r="D1981" i="24"/>
  <c r="C1981" i="24"/>
  <c r="B1981" i="24"/>
  <c r="H1981" i="24" s="1"/>
  <c r="A1981" i="24"/>
  <c r="E1980" i="24"/>
  <c r="G1980" i="24" s="1"/>
  <c r="D1980" i="24"/>
  <c r="C1980" i="24"/>
  <c r="B1980" i="24"/>
  <c r="H1980" i="24" s="1"/>
  <c r="A1980" i="24"/>
  <c r="E1979" i="24"/>
  <c r="G1979" i="24"/>
  <c r="D1979" i="24"/>
  <c r="C1979" i="24"/>
  <c r="B1979" i="24"/>
  <c r="H1979" i="24" s="1"/>
  <c r="A1979" i="24"/>
  <c r="E1978" i="24"/>
  <c r="G1978" i="24" s="1"/>
  <c r="D1978" i="24"/>
  <c r="C1978" i="24"/>
  <c r="B1978" i="24"/>
  <c r="H1978" i="24" s="1"/>
  <c r="A1978" i="24"/>
  <c r="E1977" i="24"/>
  <c r="G1977" i="24"/>
  <c r="D1977" i="24"/>
  <c r="C1977" i="24"/>
  <c r="B1977" i="24"/>
  <c r="H1977" i="24" s="1"/>
  <c r="A1977" i="24"/>
  <c r="E1976" i="24"/>
  <c r="G1976" i="24" s="1"/>
  <c r="D1976" i="24"/>
  <c r="C1976" i="24"/>
  <c r="B1976" i="24"/>
  <c r="H1976" i="24" s="1"/>
  <c r="A1976" i="24"/>
  <c r="E1975" i="24"/>
  <c r="G1975" i="24"/>
  <c r="D1975" i="24"/>
  <c r="C1975" i="24"/>
  <c r="B1975" i="24"/>
  <c r="H1975" i="24" s="1"/>
  <c r="A1975" i="24"/>
  <c r="E1974" i="24"/>
  <c r="G1974" i="24" s="1"/>
  <c r="D1974" i="24"/>
  <c r="C1974" i="24"/>
  <c r="B1974" i="24"/>
  <c r="H1974" i="24" s="1"/>
  <c r="H1973" i="24" s="1"/>
  <c r="H1972" i="24" s="1"/>
  <c r="H2024" i="24" s="1"/>
  <c r="A1974" i="24"/>
  <c r="E1969" i="24"/>
  <c r="G1969" i="24" s="1"/>
  <c r="D1969" i="24"/>
  <c r="C1969" i="24"/>
  <c r="B1969" i="24"/>
  <c r="H1969" i="24" s="1"/>
  <c r="A1969" i="24"/>
  <c r="E1968" i="24"/>
  <c r="G1968" i="24" s="1"/>
  <c r="D1968" i="24"/>
  <c r="C1968" i="24"/>
  <c r="B1968" i="24"/>
  <c r="H1968" i="24" s="1"/>
  <c r="A1968" i="24"/>
  <c r="E1967" i="24"/>
  <c r="G1967" i="24" s="1"/>
  <c r="D1967" i="24"/>
  <c r="C1967" i="24"/>
  <c r="B1967" i="24"/>
  <c r="H1967" i="24" s="1"/>
  <c r="A1967" i="24"/>
  <c r="E1966" i="24"/>
  <c r="G1966" i="24" s="1"/>
  <c r="D1966" i="24"/>
  <c r="C1966" i="24"/>
  <c r="B1966" i="24"/>
  <c r="H1966" i="24" s="1"/>
  <c r="A1966" i="24"/>
  <c r="E1965" i="24"/>
  <c r="G1965" i="24" s="1"/>
  <c r="D1965" i="24"/>
  <c r="C1965" i="24"/>
  <c r="B1965" i="24"/>
  <c r="H1965" i="24" s="1"/>
  <c r="A1965" i="24"/>
  <c r="E1964" i="24"/>
  <c r="G1964" i="24" s="1"/>
  <c r="D1964" i="24"/>
  <c r="C1964" i="24"/>
  <c r="B1964" i="24"/>
  <c r="H1964" i="24" s="1"/>
  <c r="A1964" i="24"/>
  <c r="E1963" i="24"/>
  <c r="G1963" i="24" s="1"/>
  <c r="D1963" i="24"/>
  <c r="C1963" i="24"/>
  <c r="B1963" i="24"/>
  <c r="H1963" i="24" s="1"/>
  <c r="A1963" i="24"/>
  <c r="E1962" i="24"/>
  <c r="G1962" i="24" s="1"/>
  <c r="D1962" i="24"/>
  <c r="C1962" i="24"/>
  <c r="B1962" i="24"/>
  <c r="H1962" i="24" s="1"/>
  <c r="A1962" i="24"/>
  <c r="E1961" i="24"/>
  <c r="G1961" i="24" s="1"/>
  <c r="D1961" i="24"/>
  <c r="C1961" i="24"/>
  <c r="B1961" i="24"/>
  <c r="H1961" i="24" s="1"/>
  <c r="A1961" i="24"/>
  <c r="E1960" i="24"/>
  <c r="G1960" i="24" s="1"/>
  <c r="D1960" i="24"/>
  <c r="C1960" i="24"/>
  <c r="B1960" i="24"/>
  <c r="H1960" i="24" s="1"/>
  <c r="A1960" i="24"/>
  <c r="E1959" i="24"/>
  <c r="G1959" i="24" s="1"/>
  <c r="D1959" i="24"/>
  <c r="C1959" i="24"/>
  <c r="B1959" i="24"/>
  <c r="H1959" i="24" s="1"/>
  <c r="A1959" i="24"/>
  <c r="E1958" i="24"/>
  <c r="G1958" i="24" s="1"/>
  <c r="D1958" i="24"/>
  <c r="C1958" i="24"/>
  <c r="B1958" i="24"/>
  <c r="H1958" i="24" s="1"/>
  <c r="A1958" i="24"/>
  <c r="E1957" i="24"/>
  <c r="G1957" i="24" s="1"/>
  <c r="D1957" i="24"/>
  <c r="C1957" i="24"/>
  <c r="B1957" i="24"/>
  <c r="H1957" i="24" s="1"/>
  <c r="A1957" i="24"/>
  <c r="E1956" i="24"/>
  <c r="G1956" i="24" s="1"/>
  <c r="D1956" i="24"/>
  <c r="C1956" i="24"/>
  <c r="B1956" i="24"/>
  <c r="H1956" i="24" s="1"/>
  <c r="A1956" i="24"/>
  <c r="E1955" i="24"/>
  <c r="G1955" i="24" s="1"/>
  <c r="D1955" i="24"/>
  <c r="C1955" i="24"/>
  <c r="B1955" i="24"/>
  <c r="H1955" i="24" s="1"/>
  <c r="H1954" i="24" s="1"/>
  <c r="H1970" i="24" s="1"/>
  <c r="A1955" i="24"/>
  <c r="A1954" i="24"/>
  <c r="E1952" i="24"/>
  <c r="G1952" i="24" s="1"/>
  <c r="D1952" i="24"/>
  <c r="C1952" i="24"/>
  <c r="B1952" i="24"/>
  <c r="H1952" i="24" s="1"/>
  <c r="A1952" i="24"/>
  <c r="E1951" i="24"/>
  <c r="G1951" i="24" s="1"/>
  <c r="D1951" i="24"/>
  <c r="C1951" i="24"/>
  <c r="B1951" i="24"/>
  <c r="H1951" i="24" s="1"/>
  <c r="A1951" i="24"/>
  <c r="E1950" i="24"/>
  <c r="G1950" i="24" s="1"/>
  <c r="D1950" i="24"/>
  <c r="C1950" i="24"/>
  <c r="B1950" i="24"/>
  <c r="H1950" i="24" s="1"/>
  <c r="A1950" i="24"/>
  <c r="E1949" i="24"/>
  <c r="G1949" i="24" s="1"/>
  <c r="D1949" i="24"/>
  <c r="C1949" i="24"/>
  <c r="B1949" i="24"/>
  <c r="H1949" i="24" s="1"/>
  <c r="A1949" i="24"/>
  <c r="E1948" i="24"/>
  <c r="G1948" i="24" s="1"/>
  <c r="D1948" i="24"/>
  <c r="C1948" i="24"/>
  <c r="B1948" i="24"/>
  <c r="H1948" i="24" s="1"/>
  <c r="A1948" i="24"/>
  <c r="E1947" i="24"/>
  <c r="G1947" i="24" s="1"/>
  <c r="D1947" i="24"/>
  <c r="C1947" i="24"/>
  <c r="B1947" i="24"/>
  <c r="H1947" i="24" s="1"/>
  <c r="A1947" i="24"/>
  <c r="E1946" i="24"/>
  <c r="G1946" i="24" s="1"/>
  <c r="D1946" i="24"/>
  <c r="C1946" i="24"/>
  <c r="B1946" i="24"/>
  <c r="H1946" i="24" s="1"/>
  <c r="A1946" i="24"/>
  <c r="E1945" i="24"/>
  <c r="G1945" i="24" s="1"/>
  <c r="D1945" i="24"/>
  <c r="C1945" i="24"/>
  <c r="B1945" i="24"/>
  <c r="H1945" i="24" s="1"/>
  <c r="A1945" i="24"/>
  <c r="E1944" i="24"/>
  <c r="G1944" i="24" s="1"/>
  <c r="D1944" i="24"/>
  <c r="C1944" i="24"/>
  <c r="B1944" i="24"/>
  <c r="H1944" i="24" s="1"/>
  <c r="A1944" i="24"/>
  <c r="E1943" i="24"/>
  <c r="G1943" i="24" s="1"/>
  <c r="D1943" i="24"/>
  <c r="C1943" i="24"/>
  <c r="B1943" i="24"/>
  <c r="H1943" i="24" s="1"/>
  <c r="A1943" i="24"/>
  <c r="E1942" i="24"/>
  <c r="G1942" i="24" s="1"/>
  <c r="D1942" i="24"/>
  <c r="C1942" i="24"/>
  <c r="B1942" i="24"/>
  <c r="H1942" i="24" s="1"/>
  <c r="A1942" i="24"/>
  <c r="E1941" i="24"/>
  <c r="G1941" i="24" s="1"/>
  <c r="D1941" i="24"/>
  <c r="C1941" i="24"/>
  <c r="B1941" i="24"/>
  <c r="H1941" i="24" s="1"/>
  <c r="A1941" i="24"/>
  <c r="E1940" i="24"/>
  <c r="G1940" i="24" s="1"/>
  <c r="D1940" i="24"/>
  <c r="C1940" i="24"/>
  <c r="B1940" i="24"/>
  <c r="H1940" i="24" s="1"/>
  <c r="A1940" i="24"/>
  <c r="E1939" i="24"/>
  <c r="G1939" i="24" s="1"/>
  <c r="D1939" i="24"/>
  <c r="C1939" i="24"/>
  <c r="B1939" i="24"/>
  <c r="H1939" i="24" s="1"/>
  <c r="A1939" i="24"/>
  <c r="E1938" i="24"/>
  <c r="G1938" i="24" s="1"/>
  <c r="D1938" i="24"/>
  <c r="C1938" i="24"/>
  <c r="B1938" i="24"/>
  <c r="H1938" i="24" s="1"/>
  <c r="H1937" i="24" s="1"/>
  <c r="H1953" i="24" s="1"/>
  <c r="A1938" i="24"/>
  <c r="A1937" i="24"/>
  <c r="E1935" i="24"/>
  <c r="G1935" i="24" s="1"/>
  <c r="D1935" i="24"/>
  <c r="C1935" i="24"/>
  <c r="B1935" i="24"/>
  <c r="H1935" i="24" s="1"/>
  <c r="A1935" i="24"/>
  <c r="E1934" i="24"/>
  <c r="G1934" i="24" s="1"/>
  <c r="D1934" i="24"/>
  <c r="C1934" i="24"/>
  <c r="B1934" i="24"/>
  <c r="H1934" i="24" s="1"/>
  <c r="A1934" i="24"/>
  <c r="E1933" i="24"/>
  <c r="G1933" i="24" s="1"/>
  <c r="D1933" i="24"/>
  <c r="C1933" i="24"/>
  <c r="B1933" i="24"/>
  <c r="H1933" i="24" s="1"/>
  <c r="A1933" i="24"/>
  <c r="E1932" i="24"/>
  <c r="G1932" i="24" s="1"/>
  <c r="D1932" i="24"/>
  <c r="C1932" i="24"/>
  <c r="B1932" i="24"/>
  <c r="H1932" i="24" s="1"/>
  <c r="A1932" i="24"/>
  <c r="E1931" i="24"/>
  <c r="G1931" i="24" s="1"/>
  <c r="D1931" i="24"/>
  <c r="C1931" i="24"/>
  <c r="B1931" i="24"/>
  <c r="H1931" i="24" s="1"/>
  <c r="A1931" i="24"/>
  <c r="E1930" i="24"/>
  <c r="G1930" i="24" s="1"/>
  <c r="D1930" i="24"/>
  <c r="C1930" i="24"/>
  <c r="B1930" i="24"/>
  <c r="H1930" i="24" s="1"/>
  <c r="A1930" i="24"/>
  <c r="E1929" i="24"/>
  <c r="G1929" i="24" s="1"/>
  <c r="D1929" i="24"/>
  <c r="C1929" i="24"/>
  <c r="B1929" i="24"/>
  <c r="H1929" i="24" s="1"/>
  <c r="A1929" i="24"/>
  <c r="E1928" i="24"/>
  <c r="G1928" i="24" s="1"/>
  <c r="D1928" i="24"/>
  <c r="C1928" i="24"/>
  <c r="B1928" i="24"/>
  <c r="H1928" i="24" s="1"/>
  <c r="A1928" i="24"/>
  <c r="E1927" i="24"/>
  <c r="G1927" i="24" s="1"/>
  <c r="D1927" i="24"/>
  <c r="C1927" i="24"/>
  <c r="B1927" i="24"/>
  <c r="H1927" i="24" s="1"/>
  <c r="A1927" i="24"/>
  <c r="E1926" i="24"/>
  <c r="G1926" i="24" s="1"/>
  <c r="D1926" i="24"/>
  <c r="C1926" i="24"/>
  <c r="B1926" i="24"/>
  <c r="H1926" i="24" s="1"/>
  <c r="A1926" i="24"/>
  <c r="E1925" i="24"/>
  <c r="G1925" i="24" s="1"/>
  <c r="D1925" i="24"/>
  <c r="C1925" i="24"/>
  <c r="B1925" i="24"/>
  <c r="H1925" i="24" s="1"/>
  <c r="A1925" i="24"/>
  <c r="E1924" i="24"/>
  <c r="G1924" i="24" s="1"/>
  <c r="D1924" i="24"/>
  <c r="C1924" i="24"/>
  <c r="B1924" i="24"/>
  <c r="H1924" i="24" s="1"/>
  <c r="A1924" i="24"/>
  <c r="E1923" i="24"/>
  <c r="G1923" i="24" s="1"/>
  <c r="D1923" i="24"/>
  <c r="C1923" i="24"/>
  <c r="B1923" i="24"/>
  <c r="H1923" i="24" s="1"/>
  <c r="A1923" i="24"/>
  <c r="E1922" i="24"/>
  <c r="G1922" i="24" s="1"/>
  <c r="D1922" i="24"/>
  <c r="C1922" i="24"/>
  <c r="B1922" i="24"/>
  <c r="H1922" i="24" s="1"/>
  <c r="A1922" i="24"/>
  <c r="E1921" i="24"/>
  <c r="G1921" i="24" s="1"/>
  <c r="D1921" i="24"/>
  <c r="C1921" i="24"/>
  <c r="B1921" i="24"/>
  <c r="H1921" i="24" s="1"/>
  <c r="H1920" i="24" s="1"/>
  <c r="H1919" i="24" s="1"/>
  <c r="H1971" i="24" s="1"/>
  <c r="A1921" i="24"/>
  <c r="E1916" i="24"/>
  <c r="G1916" i="24" s="1"/>
  <c r="D1916" i="24"/>
  <c r="C1916" i="24"/>
  <c r="B1916" i="24"/>
  <c r="H1916" i="24" s="1"/>
  <c r="A1916" i="24"/>
  <c r="E1915" i="24"/>
  <c r="G1915" i="24"/>
  <c r="D1915" i="24"/>
  <c r="C1915" i="24"/>
  <c r="B1915" i="24"/>
  <c r="H1915" i="24" s="1"/>
  <c r="A1915" i="24"/>
  <c r="E1914" i="24"/>
  <c r="G1914" i="24" s="1"/>
  <c r="D1914" i="24"/>
  <c r="C1914" i="24"/>
  <c r="B1914" i="24"/>
  <c r="H1914" i="24" s="1"/>
  <c r="A1914" i="24"/>
  <c r="E1913" i="24"/>
  <c r="G1913" i="24"/>
  <c r="D1913" i="24"/>
  <c r="C1913" i="24"/>
  <c r="B1913" i="24"/>
  <c r="H1913" i="24" s="1"/>
  <c r="A1913" i="24"/>
  <c r="E1912" i="24"/>
  <c r="G1912" i="24" s="1"/>
  <c r="D1912" i="24"/>
  <c r="C1912" i="24"/>
  <c r="B1912" i="24"/>
  <c r="H1912" i="24" s="1"/>
  <c r="A1912" i="24"/>
  <c r="E1911" i="24"/>
  <c r="G1911" i="24"/>
  <c r="D1911" i="24"/>
  <c r="C1911" i="24"/>
  <c r="B1911" i="24"/>
  <c r="H1911" i="24" s="1"/>
  <c r="A1911" i="24"/>
  <c r="E1910" i="24"/>
  <c r="G1910" i="24" s="1"/>
  <c r="D1910" i="24"/>
  <c r="C1910" i="24"/>
  <c r="B1910" i="24"/>
  <c r="H1910" i="24" s="1"/>
  <c r="A1910" i="24"/>
  <c r="E1909" i="24"/>
  <c r="G1909" i="24"/>
  <c r="D1909" i="24"/>
  <c r="C1909" i="24"/>
  <c r="B1909" i="24"/>
  <c r="H1909" i="24" s="1"/>
  <c r="A1909" i="24"/>
  <c r="E1908" i="24"/>
  <c r="G1908" i="24" s="1"/>
  <c r="D1908" i="24"/>
  <c r="C1908" i="24"/>
  <c r="B1908" i="24"/>
  <c r="H1908" i="24" s="1"/>
  <c r="A1908" i="24"/>
  <c r="E1907" i="24"/>
  <c r="G1907" i="24"/>
  <c r="D1907" i="24"/>
  <c r="C1907" i="24"/>
  <c r="B1907" i="24"/>
  <c r="H1907" i="24" s="1"/>
  <c r="A1907" i="24"/>
  <c r="E1906" i="24"/>
  <c r="G1906" i="24" s="1"/>
  <c r="D1906" i="24"/>
  <c r="C1906" i="24"/>
  <c r="B1906" i="24"/>
  <c r="H1906" i="24" s="1"/>
  <c r="A1906" i="24"/>
  <c r="E1905" i="24"/>
  <c r="G1905" i="24"/>
  <c r="D1905" i="24"/>
  <c r="C1905" i="24"/>
  <c r="B1905" i="24"/>
  <c r="H1905" i="24" s="1"/>
  <c r="A1905" i="24"/>
  <c r="E1904" i="24"/>
  <c r="G1904" i="24" s="1"/>
  <c r="D1904" i="24"/>
  <c r="C1904" i="24"/>
  <c r="B1904" i="24"/>
  <c r="H1904" i="24" s="1"/>
  <c r="A1904" i="24"/>
  <c r="E1903" i="24"/>
  <c r="G1903" i="24"/>
  <c r="D1903" i="24"/>
  <c r="C1903" i="24"/>
  <c r="B1903" i="24"/>
  <c r="H1903" i="24" s="1"/>
  <c r="A1903" i="24"/>
  <c r="E1902" i="24"/>
  <c r="G1902" i="24" s="1"/>
  <c r="D1902" i="24"/>
  <c r="C1902" i="24"/>
  <c r="B1902" i="24"/>
  <c r="H1902" i="24" s="1"/>
  <c r="H1901" i="24" s="1"/>
  <c r="H1917" i="24" s="1"/>
  <c r="A1902" i="24"/>
  <c r="A1901" i="24"/>
  <c r="E1899" i="24"/>
  <c r="G1899" i="24" s="1"/>
  <c r="D1899" i="24"/>
  <c r="C1899" i="24"/>
  <c r="B1899" i="24"/>
  <c r="H1899" i="24" s="1"/>
  <c r="A1899" i="24"/>
  <c r="E1898" i="24"/>
  <c r="G1898" i="24"/>
  <c r="D1898" i="24"/>
  <c r="C1898" i="24"/>
  <c r="B1898" i="24"/>
  <c r="H1898" i="24" s="1"/>
  <c r="A1898" i="24"/>
  <c r="E1897" i="24"/>
  <c r="G1897" i="24" s="1"/>
  <c r="D1897" i="24"/>
  <c r="C1897" i="24"/>
  <c r="B1897" i="24"/>
  <c r="H1897" i="24" s="1"/>
  <c r="A1897" i="24"/>
  <c r="E1896" i="24"/>
  <c r="G1896" i="24"/>
  <c r="D1896" i="24"/>
  <c r="C1896" i="24"/>
  <c r="B1896" i="24"/>
  <c r="H1896" i="24" s="1"/>
  <c r="A1896" i="24"/>
  <c r="E1895" i="24"/>
  <c r="G1895" i="24" s="1"/>
  <c r="D1895" i="24"/>
  <c r="C1895" i="24"/>
  <c r="B1895" i="24"/>
  <c r="H1895" i="24" s="1"/>
  <c r="A1895" i="24"/>
  <c r="E1894" i="24"/>
  <c r="G1894" i="24"/>
  <c r="D1894" i="24"/>
  <c r="C1894" i="24"/>
  <c r="B1894" i="24"/>
  <c r="H1894" i="24" s="1"/>
  <c r="A1894" i="24"/>
  <c r="E1893" i="24"/>
  <c r="G1893" i="24" s="1"/>
  <c r="D1893" i="24"/>
  <c r="C1893" i="24"/>
  <c r="B1893" i="24"/>
  <c r="H1893" i="24" s="1"/>
  <c r="A1893" i="24"/>
  <c r="E1892" i="24"/>
  <c r="G1892" i="24"/>
  <c r="D1892" i="24"/>
  <c r="C1892" i="24"/>
  <c r="B1892" i="24"/>
  <c r="H1892" i="24" s="1"/>
  <c r="A1892" i="24"/>
  <c r="E1891" i="24"/>
  <c r="G1891" i="24" s="1"/>
  <c r="D1891" i="24"/>
  <c r="C1891" i="24"/>
  <c r="B1891" i="24"/>
  <c r="H1891" i="24" s="1"/>
  <c r="A1891" i="24"/>
  <c r="E1890" i="24"/>
  <c r="G1890" i="24"/>
  <c r="D1890" i="24"/>
  <c r="C1890" i="24"/>
  <c r="B1890" i="24"/>
  <c r="H1890" i="24" s="1"/>
  <c r="A1890" i="24"/>
  <c r="E1889" i="24"/>
  <c r="G1889" i="24" s="1"/>
  <c r="D1889" i="24"/>
  <c r="C1889" i="24"/>
  <c r="B1889" i="24"/>
  <c r="H1889" i="24" s="1"/>
  <c r="A1889" i="24"/>
  <c r="E1888" i="24"/>
  <c r="G1888" i="24"/>
  <c r="D1888" i="24"/>
  <c r="C1888" i="24"/>
  <c r="B1888" i="24"/>
  <c r="H1888" i="24" s="1"/>
  <c r="A1888" i="24"/>
  <c r="E1887" i="24"/>
  <c r="G1887" i="24" s="1"/>
  <c r="D1887" i="24"/>
  <c r="C1887" i="24"/>
  <c r="B1887" i="24"/>
  <c r="H1887" i="24" s="1"/>
  <c r="A1887" i="24"/>
  <c r="E1886" i="24"/>
  <c r="G1886" i="24"/>
  <c r="D1886" i="24"/>
  <c r="C1886" i="24"/>
  <c r="B1886" i="24"/>
  <c r="H1886" i="24" s="1"/>
  <c r="A1886" i="24"/>
  <c r="E1885" i="24"/>
  <c r="G1885" i="24" s="1"/>
  <c r="D1885" i="24"/>
  <c r="C1885" i="24"/>
  <c r="B1885" i="24"/>
  <c r="H1885" i="24" s="1"/>
  <c r="H1884" i="24" s="1"/>
  <c r="H1900" i="24" s="1"/>
  <c r="A1885" i="24"/>
  <c r="A1884" i="24"/>
  <c r="E1882" i="24"/>
  <c r="G1882" i="24" s="1"/>
  <c r="D1882" i="24"/>
  <c r="C1882" i="24"/>
  <c r="B1882" i="24"/>
  <c r="H1882" i="24" s="1"/>
  <c r="A1882" i="24"/>
  <c r="E1881" i="24"/>
  <c r="G1881" i="24"/>
  <c r="D1881" i="24"/>
  <c r="C1881" i="24"/>
  <c r="B1881" i="24"/>
  <c r="H1881" i="24" s="1"/>
  <c r="A1881" i="24"/>
  <c r="E1880" i="24"/>
  <c r="G1880" i="24" s="1"/>
  <c r="D1880" i="24"/>
  <c r="C1880" i="24"/>
  <c r="B1880" i="24"/>
  <c r="H1880" i="24" s="1"/>
  <c r="A1880" i="24"/>
  <c r="E1879" i="24"/>
  <c r="G1879" i="24"/>
  <c r="D1879" i="24"/>
  <c r="C1879" i="24"/>
  <c r="B1879" i="24"/>
  <c r="H1879" i="24" s="1"/>
  <c r="A1879" i="24"/>
  <c r="E1878" i="24"/>
  <c r="G1878" i="24" s="1"/>
  <c r="D1878" i="24"/>
  <c r="C1878" i="24"/>
  <c r="B1878" i="24"/>
  <c r="H1878" i="24" s="1"/>
  <c r="A1878" i="24"/>
  <c r="E1877" i="24"/>
  <c r="G1877" i="24"/>
  <c r="D1877" i="24"/>
  <c r="C1877" i="24"/>
  <c r="B1877" i="24"/>
  <c r="H1877" i="24" s="1"/>
  <c r="A1877" i="24"/>
  <c r="E1876" i="24"/>
  <c r="G1876" i="24" s="1"/>
  <c r="D1876" i="24"/>
  <c r="C1876" i="24"/>
  <c r="B1876" i="24"/>
  <c r="H1876" i="24" s="1"/>
  <c r="A1876" i="24"/>
  <c r="E1875" i="24"/>
  <c r="G1875" i="24"/>
  <c r="D1875" i="24"/>
  <c r="C1875" i="24"/>
  <c r="B1875" i="24"/>
  <c r="H1875" i="24" s="1"/>
  <c r="A1875" i="24"/>
  <c r="E1874" i="24"/>
  <c r="G1874" i="24" s="1"/>
  <c r="D1874" i="24"/>
  <c r="C1874" i="24"/>
  <c r="B1874" i="24"/>
  <c r="H1874" i="24" s="1"/>
  <c r="A1874" i="24"/>
  <c r="E1873" i="24"/>
  <c r="G1873" i="24"/>
  <c r="D1873" i="24"/>
  <c r="C1873" i="24"/>
  <c r="B1873" i="24"/>
  <c r="H1873" i="24" s="1"/>
  <c r="A1873" i="24"/>
  <c r="E1872" i="24"/>
  <c r="G1872" i="24" s="1"/>
  <c r="D1872" i="24"/>
  <c r="C1872" i="24"/>
  <c r="B1872" i="24"/>
  <c r="H1872" i="24" s="1"/>
  <c r="A1872" i="24"/>
  <c r="E1871" i="24"/>
  <c r="G1871" i="24"/>
  <c r="D1871" i="24"/>
  <c r="C1871" i="24"/>
  <c r="B1871" i="24"/>
  <c r="H1871" i="24" s="1"/>
  <c r="A1871" i="24"/>
  <c r="E1870" i="24"/>
  <c r="G1870" i="24" s="1"/>
  <c r="D1870" i="24"/>
  <c r="C1870" i="24"/>
  <c r="B1870" i="24"/>
  <c r="H1870" i="24" s="1"/>
  <c r="A1870" i="24"/>
  <c r="E1869" i="24"/>
  <c r="G1869" i="24"/>
  <c r="D1869" i="24"/>
  <c r="C1869" i="24"/>
  <c r="B1869" i="24"/>
  <c r="H1869" i="24" s="1"/>
  <c r="A1869" i="24"/>
  <c r="E1868" i="24"/>
  <c r="G1868" i="24" s="1"/>
  <c r="D1868" i="24"/>
  <c r="C1868" i="24"/>
  <c r="B1868" i="24"/>
  <c r="H1868" i="24" s="1"/>
  <c r="H1867" i="24" s="1"/>
  <c r="H1866" i="24" s="1"/>
  <c r="H1865" i="24" s="1"/>
  <c r="A1868" i="24"/>
  <c r="E1862" i="24"/>
  <c r="G1862" i="24" s="1"/>
  <c r="D1862" i="24"/>
  <c r="C1862" i="24"/>
  <c r="B1862" i="24"/>
  <c r="H1862" i="24" s="1"/>
  <c r="A1862" i="24"/>
  <c r="E1861" i="24"/>
  <c r="G1861" i="24" s="1"/>
  <c r="D1861" i="24"/>
  <c r="C1861" i="24"/>
  <c r="B1861" i="24"/>
  <c r="H1861" i="24" s="1"/>
  <c r="A1861" i="24"/>
  <c r="E1860" i="24"/>
  <c r="G1860" i="24" s="1"/>
  <c r="D1860" i="24"/>
  <c r="C1860" i="24"/>
  <c r="B1860" i="24"/>
  <c r="H1860" i="24" s="1"/>
  <c r="A1860" i="24"/>
  <c r="E1859" i="24"/>
  <c r="G1859" i="24" s="1"/>
  <c r="D1859" i="24"/>
  <c r="C1859" i="24"/>
  <c r="B1859" i="24"/>
  <c r="H1859" i="24" s="1"/>
  <c r="A1859" i="24"/>
  <c r="E1858" i="24"/>
  <c r="G1858" i="24" s="1"/>
  <c r="D1858" i="24"/>
  <c r="C1858" i="24"/>
  <c r="B1858" i="24"/>
  <c r="H1858" i="24" s="1"/>
  <c r="A1858" i="24"/>
  <c r="E1857" i="24"/>
  <c r="G1857" i="24" s="1"/>
  <c r="D1857" i="24"/>
  <c r="C1857" i="24"/>
  <c r="B1857" i="24"/>
  <c r="H1857" i="24" s="1"/>
  <c r="A1857" i="24"/>
  <c r="E1856" i="24"/>
  <c r="G1856" i="24" s="1"/>
  <c r="D1856" i="24"/>
  <c r="C1856" i="24"/>
  <c r="B1856" i="24"/>
  <c r="H1856" i="24" s="1"/>
  <c r="A1856" i="24"/>
  <c r="E1855" i="24"/>
  <c r="G1855" i="24" s="1"/>
  <c r="D1855" i="24"/>
  <c r="C1855" i="24"/>
  <c r="B1855" i="24"/>
  <c r="H1855" i="24" s="1"/>
  <c r="A1855" i="24"/>
  <c r="E1854" i="24"/>
  <c r="G1854" i="24" s="1"/>
  <c r="D1854" i="24"/>
  <c r="C1854" i="24"/>
  <c r="B1854" i="24"/>
  <c r="H1854" i="24" s="1"/>
  <c r="A1854" i="24"/>
  <c r="E1853" i="24"/>
  <c r="G1853" i="24" s="1"/>
  <c r="D1853" i="24"/>
  <c r="C1853" i="24"/>
  <c r="B1853" i="24"/>
  <c r="H1853" i="24" s="1"/>
  <c r="A1853" i="24"/>
  <c r="E1852" i="24"/>
  <c r="G1852" i="24" s="1"/>
  <c r="D1852" i="24"/>
  <c r="C1852" i="24"/>
  <c r="B1852" i="24"/>
  <c r="H1852" i="24" s="1"/>
  <c r="A1852" i="24"/>
  <c r="E1851" i="24"/>
  <c r="G1851" i="24" s="1"/>
  <c r="D1851" i="24"/>
  <c r="C1851" i="24"/>
  <c r="B1851" i="24"/>
  <c r="H1851" i="24" s="1"/>
  <c r="A1851" i="24"/>
  <c r="E1850" i="24"/>
  <c r="G1850" i="24" s="1"/>
  <c r="D1850" i="24"/>
  <c r="C1850" i="24"/>
  <c r="B1850" i="24"/>
  <c r="H1850" i="24" s="1"/>
  <c r="A1850" i="24"/>
  <c r="E1849" i="24"/>
  <c r="G1849" i="24" s="1"/>
  <c r="D1849" i="24"/>
  <c r="C1849" i="24"/>
  <c r="B1849" i="24"/>
  <c r="H1849" i="24" s="1"/>
  <c r="A1849" i="24"/>
  <c r="E1848" i="24"/>
  <c r="G1848" i="24" s="1"/>
  <c r="D1848" i="24"/>
  <c r="C1848" i="24"/>
  <c r="B1848" i="24"/>
  <c r="H1848" i="24" s="1"/>
  <c r="H1847" i="24" s="1"/>
  <c r="H1863" i="24" s="1"/>
  <c r="A1848" i="24"/>
  <c r="A1847" i="24"/>
  <c r="E1845" i="24"/>
  <c r="G1845" i="24" s="1"/>
  <c r="D1845" i="24"/>
  <c r="C1845" i="24"/>
  <c r="B1845" i="24"/>
  <c r="H1845" i="24" s="1"/>
  <c r="A1845" i="24"/>
  <c r="E1844" i="24"/>
  <c r="G1844" i="24" s="1"/>
  <c r="D1844" i="24"/>
  <c r="C1844" i="24"/>
  <c r="B1844" i="24"/>
  <c r="H1844" i="24" s="1"/>
  <c r="A1844" i="24"/>
  <c r="E1843" i="24"/>
  <c r="G1843" i="24" s="1"/>
  <c r="D1843" i="24"/>
  <c r="C1843" i="24"/>
  <c r="B1843" i="24"/>
  <c r="H1843" i="24" s="1"/>
  <c r="A1843" i="24"/>
  <c r="E1842" i="24"/>
  <c r="G1842" i="24" s="1"/>
  <c r="D1842" i="24"/>
  <c r="C1842" i="24"/>
  <c r="B1842" i="24"/>
  <c r="H1842" i="24" s="1"/>
  <c r="A1842" i="24"/>
  <c r="E1841" i="24"/>
  <c r="G1841" i="24" s="1"/>
  <c r="D1841" i="24"/>
  <c r="C1841" i="24"/>
  <c r="B1841" i="24"/>
  <c r="H1841" i="24" s="1"/>
  <c r="A1841" i="24"/>
  <c r="E1840" i="24"/>
  <c r="G1840" i="24" s="1"/>
  <c r="D1840" i="24"/>
  <c r="C1840" i="24"/>
  <c r="B1840" i="24"/>
  <c r="H1840" i="24" s="1"/>
  <c r="A1840" i="24"/>
  <c r="E1839" i="24"/>
  <c r="G1839" i="24" s="1"/>
  <c r="D1839" i="24"/>
  <c r="C1839" i="24"/>
  <c r="B1839" i="24"/>
  <c r="H1839" i="24" s="1"/>
  <c r="A1839" i="24"/>
  <c r="E1838" i="24"/>
  <c r="G1838" i="24" s="1"/>
  <c r="D1838" i="24"/>
  <c r="C1838" i="24"/>
  <c r="B1838" i="24"/>
  <c r="H1838" i="24" s="1"/>
  <c r="A1838" i="24"/>
  <c r="E1837" i="24"/>
  <c r="G1837" i="24" s="1"/>
  <c r="D1837" i="24"/>
  <c r="C1837" i="24"/>
  <c r="B1837" i="24"/>
  <c r="H1837" i="24" s="1"/>
  <c r="A1837" i="24"/>
  <c r="E1836" i="24"/>
  <c r="G1836" i="24" s="1"/>
  <c r="D1836" i="24"/>
  <c r="C1836" i="24"/>
  <c r="B1836" i="24"/>
  <c r="H1836" i="24" s="1"/>
  <c r="A1836" i="24"/>
  <c r="E1835" i="24"/>
  <c r="G1835" i="24" s="1"/>
  <c r="D1835" i="24"/>
  <c r="C1835" i="24"/>
  <c r="B1835" i="24"/>
  <c r="H1835" i="24" s="1"/>
  <c r="A1835" i="24"/>
  <c r="E1834" i="24"/>
  <c r="G1834" i="24" s="1"/>
  <c r="D1834" i="24"/>
  <c r="C1834" i="24"/>
  <c r="B1834" i="24"/>
  <c r="H1834" i="24" s="1"/>
  <c r="A1834" i="24"/>
  <c r="E1833" i="24"/>
  <c r="G1833" i="24" s="1"/>
  <c r="D1833" i="24"/>
  <c r="C1833" i="24"/>
  <c r="B1833" i="24"/>
  <c r="H1833" i="24" s="1"/>
  <c r="A1833" i="24"/>
  <c r="E1832" i="24"/>
  <c r="G1832" i="24" s="1"/>
  <c r="D1832" i="24"/>
  <c r="C1832" i="24"/>
  <c r="B1832" i="24"/>
  <c r="H1832" i="24" s="1"/>
  <c r="A1832" i="24"/>
  <c r="E1831" i="24"/>
  <c r="G1831" i="24" s="1"/>
  <c r="D1831" i="24"/>
  <c r="C1831" i="24"/>
  <c r="B1831" i="24"/>
  <c r="H1831" i="24" s="1"/>
  <c r="H1830" i="24" s="1"/>
  <c r="H1846" i="24" s="1"/>
  <c r="A1831" i="24"/>
  <c r="A1830" i="24"/>
  <c r="E1828" i="24"/>
  <c r="G1828" i="24" s="1"/>
  <c r="D1828" i="24"/>
  <c r="C1828" i="24"/>
  <c r="B1828" i="24"/>
  <c r="H1828" i="24" s="1"/>
  <c r="A1828" i="24"/>
  <c r="E1827" i="24"/>
  <c r="G1827" i="24" s="1"/>
  <c r="D1827" i="24"/>
  <c r="C1827" i="24"/>
  <c r="B1827" i="24"/>
  <c r="H1827" i="24" s="1"/>
  <c r="A1827" i="24"/>
  <c r="E1826" i="24"/>
  <c r="G1826" i="24" s="1"/>
  <c r="D1826" i="24"/>
  <c r="C1826" i="24"/>
  <c r="B1826" i="24"/>
  <c r="H1826" i="24" s="1"/>
  <c r="A1826" i="24"/>
  <c r="E1825" i="24"/>
  <c r="G1825" i="24" s="1"/>
  <c r="D1825" i="24"/>
  <c r="C1825" i="24"/>
  <c r="B1825" i="24"/>
  <c r="H1825" i="24" s="1"/>
  <c r="A1825" i="24"/>
  <c r="E1824" i="24"/>
  <c r="G1824" i="24" s="1"/>
  <c r="D1824" i="24"/>
  <c r="C1824" i="24"/>
  <c r="B1824" i="24"/>
  <c r="H1824" i="24" s="1"/>
  <c r="A1824" i="24"/>
  <c r="E1823" i="24"/>
  <c r="G1823" i="24" s="1"/>
  <c r="D1823" i="24"/>
  <c r="C1823" i="24"/>
  <c r="B1823" i="24"/>
  <c r="H1823" i="24" s="1"/>
  <c r="A1823" i="24"/>
  <c r="E1822" i="24"/>
  <c r="G1822" i="24" s="1"/>
  <c r="D1822" i="24"/>
  <c r="C1822" i="24"/>
  <c r="B1822" i="24"/>
  <c r="H1822" i="24" s="1"/>
  <c r="A1822" i="24"/>
  <c r="E1821" i="24"/>
  <c r="G1821" i="24" s="1"/>
  <c r="D1821" i="24"/>
  <c r="C1821" i="24"/>
  <c r="B1821" i="24"/>
  <c r="H1821" i="24" s="1"/>
  <c r="A1821" i="24"/>
  <c r="E1820" i="24"/>
  <c r="G1820" i="24" s="1"/>
  <c r="D1820" i="24"/>
  <c r="C1820" i="24"/>
  <c r="B1820" i="24"/>
  <c r="H1820" i="24" s="1"/>
  <c r="A1820" i="24"/>
  <c r="E1819" i="24"/>
  <c r="G1819" i="24" s="1"/>
  <c r="D1819" i="24"/>
  <c r="C1819" i="24"/>
  <c r="B1819" i="24"/>
  <c r="H1819" i="24" s="1"/>
  <c r="A1819" i="24"/>
  <c r="E1818" i="24"/>
  <c r="G1818" i="24" s="1"/>
  <c r="D1818" i="24"/>
  <c r="C1818" i="24"/>
  <c r="B1818" i="24"/>
  <c r="H1818" i="24" s="1"/>
  <c r="A1818" i="24"/>
  <c r="E1817" i="24"/>
  <c r="G1817" i="24" s="1"/>
  <c r="D1817" i="24"/>
  <c r="C1817" i="24"/>
  <c r="B1817" i="24"/>
  <c r="H1817" i="24" s="1"/>
  <c r="A1817" i="24"/>
  <c r="E1816" i="24"/>
  <c r="G1816" i="24" s="1"/>
  <c r="D1816" i="24"/>
  <c r="C1816" i="24"/>
  <c r="B1816" i="24"/>
  <c r="H1816" i="24" s="1"/>
  <c r="A1816" i="24"/>
  <c r="E1815" i="24"/>
  <c r="G1815" i="24" s="1"/>
  <c r="D1815" i="24"/>
  <c r="C1815" i="24"/>
  <c r="B1815" i="24"/>
  <c r="H1815" i="24" s="1"/>
  <c r="A1815" i="24"/>
  <c r="E1814" i="24"/>
  <c r="G1814" i="24" s="1"/>
  <c r="D1814" i="24"/>
  <c r="C1814" i="24"/>
  <c r="B1814" i="24"/>
  <c r="H1814" i="24" s="1"/>
  <c r="H1813" i="24" s="1"/>
  <c r="H1829" i="24" s="1"/>
  <c r="A1814" i="24"/>
  <c r="E1809" i="24"/>
  <c r="G1809" i="24" s="1"/>
  <c r="D1809" i="24"/>
  <c r="C1809" i="24"/>
  <c r="B1809" i="24"/>
  <c r="H1809" i="24" s="1"/>
  <c r="A1809" i="24"/>
  <c r="E1808" i="24"/>
  <c r="G1808" i="24"/>
  <c r="D1808" i="24"/>
  <c r="C1808" i="24"/>
  <c r="B1808" i="24"/>
  <c r="H1808" i="24" s="1"/>
  <c r="A1808" i="24"/>
  <c r="E1807" i="24"/>
  <c r="G1807" i="24" s="1"/>
  <c r="D1807" i="24"/>
  <c r="C1807" i="24"/>
  <c r="B1807" i="24"/>
  <c r="H1807" i="24" s="1"/>
  <c r="A1807" i="24"/>
  <c r="E1806" i="24"/>
  <c r="G1806" i="24"/>
  <c r="D1806" i="24"/>
  <c r="C1806" i="24"/>
  <c r="B1806" i="24"/>
  <c r="H1806" i="24" s="1"/>
  <c r="A1806" i="24"/>
  <c r="E1805" i="24"/>
  <c r="G1805" i="24" s="1"/>
  <c r="D1805" i="24"/>
  <c r="C1805" i="24"/>
  <c r="B1805" i="24"/>
  <c r="H1805" i="24" s="1"/>
  <c r="A1805" i="24"/>
  <c r="E1804" i="24"/>
  <c r="G1804" i="24"/>
  <c r="D1804" i="24"/>
  <c r="C1804" i="24"/>
  <c r="B1804" i="24"/>
  <c r="H1804" i="24" s="1"/>
  <c r="A1804" i="24"/>
  <c r="E1803" i="24"/>
  <c r="G1803" i="24" s="1"/>
  <c r="D1803" i="24"/>
  <c r="C1803" i="24"/>
  <c r="B1803" i="24"/>
  <c r="H1803" i="24" s="1"/>
  <c r="A1803" i="24"/>
  <c r="E1802" i="24"/>
  <c r="G1802" i="24"/>
  <c r="D1802" i="24"/>
  <c r="C1802" i="24"/>
  <c r="B1802" i="24"/>
  <c r="H1802" i="24" s="1"/>
  <c r="A1802" i="24"/>
  <c r="E1801" i="24"/>
  <c r="G1801" i="24" s="1"/>
  <c r="D1801" i="24"/>
  <c r="C1801" i="24"/>
  <c r="B1801" i="24"/>
  <c r="H1801" i="24" s="1"/>
  <c r="A1801" i="24"/>
  <c r="E1800" i="24"/>
  <c r="G1800" i="24"/>
  <c r="D1800" i="24"/>
  <c r="C1800" i="24"/>
  <c r="B1800" i="24"/>
  <c r="H1800" i="24" s="1"/>
  <c r="A1800" i="24"/>
  <c r="E1799" i="24"/>
  <c r="G1799" i="24" s="1"/>
  <c r="D1799" i="24"/>
  <c r="C1799" i="24"/>
  <c r="B1799" i="24"/>
  <c r="H1799" i="24" s="1"/>
  <c r="A1799" i="24"/>
  <c r="E1798" i="24"/>
  <c r="G1798" i="24"/>
  <c r="D1798" i="24"/>
  <c r="C1798" i="24"/>
  <c r="B1798" i="24"/>
  <c r="H1798" i="24" s="1"/>
  <c r="A1798" i="24"/>
  <c r="E1797" i="24"/>
  <c r="G1797" i="24" s="1"/>
  <c r="D1797" i="24"/>
  <c r="C1797" i="24"/>
  <c r="B1797" i="24"/>
  <c r="H1797" i="24" s="1"/>
  <c r="A1797" i="24"/>
  <c r="E1796" i="24"/>
  <c r="G1796" i="24"/>
  <c r="D1796" i="24"/>
  <c r="C1796" i="24"/>
  <c r="B1796" i="24"/>
  <c r="H1796" i="24" s="1"/>
  <c r="A1796" i="24"/>
  <c r="E1795" i="24"/>
  <c r="G1795" i="24" s="1"/>
  <c r="D1795" i="24"/>
  <c r="C1795" i="24"/>
  <c r="B1795" i="24"/>
  <c r="H1795" i="24" s="1"/>
  <c r="H1794" i="24" s="1"/>
  <c r="H1810" i="24" s="1"/>
  <c r="A1795" i="24"/>
  <c r="A1794" i="24"/>
  <c r="E1792" i="24"/>
  <c r="G1792" i="24" s="1"/>
  <c r="D1792" i="24"/>
  <c r="C1792" i="24"/>
  <c r="B1792" i="24"/>
  <c r="H1792" i="24" s="1"/>
  <c r="A1792" i="24"/>
  <c r="E1791" i="24"/>
  <c r="G1791" i="24" s="1"/>
  <c r="D1791" i="24"/>
  <c r="C1791" i="24"/>
  <c r="B1791" i="24"/>
  <c r="H1791" i="24" s="1"/>
  <c r="A1791" i="24"/>
  <c r="E1790" i="24"/>
  <c r="G1790" i="24" s="1"/>
  <c r="D1790" i="24"/>
  <c r="C1790" i="24"/>
  <c r="B1790" i="24"/>
  <c r="H1790" i="24" s="1"/>
  <c r="A1790" i="24"/>
  <c r="E1789" i="24"/>
  <c r="G1789" i="24" s="1"/>
  <c r="D1789" i="24"/>
  <c r="C1789" i="24"/>
  <c r="B1789" i="24"/>
  <c r="H1789" i="24" s="1"/>
  <c r="A1789" i="24"/>
  <c r="E1788" i="24"/>
  <c r="G1788" i="24" s="1"/>
  <c r="D1788" i="24"/>
  <c r="C1788" i="24"/>
  <c r="B1788" i="24"/>
  <c r="H1788" i="24" s="1"/>
  <c r="A1788" i="24"/>
  <c r="E1787" i="24"/>
  <c r="G1787" i="24" s="1"/>
  <c r="D1787" i="24"/>
  <c r="C1787" i="24"/>
  <c r="B1787" i="24"/>
  <c r="H1787" i="24" s="1"/>
  <c r="A1787" i="24"/>
  <c r="E1786" i="24"/>
  <c r="G1786" i="24" s="1"/>
  <c r="D1786" i="24"/>
  <c r="C1786" i="24"/>
  <c r="B1786" i="24"/>
  <c r="H1786" i="24" s="1"/>
  <c r="A1786" i="24"/>
  <c r="E1785" i="24"/>
  <c r="G1785" i="24" s="1"/>
  <c r="D1785" i="24"/>
  <c r="C1785" i="24"/>
  <c r="B1785" i="24"/>
  <c r="H1785" i="24" s="1"/>
  <c r="A1785" i="24"/>
  <c r="E1784" i="24"/>
  <c r="G1784" i="24" s="1"/>
  <c r="D1784" i="24"/>
  <c r="C1784" i="24"/>
  <c r="B1784" i="24"/>
  <c r="H1784" i="24" s="1"/>
  <c r="A1784" i="24"/>
  <c r="E1783" i="24"/>
  <c r="G1783" i="24" s="1"/>
  <c r="D1783" i="24"/>
  <c r="C1783" i="24"/>
  <c r="B1783" i="24"/>
  <c r="H1783" i="24" s="1"/>
  <c r="A1783" i="24"/>
  <c r="E1782" i="24"/>
  <c r="G1782" i="24" s="1"/>
  <c r="D1782" i="24"/>
  <c r="C1782" i="24"/>
  <c r="B1782" i="24"/>
  <c r="H1782" i="24" s="1"/>
  <c r="A1782" i="24"/>
  <c r="E1781" i="24"/>
  <c r="G1781" i="24" s="1"/>
  <c r="D1781" i="24"/>
  <c r="C1781" i="24"/>
  <c r="B1781" i="24"/>
  <c r="H1781" i="24" s="1"/>
  <c r="A1781" i="24"/>
  <c r="E1780" i="24"/>
  <c r="G1780" i="24" s="1"/>
  <c r="D1780" i="24"/>
  <c r="C1780" i="24"/>
  <c r="B1780" i="24"/>
  <c r="H1780" i="24" s="1"/>
  <c r="A1780" i="24"/>
  <c r="E1779" i="24"/>
  <c r="G1779" i="24" s="1"/>
  <c r="D1779" i="24"/>
  <c r="C1779" i="24"/>
  <c r="B1779" i="24"/>
  <c r="H1779" i="24" s="1"/>
  <c r="A1779" i="24"/>
  <c r="E1778" i="24"/>
  <c r="G1778" i="24" s="1"/>
  <c r="D1778" i="24"/>
  <c r="C1778" i="24"/>
  <c r="B1778" i="24"/>
  <c r="H1778" i="24" s="1"/>
  <c r="H1777" i="24" s="1"/>
  <c r="H1793" i="24" s="1"/>
  <c r="A1778" i="24"/>
  <c r="A1777" i="24"/>
  <c r="E1775" i="24"/>
  <c r="G1775" i="24" s="1"/>
  <c r="D1775" i="24"/>
  <c r="C1775" i="24"/>
  <c r="B1775" i="24"/>
  <c r="H1775" i="24" s="1"/>
  <c r="A1775" i="24"/>
  <c r="E1774" i="24"/>
  <c r="G1774" i="24"/>
  <c r="D1774" i="24"/>
  <c r="C1774" i="24"/>
  <c r="B1774" i="24"/>
  <c r="H1774" i="24" s="1"/>
  <c r="A1774" i="24"/>
  <c r="E1773" i="24"/>
  <c r="G1773" i="24" s="1"/>
  <c r="D1773" i="24"/>
  <c r="C1773" i="24"/>
  <c r="B1773" i="24"/>
  <c r="H1773" i="24" s="1"/>
  <c r="A1773" i="24"/>
  <c r="E1772" i="24"/>
  <c r="G1772" i="24"/>
  <c r="D1772" i="24"/>
  <c r="C1772" i="24"/>
  <c r="B1772" i="24"/>
  <c r="H1772" i="24" s="1"/>
  <c r="A1772" i="24"/>
  <c r="E1771" i="24"/>
  <c r="G1771" i="24" s="1"/>
  <c r="D1771" i="24"/>
  <c r="C1771" i="24"/>
  <c r="B1771" i="24"/>
  <c r="H1771" i="24" s="1"/>
  <c r="A1771" i="24"/>
  <c r="E1770" i="24"/>
  <c r="G1770" i="24"/>
  <c r="D1770" i="24"/>
  <c r="C1770" i="24"/>
  <c r="B1770" i="24"/>
  <c r="H1770" i="24" s="1"/>
  <c r="A1770" i="24"/>
  <c r="E1769" i="24"/>
  <c r="G1769" i="24" s="1"/>
  <c r="D1769" i="24"/>
  <c r="C1769" i="24"/>
  <c r="B1769" i="24"/>
  <c r="H1769" i="24" s="1"/>
  <c r="A1769" i="24"/>
  <c r="E1768" i="24"/>
  <c r="G1768" i="24"/>
  <c r="D1768" i="24"/>
  <c r="C1768" i="24"/>
  <c r="B1768" i="24"/>
  <c r="H1768" i="24" s="1"/>
  <c r="A1768" i="24"/>
  <c r="E1767" i="24"/>
  <c r="G1767" i="24" s="1"/>
  <c r="D1767" i="24"/>
  <c r="C1767" i="24"/>
  <c r="B1767" i="24"/>
  <c r="H1767" i="24" s="1"/>
  <c r="A1767" i="24"/>
  <c r="E1766" i="24"/>
  <c r="G1766" i="24"/>
  <c r="D1766" i="24"/>
  <c r="C1766" i="24"/>
  <c r="B1766" i="24"/>
  <c r="H1766" i="24" s="1"/>
  <c r="A1766" i="24"/>
  <c r="E1765" i="24"/>
  <c r="G1765" i="24" s="1"/>
  <c r="D1765" i="24"/>
  <c r="C1765" i="24"/>
  <c r="B1765" i="24"/>
  <c r="H1765" i="24" s="1"/>
  <c r="A1765" i="24"/>
  <c r="E1764" i="24"/>
  <c r="G1764" i="24"/>
  <c r="D1764" i="24"/>
  <c r="C1764" i="24"/>
  <c r="B1764" i="24"/>
  <c r="H1764" i="24" s="1"/>
  <c r="A1764" i="24"/>
  <c r="E1763" i="24"/>
  <c r="G1763" i="24" s="1"/>
  <c r="D1763" i="24"/>
  <c r="C1763" i="24"/>
  <c r="B1763" i="24"/>
  <c r="H1763" i="24" s="1"/>
  <c r="A1763" i="24"/>
  <c r="E1762" i="24"/>
  <c r="G1762" i="24"/>
  <c r="D1762" i="24"/>
  <c r="C1762" i="24"/>
  <c r="B1762" i="24"/>
  <c r="H1762" i="24" s="1"/>
  <c r="A1762" i="24"/>
  <c r="E1761" i="24"/>
  <c r="G1761" i="24" s="1"/>
  <c r="D1761" i="24"/>
  <c r="C1761" i="24"/>
  <c r="B1761" i="24"/>
  <c r="H1761" i="24" s="1"/>
  <c r="H1760" i="24" s="1"/>
  <c r="H1776" i="24" s="1"/>
  <c r="A1761" i="24"/>
  <c r="E1756" i="24"/>
  <c r="G1756" i="24"/>
  <c r="D1756" i="24"/>
  <c r="C1756" i="24"/>
  <c r="B1756" i="24"/>
  <c r="H1756" i="24" s="1"/>
  <c r="A1756" i="24"/>
  <c r="E1755" i="24"/>
  <c r="G1755" i="24" s="1"/>
  <c r="D1755" i="24"/>
  <c r="C1755" i="24"/>
  <c r="B1755" i="24"/>
  <c r="H1755" i="24" s="1"/>
  <c r="A1755" i="24"/>
  <c r="E1754" i="24"/>
  <c r="G1754" i="24"/>
  <c r="D1754" i="24"/>
  <c r="C1754" i="24"/>
  <c r="B1754" i="24"/>
  <c r="H1754" i="24" s="1"/>
  <c r="A1754" i="24"/>
  <c r="E1753" i="24"/>
  <c r="G1753" i="24" s="1"/>
  <c r="D1753" i="24"/>
  <c r="C1753" i="24"/>
  <c r="B1753" i="24"/>
  <c r="H1753" i="24" s="1"/>
  <c r="A1753" i="24"/>
  <c r="E1752" i="24"/>
  <c r="G1752" i="24"/>
  <c r="D1752" i="24"/>
  <c r="C1752" i="24"/>
  <c r="B1752" i="24"/>
  <c r="H1752" i="24" s="1"/>
  <c r="A1752" i="24"/>
  <c r="E1751" i="24"/>
  <c r="G1751" i="24" s="1"/>
  <c r="D1751" i="24"/>
  <c r="C1751" i="24"/>
  <c r="B1751" i="24"/>
  <c r="H1751" i="24" s="1"/>
  <c r="A1751" i="24"/>
  <c r="E1750" i="24"/>
  <c r="G1750" i="24"/>
  <c r="D1750" i="24"/>
  <c r="C1750" i="24"/>
  <c r="B1750" i="24"/>
  <c r="H1750" i="24" s="1"/>
  <c r="A1750" i="24"/>
  <c r="E1749" i="24"/>
  <c r="G1749" i="24" s="1"/>
  <c r="D1749" i="24"/>
  <c r="C1749" i="24"/>
  <c r="B1749" i="24"/>
  <c r="H1749" i="24" s="1"/>
  <c r="A1749" i="24"/>
  <c r="E1748" i="24"/>
  <c r="G1748" i="24"/>
  <c r="D1748" i="24"/>
  <c r="C1748" i="24"/>
  <c r="B1748" i="24"/>
  <c r="H1748" i="24" s="1"/>
  <c r="A1748" i="24"/>
  <c r="E1747" i="24"/>
  <c r="G1747" i="24" s="1"/>
  <c r="D1747" i="24"/>
  <c r="C1747" i="24"/>
  <c r="B1747" i="24"/>
  <c r="H1747" i="24" s="1"/>
  <c r="A1747" i="24"/>
  <c r="E1746" i="24"/>
  <c r="G1746" i="24"/>
  <c r="D1746" i="24"/>
  <c r="C1746" i="24"/>
  <c r="B1746" i="24"/>
  <c r="H1746" i="24" s="1"/>
  <c r="A1746" i="24"/>
  <c r="E1745" i="24"/>
  <c r="G1745" i="24" s="1"/>
  <c r="D1745" i="24"/>
  <c r="C1745" i="24"/>
  <c r="B1745" i="24"/>
  <c r="H1745" i="24" s="1"/>
  <c r="A1745" i="24"/>
  <c r="E1744" i="24"/>
  <c r="G1744" i="24"/>
  <c r="D1744" i="24"/>
  <c r="C1744" i="24"/>
  <c r="B1744" i="24"/>
  <c r="H1744" i="24" s="1"/>
  <c r="A1744" i="24"/>
  <c r="E1743" i="24"/>
  <c r="G1743" i="24" s="1"/>
  <c r="D1743" i="24"/>
  <c r="C1743" i="24"/>
  <c r="B1743" i="24"/>
  <c r="H1743" i="24" s="1"/>
  <c r="A1743" i="24"/>
  <c r="E1742" i="24"/>
  <c r="G1742" i="24"/>
  <c r="D1742" i="24"/>
  <c r="C1742" i="24"/>
  <c r="B1742" i="24"/>
  <c r="H1742" i="24" s="1"/>
  <c r="H1741" i="24" s="1"/>
  <c r="H1757" i="24" s="1"/>
  <c r="A1742" i="24"/>
  <c r="A1741" i="24"/>
  <c r="E1739" i="24"/>
  <c r="G1739" i="24"/>
  <c r="D1739" i="24"/>
  <c r="C1739" i="24"/>
  <c r="B1739" i="24"/>
  <c r="H1739" i="24" s="1"/>
  <c r="A1739" i="24"/>
  <c r="E1738" i="24"/>
  <c r="G1738" i="24" s="1"/>
  <c r="D1738" i="24"/>
  <c r="C1738" i="24"/>
  <c r="B1738" i="24"/>
  <c r="H1738" i="24" s="1"/>
  <c r="A1738" i="24"/>
  <c r="E1737" i="24"/>
  <c r="G1737" i="24"/>
  <c r="D1737" i="24"/>
  <c r="C1737" i="24"/>
  <c r="B1737" i="24"/>
  <c r="H1737" i="24" s="1"/>
  <c r="A1737" i="24"/>
  <c r="E1736" i="24"/>
  <c r="G1736" i="24" s="1"/>
  <c r="D1736" i="24"/>
  <c r="C1736" i="24"/>
  <c r="B1736" i="24"/>
  <c r="H1736" i="24" s="1"/>
  <c r="A1736" i="24"/>
  <c r="E1735" i="24"/>
  <c r="G1735" i="24"/>
  <c r="D1735" i="24"/>
  <c r="C1735" i="24"/>
  <c r="B1735" i="24"/>
  <c r="H1735" i="24" s="1"/>
  <c r="A1735" i="24"/>
  <c r="E1734" i="24"/>
  <c r="G1734" i="24" s="1"/>
  <c r="D1734" i="24"/>
  <c r="C1734" i="24"/>
  <c r="B1734" i="24"/>
  <c r="H1734" i="24" s="1"/>
  <c r="A1734" i="24"/>
  <c r="E1733" i="24"/>
  <c r="G1733" i="24"/>
  <c r="D1733" i="24"/>
  <c r="C1733" i="24"/>
  <c r="B1733" i="24"/>
  <c r="H1733" i="24" s="1"/>
  <c r="A1733" i="24"/>
  <c r="E1732" i="24"/>
  <c r="G1732" i="24" s="1"/>
  <c r="D1732" i="24"/>
  <c r="C1732" i="24"/>
  <c r="B1732" i="24"/>
  <c r="H1732" i="24" s="1"/>
  <c r="A1732" i="24"/>
  <c r="E1731" i="24"/>
  <c r="G1731" i="24"/>
  <c r="D1731" i="24"/>
  <c r="C1731" i="24"/>
  <c r="B1731" i="24"/>
  <c r="H1731" i="24" s="1"/>
  <c r="A1731" i="24"/>
  <c r="E1730" i="24"/>
  <c r="G1730" i="24" s="1"/>
  <c r="D1730" i="24"/>
  <c r="C1730" i="24"/>
  <c r="B1730" i="24"/>
  <c r="H1730" i="24" s="1"/>
  <c r="A1730" i="24"/>
  <c r="E1729" i="24"/>
  <c r="G1729" i="24"/>
  <c r="D1729" i="24"/>
  <c r="C1729" i="24"/>
  <c r="B1729" i="24"/>
  <c r="H1729" i="24" s="1"/>
  <c r="A1729" i="24"/>
  <c r="E1728" i="24"/>
  <c r="G1728" i="24" s="1"/>
  <c r="D1728" i="24"/>
  <c r="C1728" i="24"/>
  <c r="B1728" i="24"/>
  <c r="H1728" i="24" s="1"/>
  <c r="A1728" i="24"/>
  <c r="E1727" i="24"/>
  <c r="G1727" i="24"/>
  <c r="D1727" i="24"/>
  <c r="C1727" i="24"/>
  <c r="B1727" i="24"/>
  <c r="H1727" i="24" s="1"/>
  <c r="A1727" i="24"/>
  <c r="E1726" i="24"/>
  <c r="G1726" i="24" s="1"/>
  <c r="D1726" i="24"/>
  <c r="C1726" i="24"/>
  <c r="B1726" i="24"/>
  <c r="H1726" i="24" s="1"/>
  <c r="A1726" i="24"/>
  <c r="E1725" i="24"/>
  <c r="G1725" i="24"/>
  <c r="D1725" i="24"/>
  <c r="C1725" i="24"/>
  <c r="B1725" i="24"/>
  <c r="H1725" i="24" s="1"/>
  <c r="H1724" i="24" s="1"/>
  <c r="H1740" i="24" s="1"/>
  <c r="A1725" i="24"/>
  <c r="A1724" i="24"/>
  <c r="E1722" i="24"/>
  <c r="G1722" i="24"/>
  <c r="D1722" i="24"/>
  <c r="C1722" i="24"/>
  <c r="B1722" i="24"/>
  <c r="H1722" i="24" s="1"/>
  <c r="A1722" i="24"/>
  <c r="E1721" i="24"/>
  <c r="G1721" i="24" s="1"/>
  <c r="D1721" i="24"/>
  <c r="C1721" i="24"/>
  <c r="B1721" i="24"/>
  <c r="H1721" i="24" s="1"/>
  <c r="A1721" i="24"/>
  <c r="E1720" i="24"/>
  <c r="G1720" i="24"/>
  <c r="D1720" i="24"/>
  <c r="C1720" i="24"/>
  <c r="B1720" i="24"/>
  <c r="H1720" i="24" s="1"/>
  <c r="A1720" i="24"/>
  <c r="E1719" i="24"/>
  <c r="G1719" i="24" s="1"/>
  <c r="D1719" i="24"/>
  <c r="C1719" i="24"/>
  <c r="B1719" i="24"/>
  <c r="H1719" i="24" s="1"/>
  <c r="A1719" i="24"/>
  <c r="E1718" i="24"/>
  <c r="G1718" i="24"/>
  <c r="D1718" i="24"/>
  <c r="C1718" i="24"/>
  <c r="B1718" i="24"/>
  <c r="H1718" i="24" s="1"/>
  <c r="A1718" i="24"/>
  <c r="E1717" i="24"/>
  <c r="G1717" i="24" s="1"/>
  <c r="D1717" i="24"/>
  <c r="C1717" i="24"/>
  <c r="B1717" i="24"/>
  <c r="H1717" i="24" s="1"/>
  <c r="A1717" i="24"/>
  <c r="E1716" i="24"/>
  <c r="G1716" i="24"/>
  <c r="D1716" i="24"/>
  <c r="C1716" i="24"/>
  <c r="B1716" i="24"/>
  <c r="H1716" i="24" s="1"/>
  <c r="A1716" i="24"/>
  <c r="E1715" i="24"/>
  <c r="G1715" i="24" s="1"/>
  <c r="D1715" i="24"/>
  <c r="C1715" i="24"/>
  <c r="B1715" i="24"/>
  <c r="H1715" i="24" s="1"/>
  <c r="A1715" i="24"/>
  <c r="E1714" i="24"/>
  <c r="G1714" i="24"/>
  <c r="D1714" i="24"/>
  <c r="C1714" i="24"/>
  <c r="B1714" i="24"/>
  <c r="H1714" i="24" s="1"/>
  <c r="A1714" i="24"/>
  <c r="E1713" i="24"/>
  <c r="G1713" i="24" s="1"/>
  <c r="D1713" i="24"/>
  <c r="C1713" i="24"/>
  <c r="B1713" i="24"/>
  <c r="H1713" i="24" s="1"/>
  <c r="A1713" i="24"/>
  <c r="E1712" i="24"/>
  <c r="G1712" i="24"/>
  <c r="D1712" i="24"/>
  <c r="C1712" i="24"/>
  <c r="B1712" i="24"/>
  <c r="H1712" i="24" s="1"/>
  <c r="A1712" i="24"/>
  <c r="E1711" i="24"/>
  <c r="G1711" i="24" s="1"/>
  <c r="D1711" i="24"/>
  <c r="C1711" i="24"/>
  <c r="B1711" i="24"/>
  <c r="H1711" i="24" s="1"/>
  <c r="A1711" i="24"/>
  <c r="E1710" i="24"/>
  <c r="G1710" i="24"/>
  <c r="D1710" i="24"/>
  <c r="C1710" i="24"/>
  <c r="B1710" i="24"/>
  <c r="H1710" i="24" s="1"/>
  <c r="A1710" i="24"/>
  <c r="E1709" i="24"/>
  <c r="G1709" i="24" s="1"/>
  <c r="D1709" i="24"/>
  <c r="C1709" i="24"/>
  <c r="B1709" i="24"/>
  <c r="H1709" i="24" s="1"/>
  <c r="A1709" i="24"/>
  <c r="E1708" i="24"/>
  <c r="G1708" i="24"/>
  <c r="D1708" i="24"/>
  <c r="C1708" i="24"/>
  <c r="B1708" i="24"/>
  <c r="H1708" i="24" s="1"/>
  <c r="H1707" i="24" s="1"/>
  <c r="A1708" i="24"/>
  <c r="E1703" i="24"/>
  <c r="G1703" i="24" s="1"/>
  <c r="D1703" i="24"/>
  <c r="C1703" i="24"/>
  <c r="B1703" i="24"/>
  <c r="H1703" i="24" s="1"/>
  <c r="A1703" i="24"/>
  <c r="E1702" i="24"/>
  <c r="G1702" i="24" s="1"/>
  <c r="D1702" i="24"/>
  <c r="C1702" i="24"/>
  <c r="B1702" i="24"/>
  <c r="H1702" i="24" s="1"/>
  <c r="A1702" i="24"/>
  <c r="E1701" i="24"/>
  <c r="G1701" i="24" s="1"/>
  <c r="D1701" i="24"/>
  <c r="C1701" i="24"/>
  <c r="B1701" i="24"/>
  <c r="H1701" i="24" s="1"/>
  <c r="A1701" i="24"/>
  <c r="E1700" i="24"/>
  <c r="G1700" i="24" s="1"/>
  <c r="D1700" i="24"/>
  <c r="C1700" i="24"/>
  <c r="B1700" i="24"/>
  <c r="H1700" i="24" s="1"/>
  <c r="A1700" i="24"/>
  <c r="E1699" i="24"/>
  <c r="G1699" i="24" s="1"/>
  <c r="D1699" i="24"/>
  <c r="C1699" i="24"/>
  <c r="B1699" i="24"/>
  <c r="H1699" i="24" s="1"/>
  <c r="A1699" i="24"/>
  <c r="E1698" i="24"/>
  <c r="G1698" i="24" s="1"/>
  <c r="D1698" i="24"/>
  <c r="C1698" i="24"/>
  <c r="B1698" i="24"/>
  <c r="H1698" i="24" s="1"/>
  <c r="A1698" i="24"/>
  <c r="E1697" i="24"/>
  <c r="G1697" i="24" s="1"/>
  <c r="D1697" i="24"/>
  <c r="C1697" i="24"/>
  <c r="B1697" i="24"/>
  <c r="H1697" i="24" s="1"/>
  <c r="A1697" i="24"/>
  <c r="E1696" i="24"/>
  <c r="G1696" i="24" s="1"/>
  <c r="D1696" i="24"/>
  <c r="C1696" i="24"/>
  <c r="B1696" i="24"/>
  <c r="H1696" i="24" s="1"/>
  <c r="A1696" i="24"/>
  <c r="E1695" i="24"/>
  <c r="G1695" i="24" s="1"/>
  <c r="D1695" i="24"/>
  <c r="C1695" i="24"/>
  <c r="B1695" i="24"/>
  <c r="H1695" i="24" s="1"/>
  <c r="A1695" i="24"/>
  <c r="E1694" i="24"/>
  <c r="G1694" i="24" s="1"/>
  <c r="D1694" i="24"/>
  <c r="C1694" i="24"/>
  <c r="B1694" i="24"/>
  <c r="H1694" i="24" s="1"/>
  <c r="A1694" i="24"/>
  <c r="E1693" i="24"/>
  <c r="G1693" i="24" s="1"/>
  <c r="D1693" i="24"/>
  <c r="C1693" i="24"/>
  <c r="B1693" i="24"/>
  <c r="H1693" i="24" s="1"/>
  <c r="A1693" i="24"/>
  <c r="E1692" i="24"/>
  <c r="G1692" i="24" s="1"/>
  <c r="D1692" i="24"/>
  <c r="C1692" i="24"/>
  <c r="B1692" i="24"/>
  <c r="H1692" i="24" s="1"/>
  <c r="A1692" i="24"/>
  <c r="E1691" i="24"/>
  <c r="G1691" i="24" s="1"/>
  <c r="D1691" i="24"/>
  <c r="C1691" i="24"/>
  <c r="B1691" i="24"/>
  <c r="H1691" i="24" s="1"/>
  <c r="A1691" i="24"/>
  <c r="E1690" i="24"/>
  <c r="G1690" i="24" s="1"/>
  <c r="D1690" i="24"/>
  <c r="C1690" i="24"/>
  <c r="B1690" i="24"/>
  <c r="H1690" i="24" s="1"/>
  <c r="A1690" i="24"/>
  <c r="E1689" i="24"/>
  <c r="G1689" i="24" s="1"/>
  <c r="D1689" i="24"/>
  <c r="C1689" i="24"/>
  <c r="B1689" i="24"/>
  <c r="H1689" i="24" s="1"/>
  <c r="H1688" i="24" s="1"/>
  <c r="H1704" i="24" s="1"/>
  <c r="A1689" i="24"/>
  <c r="A1688" i="24"/>
  <c r="E1686" i="24"/>
  <c r="G1686" i="24" s="1"/>
  <c r="D1686" i="24"/>
  <c r="C1686" i="24"/>
  <c r="B1686" i="24"/>
  <c r="H1686" i="24" s="1"/>
  <c r="A1686" i="24"/>
  <c r="E1685" i="24"/>
  <c r="G1685" i="24" s="1"/>
  <c r="D1685" i="24"/>
  <c r="C1685" i="24"/>
  <c r="B1685" i="24"/>
  <c r="H1685" i="24" s="1"/>
  <c r="A1685" i="24"/>
  <c r="E1684" i="24"/>
  <c r="G1684" i="24" s="1"/>
  <c r="D1684" i="24"/>
  <c r="C1684" i="24"/>
  <c r="B1684" i="24"/>
  <c r="H1684" i="24" s="1"/>
  <c r="A1684" i="24"/>
  <c r="E1683" i="24"/>
  <c r="G1683" i="24" s="1"/>
  <c r="D1683" i="24"/>
  <c r="C1683" i="24"/>
  <c r="B1683" i="24"/>
  <c r="H1683" i="24" s="1"/>
  <c r="A1683" i="24"/>
  <c r="E1682" i="24"/>
  <c r="G1682" i="24" s="1"/>
  <c r="D1682" i="24"/>
  <c r="C1682" i="24"/>
  <c r="B1682" i="24"/>
  <c r="H1682" i="24" s="1"/>
  <c r="A1682" i="24"/>
  <c r="E1681" i="24"/>
  <c r="G1681" i="24" s="1"/>
  <c r="D1681" i="24"/>
  <c r="C1681" i="24"/>
  <c r="B1681" i="24"/>
  <c r="H1681" i="24" s="1"/>
  <c r="A1681" i="24"/>
  <c r="E1680" i="24"/>
  <c r="G1680" i="24" s="1"/>
  <c r="D1680" i="24"/>
  <c r="C1680" i="24"/>
  <c r="B1680" i="24"/>
  <c r="H1680" i="24" s="1"/>
  <c r="A1680" i="24"/>
  <c r="E1679" i="24"/>
  <c r="G1679" i="24" s="1"/>
  <c r="D1679" i="24"/>
  <c r="C1679" i="24"/>
  <c r="B1679" i="24"/>
  <c r="H1679" i="24" s="1"/>
  <c r="A1679" i="24"/>
  <c r="E1678" i="24"/>
  <c r="G1678" i="24" s="1"/>
  <c r="D1678" i="24"/>
  <c r="C1678" i="24"/>
  <c r="B1678" i="24"/>
  <c r="H1678" i="24" s="1"/>
  <c r="A1678" i="24"/>
  <c r="E1677" i="24"/>
  <c r="G1677" i="24" s="1"/>
  <c r="D1677" i="24"/>
  <c r="C1677" i="24"/>
  <c r="B1677" i="24"/>
  <c r="H1677" i="24" s="1"/>
  <c r="A1677" i="24"/>
  <c r="E1676" i="24"/>
  <c r="G1676" i="24" s="1"/>
  <c r="D1676" i="24"/>
  <c r="C1676" i="24"/>
  <c r="B1676" i="24"/>
  <c r="H1676" i="24" s="1"/>
  <c r="A1676" i="24"/>
  <c r="E1675" i="24"/>
  <c r="G1675" i="24" s="1"/>
  <c r="D1675" i="24"/>
  <c r="C1675" i="24"/>
  <c r="B1675" i="24"/>
  <c r="H1675" i="24" s="1"/>
  <c r="A1675" i="24"/>
  <c r="E1674" i="24"/>
  <c r="G1674" i="24" s="1"/>
  <c r="D1674" i="24"/>
  <c r="C1674" i="24"/>
  <c r="B1674" i="24"/>
  <c r="H1674" i="24" s="1"/>
  <c r="A1674" i="24"/>
  <c r="E1673" i="24"/>
  <c r="G1673" i="24" s="1"/>
  <c r="D1673" i="24"/>
  <c r="C1673" i="24"/>
  <c r="B1673" i="24"/>
  <c r="H1673" i="24" s="1"/>
  <c r="A1673" i="24"/>
  <c r="E1672" i="24"/>
  <c r="G1672" i="24" s="1"/>
  <c r="D1672" i="24"/>
  <c r="C1672" i="24"/>
  <c r="B1672" i="24"/>
  <c r="H1672" i="24" s="1"/>
  <c r="H1671" i="24" s="1"/>
  <c r="H1687" i="24" s="1"/>
  <c r="A1672" i="24"/>
  <c r="A1671" i="24"/>
  <c r="E1669" i="24"/>
  <c r="G1669" i="24" s="1"/>
  <c r="D1669" i="24"/>
  <c r="C1669" i="24"/>
  <c r="B1669" i="24"/>
  <c r="H1669" i="24" s="1"/>
  <c r="A1669" i="24"/>
  <c r="E1668" i="24"/>
  <c r="G1668" i="24" s="1"/>
  <c r="D1668" i="24"/>
  <c r="C1668" i="24"/>
  <c r="B1668" i="24"/>
  <c r="H1668" i="24" s="1"/>
  <c r="A1668" i="24"/>
  <c r="E1667" i="24"/>
  <c r="G1667" i="24" s="1"/>
  <c r="D1667" i="24"/>
  <c r="C1667" i="24"/>
  <c r="B1667" i="24"/>
  <c r="H1667" i="24" s="1"/>
  <c r="A1667" i="24"/>
  <c r="E1666" i="24"/>
  <c r="G1666" i="24" s="1"/>
  <c r="D1666" i="24"/>
  <c r="C1666" i="24"/>
  <c r="B1666" i="24"/>
  <c r="H1666" i="24" s="1"/>
  <c r="A1666" i="24"/>
  <c r="E1665" i="24"/>
  <c r="G1665" i="24" s="1"/>
  <c r="D1665" i="24"/>
  <c r="C1665" i="24"/>
  <c r="B1665" i="24"/>
  <c r="H1665" i="24" s="1"/>
  <c r="A1665" i="24"/>
  <c r="E1664" i="24"/>
  <c r="G1664" i="24" s="1"/>
  <c r="D1664" i="24"/>
  <c r="C1664" i="24"/>
  <c r="B1664" i="24"/>
  <c r="H1664" i="24" s="1"/>
  <c r="A1664" i="24"/>
  <c r="E1663" i="24"/>
  <c r="G1663" i="24" s="1"/>
  <c r="D1663" i="24"/>
  <c r="C1663" i="24"/>
  <c r="B1663" i="24"/>
  <c r="H1663" i="24" s="1"/>
  <c r="A1663" i="24"/>
  <c r="E1662" i="24"/>
  <c r="G1662" i="24" s="1"/>
  <c r="D1662" i="24"/>
  <c r="C1662" i="24"/>
  <c r="B1662" i="24"/>
  <c r="H1662" i="24" s="1"/>
  <c r="A1662" i="24"/>
  <c r="E1661" i="24"/>
  <c r="G1661" i="24" s="1"/>
  <c r="D1661" i="24"/>
  <c r="C1661" i="24"/>
  <c r="B1661" i="24"/>
  <c r="H1661" i="24" s="1"/>
  <c r="A1661" i="24"/>
  <c r="E1660" i="24"/>
  <c r="G1660" i="24" s="1"/>
  <c r="D1660" i="24"/>
  <c r="C1660" i="24"/>
  <c r="B1660" i="24"/>
  <c r="H1660" i="24" s="1"/>
  <c r="A1660" i="24"/>
  <c r="E1659" i="24"/>
  <c r="G1659" i="24" s="1"/>
  <c r="D1659" i="24"/>
  <c r="C1659" i="24"/>
  <c r="B1659" i="24"/>
  <c r="H1659" i="24" s="1"/>
  <c r="A1659" i="24"/>
  <c r="E1658" i="24"/>
  <c r="G1658" i="24" s="1"/>
  <c r="D1658" i="24"/>
  <c r="C1658" i="24"/>
  <c r="B1658" i="24"/>
  <c r="H1658" i="24" s="1"/>
  <c r="A1658" i="24"/>
  <c r="E1657" i="24"/>
  <c r="G1657" i="24" s="1"/>
  <c r="D1657" i="24"/>
  <c r="C1657" i="24"/>
  <c r="B1657" i="24"/>
  <c r="H1657" i="24" s="1"/>
  <c r="A1657" i="24"/>
  <c r="E1656" i="24"/>
  <c r="G1656" i="24" s="1"/>
  <c r="D1656" i="24"/>
  <c r="C1656" i="24"/>
  <c r="B1656" i="24"/>
  <c r="H1656" i="24" s="1"/>
  <c r="A1656" i="24"/>
  <c r="E1655" i="24"/>
  <c r="G1655" i="24" s="1"/>
  <c r="D1655" i="24"/>
  <c r="C1655" i="24"/>
  <c r="B1655" i="24"/>
  <c r="H1655" i="24" s="1"/>
  <c r="H1654" i="24" s="1"/>
  <c r="H1653" i="24" s="1"/>
  <c r="H1705" i="24" s="1"/>
  <c r="A1655" i="24"/>
  <c r="E1650" i="24"/>
  <c r="G1650" i="24" s="1"/>
  <c r="D1650" i="24"/>
  <c r="C1650" i="24"/>
  <c r="B1650" i="24"/>
  <c r="H1650" i="24" s="1"/>
  <c r="A1650" i="24"/>
  <c r="E1649" i="24"/>
  <c r="G1649" i="24" s="1"/>
  <c r="D1649" i="24"/>
  <c r="C1649" i="24"/>
  <c r="B1649" i="24"/>
  <c r="H1649" i="24" s="1"/>
  <c r="A1649" i="24"/>
  <c r="E1648" i="24"/>
  <c r="G1648" i="24" s="1"/>
  <c r="D1648" i="24"/>
  <c r="C1648" i="24"/>
  <c r="B1648" i="24"/>
  <c r="H1648" i="24" s="1"/>
  <c r="A1648" i="24"/>
  <c r="E1647" i="24"/>
  <c r="G1647" i="24" s="1"/>
  <c r="D1647" i="24"/>
  <c r="C1647" i="24"/>
  <c r="B1647" i="24"/>
  <c r="H1647" i="24" s="1"/>
  <c r="A1647" i="24"/>
  <c r="E1646" i="24"/>
  <c r="G1646" i="24" s="1"/>
  <c r="D1646" i="24"/>
  <c r="C1646" i="24"/>
  <c r="B1646" i="24"/>
  <c r="H1646" i="24" s="1"/>
  <c r="A1646" i="24"/>
  <c r="E1645" i="24"/>
  <c r="G1645" i="24" s="1"/>
  <c r="D1645" i="24"/>
  <c r="C1645" i="24"/>
  <c r="B1645" i="24"/>
  <c r="H1645" i="24" s="1"/>
  <c r="A1645" i="24"/>
  <c r="E1644" i="24"/>
  <c r="G1644" i="24" s="1"/>
  <c r="D1644" i="24"/>
  <c r="C1644" i="24"/>
  <c r="B1644" i="24"/>
  <c r="H1644" i="24" s="1"/>
  <c r="A1644" i="24"/>
  <c r="E1643" i="24"/>
  <c r="G1643" i="24" s="1"/>
  <c r="D1643" i="24"/>
  <c r="C1643" i="24"/>
  <c r="B1643" i="24"/>
  <c r="H1643" i="24" s="1"/>
  <c r="A1643" i="24"/>
  <c r="E1642" i="24"/>
  <c r="G1642" i="24" s="1"/>
  <c r="D1642" i="24"/>
  <c r="C1642" i="24"/>
  <c r="B1642" i="24"/>
  <c r="H1642" i="24" s="1"/>
  <c r="A1642" i="24"/>
  <c r="E1641" i="24"/>
  <c r="G1641" i="24" s="1"/>
  <c r="D1641" i="24"/>
  <c r="C1641" i="24"/>
  <c r="B1641" i="24"/>
  <c r="H1641" i="24" s="1"/>
  <c r="A1641" i="24"/>
  <c r="E1640" i="24"/>
  <c r="G1640" i="24" s="1"/>
  <c r="D1640" i="24"/>
  <c r="C1640" i="24"/>
  <c r="B1640" i="24"/>
  <c r="H1640" i="24" s="1"/>
  <c r="A1640" i="24"/>
  <c r="E1639" i="24"/>
  <c r="G1639" i="24" s="1"/>
  <c r="D1639" i="24"/>
  <c r="C1639" i="24"/>
  <c r="B1639" i="24"/>
  <c r="H1639" i="24" s="1"/>
  <c r="A1639" i="24"/>
  <c r="E1638" i="24"/>
  <c r="G1638" i="24" s="1"/>
  <c r="D1638" i="24"/>
  <c r="C1638" i="24"/>
  <c r="B1638" i="24"/>
  <c r="H1638" i="24" s="1"/>
  <c r="A1638" i="24"/>
  <c r="E1637" i="24"/>
  <c r="G1637" i="24" s="1"/>
  <c r="D1637" i="24"/>
  <c r="C1637" i="24"/>
  <c r="B1637" i="24"/>
  <c r="H1637" i="24" s="1"/>
  <c r="A1637" i="24"/>
  <c r="E1636" i="24"/>
  <c r="G1636" i="24" s="1"/>
  <c r="D1636" i="24"/>
  <c r="C1636" i="24"/>
  <c r="B1636" i="24"/>
  <c r="H1636" i="24" s="1"/>
  <c r="H1635" i="24" s="1"/>
  <c r="H1651" i="24" s="1"/>
  <c r="A1636" i="24"/>
  <c r="A1635" i="24"/>
  <c r="E1633" i="24"/>
  <c r="G1633" i="24" s="1"/>
  <c r="D1633" i="24"/>
  <c r="C1633" i="24"/>
  <c r="B1633" i="24"/>
  <c r="H1633" i="24" s="1"/>
  <c r="A1633" i="24"/>
  <c r="E1632" i="24"/>
  <c r="G1632" i="24" s="1"/>
  <c r="D1632" i="24"/>
  <c r="C1632" i="24"/>
  <c r="B1632" i="24"/>
  <c r="H1632" i="24" s="1"/>
  <c r="A1632" i="24"/>
  <c r="E1631" i="24"/>
  <c r="G1631" i="24" s="1"/>
  <c r="D1631" i="24"/>
  <c r="C1631" i="24"/>
  <c r="B1631" i="24"/>
  <c r="H1631" i="24" s="1"/>
  <c r="A1631" i="24"/>
  <c r="E1630" i="24"/>
  <c r="G1630" i="24" s="1"/>
  <c r="D1630" i="24"/>
  <c r="C1630" i="24"/>
  <c r="B1630" i="24"/>
  <c r="H1630" i="24" s="1"/>
  <c r="A1630" i="24"/>
  <c r="E1629" i="24"/>
  <c r="G1629" i="24" s="1"/>
  <c r="D1629" i="24"/>
  <c r="C1629" i="24"/>
  <c r="B1629" i="24"/>
  <c r="H1629" i="24" s="1"/>
  <c r="A1629" i="24"/>
  <c r="E1628" i="24"/>
  <c r="G1628" i="24" s="1"/>
  <c r="D1628" i="24"/>
  <c r="C1628" i="24"/>
  <c r="B1628" i="24"/>
  <c r="H1628" i="24" s="1"/>
  <c r="A1628" i="24"/>
  <c r="E1627" i="24"/>
  <c r="G1627" i="24" s="1"/>
  <c r="D1627" i="24"/>
  <c r="C1627" i="24"/>
  <c r="B1627" i="24"/>
  <c r="H1627" i="24" s="1"/>
  <c r="A1627" i="24"/>
  <c r="E1626" i="24"/>
  <c r="G1626" i="24" s="1"/>
  <c r="D1626" i="24"/>
  <c r="C1626" i="24"/>
  <c r="B1626" i="24"/>
  <c r="H1626" i="24" s="1"/>
  <c r="A1626" i="24"/>
  <c r="E1625" i="24"/>
  <c r="G1625" i="24" s="1"/>
  <c r="D1625" i="24"/>
  <c r="C1625" i="24"/>
  <c r="B1625" i="24"/>
  <c r="H1625" i="24" s="1"/>
  <c r="A1625" i="24"/>
  <c r="E1624" i="24"/>
  <c r="G1624" i="24" s="1"/>
  <c r="D1624" i="24"/>
  <c r="C1624" i="24"/>
  <c r="B1624" i="24"/>
  <c r="H1624" i="24" s="1"/>
  <c r="A1624" i="24"/>
  <c r="E1623" i="24"/>
  <c r="G1623" i="24" s="1"/>
  <c r="D1623" i="24"/>
  <c r="C1623" i="24"/>
  <c r="B1623" i="24"/>
  <c r="H1623" i="24" s="1"/>
  <c r="A1623" i="24"/>
  <c r="E1622" i="24"/>
  <c r="G1622" i="24" s="1"/>
  <c r="D1622" i="24"/>
  <c r="C1622" i="24"/>
  <c r="B1622" i="24"/>
  <c r="H1622" i="24" s="1"/>
  <c r="A1622" i="24"/>
  <c r="E1621" i="24"/>
  <c r="G1621" i="24" s="1"/>
  <c r="D1621" i="24"/>
  <c r="C1621" i="24"/>
  <c r="B1621" i="24"/>
  <c r="H1621" i="24" s="1"/>
  <c r="A1621" i="24"/>
  <c r="E1620" i="24"/>
  <c r="G1620" i="24" s="1"/>
  <c r="D1620" i="24"/>
  <c r="C1620" i="24"/>
  <c r="B1620" i="24"/>
  <c r="H1620" i="24" s="1"/>
  <c r="A1620" i="24"/>
  <c r="E1619" i="24"/>
  <c r="G1619" i="24" s="1"/>
  <c r="D1619" i="24"/>
  <c r="C1619" i="24"/>
  <c r="B1619" i="24"/>
  <c r="H1619" i="24" s="1"/>
  <c r="H1618" i="24" s="1"/>
  <c r="H1634" i="24" s="1"/>
  <c r="A1619" i="24"/>
  <c r="A1618" i="24"/>
  <c r="E1616" i="24"/>
  <c r="G1616" i="24" s="1"/>
  <c r="D1616" i="24"/>
  <c r="C1616" i="24"/>
  <c r="B1616" i="24"/>
  <c r="H1616" i="24" s="1"/>
  <c r="A1616" i="24"/>
  <c r="E1615" i="24"/>
  <c r="G1615" i="24" s="1"/>
  <c r="D1615" i="24"/>
  <c r="C1615" i="24"/>
  <c r="B1615" i="24"/>
  <c r="H1615" i="24" s="1"/>
  <c r="A1615" i="24"/>
  <c r="E1614" i="24"/>
  <c r="G1614" i="24" s="1"/>
  <c r="D1614" i="24"/>
  <c r="C1614" i="24"/>
  <c r="B1614" i="24"/>
  <c r="H1614" i="24" s="1"/>
  <c r="A1614" i="24"/>
  <c r="E1613" i="24"/>
  <c r="G1613" i="24" s="1"/>
  <c r="D1613" i="24"/>
  <c r="C1613" i="24"/>
  <c r="B1613" i="24"/>
  <c r="H1613" i="24" s="1"/>
  <c r="A1613" i="24"/>
  <c r="E1612" i="24"/>
  <c r="G1612" i="24" s="1"/>
  <c r="D1612" i="24"/>
  <c r="C1612" i="24"/>
  <c r="B1612" i="24"/>
  <c r="H1612" i="24" s="1"/>
  <c r="A1612" i="24"/>
  <c r="E1611" i="24"/>
  <c r="G1611" i="24" s="1"/>
  <c r="D1611" i="24"/>
  <c r="C1611" i="24"/>
  <c r="B1611" i="24"/>
  <c r="H1611" i="24" s="1"/>
  <c r="A1611" i="24"/>
  <c r="E1610" i="24"/>
  <c r="G1610" i="24" s="1"/>
  <c r="D1610" i="24"/>
  <c r="C1610" i="24"/>
  <c r="B1610" i="24"/>
  <c r="H1610" i="24" s="1"/>
  <c r="A1610" i="24"/>
  <c r="E1609" i="24"/>
  <c r="G1609" i="24" s="1"/>
  <c r="D1609" i="24"/>
  <c r="C1609" i="24"/>
  <c r="B1609" i="24"/>
  <c r="H1609" i="24" s="1"/>
  <c r="A1609" i="24"/>
  <c r="E1608" i="24"/>
  <c r="G1608" i="24" s="1"/>
  <c r="D1608" i="24"/>
  <c r="C1608" i="24"/>
  <c r="B1608" i="24"/>
  <c r="H1608" i="24" s="1"/>
  <c r="A1608" i="24"/>
  <c r="E1607" i="24"/>
  <c r="G1607" i="24" s="1"/>
  <c r="D1607" i="24"/>
  <c r="C1607" i="24"/>
  <c r="B1607" i="24"/>
  <c r="H1607" i="24" s="1"/>
  <c r="A1607" i="24"/>
  <c r="E1606" i="24"/>
  <c r="G1606" i="24" s="1"/>
  <c r="D1606" i="24"/>
  <c r="C1606" i="24"/>
  <c r="B1606" i="24"/>
  <c r="H1606" i="24" s="1"/>
  <c r="A1606" i="24"/>
  <c r="E1605" i="24"/>
  <c r="G1605" i="24" s="1"/>
  <c r="D1605" i="24"/>
  <c r="C1605" i="24"/>
  <c r="B1605" i="24"/>
  <c r="H1605" i="24" s="1"/>
  <c r="A1605" i="24"/>
  <c r="E1604" i="24"/>
  <c r="G1604" i="24" s="1"/>
  <c r="D1604" i="24"/>
  <c r="C1604" i="24"/>
  <c r="B1604" i="24"/>
  <c r="H1604" i="24" s="1"/>
  <c r="A1604" i="24"/>
  <c r="E1603" i="24"/>
  <c r="G1603" i="24" s="1"/>
  <c r="D1603" i="24"/>
  <c r="C1603" i="24"/>
  <c r="B1603" i="24"/>
  <c r="H1603" i="24" s="1"/>
  <c r="A1603" i="24"/>
  <c r="E1602" i="24"/>
  <c r="G1602" i="24" s="1"/>
  <c r="D1602" i="24"/>
  <c r="C1602" i="24"/>
  <c r="B1602" i="24"/>
  <c r="H1602" i="24" s="1"/>
  <c r="H1601" i="24" s="1"/>
  <c r="H1600" i="24" s="1"/>
  <c r="A1602" i="24"/>
  <c r="E1596" i="24"/>
  <c r="G1596" i="24" s="1"/>
  <c r="D1596" i="24"/>
  <c r="C1596" i="24"/>
  <c r="B1596" i="24"/>
  <c r="H1596" i="24" s="1"/>
  <c r="A1596" i="24"/>
  <c r="E1595" i="24"/>
  <c r="G1595" i="24" s="1"/>
  <c r="D1595" i="24"/>
  <c r="C1595" i="24"/>
  <c r="B1595" i="24"/>
  <c r="H1595" i="24" s="1"/>
  <c r="A1595" i="24"/>
  <c r="E1594" i="24"/>
  <c r="G1594" i="24" s="1"/>
  <c r="D1594" i="24"/>
  <c r="C1594" i="24"/>
  <c r="B1594" i="24"/>
  <c r="H1594" i="24" s="1"/>
  <c r="A1594" i="24"/>
  <c r="E1593" i="24"/>
  <c r="G1593" i="24" s="1"/>
  <c r="D1593" i="24"/>
  <c r="C1593" i="24"/>
  <c r="B1593" i="24"/>
  <c r="H1593" i="24" s="1"/>
  <c r="A1593" i="24"/>
  <c r="E1592" i="24"/>
  <c r="G1592" i="24" s="1"/>
  <c r="D1592" i="24"/>
  <c r="C1592" i="24"/>
  <c r="B1592" i="24"/>
  <c r="H1592" i="24" s="1"/>
  <c r="A1592" i="24"/>
  <c r="E1591" i="24"/>
  <c r="G1591" i="24" s="1"/>
  <c r="D1591" i="24"/>
  <c r="C1591" i="24"/>
  <c r="B1591" i="24"/>
  <c r="H1591" i="24" s="1"/>
  <c r="A1591" i="24"/>
  <c r="E1590" i="24"/>
  <c r="G1590" i="24" s="1"/>
  <c r="D1590" i="24"/>
  <c r="C1590" i="24"/>
  <c r="B1590" i="24"/>
  <c r="H1590" i="24" s="1"/>
  <c r="A1590" i="24"/>
  <c r="E1589" i="24"/>
  <c r="G1589" i="24" s="1"/>
  <c r="D1589" i="24"/>
  <c r="C1589" i="24"/>
  <c r="B1589" i="24"/>
  <c r="H1589" i="24" s="1"/>
  <c r="A1589" i="24"/>
  <c r="E1588" i="24"/>
  <c r="G1588" i="24" s="1"/>
  <c r="D1588" i="24"/>
  <c r="C1588" i="24"/>
  <c r="B1588" i="24"/>
  <c r="H1588" i="24" s="1"/>
  <c r="A1588" i="24"/>
  <c r="E1587" i="24"/>
  <c r="G1587" i="24" s="1"/>
  <c r="D1587" i="24"/>
  <c r="C1587" i="24"/>
  <c r="B1587" i="24"/>
  <c r="H1587" i="24" s="1"/>
  <c r="A1587" i="24"/>
  <c r="E1586" i="24"/>
  <c r="G1586" i="24" s="1"/>
  <c r="D1586" i="24"/>
  <c r="C1586" i="24"/>
  <c r="B1586" i="24"/>
  <c r="H1586" i="24" s="1"/>
  <c r="A1586" i="24"/>
  <c r="E1585" i="24"/>
  <c r="G1585" i="24" s="1"/>
  <c r="D1585" i="24"/>
  <c r="C1585" i="24"/>
  <c r="B1585" i="24"/>
  <c r="H1585" i="24" s="1"/>
  <c r="A1585" i="24"/>
  <c r="E1584" i="24"/>
  <c r="G1584" i="24" s="1"/>
  <c r="D1584" i="24"/>
  <c r="C1584" i="24"/>
  <c r="B1584" i="24"/>
  <c r="H1584" i="24" s="1"/>
  <c r="A1584" i="24"/>
  <c r="E1583" i="24"/>
  <c r="G1583" i="24" s="1"/>
  <c r="D1583" i="24"/>
  <c r="C1583" i="24"/>
  <c r="B1583" i="24"/>
  <c r="H1583" i="24" s="1"/>
  <c r="A1583" i="24"/>
  <c r="E1582" i="24"/>
  <c r="G1582" i="24" s="1"/>
  <c r="D1582" i="24"/>
  <c r="C1582" i="24"/>
  <c r="B1582" i="24"/>
  <c r="H1582" i="24" s="1"/>
  <c r="H1581" i="24" s="1"/>
  <c r="H1597" i="24" s="1"/>
  <c r="A1582" i="24"/>
  <c r="A1581" i="24"/>
  <c r="E1579" i="24"/>
  <c r="G1579" i="24" s="1"/>
  <c r="D1579" i="24"/>
  <c r="C1579" i="24"/>
  <c r="B1579" i="24"/>
  <c r="H1579" i="24" s="1"/>
  <c r="A1579" i="24"/>
  <c r="E1578" i="24"/>
  <c r="G1578" i="24" s="1"/>
  <c r="D1578" i="24"/>
  <c r="C1578" i="24"/>
  <c r="B1578" i="24"/>
  <c r="H1578" i="24" s="1"/>
  <c r="A1578" i="24"/>
  <c r="E1577" i="24"/>
  <c r="G1577" i="24" s="1"/>
  <c r="D1577" i="24"/>
  <c r="C1577" i="24"/>
  <c r="B1577" i="24"/>
  <c r="H1577" i="24" s="1"/>
  <c r="A1577" i="24"/>
  <c r="E1576" i="24"/>
  <c r="G1576" i="24" s="1"/>
  <c r="D1576" i="24"/>
  <c r="C1576" i="24"/>
  <c r="B1576" i="24"/>
  <c r="H1576" i="24" s="1"/>
  <c r="A1576" i="24"/>
  <c r="E1575" i="24"/>
  <c r="G1575" i="24" s="1"/>
  <c r="D1575" i="24"/>
  <c r="C1575" i="24"/>
  <c r="B1575" i="24"/>
  <c r="H1575" i="24" s="1"/>
  <c r="A1575" i="24"/>
  <c r="E1574" i="24"/>
  <c r="G1574" i="24" s="1"/>
  <c r="D1574" i="24"/>
  <c r="C1574" i="24"/>
  <c r="B1574" i="24"/>
  <c r="H1574" i="24" s="1"/>
  <c r="A1574" i="24"/>
  <c r="E1573" i="24"/>
  <c r="G1573" i="24" s="1"/>
  <c r="D1573" i="24"/>
  <c r="C1573" i="24"/>
  <c r="B1573" i="24"/>
  <c r="H1573" i="24" s="1"/>
  <c r="A1573" i="24"/>
  <c r="E1572" i="24"/>
  <c r="G1572" i="24" s="1"/>
  <c r="D1572" i="24"/>
  <c r="C1572" i="24"/>
  <c r="B1572" i="24"/>
  <c r="H1572" i="24" s="1"/>
  <c r="A1572" i="24"/>
  <c r="E1571" i="24"/>
  <c r="G1571" i="24" s="1"/>
  <c r="D1571" i="24"/>
  <c r="C1571" i="24"/>
  <c r="B1571" i="24"/>
  <c r="H1571" i="24" s="1"/>
  <c r="A1571" i="24"/>
  <c r="E1570" i="24"/>
  <c r="G1570" i="24" s="1"/>
  <c r="D1570" i="24"/>
  <c r="C1570" i="24"/>
  <c r="B1570" i="24"/>
  <c r="H1570" i="24" s="1"/>
  <c r="A1570" i="24"/>
  <c r="E1569" i="24"/>
  <c r="G1569" i="24" s="1"/>
  <c r="D1569" i="24"/>
  <c r="C1569" i="24"/>
  <c r="B1569" i="24"/>
  <c r="H1569" i="24" s="1"/>
  <c r="A1569" i="24"/>
  <c r="E1568" i="24"/>
  <c r="G1568" i="24" s="1"/>
  <c r="D1568" i="24"/>
  <c r="C1568" i="24"/>
  <c r="B1568" i="24"/>
  <c r="H1568" i="24" s="1"/>
  <c r="A1568" i="24"/>
  <c r="E1567" i="24"/>
  <c r="G1567" i="24" s="1"/>
  <c r="D1567" i="24"/>
  <c r="C1567" i="24"/>
  <c r="B1567" i="24"/>
  <c r="H1567" i="24" s="1"/>
  <c r="A1567" i="24"/>
  <c r="E1566" i="24"/>
  <c r="G1566" i="24" s="1"/>
  <c r="D1566" i="24"/>
  <c r="C1566" i="24"/>
  <c r="B1566" i="24"/>
  <c r="H1566" i="24" s="1"/>
  <c r="A1566" i="24"/>
  <c r="E1565" i="24"/>
  <c r="G1565" i="24" s="1"/>
  <c r="D1565" i="24"/>
  <c r="C1565" i="24"/>
  <c r="B1565" i="24"/>
  <c r="H1565" i="24" s="1"/>
  <c r="H1564" i="24" s="1"/>
  <c r="H1580" i="24" s="1"/>
  <c r="A1565" i="24"/>
  <c r="A1564" i="24"/>
  <c r="E1562" i="24"/>
  <c r="G1562" i="24" s="1"/>
  <c r="D1562" i="24"/>
  <c r="C1562" i="24"/>
  <c r="B1562" i="24"/>
  <c r="H1562" i="24" s="1"/>
  <c r="A1562" i="24"/>
  <c r="E1561" i="24"/>
  <c r="G1561" i="24" s="1"/>
  <c r="D1561" i="24"/>
  <c r="C1561" i="24"/>
  <c r="B1561" i="24"/>
  <c r="H1561" i="24" s="1"/>
  <c r="A1561" i="24"/>
  <c r="E1560" i="24"/>
  <c r="G1560" i="24" s="1"/>
  <c r="D1560" i="24"/>
  <c r="C1560" i="24"/>
  <c r="B1560" i="24"/>
  <c r="H1560" i="24" s="1"/>
  <c r="A1560" i="24"/>
  <c r="E1559" i="24"/>
  <c r="G1559" i="24" s="1"/>
  <c r="D1559" i="24"/>
  <c r="C1559" i="24"/>
  <c r="B1559" i="24"/>
  <c r="H1559" i="24" s="1"/>
  <c r="A1559" i="24"/>
  <c r="E1558" i="24"/>
  <c r="G1558" i="24" s="1"/>
  <c r="D1558" i="24"/>
  <c r="C1558" i="24"/>
  <c r="B1558" i="24"/>
  <c r="H1558" i="24" s="1"/>
  <c r="A1558" i="24"/>
  <c r="E1557" i="24"/>
  <c r="G1557" i="24" s="1"/>
  <c r="D1557" i="24"/>
  <c r="C1557" i="24"/>
  <c r="B1557" i="24"/>
  <c r="H1557" i="24" s="1"/>
  <c r="A1557" i="24"/>
  <c r="E1556" i="24"/>
  <c r="G1556" i="24" s="1"/>
  <c r="D1556" i="24"/>
  <c r="C1556" i="24"/>
  <c r="B1556" i="24"/>
  <c r="H1556" i="24" s="1"/>
  <c r="A1556" i="24"/>
  <c r="E1555" i="24"/>
  <c r="G1555" i="24" s="1"/>
  <c r="D1555" i="24"/>
  <c r="C1555" i="24"/>
  <c r="B1555" i="24"/>
  <c r="H1555" i="24" s="1"/>
  <c r="A1555" i="24"/>
  <c r="E1554" i="24"/>
  <c r="G1554" i="24" s="1"/>
  <c r="D1554" i="24"/>
  <c r="C1554" i="24"/>
  <c r="B1554" i="24"/>
  <c r="H1554" i="24" s="1"/>
  <c r="A1554" i="24"/>
  <c r="E1553" i="24"/>
  <c r="G1553" i="24" s="1"/>
  <c r="D1553" i="24"/>
  <c r="C1553" i="24"/>
  <c r="B1553" i="24"/>
  <c r="H1553" i="24" s="1"/>
  <c r="A1553" i="24"/>
  <c r="E1552" i="24"/>
  <c r="G1552" i="24" s="1"/>
  <c r="D1552" i="24"/>
  <c r="C1552" i="24"/>
  <c r="B1552" i="24"/>
  <c r="H1552" i="24" s="1"/>
  <c r="A1552" i="24"/>
  <c r="E1551" i="24"/>
  <c r="G1551" i="24" s="1"/>
  <c r="D1551" i="24"/>
  <c r="C1551" i="24"/>
  <c r="B1551" i="24"/>
  <c r="H1551" i="24" s="1"/>
  <c r="A1551" i="24"/>
  <c r="E1550" i="24"/>
  <c r="G1550" i="24" s="1"/>
  <c r="D1550" i="24"/>
  <c r="C1550" i="24"/>
  <c r="B1550" i="24"/>
  <c r="H1550" i="24" s="1"/>
  <c r="A1550" i="24"/>
  <c r="E1549" i="24"/>
  <c r="G1549" i="24" s="1"/>
  <c r="D1549" i="24"/>
  <c r="C1549" i="24"/>
  <c r="B1549" i="24"/>
  <c r="H1549" i="24" s="1"/>
  <c r="A1549" i="24"/>
  <c r="E1548" i="24"/>
  <c r="G1548" i="24" s="1"/>
  <c r="D1548" i="24"/>
  <c r="C1548" i="24"/>
  <c r="B1548" i="24"/>
  <c r="H1548" i="24" s="1"/>
  <c r="H1547" i="24" s="1"/>
  <c r="H1546" i="24" s="1"/>
  <c r="H1598" i="24" s="1"/>
  <c r="A1548" i="24"/>
  <c r="E1543" i="24"/>
  <c r="G1543" i="24"/>
  <c r="D1543" i="24"/>
  <c r="C1543" i="24"/>
  <c r="B1543" i="24"/>
  <c r="H1543" i="24" s="1"/>
  <c r="A1543" i="24"/>
  <c r="E1542" i="24"/>
  <c r="G1542" i="24" s="1"/>
  <c r="D1542" i="24"/>
  <c r="C1542" i="24"/>
  <c r="B1542" i="24"/>
  <c r="H1542" i="24" s="1"/>
  <c r="A1542" i="24"/>
  <c r="E1541" i="24"/>
  <c r="G1541" i="24"/>
  <c r="D1541" i="24"/>
  <c r="C1541" i="24"/>
  <c r="B1541" i="24"/>
  <c r="H1541" i="24" s="1"/>
  <c r="A1541" i="24"/>
  <c r="E1540" i="24"/>
  <c r="G1540" i="24" s="1"/>
  <c r="D1540" i="24"/>
  <c r="C1540" i="24"/>
  <c r="B1540" i="24"/>
  <c r="H1540" i="24" s="1"/>
  <c r="A1540" i="24"/>
  <c r="E1539" i="24"/>
  <c r="G1539" i="24"/>
  <c r="D1539" i="24"/>
  <c r="C1539" i="24"/>
  <c r="B1539" i="24"/>
  <c r="H1539" i="24" s="1"/>
  <c r="A1539" i="24"/>
  <c r="E1538" i="24"/>
  <c r="G1538" i="24" s="1"/>
  <c r="D1538" i="24"/>
  <c r="C1538" i="24"/>
  <c r="B1538" i="24"/>
  <c r="H1538" i="24" s="1"/>
  <c r="A1538" i="24"/>
  <c r="E1537" i="24"/>
  <c r="G1537" i="24"/>
  <c r="D1537" i="24"/>
  <c r="C1537" i="24"/>
  <c r="B1537" i="24"/>
  <c r="H1537" i="24" s="1"/>
  <c r="A1537" i="24"/>
  <c r="E1536" i="24"/>
  <c r="G1536" i="24" s="1"/>
  <c r="D1536" i="24"/>
  <c r="C1536" i="24"/>
  <c r="B1536" i="24"/>
  <c r="H1536" i="24" s="1"/>
  <c r="A1536" i="24"/>
  <c r="E1535" i="24"/>
  <c r="G1535" i="24"/>
  <c r="D1535" i="24"/>
  <c r="C1535" i="24"/>
  <c r="B1535" i="24"/>
  <c r="H1535" i="24" s="1"/>
  <c r="A1535" i="24"/>
  <c r="E1534" i="24"/>
  <c r="G1534" i="24" s="1"/>
  <c r="D1534" i="24"/>
  <c r="C1534" i="24"/>
  <c r="B1534" i="24"/>
  <c r="H1534" i="24" s="1"/>
  <c r="A1534" i="24"/>
  <c r="E1533" i="24"/>
  <c r="G1533" i="24"/>
  <c r="D1533" i="24"/>
  <c r="C1533" i="24"/>
  <c r="B1533" i="24"/>
  <c r="H1533" i="24" s="1"/>
  <c r="A1533" i="24"/>
  <c r="E1532" i="24"/>
  <c r="G1532" i="24" s="1"/>
  <c r="D1532" i="24"/>
  <c r="C1532" i="24"/>
  <c r="B1532" i="24"/>
  <c r="H1532" i="24" s="1"/>
  <c r="A1532" i="24"/>
  <c r="E1531" i="24"/>
  <c r="G1531" i="24"/>
  <c r="D1531" i="24"/>
  <c r="C1531" i="24"/>
  <c r="B1531" i="24"/>
  <c r="H1531" i="24" s="1"/>
  <c r="A1531" i="24"/>
  <c r="E1530" i="24"/>
  <c r="G1530" i="24" s="1"/>
  <c r="D1530" i="24"/>
  <c r="C1530" i="24"/>
  <c r="B1530" i="24"/>
  <c r="H1530" i="24" s="1"/>
  <c r="A1530" i="24"/>
  <c r="E1529" i="24"/>
  <c r="G1529" i="24"/>
  <c r="D1529" i="24"/>
  <c r="C1529" i="24"/>
  <c r="B1529" i="24"/>
  <c r="H1529" i="24" s="1"/>
  <c r="H1528" i="24" s="1"/>
  <c r="H1544" i="24" s="1"/>
  <c r="A1529" i="24"/>
  <c r="A1528" i="24"/>
  <c r="E1526" i="24"/>
  <c r="G1526" i="24"/>
  <c r="D1526" i="24"/>
  <c r="C1526" i="24"/>
  <c r="B1526" i="24"/>
  <c r="H1526" i="24" s="1"/>
  <c r="A1526" i="24"/>
  <c r="E1525" i="24"/>
  <c r="G1525" i="24" s="1"/>
  <c r="D1525" i="24"/>
  <c r="C1525" i="24"/>
  <c r="B1525" i="24"/>
  <c r="H1525" i="24" s="1"/>
  <c r="A1525" i="24"/>
  <c r="E1524" i="24"/>
  <c r="G1524" i="24"/>
  <c r="D1524" i="24"/>
  <c r="C1524" i="24"/>
  <c r="B1524" i="24"/>
  <c r="H1524" i="24" s="1"/>
  <c r="A1524" i="24"/>
  <c r="E1523" i="24"/>
  <c r="G1523" i="24" s="1"/>
  <c r="D1523" i="24"/>
  <c r="C1523" i="24"/>
  <c r="B1523" i="24"/>
  <c r="H1523" i="24" s="1"/>
  <c r="A1523" i="24"/>
  <c r="E1522" i="24"/>
  <c r="G1522" i="24"/>
  <c r="D1522" i="24"/>
  <c r="C1522" i="24"/>
  <c r="B1522" i="24"/>
  <c r="H1522" i="24" s="1"/>
  <c r="A1522" i="24"/>
  <c r="E1521" i="24"/>
  <c r="G1521" i="24" s="1"/>
  <c r="D1521" i="24"/>
  <c r="C1521" i="24"/>
  <c r="B1521" i="24"/>
  <c r="H1521" i="24" s="1"/>
  <c r="A1521" i="24"/>
  <c r="E1520" i="24"/>
  <c r="G1520" i="24"/>
  <c r="D1520" i="24"/>
  <c r="C1520" i="24"/>
  <c r="B1520" i="24"/>
  <c r="H1520" i="24" s="1"/>
  <c r="A1520" i="24"/>
  <c r="E1519" i="24"/>
  <c r="G1519" i="24" s="1"/>
  <c r="D1519" i="24"/>
  <c r="C1519" i="24"/>
  <c r="B1519" i="24"/>
  <c r="H1519" i="24" s="1"/>
  <c r="A1519" i="24"/>
  <c r="E1518" i="24"/>
  <c r="G1518" i="24"/>
  <c r="D1518" i="24"/>
  <c r="C1518" i="24"/>
  <c r="B1518" i="24"/>
  <c r="H1518" i="24" s="1"/>
  <c r="A1518" i="24"/>
  <c r="E1517" i="24"/>
  <c r="G1517" i="24" s="1"/>
  <c r="D1517" i="24"/>
  <c r="C1517" i="24"/>
  <c r="B1517" i="24"/>
  <c r="H1517" i="24" s="1"/>
  <c r="A1517" i="24"/>
  <c r="E1516" i="24"/>
  <c r="G1516" i="24"/>
  <c r="D1516" i="24"/>
  <c r="C1516" i="24"/>
  <c r="B1516" i="24"/>
  <c r="H1516" i="24" s="1"/>
  <c r="A1516" i="24"/>
  <c r="E1515" i="24"/>
  <c r="G1515" i="24" s="1"/>
  <c r="D1515" i="24"/>
  <c r="C1515" i="24"/>
  <c r="B1515" i="24"/>
  <c r="H1515" i="24" s="1"/>
  <c r="A1515" i="24"/>
  <c r="E1514" i="24"/>
  <c r="G1514" i="24"/>
  <c r="D1514" i="24"/>
  <c r="C1514" i="24"/>
  <c r="B1514" i="24"/>
  <c r="H1514" i="24" s="1"/>
  <c r="A1514" i="24"/>
  <c r="E1513" i="24"/>
  <c r="G1513" i="24" s="1"/>
  <c r="D1513" i="24"/>
  <c r="C1513" i="24"/>
  <c r="B1513" i="24"/>
  <c r="H1513" i="24" s="1"/>
  <c r="A1513" i="24"/>
  <c r="E1512" i="24"/>
  <c r="G1512" i="24"/>
  <c r="D1512" i="24"/>
  <c r="C1512" i="24"/>
  <c r="B1512" i="24"/>
  <c r="H1512" i="24"/>
  <c r="H1511" i="24" s="1"/>
  <c r="H1527" i="24" s="1"/>
  <c r="A1512" i="24"/>
  <c r="A1511" i="24"/>
  <c r="E1509" i="24"/>
  <c r="G1509" i="24"/>
  <c r="D1509" i="24"/>
  <c r="C1509" i="24"/>
  <c r="B1509" i="24"/>
  <c r="H1509" i="24"/>
  <c r="A1509" i="24"/>
  <c r="E1508" i="24"/>
  <c r="G1508" i="24" s="1"/>
  <c r="D1508" i="24"/>
  <c r="C1508" i="24"/>
  <c r="B1508" i="24"/>
  <c r="H1508" i="24" s="1"/>
  <c r="A1508" i="24"/>
  <c r="E1507" i="24"/>
  <c r="G1507" i="24"/>
  <c r="D1507" i="24"/>
  <c r="C1507" i="24"/>
  <c r="B1507" i="24"/>
  <c r="H1507" i="24"/>
  <c r="A1507" i="24"/>
  <c r="E1506" i="24"/>
  <c r="G1506" i="24" s="1"/>
  <c r="D1506" i="24"/>
  <c r="C1506" i="24"/>
  <c r="B1506" i="24"/>
  <c r="H1506" i="24" s="1"/>
  <c r="A1506" i="24"/>
  <c r="E1505" i="24"/>
  <c r="G1505" i="24"/>
  <c r="D1505" i="24"/>
  <c r="C1505" i="24"/>
  <c r="B1505" i="24"/>
  <c r="H1505" i="24"/>
  <c r="A1505" i="24"/>
  <c r="E1504" i="24"/>
  <c r="G1504" i="24" s="1"/>
  <c r="D1504" i="24"/>
  <c r="C1504" i="24"/>
  <c r="B1504" i="24"/>
  <c r="H1504" i="24" s="1"/>
  <c r="A1504" i="24"/>
  <c r="E1503" i="24"/>
  <c r="G1503" i="24"/>
  <c r="D1503" i="24"/>
  <c r="C1503" i="24"/>
  <c r="B1503" i="24"/>
  <c r="H1503" i="24"/>
  <c r="A1503" i="24"/>
  <c r="E1502" i="24"/>
  <c r="G1502" i="24" s="1"/>
  <c r="D1502" i="24"/>
  <c r="C1502" i="24"/>
  <c r="B1502" i="24"/>
  <c r="H1502" i="24" s="1"/>
  <c r="A1502" i="24"/>
  <c r="E1501" i="24"/>
  <c r="G1501" i="24"/>
  <c r="D1501" i="24"/>
  <c r="C1501" i="24"/>
  <c r="B1501" i="24"/>
  <c r="H1501" i="24"/>
  <c r="A1501" i="24"/>
  <c r="E1500" i="24"/>
  <c r="G1500" i="24" s="1"/>
  <c r="D1500" i="24"/>
  <c r="C1500" i="24"/>
  <c r="B1500" i="24"/>
  <c r="H1500" i="24" s="1"/>
  <c r="A1500" i="24"/>
  <c r="E1499" i="24"/>
  <c r="G1499" i="24"/>
  <c r="D1499" i="24"/>
  <c r="C1499" i="24"/>
  <c r="B1499" i="24"/>
  <c r="H1499" i="24"/>
  <c r="A1499" i="24"/>
  <c r="E1498" i="24"/>
  <c r="G1498" i="24" s="1"/>
  <c r="D1498" i="24"/>
  <c r="C1498" i="24"/>
  <c r="B1498" i="24"/>
  <c r="H1498" i="24" s="1"/>
  <c r="A1498" i="24"/>
  <c r="E1497" i="24"/>
  <c r="G1497" i="24"/>
  <c r="D1497" i="24"/>
  <c r="C1497" i="24"/>
  <c r="B1497" i="24"/>
  <c r="H1497" i="24"/>
  <c r="A1497" i="24"/>
  <c r="E1496" i="24"/>
  <c r="G1496" i="24" s="1"/>
  <c r="D1496" i="24"/>
  <c r="C1496" i="24"/>
  <c r="B1496" i="24"/>
  <c r="H1496" i="24" s="1"/>
  <c r="A1496" i="24"/>
  <c r="E1495" i="24"/>
  <c r="G1495" i="24"/>
  <c r="D1495" i="24"/>
  <c r="C1495" i="24"/>
  <c r="B1495" i="24"/>
  <c r="H1495" i="24"/>
  <c r="H1494" i="24" s="1"/>
  <c r="H1510" i="24" s="1"/>
  <c r="A1495" i="24"/>
  <c r="E1490" i="24"/>
  <c r="G1490" i="24" s="1"/>
  <c r="D1490" i="24"/>
  <c r="C1490" i="24"/>
  <c r="B1490" i="24"/>
  <c r="H1490" i="24" s="1"/>
  <c r="A1490" i="24"/>
  <c r="E1489" i="24"/>
  <c r="G1489" i="24"/>
  <c r="D1489" i="24"/>
  <c r="C1489" i="24"/>
  <c r="B1489" i="24"/>
  <c r="H1489" i="24"/>
  <c r="A1489" i="24"/>
  <c r="E1488" i="24"/>
  <c r="G1488" i="24" s="1"/>
  <c r="D1488" i="24"/>
  <c r="C1488" i="24"/>
  <c r="B1488" i="24"/>
  <c r="H1488" i="24" s="1"/>
  <c r="A1488" i="24"/>
  <c r="E1487" i="24"/>
  <c r="G1487" i="24"/>
  <c r="D1487" i="24"/>
  <c r="C1487" i="24"/>
  <c r="B1487" i="24"/>
  <c r="H1487" i="24"/>
  <c r="A1487" i="24"/>
  <c r="E1486" i="24"/>
  <c r="G1486" i="24" s="1"/>
  <c r="D1486" i="24"/>
  <c r="C1486" i="24"/>
  <c r="B1486" i="24"/>
  <c r="H1486" i="24" s="1"/>
  <c r="A1486" i="24"/>
  <c r="E1485" i="24"/>
  <c r="G1485" i="24"/>
  <c r="D1485" i="24"/>
  <c r="C1485" i="24"/>
  <c r="B1485" i="24"/>
  <c r="H1485" i="24"/>
  <c r="A1485" i="24"/>
  <c r="E1484" i="24"/>
  <c r="G1484" i="24" s="1"/>
  <c r="D1484" i="24"/>
  <c r="C1484" i="24"/>
  <c r="B1484" i="24"/>
  <c r="H1484" i="24" s="1"/>
  <c r="A1484" i="24"/>
  <c r="E1483" i="24"/>
  <c r="G1483" i="24"/>
  <c r="D1483" i="24"/>
  <c r="C1483" i="24"/>
  <c r="B1483" i="24"/>
  <c r="H1483" i="24"/>
  <c r="A1483" i="24"/>
  <c r="E1482" i="24"/>
  <c r="G1482" i="24" s="1"/>
  <c r="D1482" i="24"/>
  <c r="C1482" i="24"/>
  <c r="B1482" i="24"/>
  <c r="H1482" i="24" s="1"/>
  <c r="A1482" i="24"/>
  <c r="E1481" i="24"/>
  <c r="G1481" i="24"/>
  <c r="D1481" i="24"/>
  <c r="C1481" i="24"/>
  <c r="B1481" i="24"/>
  <c r="H1481" i="24"/>
  <c r="A1481" i="24"/>
  <c r="E1480" i="24"/>
  <c r="G1480" i="24" s="1"/>
  <c r="D1480" i="24"/>
  <c r="C1480" i="24"/>
  <c r="B1480" i="24"/>
  <c r="H1480" i="24" s="1"/>
  <c r="A1480" i="24"/>
  <c r="E1479" i="24"/>
  <c r="G1479" i="24"/>
  <c r="D1479" i="24"/>
  <c r="C1479" i="24"/>
  <c r="B1479" i="24"/>
  <c r="H1479" i="24"/>
  <c r="A1479" i="24"/>
  <c r="E1478" i="24"/>
  <c r="G1478" i="24" s="1"/>
  <c r="D1478" i="24"/>
  <c r="C1478" i="24"/>
  <c r="B1478" i="24"/>
  <c r="H1478" i="24" s="1"/>
  <c r="A1478" i="24"/>
  <c r="E1477" i="24"/>
  <c r="G1477" i="24"/>
  <c r="D1477" i="24"/>
  <c r="C1477" i="24"/>
  <c r="B1477" i="24"/>
  <c r="H1477" i="24"/>
  <c r="A1477" i="24"/>
  <c r="E1476" i="24"/>
  <c r="G1476" i="24" s="1"/>
  <c r="D1476" i="24"/>
  <c r="C1476" i="24"/>
  <c r="B1476" i="24"/>
  <c r="H1476" i="24" s="1"/>
  <c r="H1475" i="24" s="1"/>
  <c r="H1491" i="24" s="1"/>
  <c r="A1476" i="24"/>
  <c r="A1475" i="24"/>
  <c r="E1473" i="24"/>
  <c r="G1473" i="24" s="1"/>
  <c r="D1473" i="24"/>
  <c r="C1473" i="24"/>
  <c r="B1473" i="24"/>
  <c r="H1473" i="24" s="1"/>
  <c r="A1473" i="24"/>
  <c r="E1472" i="24"/>
  <c r="G1472" i="24"/>
  <c r="D1472" i="24"/>
  <c r="C1472" i="24"/>
  <c r="B1472" i="24"/>
  <c r="H1472" i="24" s="1"/>
  <c r="A1472" i="24"/>
  <c r="E1471" i="24"/>
  <c r="G1471" i="24" s="1"/>
  <c r="D1471" i="24"/>
  <c r="C1471" i="24"/>
  <c r="B1471" i="24"/>
  <c r="H1471" i="24" s="1"/>
  <c r="A1471" i="24"/>
  <c r="E1470" i="24"/>
  <c r="G1470" i="24"/>
  <c r="D1470" i="24"/>
  <c r="C1470" i="24"/>
  <c r="B1470" i="24"/>
  <c r="H1470" i="24" s="1"/>
  <c r="A1470" i="24"/>
  <c r="E1469" i="24"/>
  <c r="G1469" i="24" s="1"/>
  <c r="D1469" i="24"/>
  <c r="C1469" i="24"/>
  <c r="B1469" i="24"/>
  <c r="H1469" i="24" s="1"/>
  <c r="A1469" i="24"/>
  <c r="E1468" i="24"/>
  <c r="G1468" i="24"/>
  <c r="D1468" i="24"/>
  <c r="C1468" i="24"/>
  <c r="B1468" i="24"/>
  <c r="H1468" i="24" s="1"/>
  <c r="A1468" i="24"/>
  <c r="E1467" i="24"/>
  <c r="G1467" i="24" s="1"/>
  <c r="D1467" i="24"/>
  <c r="C1467" i="24"/>
  <c r="B1467" i="24"/>
  <c r="H1467" i="24" s="1"/>
  <c r="A1467" i="24"/>
  <c r="E1466" i="24"/>
  <c r="G1466" i="24"/>
  <c r="D1466" i="24"/>
  <c r="C1466" i="24"/>
  <c r="B1466" i="24"/>
  <c r="H1466" i="24" s="1"/>
  <c r="A1466" i="24"/>
  <c r="E1465" i="24"/>
  <c r="G1465" i="24" s="1"/>
  <c r="D1465" i="24"/>
  <c r="C1465" i="24"/>
  <c r="B1465" i="24"/>
  <c r="H1465" i="24" s="1"/>
  <c r="A1465" i="24"/>
  <c r="E1464" i="24"/>
  <c r="G1464" i="24"/>
  <c r="D1464" i="24"/>
  <c r="C1464" i="24"/>
  <c r="B1464" i="24"/>
  <c r="H1464" i="24" s="1"/>
  <c r="A1464" i="24"/>
  <c r="E1463" i="24"/>
  <c r="G1463" i="24" s="1"/>
  <c r="D1463" i="24"/>
  <c r="C1463" i="24"/>
  <c r="B1463" i="24"/>
  <c r="H1463" i="24" s="1"/>
  <c r="A1463" i="24"/>
  <c r="E1462" i="24"/>
  <c r="G1462" i="24"/>
  <c r="D1462" i="24"/>
  <c r="C1462" i="24"/>
  <c r="B1462" i="24"/>
  <c r="H1462" i="24" s="1"/>
  <c r="A1462" i="24"/>
  <c r="E1461" i="24"/>
  <c r="G1461" i="24" s="1"/>
  <c r="D1461" i="24"/>
  <c r="C1461" i="24"/>
  <c r="B1461" i="24"/>
  <c r="H1461" i="24" s="1"/>
  <c r="A1461" i="24"/>
  <c r="E1460" i="24"/>
  <c r="G1460" i="24"/>
  <c r="D1460" i="24"/>
  <c r="C1460" i="24"/>
  <c r="B1460" i="24"/>
  <c r="H1460" i="24" s="1"/>
  <c r="A1460" i="24"/>
  <c r="E1459" i="24"/>
  <c r="G1459" i="24" s="1"/>
  <c r="D1459" i="24"/>
  <c r="C1459" i="24"/>
  <c r="B1459" i="24"/>
  <c r="H1459" i="24" s="1"/>
  <c r="H1458" i="24" s="1"/>
  <c r="H1474" i="24" s="1"/>
  <c r="A1459" i="24"/>
  <c r="A1458" i="24"/>
  <c r="E1456" i="24"/>
  <c r="G1456" i="24" s="1"/>
  <c r="D1456" i="24"/>
  <c r="C1456" i="24"/>
  <c r="B1456" i="24"/>
  <c r="H1456" i="24" s="1"/>
  <c r="A1456" i="24"/>
  <c r="E1455" i="24"/>
  <c r="G1455" i="24"/>
  <c r="D1455" i="24"/>
  <c r="C1455" i="24"/>
  <c r="B1455" i="24"/>
  <c r="H1455" i="24" s="1"/>
  <c r="A1455" i="24"/>
  <c r="E1454" i="24"/>
  <c r="G1454" i="24" s="1"/>
  <c r="D1454" i="24"/>
  <c r="C1454" i="24"/>
  <c r="B1454" i="24"/>
  <c r="H1454" i="24" s="1"/>
  <c r="A1454" i="24"/>
  <c r="E1453" i="24"/>
  <c r="G1453" i="24"/>
  <c r="D1453" i="24"/>
  <c r="C1453" i="24"/>
  <c r="B1453" i="24"/>
  <c r="H1453" i="24" s="1"/>
  <c r="A1453" i="24"/>
  <c r="E1452" i="24"/>
  <c r="G1452" i="24" s="1"/>
  <c r="D1452" i="24"/>
  <c r="C1452" i="24"/>
  <c r="B1452" i="24"/>
  <c r="H1452" i="24" s="1"/>
  <c r="A1452" i="24"/>
  <c r="E1451" i="24"/>
  <c r="G1451" i="24"/>
  <c r="D1451" i="24"/>
  <c r="C1451" i="24"/>
  <c r="B1451" i="24"/>
  <c r="H1451" i="24" s="1"/>
  <c r="A1451" i="24"/>
  <c r="E1450" i="24"/>
  <c r="G1450" i="24" s="1"/>
  <c r="D1450" i="24"/>
  <c r="C1450" i="24"/>
  <c r="B1450" i="24"/>
  <c r="H1450" i="24" s="1"/>
  <c r="A1450" i="24"/>
  <c r="E1449" i="24"/>
  <c r="G1449" i="24"/>
  <c r="D1449" i="24"/>
  <c r="C1449" i="24"/>
  <c r="B1449" i="24"/>
  <c r="H1449" i="24" s="1"/>
  <c r="A1449" i="24"/>
  <c r="E1448" i="24"/>
  <c r="G1448" i="24" s="1"/>
  <c r="D1448" i="24"/>
  <c r="C1448" i="24"/>
  <c r="B1448" i="24"/>
  <c r="H1448" i="24" s="1"/>
  <c r="A1448" i="24"/>
  <c r="E1447" i="24"/>
  <c r="G1447" i="24"/>
  <c r="D1447" i="24"/>
  <c r="C1447" i="24"/>
  <c r="B1447" i="24"/>
  <c r="H1447" i="24" s="1"/>
  <c r="A1447" i="24"/>
  <c r="E1446" i="24"/>
  <c r="G1446" i="24" s="1"/>
  <c r="D1446" i="24"/>
  <c r="C1446" i="24"/>
  <c r="B1446" i="24"/>
  <c r="H1446" i="24" s="1"/>
  <c r="A1446" i="24"/>
  <c r="E1445" i="24"/>
  <c r="G1445" i="24"/>
  <c r="D1445" i="24"/>
  <c r="C1445" i="24"/>
  <c r="B1445" i="24"/>
  <c r="H1445" i="24" s="1"/>
  <c r="A1445" i="24"/>
  <c r="E1444" i="24"/>
  <c r="G1444" i="24" s="1"/>
  <c r="D1444" i="24"/>
  <c r="C1444" i="24"/>
  <c r="B1444" i="24"/>
  <c r="H1444" i="24" s="1"/>
  <c r="A1444" i="24"/>
  <c r="E1443" i="24"/>
  <c r="G1443" i="24"/>
  <c r="D1443" i="24"/>
  <c r="C1443" i="24"/>
  <c r="B1443" i="24"/>
  <c r="H1443" i="24" s="1"/>
  <c r="A1443" i="24"/>
  <c r="E1442" i="24"/>
  <c r="G1442" i="24" s="1"/>
  <c r="D1442" i="24"/>
  <c r="C1442" i="24"/>
  <c r="B1442" i="24"/>
  <c r="H1442" i="24" s="1"/>
  <c r="H1441" i="24" s="1"/>
  <c r="H1457" i="24" s="1"/>
  <c r="A1442" i="24"/>
  <c r="E1437" i="24"/>
  <c r="G1437" i="24"/>
  <c r="D1437" i="24"/>
  <c r="C1437" i="24"/>
  <c r="B1437" i="24"/>
  <c r="H1437" i="24" s="1"/>
  <c r="A1437" i="24"/>
  <c r="E1436" i="24"/>
  <c r="G1436" i="24" s="1"/>
  <c r="D1436" i="24"/>
  <c r="C1436" i="24"/>
  <c r="B1436" i="24"/>
  <c r="H1436" i="24" s="1"/>
  <c r="A1436" i="24"/>
  <c r="E1435" i="24"/>
  <c r="G1435" i="24"/>
  <c r="D1435" i="24"/>
  <c r="C1435" i="24"/>
  <c r="B1435" i="24"/>
  <c r="H1435" i="24" s="1"/>
  <c r="A1435" i="24"/>
  <c r="E1434" i="24"/>
  <c r="G1434" i="24" s="1"/>
  <c r="D1434" i="24"/>
  <c r="C1434" i="24"/>
  <c r="B1434" i="24"/>
  <c r="H1434" i="24" s="1"/>
  <c r="A1434" i="24"/>
  <c r="E1433" i="24"/>
  <c r="G1433" i="24"/>
  <c r="D1433" i="24"/>
  <c r="C1433" i="24"/>
  <c r="B1433" i="24"/>
  <c r="H1433" i="24" s="1"/>
  <c r="A1433" i="24"/>
  <c r="E1432" i="24"/>
  <c r="G1432" i="24" s="1"/>
  <c r="D1432" i="24"/>
  <c r="C1432" i="24"/>
  <c r="B1432" i="24"/>
  <c r="H1432" i="24" s="1"/>
  <c r="A1432" i="24"/>
  <c r="E1431" i="24"/>
  <c r="G1431" i="24"/>
  <c r="D1431" i="24"/>
  <c r="C1431" i="24"/>
  <c r="B1431" i="24"/>
  <c r="H1431" i="24" s="1"/>
  <c r="A1431" i="24"/>
  <c r="E1430" i="24"/>
  <c r="G1430" i="24" s="1"/>
  <c r="D1430" i="24"/>
  <c r="C1430" i="24"/>
  <c r="B1430" i="24"/>
  <c r="H1430" i="24" s="1"/>
  <c r="A1430" i="24"/>
  <c r="E1429" i="24"/>
  <c r="G1429" i="24"/>
  <c r="D1429" i="24"/>
  <c r="C1429" i="24"/>
  <c r="B1429" i="24"/>
  <c r="H1429" i="24" s="1"/>
  <c r="A1429" i="24"/>
  <c r="E1428" i="24"/>
  <c r="G1428" i="24" s="1"/>
  <c r="D1428" i="24"/>
  <c r="C1428" i="24"/>
  <c r="B1428" i="24"/>
  <c r="H1428" i="24" s="1"/>
  <c r="A1428" i="24"/>
  <c r="E1427" i="24"/>
  <c r="G1427" i="24"/>
  <c r="D1427" i="24"/>
  <c r="C1427" i="24"/>
  <c r="B1427" i="24"/>
  <c r="H1427" i="24" s="1"/>
  <c r="A1427" i="24"/>
  <c r="E1426" i="24"/>
  <c r="G1426" i="24" s="1"/>
  <c r="D1426" i="24"/>
  <c r="C1426" i="24"/>
  <c r="B1426" i="24"/>
  <c r="H1426" i="24" s="1"/>
  <c r="A1426" i="24"/>
  <c r="E1425" i="24"/>
  <c r="G1425" i="24"/>
  <c r="D1425" i="24"/>
  <c r="C1425" i="24"/>
  <c r="B1425" i="24"/>
  <c r="H1425" i="24" s="1"/>
  <c r="A1425" i="24"/>
  <c r="E1424" i="24"/>
  <c r="G1424" i="24" s="1"/>
  <c r="D1424" i="24"/>
  <c r="C1424" i="24"/>
  <c r="B1424" i="24"/>
  <c r="H1424" i="24" s="1"/>
  <c r="A1424" i="24"/>
  <c r="E1423" i="24"/>
  <c r="G1423" i="24"/>
  <c r="D1423" i="24"/>
  <c r="C1423" i="24"/>
  <c r="B1423" i="24"/>
  <c r="H1423" i="24" s="1"/>
  <c r="H1422" i="24" s="1"/>
  <c r="H1438" i="24" s="1"/>
  <c r="A1423" i="24"/>
  <c r="A1422" i="24"/>
  <c r="E1420" i="24"/>
  <c r="G1420" i="24"/>
  <c r="D1420" i="24"/>
  <c r="C1420" i="24"/>
  <c r="B1420" i="24"/>
  <c r="H1420" i="24" s="1"/>
  <c r="A1420" i="24"/>
  <c r="E1419" i="24"/>
  <c r="G1419" i="24" s="1"/>
  <c r="D1419" i="24"/>
  <c r="C1419" i="24"/>
  <c r="B1419" i="24"/>
  <c r="H1419" i="24" s="1"/>
  <c r="A1419" i="24"/>
  <c r="E1418" i="24"/>
  <c r="G1418" i="24"/>
  <c r="D1418" i="24"/>
  <c r="C1418" i="24"/>
  <c r="B1418" i="24"/>
  <c r="H1418" i="24" s="1"/>
  <c r="A1418" i="24"/>
  <c r="E1417" i="24"/>
  <c r="G1417" i="24" s="1"/>
  <c r="D1417" i="24"/>
  <c r="C1417" i="24"/>
  <c r="B1417" i="24"/>
  <c r="H1417" i="24" s="1"/>
  <c r="A1417" i="24"/>
  <c r="E1416" i="24"/>
  <c r="G1416" i="24"/>
  <c r="D1416" i="24"/>
  <c r="C1416" i="24"/>
  <c r="B1416" i="24"/>
  <c r="H1416" i="24" s="1"/>
  <c r="A1416" i="24"/>
  <c r="E1415" i="24"/>
  <c r="G1415" i="24" s="1"/>
  <c r="D1415" i="24"/>
  <c r="C1415" i="24"/>
  <c r="B1415" i="24"/>
  <c r="H1415" i="24" s="1"/>
  <c r="A1415" i="24"/>
  <c r="E1414" i="24"/>
  <c r="G1414" i="24"/>
  <c r="D1414" i="24"/>
  <c r="C1414" i="24"/>
  <c r="B1414" i="24"/>
  <c r="H1414" i="24" s="1"/>
  <c r="A1414" i="24"/>
  <c r="E1413" i="24"/>
  <c r="G1413" i="24" s="1"/>
  <c r="D1413" i="24"/>
  <c r="C1413" i="24"/>
  <c r="B1413" i="24"/>
  <c r="H1413" i="24" s="1"/>
  <c r="A1413" i="24"/>
  <c r="E1412" i="24"/>
  <c r="G1412" i="24"/>
  <c r="D1412" i="24"/>
  <c r="C1412" i="24"/>
  <c r="B1412" i="24"/>
  <c r="H1412" i="24" s="1"/>
  <c r="A1412" i="24"/>
  <c r="E1411" i="24"/>
  <c r="G1411" i="24" s="1"/>
  <c r="D1411" i="24"/>
  <c r="C1411" i="24"/>
  <c r="B1411" i="24"/>
  <c r="H1411" i="24" s="1"/>
  <c r="A1411" i="24"/>
  <c r="E1410" i="24"/>
  <c r="G1410" i="24"/>
  <c r="D1410" i="24"/>
  <c r="C1410" i="24"/>
  <c r="B1410" i="24"/>
  <c r="H1410" i="24" s="1"/>
  <c r="A1410" i="24"/>
  <c r="E1409" i="24"/>
  <c r="G1409" i="24" s="1"/>
  <c r="D1409" i="24"/>
  <c r="C1409" i="24"/>
  <c r="B1409" i="24"/>
  <c r="H1409" i="24" s="1"/>
  <c r="A1409" i="24"/>
  <c r="E1408" i="24"/>
  <c r="G1408" i="24"/>
  <c r="D1408" i="24"/>
  <c r="C1408" i="24"/>
  <c r="B1408" i="24"/>
  <c r="H1408" i="24" s="1"/>
  <c r="A1408" i="24"/>
  <c r="E1407" i="24"/>
  <c r="G1407" i="24" s="1"/>
  <c r="D1407" i="24"/>
  <c r="C1407" i="24"/>
  <c r="B1407" i="24"/>
  <c r="H1407" i="24" s="1"/>
  <c r="A1407" i="24"/>
  <c r="E1406" i="24"/>
  <c r="G1406" i="24"/>
  <c r="D1406" i="24"/>
  <c r="C1406" i="24"/>
  <c r="B1406" i="24"/>
  <c r="H1406" i="24" s="1"/>
  <c r="H1405" i="24" s="1"/>
  <c r="H1421" i="24" s="1"/>
  <c r="A1406" i="24"/>
  <c r="A1405" i="24"/>
  <c r="E1403" i="24"/>
  <c r="G1403" i="24"/>
  <c r="D1403" i="24"/>
  <c r="C1403" i="24"/>
  <c r="B1403" i="24"/>
  <c r="H1403" i="24" s="1"/>
  <c r="A1403" i="24"/>
  <c r="E1402" i="24"/>
  <c r="G1402" i="24" s="1"/>
  <c r="D1402" i="24"/>
  <c r="C1402" i="24"/>
  <c r="B1402" i="24"/>
  <c r="H1402" i="24" s="1"/>
  <c r="A1402" i="24"/>
  <c r="E1401" i="24"/>
  <c r="G1401" i="24"/>
  <c r="D1401" i="24"/>
  <c r="C1401" i="24"/>
  <c r="B1401" i="24"/>
  <c r="H1401" i="24" s="1"/>
  <c r="A1401" i="24"/>
  <c r="E1400" i="24"/>
  <c r="G1400" i="24" s="1"/>
  <c r="D1400" i="24"/>
  <c r="C1400" i="24"/>
  <c r="B1400" i="24"/>
  <c r="H1400" i="24" s="1"/>
  <c r="A1400" i="24"/>
  <c r="E1399" i="24"/>
  <c r="G1399" i="24"/>
  <c r="D1399" i="24"/>
  <c r="C1399" i="24"/>
  <c r="B1399" i="24"/>
  <c r="H1399" i="24" s="1"/>
  <c r="A1399" i="24"/>
  <c r="E1398" i="24"/>
  <c r="G1398" i="24" s="1"/>
  <c r="D1398" i="24"/>
  <c r="C1398" i="24"/>
  <c r="B1398" i="24"/>
  <c r="H1398" i="24" s="1"/>
  <c r="A1398" i="24"/>
  <c r="E1397" i="24"/>
  <c r="G1397" i="24"/>
  <c r="D1397" i="24"/>
  <c r="C1397" i="24"/>
  <c r="B1397" i="24"/>
  <c r="H1397" i="24" s="1"/>
  <c r="A1397" i="24"/>
  <c r="E1396" i="24"/>
  <c r="G1396" i="24" s="1"/>
  <c r="D1396" i="24"/>
  <c r="C1396" i="24"/>
  <c r="B1396" i="24"/>
  <c r="H1396" i="24" s="1"/>
  <c r="A1396" i="24"/>
  <c r="E1395" i="24"/>
  <c r="G1395" i="24"/>
  <c r="D1395" i="24"/>
  <c r="C1395" i="24"/>
  <c r="B1395" i="24"/>
  <c r="H1395" i="24" s="1"/>
  <c r="A1395" i="24"/>
  <c r="E1394" i="24"/>
  <c r="G1394" i="24" s="1"/>
  <c r="D1394" i="24"/>
  <c r="C1394" i="24"/>
  <c r="B1394" i="24"/>
  <c r="H1394" i="24" s="1"/>
  <c r="A1394" i="24"/>
  <c r="E1393" i="24"/>
  <c r="G1393" i="24"/>
  <c r="D1393" i="24"/>
  <c r="C1393" i="24"/>
  <c r="B1393" i="24"/>
  <c r="H1393" i="24" s="1"/>
  <c r="A1393" i="24"/>
  <c r="E1392" i="24"/>
  <c r="G1392" i="24" s="1"/>
  <c r="D1392" i="24"/>
  <c r="C1392" i="24"/>
  <c r="B1392" i="24"/>
  <c r="H1392" i="24" s="1"/>
  <c r="A1392" i="24"/>
  <c r="E1391" i="24"/>
  <c r="G1391" i="24"/>
  <c r="D1391" i="24"/>
  <c r="C1391" i="24"/>
  <c r="B1391" i="24"/>
  <c r="H1391" i="24" s="1"/>
  <c r="A1391" i="24"/>
  <c r="E1390" i="24"/>
  <c r="G1390" i="24" s="1"/>
  <c r="D1390" i="24"/>
  <c r="C1390" i="24"/>
  <c r="B1390" i="24"/>
  <c r="H1390" i="24" s="1"/>
  <c r="A1390" i="24"/>
  <c r="E1389" i="24"/>
  <c r="G1389" i="24"/>
  <c r="D1389" i="24"/>
  <c r="C1389" i="24"/>
  <c r="B1389" i="24"/>
  <c r="H1389" i="24" s="1"/>
  <c r="H1388" i="24" s="1"/>
  <c r="H1404" i="24" s="1"/>
  <c r="A1389" i="24"/>
  <c r="E1384" i="24"/>
  <c r="G1384" i="24" s="1"/>
  <c r="D1384" i="24"/>
  <c r="C1384" i="24"/>
  <c r="B1384" i="24"/>
  <c r="H1384" i="24" s="1"/>
  <c r="A1384" i="24"/>
  <c r="E1383" i="24"/>
  <c r="G1383" i="24"/>
  <c r="D1383" i="24"/>
  <c r="C1383" i="24"/>
  <c r="B1383" i="24"/>
  <c r="H1383" i="24" s="1"/>
  <c r="A1383" i="24"/>
  <c r="E1382" i="24"/>
  <c r="G1382" i="24" s="1"/>
  <c r="D1382" i="24"/>
  <c r="C1382" i="24"/>
  <c r="B1382" i="24"/>
  <c r="H1382" i="24" s="1"/>
  <c r="A1382" i="24"/>
  <c r="E1381" i="24"/>
  <c r="G1381" i="24"/>
  <c r="D1381" i="24"/>
  <c r="C1381" i="24"/>
  <c r="B1381" i="24"/>
  <c r="H1381" i="24" s="1"/>
  <c r="A1381" i="24"/>
  <c r="E1380" i="24"/>
  <c r="G1380" i="24" s="1"/>
  <c r="D1380" i="24"/>
  <c r="C1380" i="24"/>
  <c r="B1380" i="24"/>
  <c r="H1380" i="24" s="1"/>
  <c r="A1380" i="24"/>
  <c r="E1379" i="24"/>
  <c r="G1379" i="24"/>
  <c r="D1379" i="24"/>
  <c r="C1379" i="24"/>
  <c r="B1379" i="24"/>
  <c r="H1379" i="24" s="1"/>
  <c r="A1379" i="24"/>
  <c r="E1378" i="24"/>
  <c r="G1378" i="24" s="1"/>
  <c r="D1378" i="24"/>
  <c r="C1378" i="24"/>
  <c r="B1378" i="24"/>
  <c r="H1378" i="24" s="1"/>
  <c r="A1378" i="24"/>
  <c r="E1377" i="24"/>
  <c r="G1377" i="24"/>
  <c r="D1377" i="24"/>
  <c r="C1377" i="24"/>
  <c r="B1377" i="24"/>
  <c r="H1377" i="24" s="1"/>
  <c r="A1377" i="24"/>
  <c r="E1376" i="24"/>
  <c r="G1376" i="24" s="1"/>
  <c r="D1376" i="24"/>
  <c r="C1376" i="24"/>
  <c r="B1376" i="24"/>
  <c r="H1376" i="24" s="1"/>
  <c r="A1376" i="24"/>
  <c r="E1375" i="24"/>
  <c r="G1375" i="24"/>
  <c r="D1375" i="24"/>
  <c r="C1375" i="24"/>
  <c r="B1375" i="24"/>
  <c r="H1375" i="24" s="1"/>
  <c r="A1375" i="24"/>
  <c r="E1374" i="24"/>
  <c r="G1374" i="24" s="1"/>
  <c r="D1374" i="24"/>
  <c r="C1374" i="24"/>
  <c r="B1374" i="24"/>
  <c r="H1374" i="24" s="1"/>
  <c r="A1374" i="24"/>
  <c r="E1373" i="24"/>
  <c r="G1373" i="24"/>
  <c r="D1373" i="24"/>
  <c r="C1373" i="24"/>
  <c r="B1373" i="24"/>
  <c r="H1373" i="24" s="1"/>
  <c r="A1373" i="24"/>
  <c r="E1372" i="24"/>
  <c r="G1372" i="24" s="1"/>
  <c r="D1372" i="24"/>
  <c r="C1372" i="24"/>
  <c r="B1372" i="24"/>
  <c r="H1372" i="24" s="1"/>
  <c r="A1372" i="24"/>
  <c r="E1371" i="24"/>
  <c r="G1371" i="24"/>
  <c r="D1371" i="24"/>
  <c r="C1371" i="24"/>
  <c r="B1371" i="24"/>
  <c r="H1371" i="24" s="1"/>
  <c r="A1371" i="24"/>
  <c r="E1370" i="24"/>
  <c r="G1370" i="24" s="1"/>
  <c r="D1370" i="24"/>
  <c r="C1370" i="24"/>
  <c r="B1370" i="24"/>
  <c r="H1370" i="24" s="1"/>
  <c r="H1369" i="24" s="1"/>
  <c r="H1385" i="24" s="1"/>
  <c r="A1370" i="24"/>
  <c r="A1369" i="24"/>
  <c r="E1367" i="24"/>
  <c r="G1367" i="24" s="1"/>
  <c r="D1367" i="24"/>
  <c r="C1367" i="24"/>
  <c r="B1367" i="24"/>
  <c r="H1367" i="24" s="1"/>
  <c r="A1367" i="24"/>
  <c r="E1366" i="24"/>
  <c r="G1366" i="24" s="1"/>
  <c r="D1366" i="24"/>
  <c r="C1366" i="24"/>
  <c r="B1366" i="24"/>
  <c r="H1366" i="24" s="1"/>
  <c r="A1366" i="24"/>
  <c r="E1365" i="24"/>
  <c r="G1365" i="24" s="1"/>
  <c r="D1365" i="24"/>
  <c r="C1365" i="24"/>
  <c r="B1365" i="24"/>
  <c r="H1365" i="24" s="1"/>
  <c r="A1365" i="24"/>
  <c r="E1364" i="24"/>
  <c r="G1364" i="24" s="1"/>
  <c r="D1364" i="24"/>
  <c r="C1364" i="24"/>
  <c r="B1364" i="24"/>
  <c r="H1364" i="24" s="1"/>
  <c r="A1364" i="24"/>
  <c r="E1363" i="24"/>
  <c r="G1363" i="24" s="1"/>
  <c r="D1363" i="24"/>
  <c r="C1363" i="24"/>
  <c r="B1363" i="24"/>
  <c r="H1363" i="24" s="1"/>
  <c r="A1363" i="24"/>
  <c r="E1362" i="24"/>
  <c r="G1362" i="24" s="1"/>
  <c r="D1362" i="24"/>
  <c r="C1362" i="24"/>
  <c r="B1362" i="24"/>
  <c r="H1362" i="24" s="1"/>
  <c r="A1362" i="24"/>
  <c r="E1361" i="24"/>
  <c r="G1361" i="24" s="1"/>
  <c r="D1361" i="24"/>
  <c r="C1361" i="24"/>
  <c r="B1361" i="24"/>
  <c r="H1361" i="24" s="1"/>
  <c r="A1361" i="24"/>
  <c r="E1360" i="24"/>
  <c r="G1360" i="24" s="1"/>
  <c r="D1360" i="24"/>
  <c r="C1360" i="24"/>
  <c r="B1360" i="24"/>
  <c r="H1360" i="24" s="1"/>
  <c r="A1360" i="24"/>
  <c r="E1359" i="24"/>
  <c r="G1359" i="24" s="1"/>
  <c r="D1359" i="24"/>
  <c r="C1359" i="24"/>
  <c r="B1359" i="24"/>
  <c r="H1359" i="24" s="1"/>
  <c r="A1359" i="24"/>
  <c r="E1358" i="24"/>
  <c r="G1358" i="24" s="1"/>
  <c r="D1358" i="24"/>
  <c r="C1358" i="24"/>
  <c r="B1358" i="24"/>
  <c r="H1358" i="24" s="1"/>
  <c r="A1358" i="24"/>
  <c r="E1357" i="24"/>
  <c r="G1357" i="24" s="1"/>
  <c r="D1357" i="24"/>
  <c r="C1357" i="24"/>
  <c r="B1357" i="24"/>
  <c r="H1357" i="24" s="1"/>
  <c r="A1357" i="24"/>
  <c r="E1356" i="24"/>
  <c r="G1356" i="24" s="1"/>
  <c r="D1356" i="24"/>
  <c r="C1356" i="24"/>
  <c r="B1356" i="24"/>
  <c r="H1356" i="24" s="1"/>
  <c r="A1356" i="24"/>
  <c r="E1355" i="24"/>
  <c r="G1355" i="24" s="1"/>
  <c r="D1355" i="24"/>
  <c r="C1355" i="24"/>
  <c r="B1355" i="24"/>
  <c r="H1355" i="24" s="1"/>
  <c r="A1355" i="24"/>
  <c r="E1354" i="24"/>
  <c r="G1354" i="24" s="1"/>
  <c r="D1354" i="24"/>
  <c r="C1354" i="24"/>
  <c r="B1354" i="24"/>
  <c r="H1354" i="24" s="1"/>
  <c r="A1354" i="24"/>
  <c r="E1353" i="24"/>
  <c r="G1353" i="24" s="1"/>
  <c r="D1353" i="24"/>
  <c r="C1353" i="24"/>
  <c r="B1353" i="24"/>
  <c r="H1353" i="24" s="1"/>
  <c r="H1352" i="24" s="1"/>
  <c r="H1368" i="24" s="1"/>
  <c r="A1353" i="24"/>
  <c r="A1352" i="24"/>
  <c r="E1350" i="24"/>
  <c r="G1350" i="24" s="1"/>
  <c r="D1350" i="24"/>
  <c r="C1350" i="24"/>
  <c r="B1350" i="24"/>
  <c r="H1350" i="24" s="1"/>
  <c r="A1350" i="24"/>
  <c r="E1349" i="24"/>
  <c r="G1349" i="24"/>
  <c r="D1349" i="24"/>
  <c r="C1349" i="24"/>
  <c r="B1349" i="24"/>
  <c r="H1349" i="24" s="1"/>
  <c r="A1349" i="24"/>
  <c r="E1348" i="24"/>
  <c r="G1348" i="24" s="1"/>
  <c r="D1348" i="24"/>
  <c r="C1348" i="24"/>
  <c r="B1348" i="24"/>
  <c r="H1348" i="24" s="1"/>
  <c r="A1348" i="24"/>
  <c r="E1347" i="24"/>
  <c r="G1347" i="24"/>
  <c r="D1347" i="24"/>
  <c r="C1347" i="24"/>
  <c r="B1347" i="24"/>
  <c r="H1347" i="24" s="1"/>
  <c r="A1347" i="24"/>
  <c r="E1346" i="24"/>
  <c r="G1346" i="24" s="1"/>
  <c r="D1346" i="24"/>
  <c r="C1346" i="24"/>
  <c r="B1346" i="24"/>
  <c r="H1346" i="24" s="1"/>
  <c r="A1346" i="24"/>
  <c r="E1345" i="24"/>
  <c r="G1345" i="24"/>
  <c r="D1345" i="24"/>
  <c r="C1345" i="24"/>
  <c r="B1345" i="24"/>
  <c r="H1345" i="24" s="1"/>
  <c r="A1345" i="24"/>
  <c r="E1344" i="24"/>
  <c r="G1344" i="24" s="1"/>
  <c r="D1344" i="24"/>
  <c r="C1344" i="24"/>
  <c r="B1344" i="24"/>
  <c r="H1344" i="24" s="1"/>
  <c r="A1344" i="24"/>
  <c r="E1343" i="24"/>
  <c r="G1343" i="24"/>
  <c r="D1343" i="24"/>
  <c r="C1343" i="24"/>
  <c r="B1343" i="24"/>
  <c r="H1343" i="24" s="1"/>
  <c r="A1343" i="24"/>
  <c r="E1342" i="24"/>
  <c r="G1342" i="24" s="1"/>
  <c r="D1342" i="24"/>
  <c r="C1342" i="24"/>
  <c r="B1342" i="24"/>
  <c r="H1342" i="24" s="1"/>
  <c r="A1342" i="24"/>
  <c r="E1341" i="24"/>
  <c r="G1341" i="24"/>
  <c r="D1341" i="24"/>
  <c r="C1341" i="24"/>
  <c r="B1341" i="24"/>
  <c r="H1341" i="24" s="1"/>
  <c r="A1341" i="24"/>
  <c r="E1340" i="24"/>
  <c r="G1340" i="24" s="1"/>
  <c r="D1340" i="24"/>
  <c r="C1340" i="24"/>
  <c r="B1340" i="24"/>
  <c r="H1340" i="24" s="1"/>
  <c r="A1340" i="24"/>
  <c r="E1339" i="24"/>
  <c r="G1339" i="24"/>
  <c r="D1339" i="24"/>
  <c r="C1339" i="24"/>
  <c r="B1339" i="24"/>
  <c r="H1339" i="24" s="1"/>
  <c r="A1339" i="24"/>
  <c r="E1338" i="24"/>
  <c r="G1338" i="24" s="1"/>
  <c r="D1338" i="24"/>
  <c r="C1338" i="24"/>
  <c r="B1338" i="24"/>
  <c r="H1338" i="24" s="1"/>
  <c r="A1338" i="24"/>
  <c r="E1337" i="24"/>
  <c r="G1337" i="24"/>
  <c r="D1337" i="24"/>
  <c r="C1337" i="24"/>
  <c r="B1337" i="24"/>
  <c r="H1337" i="24" s="1"/>
  <c r="A1337" i="24"/>
  <c r="E1336" i="24"/>
  <c r="G1336" i="24" s="1"/>
  <c r="D1336" i="24"/>
  <c r="C1336" i="24"/>
  <c r="B1336" i="24"/>
  <c r="H1336" i="24" s="1"/>
  <c r="H1335" i="24" s="1"/>
  <c r="H1351" i="24" s="1"/>
  <c r="A1336" i="24"/>
  <c r="E1330" i="24"/>
  <c r="G1330" i="24"/>
  <c r="D1330" i="24"/>
  <c r="C1330" i="24"/>
  <c r="B1330" i="24"/>
  <c r="H1330" i="24" s="1"/>
  <c r="A1330" i="24"/>
  <c r="E1329" i="24"/>
  <c r="G1329" i="24" s="1"/>
  <c r="D1329" i="24"/>
  <c r="C1329" i="24"/>
  <c r="B1329" i="24"/>
  <c r="H1329" i="24" s="1"/>
  <c r="A1329" i="24"/>
  <c r="E1328" i="24"/>
  <c r="G1328" i="24"/>
  <c r="D1328" i="24"/>
  <c r="C1328" i="24"/>
  <c r="B1328" i="24"/>
  <c r="H1328" i="24" s="1"/>
  <c r="A1328" i="24"/>
  <c r="E1327" i="24"/>
  <c r="G1327" i="24" s="1"/>
  <c r="D1327" i="24"/>
  <c r="C1327" i="24"/>
  <c r="B1327" i="24"/>
  <c r="H1327" i="24" s="1"/>
  <c r="A1327" i="24"/>
  <c r="E1326" i="24"/>
  <c r="G1326" i="24"/>
  <c r="D1326" i="24"/>
  <c r="C1326" i="24"/>
  <c r="B1326" i="24"/>
  <c r="H1326" i="24" s="1"/>
  <c r="A1326" i="24"/>
  <c r="E1325" i="24"/>
  <c r="G1325" i="24" s="1"/>
  <c r="D1325" i="24"/>
  <c r="C1325" i="24"/>
  <c r="B1325" i="24"/>
  <c r="H1325" i="24" s="1"/>
  <c r="A1325" i="24"/>
  <c r="E1324" i="24"/>
  <c r="G1324" i="24"/>
  <c r="D1324" i="24"/>
  <c r="C1324" i="24"/>
  <c r="B1324" i="24"/>
  <c r="H1324" i="24" s="1"/>
  <c r="A1324" i="24"/>
  <c r="E1323" i="24"/>
  <c r="G1323" i="24" s="1"/>
  <c r="D1323" i="24"/>
  <c r="C1323" i="24"/>
  <c r="B1323" i="24"/>
  <c r="H1323" i="24" s="1"/>
  <c r="A1323" i="24"/>
  <c r="E1322" i="24"/>
  <c r="G1322" i="24"/>
  <c r="D1322" i="24"/>
  <c r="C1322" i="24"/>
  <c r="B1322" i="24"/>
  <c r="H1322" i="24" s="1"/>
  <c r="A1322" i="24"/>
  <c r="E1321" i="24"/>
  <c r="G1321" i="24" s="1"/>
  <c r="D1321" i="24"/>
  <c r="C1321" i="24"/>
  <c r="B1321" i="24"/>
  <c r="H1321" i="24" s="1"/>
  <c r="A1321" i="24"/>
  <c r="E1320" i="24"/>
  <c r="G1320" i="24"/>
  <c r="D1320" i="24"/>
  <c r="C1320" i="24"/>
  <c r="B1320" i="24"/>
  <c r="H1320" i="24" s="1"/>
  <c r="A1320" i="24"/>
  <c r="E1319" i="24"/>
  <c r="G1319" i="24" s="1"/>
  <c r="D1319" i="24"/>
  <c r="C1319" i="24"/>
  <c r="B1319" i="24"/>
  <c r="H1319" i="24" s="1"/>
  <c r="A1319" i="24"/>
  <c r="E1318" i="24"/>
  <c r="G1318" i="24"/>
  <c r="D1318" i="24"/>
  <c r="C1318" i="24"/>
  <c r="B1318" i="24"/>
  <c r="H1318" i="24" s="1"/>
  <c r="A1318" i="24"/>
  <c r="E1317" i="24"/>
  <c r="G1317" i="24" s="1"/>
  <c r="D1317" i="24"/>
  <c r="C1317" i="24"/>
  <c r="B1317" i="24"/>
  <c r="H1317" i="24" s="1"/>
  <c r="A1317" i="24"/>
  <c r="E1316" i="24"/>
  <c r="G1316" i="24"/>
  <c r="D1316" i="24"/>
  <c r="C1316" i="24"/>
  <c r="B1316" i="24"/>
  <c r="H1316" i="24" s="1"/>
  <c r="H1315" i="24" s="1"/>
  <c r="H1331" i="24" s="1"/>
  <c r="A1316" i="24"/>
  <c r="A1315" i="24"/>
  <c r="E1313" i="24"/>
  <c r="G1313" i="24"/>
  <c r="D1313" i="24"/>
  <c r="C1313" i="24"/>
  <c r="B1313" i="24"/>
  <c r="H1313" i="24" s="1"/>
  <c r="A1313" i="24"/>
  <c r="E1312" i="24"/>
  <c r="G1312" i="24" s="1"/>
  <c r="D1312" i="24"/>
  <c r="C1312" i="24"/>
  <c r="B1312" i="24"/>
  <c r="H1312" i="24" s="1"/>
  <c r="A1312" i="24"/>
  <c r="E1311" i="24"/>
  <c r="G1311" i="24"/>
  <c r="D1311" i="24"/>
  <c r="C1311" i="24"/>
  <c r="B1311" i="24"/>
  <c r="H1311" i="24" s="1"/>
  <c r="A1311" i="24"/>
  <c r="E1310" i="24"/>
  <c r="G1310" i="24" s="1"/>
  <c r="D1310" i="24"/>
  <c r="C1310" i="24"/>
  <c r="B1310" i="24"/>
  <c r="H1310" i="24" s="1"/>
  <c r="A1310" i="24"/>
  <c r="E1309" i="24"/>
  <c r="G1309" i="24"/>
  <c r="D1309" i="24"/>
  <c r="C1309" i="24"/>
  <c r="B1309" i="24"/>
  <c r="H1309" i="24" s="1"/>
  <c r="A1309" i="24"/>
  <c r="E1308" i="24"/>
  <c r="G1308" i="24" s="1"/>
  <c r="D1308" i="24"/>
  <c r="C1308" i="24"/>
  <c r="B1308" i="24"/>
  <c r="H1308" i="24" s="1"/>
  <c r="A1308" i="24"/>
  <c r="E1307" i="24"/>
  <c r="G1307" i="24"/>
  <c r="D1307" i="24"/>
  <c r="C1307" i="24"/>
  <c r="B1307" i="24"/>
  <c r="H1307" i="24" s="1"/>
  <c r="A1307" i="24"/>
  <c r="E1306" i="24"/>
  <c r="G1306" i="24" s="1"/>
  <c r="D1306" i="24"/>
  <c r="C1306" i="24"/>
  <c r="B1306" i="24"/>
  <c r="H1306" i="24" s="1"/>
  <c r="A1306" i="24"/>
  <c r="E1305" i="24"/>
  <c r="G1305" i="24"/>
  <c r="D1305" i="24"/>
  <c r="C1305" i="24"/>
  <c r="B1305" i="24"/>
  <c r="H1305" i="24" s="1"/>
  <c r="A1305" i="24"/>
  <c r="E1304" i="24"/>
  <c r="G1304" i="24" s="1"/>
  <c r="D1304" i="24"/>
  <c r="C1304" i="24"/>
  <c r="B1304" i="24"/>
  <c r="H1304" i="24" s="1"/>
  <c r="A1304" i="24"/>
  <c r="E1303" i="24"/>
  <c r="G1303" i="24"/>
  <c r="D1303" i="24"/>
  <c r="C1303" i="24"/>
  <c r="B1303" i="24"/>
  <c r="H1303" i="24" s="1"/>
  <c r="A1303" i="24"/>
  <c r="E1302" i="24"/>
  <c r="G1302" i="24" s="1"/>
  <c r="D1302" i="24"/>
  <c r="C1302" i="24"/>
  <c r="B1302" i="24"/>
  <c r="H1302" i="24" s="1"/>
  <c r="A1302" i="24"/>
  <c r="E1301" i="24"/>
  <c r="G1301" i="24"/>
  <c r="D1301" i="24"/>
  <c r="C1301" i="24"/>
  <c r="B1301" i="24"/>
  <c r="H1301" i="24" s="1"/>
  <c r="A1301" i="24"/>
  <c r="E1300" i="24"/>
  <c r="G1300" i="24" s="1"/>
  <c r="D1300" i="24"/>
  <c r="C1300" i="24"/>
  <c r="B1300" i="24"/>
  <c r="H1300" i="24" s="1"/>
  <c r="A1300" i="24"/>
  <c r="E1299" i="24"/>
  <c r="G1299" i="24"/>
  <c r="D1299" i="24"/>
  <c r="C1299" i="24"/>
  <c r="B1299" i="24"/>
  <c r="H1299" i="24" s="1"/>
  <c r="H1298" i="24" s="1"/>
  <c r="H1314" i="24" s="1"/>
  <c r="A1299" i="24"/>
  <c r="A1298" i="24"/>
  <c r="E1296" i="24"/>
  <c r="G1296" i="24"/>
  <c r="D1296" i="24"/>
  <c r="C1296" i="24"/>
  <c r="B1296" i="24"/>
  <c r="H1296" i="24" s="1"/>
  <c r="A1296" i="24"/>
  <c r="E1295" i="24"/>
  <c r="G1295" i="24" s="1"/>
  <c r="D1295" i="24"/>
  <c r="C1295" i="24"/>
  <c r="B1295" i="24"/>
  <c r="H1295" i="24" s="1"/>
  <c r="A1295" i="24"/>
  <c r="E1294" i="24"/>
  <c r="G1294" i="24"/>
  <c r="D1294" i="24"/>
  <c r="C1294" i="24"/>
  <c r="B1294" i="24"/>
  <c r="H1294" i="24" s="1"/>
  <c r="A1294" i="24"/>
  <c r="E1293" i="24"/>
  <c r="G1293" i="24" s="1"/>
  <c r="D1293" i="24"/>
  <c r="C1293" i="24"/>
  <c r="B1293" i="24"/>
  <c r="H1293" i="24" s="1"/>
  <c r="A1293" i="24"/>
  <c r="E1292" i="24"/>
  <c r="G1292" i="24"/>
  <c r="D1292" i="24"/>
  <c r="C1292" i="24"/>
  <c r="B1292" i="24"/>
  <c r="H1292" i="24" s="1"/>
  <c r="A1292" i="24"/>
  <c r="E1291" i="24"/>
  <c r="G1291" i="24" s="1"/>
  <c r="D1291" i="24"/>
  <c r="C1291" i="24"/>
  <c r="B1291" i="24"/>
  <c r="H1291" i="24" s="1"/>
  <c r="A1291" i="24"/>
  <c r="E1290" i="24"/>
  <c r="G1290" i="24"/>
  <c r="D1290" i="24"/>
  <c r="C1290" i="24"/>
  <c r="B1290" i="24"/>
  <c r="H1290" i="24" s="1"/>
  <c r="A1290" i="24"/>
  <c r="E1289" i="24"/>
  <c r="G1289" i="24" s="1"/>
  <c r="D1289" i="24"/>
  <c r="C1289" i="24"/>
  <c r="B1289" i="24"/>
  <c r="H1289" i="24" s="1"/>
  <c r="A1289" i="24"/>
  <c r="E1288" i="24"/>
  <c r="G1288" i="24"/>
  <c r="D1288" i="24"/>
  <c r="C1288" i="24"/>
  <c r="B1288" i="24"/>
  <c r="H1288" i="24" s="1"/>
  <c r="A1288" i="24"/>
  <c r="E1287" i="24"/>
  <c r="G1287" i="24" s="1"/>
  <c r="D1287" i="24"/>
  <c r="C1287" i="24"/>
  <c r="B1287" i="24"/>
  <c r="H1287" i="24" s="1"/>
  <c r="A1287" i="24"/>
  <c r="E1286" i="24"/>
  <c r="G1286" i="24"/>
  <c r="D1286" i="24"/>
  <c r="C1286" i="24"/>
  <c r="B1286" i="24"/>
  <c r="H1286" i="24" s="1"/>
  <c r="A1286" i="24"/>
  <c r="E1285" i="24"/>
  <c r="G1285" i="24" s="1"/>
  <c r="D1285" i="24"/>
  <c r="C1285" i="24"/>
  <c r="B1285" i="24"/>
  <c r="H1285" i="24" s="1"/>
  <c r="A1285" i="24"/>
  <c r="E1284" i="24"/>
  <c r="G1284" i="24"/>
  <c r="D1284" i="24"/>
  <c r="C1284" i="24"/>
  <c r="B1284" i="24"/>
  <c r="H1284" i="24" s="1"/>
  <c r="A1284" i="24"/>
  <c r="E1283" i="24"/>
  <c r="G1283" i="24" s="1"/>
  <c r="D1283" i="24"/>
  <c r="C1283" i="24"/>
  <c r="B1283" i="24"/>
  <c r="H1283" i="24" s="1"/>
  <c r="A1283" i="24"/>
  <c r="E1282" i="24"/>
  <c r="G1282" i="24"/>
  <c r="D1282" i="24"/>
  <c r="C1282" i="24"/>
  <c r="B1282" i="24"/>
  <c r="H1282" i="24" s="1"/>
  <c r="H1281" i="24" s="1"/>
  <c r="A1282" i="24"/>
  <c r="E1277" i="24"/>
  <c r="G1277" i="24" s="1"/>
  <c r="D1277" i="24"/>
  <c r="C1277" i="24"/>
  <c r="B1277" i="24"/>
  <c r="H1277" i="24" s="1"/>
  <c r="A1277" i="24"/>
  <c r="E1276" i="24"/>
  <c r="G1276" i="24" s="1"/>
  <c r="D1276" i="24"/>
  <c r="C1276" i="24"/>
  <c r="B1276" i="24"/>
  <c r="H1276" i="24" s="1"/>
  <c r="A1276" i="24"/>
  <c r="E1275" i="24"/>
  <c r="G1275" i="24" s="1"/>
  <c r="D1275" i="24"/>
  <c r="C1275" i="24"/>
  <c r="B1275" i="24"/>
  <c r="H1275" i="24" s="1"/>
  <c r="A1275" i="24"/>
  <c r="E1274" i="24"/>
  <c r="G1274" i="24" s="1"/>
  <c r="D1274" i="24"/>
  <c r="C1274" i="24"/>
  <c r="B1274" i="24"/>
  <c r="H1274" i="24" s="1"/>
  <c r="A1274" i="24"/>
  <c r="E1273" i="24"/>
  <c r="G1273" i="24" s="1"/>
  <c r="D1273" i="24"/>
  <c r="C1273" i="24"/>
  <c r="B1273" i="24"/>
  <c r="H1273" i="24" s="1"/>
  <c r="A1273" i="24"/>
  <c r="E1272" i="24"/>
  <c r="G1272" i="24" s="1"/>
  <c r="D1272" i="24"/>
  <c r="C1272" i="24"/>
  <c r="B1272" i="24"/>
  <c r="H1272" i="24" s="1"/>
  <c r="A1272" i="24"/>
  <c r="E1271" i="24"/>
  <c r="G1271" i="24" s="1"/>
  <c r="D1271" i="24"/>
  <c r="C1271" i="24"/>
  <c r="B1271" i="24"/>
  <c r="H1271" i="24" s="1"/>
  <c r="A1271" i="24"/>
  <c r="E1270" i="24"/>
  <c r="G1270" i="24" s="1"/>
  <c r="D1270" i="24"/>
  <c r="C1270" i="24"/>
  <c r="B1270" i="24"/>
  <c r="H1270" i="24" s="1"/>
  <c r="A1270" i="24"/>
  <c r="E1269" i="24"/>
  <c r="G1269" i="24" s="1"/>
  <c r="D1269" i="24"/>
  <c r="C1269" i="24"/>
  <c r="B1269" i="24"/>
  <c r="H1269" i="24" s="1"/>
  <c r="A1269" i="24"/>
  <c r="E1268" i="24"/>
  <c r="G1268" i="24" s="1"/>
  <c r="D1268" i="24"/>
  <c r="C1268" i="24"/>
  <c r="B1268" i="24"/>
  <c r="H1268" i="24" s="1"/>
  <c r="A1268" i="24"/>
  <c r="E1267" i="24"/>
  <c r="G1267" i="24" s="1"/>
  <c r="D1267" i="24"/>
  <c r="C1267" i="24"/>
  <c r="B1267" i="24"/>
  <c r="H1267" i="24" s="1"/>
  <c r="A1267" i="24"/>
  <c r="E1266" i="24"/>
  <c r="G1266" i="24" s="1"/>
  <c r="D1266" i="24"/>
  <c r="C1266" i="24"/>
  <c r="B1266" i="24"/>
  <c r="H1266" i="24" s="1"/>
  <c r="A1266" i="24"/>
  <c r="E1265" i="24"/>
  <c r="G1265" i="24" s="1"/>
  <c r="D1265" i="24"/>
  <c r="C1265" i="24"/>
  <c r="B1265" i="24"/>
  <c r="H1265" i="24" s="1"/>
  <c r="A1265" i="24"/>
  <c r="E1264" i="24"/>
  <c r="G1264" i="24" s="1"/>
  <c r="D1264" i="24"/>
  <c r="C1264" i="24"/>
  <c r="B1264" i="24"/>
  <c r="H1264" i="24" s="1"/>
  <c r="A1264" i="24"/>
  <c r="E1263" i="24"/>
  <c r="G1263" i="24" s="1"/>
  <c r="D1263" i="24"/>
  <c r="C1263" i="24"/>
  <c r="B1263" i="24"/>
  <c r="H1263" i="24" s="1"/>
  <c r="H1262" i="24" s="1"/>
  <c r="H1278" i="24" s="1"/>
  <c r="A1263" i="24"/>
  <c r="A1262" i="24"/>
  <c r="E1260" i="24"/>
  <c r="G1260" i="24" s="1"/>
  <c r="D1260" i="24"/>
  <c r="C1260" i="24"/>
  <c r="B1260" i="24"/>
  <c r="H1260" i="24" s="1"/>
  <c r="A1260" i="24"/>
  <c r="E1259" i="24"/>
  <c r="G1259" i="24" s="1"/>
  <c r="D1259" i="24"/>
  <c r="C1259" i="24"/>
  <c r="B1259" i="24"/>
  <c r="H1259" i="24" s="1"/>
  <c r="A1259" i="24"/>
  <c r="E1258" i="24"/>
  <c r="G1258" i="24" s="1"/>
  <c r="D1258" i="24"/>
  <c r="C1258" i="24"/>
  <c r="B1258" i="24"/>
  <c r="H1258" i="24" s="1"/>
  <c r="A1258" i="24"/>
  <c r="E1257" i="24"/>
  <c r="G1257" i="24" s="1"/>
  <c r="D1257" i="24"/>
  <c r="C1257" i="24"/>
  <c r="B1257" i="24"/>
  <c r="H1257" i="24" s="1"/>
  <c r="A1257" i="24"/>
  <c r="E1256" i="24"/>
  <c r="G1256" i="24" s="1"/>
  <c r="D1256" i="24"/>
  <c r="C1256" i="24"/>
  <c r="B1256" i="24"/>
  <c r="H1256" i="24" s="1"/>
  <c r="A1256" i="24"/>
  <c r="E1255" i="24"/>
  <c r="G1255" i="24" s="1"/>
  <c r="D1255" i="24"/>
  <c r="C1255" i="24"/>
  <c r="B1255" i="24"/>
  <c r="H1255" i="24" s="1"/>
  <c r="A1255" i="24"/>
  <c r="E1254" i="24"/>
  <c r="G1254" i="24" s="1"/>
  <c r="D1254" i="24"/>
  <c r="C1254" i="24"/>
  <c r="B1254" i="24"/>
  <c r="H1254" i="24" s="1"/>
  <c r="A1254" i="24"/>
  <c r="E1253" i="24"/>
  <c r="G1253" i="24" s="1"/>
  <c r="D1253" i="24"/>
  <c r="C1253" i="24"/>
  <c r="B1253" i="24"/>
  <c r="H1253" i="24" s="1"/>
  <c r="A1253" i="24"/>
  <c r="E1252" i="24"/>
  <c r="G1252" i="24" s="1"/>
  <c r="D1252" i="24"/>
  <c r="C1252" i="24"/>
  <c r="B1252" i="24"/>
  <c r="H1252" i="24" s="1"/>
  <c r="A1252" i="24"/>
  <c r="E1251" i="24"/>
  <c r="G1251" i="24" s="1"/>
  <c r="D1251" i="24"/>
  <c r="C1251" i="24"/>
  <c r="B1251" i="24"/>
  <c r="H1251" i="24" s="1"/>
  <c r="A1251" i="24"/>
  <c r="E1250" i="24"/>
  <c r="G1250" i="24" s="1"/>
  <c r="D1250" i="24"/>
  <c r="C1250" i="24"/>
  <c r="B1250" i="24"/>
  <c r="H1250" i="24" s="1"/>
  <c r="A1250" i="24"/>
  <c r="E1249" i="24"/>
  <c r="G1249" i="24" s="1"/>
  <c r="D1249" i="24"/>
  <c r="C1249" i="24"/>
  <c r="B1249" i="24"/>
  <c r="H1249" i="24" s="1"/>
  <c r="A1249" i="24"/>
  <c r="E1248" i="24"/>
  <c r="G1248" i="24" s="1"/>
  <c r="D1248" i="24"/>
  <c r="C1248" i="24"/>
  <c r="B1248" i="24"/>
  <c r="H1248" i="24" s="1"/>
  <c r="A1248" i="24"/>
  <c r="E1247" i="24"/>
  <c r="G1247" i="24" s="1"/>
  <c r="D1247" i="24"/>
  <c r="C1247" i="24"/>
  <c r="B1247" i="24"/>
  <c r="H1247" i="24" s="1"/>
  <c r="A1247" i="24"/>
  <c r="E1246" i="24"/>
  <c r="G1246" i="24" s="1"/>
  <c r="D1246" i="24"/>
  <c r="C1246" i="24"/>
  <c r="B1246" i="24"/>
  <c r="H1246" i="24" s="1"/>
  <c r="H1245" i="24" s="1"/>
  <c r="H1261" i="24" s="1"/>
  <c r="A1246" i="24"/>
  <c r="A1245" i="24"/>
  <c r="E1243" i="24"/>
  <c r="G1243" i="24" s="1"/>
  <c r="D1243" i="24"/>
  <c r="C1243" i="24"/>
  <c r="B1243" i="24"/>
  <c r="H1243" i="24" s="1"/>
  <c r="A1243" i="24"/>
  <c r="E1242" i="24"/>
  <c r="G1242" i="24" s="1"/>
  <c r="D1242" i="24"/>
  <c r="C1242" i="24"/>
  <c r="B1242" i="24"/>
  <c r="H1242" i="24" s="1"/>
  <c r="A1242" i="24"/>
  <c r="E1241" i="24"/>
  <c r="G1241" i="24" s="1"/>
  <c r="D1241" i="24"/>
  <c r="C1241" i="24"/>
  <c r="B1241" i="24"/>
  <c r="H1241" i="24" s="1"/>
  <c r="A1241" i="24"/>
  <c r="E1240" i="24"/>
  <c r="G1240" i="24" s="1"/>
  <c r="D1240" i="24"/>
  <c r="C1240" i="24"/>
  <c r="B1240" i="24"/>
  <c r="H1240" i="24" s="1"/>
  <c r="A1240" i="24"/>
  <c r="E1239" i="24"/>
  <c r="G1239" i="24" s="1"/>
  <c r="D1239" i="24"/>
  <c r="C1239" i="24"/>
  <c r="B1239" i="24"/>
  <c r="H1239" i="24" s="1"/>
  <c r="A1239" i="24"/>
  <c r="E1238" i="24"/>
  <c r="G1238" i="24" s="1"/>
  <c r="D1238" i="24"/>
  <c r="C1238" i="24"/>
  <c r="B1238" i="24"/>
  <c r="H1238" i="24" s="1"/>
  <c r="A1238" i="24"/>
  <c r="E1237" i="24"/>
  <c r="G1237" i="24" s="1"/>
  <c r="D1237" i="24"/>
  <c r="C1237" i="24"/>
  <c r="B1237" i="24"/>
  <c r="H1237" i="24" s="1"/>
  <c r="A1237" i="24"/>
  <c r="E1236" i="24"/>
  <c r="G1236" i="24" s="1"/>
  <c r="D1236" i="24"/>
  <c r="C1236" i="24"/>
  <c r="B1236" i="24"/>
  <c r="H1236" i="24" s="1"/>
  <c r="A1236" i="24"/>
  <c r="E1235" i="24"/>
  <c r="G1235" i="24" s="1"/>
  <c r="D1235" i="24"/>
  <c r="C1235" i="24"/>
  <c r="B1235" i="24"/>
  <c r="H1235" i="24" s="1"/>
  <c r="A1235" i="24"/>
  <c r="E1234" i="24"/>
  <c r="G1234" i="24" s="1"/>
  <c r="D1234" i="24"/>
  <c r="C1234" i="24"/>
  <c r="B1234" i="24"/>
  <c r="H1234" i="24" s="1"/>
  <c r="A1234" i="24"/>
  <c r="E1233" i="24"/>
  <c r="G1233" i="24" s="1"/>
  <c r="D1233" i="24"/>
  <c r="C1233" i="24"/>
  <c r="B1233" i="24"/>
  <c r="H1233" i="24" s="1"/>
  <c r="A1233" i="24"/>
  <c r="E1232" i="24"/>
  <c r="G1232" i="24" s="1"/>
  <c r="D1232" i="24"/>
  <c r="C1232" i="24"/>
  <c r="B1232" i="24"/>
  <c r="H1232" i="24" s="1"/>
  <c r="A1232" i="24"/>
  <c r="E1231" i="24"/>
  <c r="G1231" i="24" s="1"/>
  <c r="D1231" i="24"/>
  <c r="C1231" i="24"/>
  <c r="B1231" i="24"/>
  <c r="H1231" i="24" s="1"/>
  <c r="A1231" i="24"/>
  <c r="E1230" i="24"/>
  <c r="G1230" i="24" s="1"/>
  <c r="D1230" i="24"/>
  <c r="C1230" i="24"/>
  <c r="B1230" i="24"/>
  <c r="H1230" i="24" s="1"/>
  <c r="A1230" i="24"/>
  <c r="E1229" i="24"/>
  <c r="G1229" i="24" s="1"/>
  <c r="D1229" i="24"/>
  <c r="C1229" i="24"/>
  <c r="B1229" i="24"/>
  <c r="H1229" i="24" s="1"/>
  <c r="H1228" i="24" s="1"/>
  <c r="H1227" i="24" s="1"/>
  <c r="H1279" i="24" s="1"/>
  <c r="A1229" i="24"/>
  <c r="E1224" i="24"/>
  <c r="G1224" i="24" s="1"/>
  <c r="D1224" i="24"/>
  <c r="C1224" i="24"/>
  <c r="B1224" i="24"/>
  <c r="H1224" i="24" s="1"/>
  <c r="A1224" i="24"/>
  <c r="E1223" i="24"/>
  <c r="G1223" i="24" s="1"/>
  <c r="D1223" i="24"/>
  <c r="C1223" i="24"/>
  <c r="B1223" i="24"/>
  <c r="H1223" i="24" s="1"/>
  <c r="A1223" i="24"/>
  <c r="E1222" i="24"/>
  <c r="G1222" i="24" s="1"/>
  <c r="D1222" i="24"/>
  <c r="C1222" i="24"/>
  <c r="B1222" i="24"/>
  <c r="H1222" i="24" s="1"/>
  <c r="A1222" i="24"/>
  <c r="E1221" i="24"/>
  <c r="G1221" i="24" s="1"/>
  <c r="D1221" i="24"/>
  <c r="C1221" i="24"/>
  <c r="B1221" i="24"/>
  <c r="H1221" i="24" s="1"/>
  <c r="A1221" i="24"/>
  <c r="E1220" i="24"/>
  <c r="G1220" i="24" s="1"/>
  <c r="D1220" i="24"/>
  <c r="C1220" i="24"/>
  <c r="B1220" i="24"/>
  <c r="H1220" i="24" s="1"/>
  <c r="A1220" i="24"/>
  <c r="E1219" i="24"/>
  <c r="G1219" i="24" s="1"/>
  <c r="D1219" i="24"/>
  <c r="C1219" i="24"/>
  <c r="B1219" i="24"/>
  <c r="H1219" i="24" s="1"/>
  <c r="A1219" i="24"/>
  <c r="E1218" i="24"/>
  <c r="G1218" i="24" s="1"/>
  <c r="D1218" i="24"/>
  <c r="C1218" i="24"/>
  <c r="B1218" i="24"/>
  <c r="H1218" i="24" s="1"/>
  <c r="A1218" i="24"/>
  <c r="E1217" i="24"/>
  <c r="G1217" i="24" s="1"/>
  <c r="D1217" i="24"/>
  <c r="C1217" i="24"/>
  <c r="B1217" i="24"/>
  <c r="H1217" i="24" s="1"/>
  <c r="A1217" i="24"/>
  <c r="E1216" i="24"/>
  <c r="G1216" i="24" s="1"/>
  <c r="D1216" i="24"/>
  <c r="C1216" i="24"/>
  <c r="B1216" i="24"/>
  <c r="H1216" i="24" s="1"/>
  <c r="A1216" i="24"/>
  <c r="E1215" i="24"/>
  <c r="G1215" i="24" s="1"/>
  <c r="D1215" i="24"/>
  <c r="C1215" i="24"/>
  <c r="B1215" i="24"/>
  <c r="H1215" i="24" s="1"/>
  <c r="A1215" i="24"/>
  <c r="E1214" i="24"/>
  <c r="G1214" i="24" s="1"/>
  <c r="D1214" i="24"/>
  <c r="C1214" i="24"/>
  <c r="B1214" i="24"/>
  <c r="H1214" i="24" s="1"/>
  <c r="A1214" i="24"/>
  <c r="E1213" i="24"/>
  <c r="G1213" i="24" s="1"/>
  <c r="D1213" i="24"/>
  <c r="C1213" i="24"/>
  <c r="B1213" i="24"/>
  <c r="H1213" i="24" s="1"/>
  <c r="A1213" i="24"/>
  <c r="E1212" i="24"/>
  <c r="G1212" i="24" s="1"/>
  <c r="D1212" i="24"/>
  <c r="C1212" i="24"/>
  <c r="B1212" i="24"/>
  <c r="H1212" i="24" s="1"/>
  <c r="A1212" i="24"/>
  <c r="E1211" i="24"/>
  <c r="G1211" i="24" s="1"/>
  <c r="D1211" i="24"/>
  <c r="C1211" i="24"/>
  <c r="B1211" i="24"/>
  <c r="H1211" i="24" s="1"/>
  <c r="A1211" i="24"/>
  <c r="E1210" i="24"/>
  <c r="G1210" i="24" s="1"/>
  <c r="D1210" i="24"/>
  <c r="C1210" i="24"/>
  <c r="B1210" i="24"/>
  <c r="H1210" i="24" s="1"/>
  <c r="H1209" i="24" s="1"/>
  <c r="H1225" i="24" s="1"/>
  <c r="A1210" i="24"/>
  <c r="A1209" i="24"/>
  <c r="E1207" i="24"/>
  <c r="G1207" i="24" s="1"/>
  <c r="D1207" i="24"/>
  <c r="C1207" i="24"/>
  <c r="B1207" i="24"/>
  <c r="H1207" i="24" s="1"/>
  <c r="A1207" i="24"/>
  <c r="E1206" i="24"/>
  <c r="G1206" i="24" s="1"/>
  <c r="D1206" i="24"/>
  <c r="C1206" i="24"/>
  <c r="B1206" i="24"/>
  <c r="H1206" i="24" s="1"/>
  <c r="A1206" i="24"/>
  <c r="E1205" i="24"/>
  <c r="G1205" i="24" s="1"/>
  <c r="D1205" i="24"/>
  <c r="C1205" i="24"/>
  <c r="B1205" i="24"/>
  <c r="H1205" i="24" s="1"/>
  <c r="A1205" i="24"/>
  <c r="E1204" i="24"/>
  <c r="G1204" i="24" s="1"/>
  <c r="D1204" i="24"/>
  <c r="C1204" i="24"/>
  <c r="B1204" i="24"/>
  <c r="H1204" i="24" s="1"/>
  <c r="A1204" i="24"/>
  <c r="E1203" i="24"/>
  <c r="G1203" i="24" s="1"/>
  <c r="D1203" i="24"/>
  <c r="C1203" i="24"/>
  <c r="B1203" i="24"/>
  <c r="H1203" i="24" s="1"/>
  <c r="A1203" i="24"/>
  <c r="E1202" i="24"/>
  <c r="G1202" i="24" s="1"/>
  <c r="D1202" i="24"/>
  <c r="C1202" i="24"/>
  <c r="B1202" i="24"/>
  <c r="H1202" i="24" s="1"/>
  <c r="A1202" i="24"/>
  <c r="E1201" i="24"/>
  <c r="G1201" i="24" s="1"/>
  <c r="D1201" i="24"/>
  <c r="C1201" i="24"/>
  <c r="B1201" i="24"/>
  <c r="H1201" i="24" s="1"/>
  <c r="A1201" i="24"/>
  <c r="E1200" i="24"/>
  <c r="G1200" i="24" s="1"/>
  <c r="D1200" i="24"/>
  <c r="C1200" i="24"/>
  <c r="B1200" i="24"/>
  <c r="H1200" i="24" s="1"/>
  <c r="A1200" i="24"/>
  <c r="E1199" i="24"/>
  <c r="G1199" i="24" s="1"/>
  <c r="D1199" i="24"/>
  <c r="C1199" i="24"/>
  <c r="B1199" i="24"/>
  <c r="H1199" i="24" s="1"/>
  <c r="A1199" i="24"/>
  <c r="E1198" i="24"/>
  <c r="G1198" i="24" s="1"/>
  <c r="D1198" i="24"/>
  <c r="C1198" i="24"/>
  <c r="B1198" i="24"/>
  <c r="H1198" i="24" s="1"/>
  <c r="A1198" i="24"/>
  <c r="E1197" i="24"/>
  <c r="G1197" i="24" s="1"/>
  <c r="D1197" i="24"/>
  <c r="C1197" i="24"/>
  <c r="B1197" i="24"/>
  <c r="H1197" i="24" s="1"/>
  <c r="A1197" i="24"/>
  <c r="E1196" i="24"/>
  <c r="G1196" i="24" s="1"/>
  <c r="D1196" i="24"/>
  <c r="C1196" i="24"/>
  <c r="B1196" i="24"/>
  <c r="H1196" i="24" s="1"/>
  <c r="A1196" i="24"/>
  <c r="E1195" i="24"/>
  <c r="G1195" i="24" s="1"/>
  <c r="D1195" i="24"/>
  <c r="C1195" i="24"/>
  <c r="B1195" i="24"/>
  <c r="H1195" i="24" s="1"/>
  <c r="A1195" i="24"/>
  <c r="E1194" i="24"/>
  <c r="G1194" i="24" s="1"/>
  <c r="D1194" i="24"/>
  <c r="C1194" i="24"/>
  <c r="B1194" i="24"/>
  <c r="H1194" i="24" s="1"/>
  <c r="A1194" i="24"/>
  <c r="E1193" i="24"/>
  <c r="G1193" i="24" s="1"/>
  <c r="D1193" i="24"/>
  <c r="C1193" i="24"/>
  <c r="B1193" i="24"/>
  <c r="H1193" i="24" s="1"/>
  <c r="H1192" i="24" s="1"/>
  <c r="H1208" i="24" s="1"/>
  <c r="A1193" i="24"/>
  <c r="A1192" i="24"/>
  <c r="E1190" i="24"/>
  <c r="G1190" i="24" s="1"/>
  <c r="D1190" i="24"/>
  <c r="C1190" i="24"/>
  <c r="B1190" i="24"/>
  <c r="H1190" i="24" s="1"/>
  <c r="A1190" i="24"/>
  <c r="E1189" i="24"/>
  <c r="G1189" i="24" s="1"/>
  <c r="D1189" i="24"/>
  <c r="C1189" i="24"/>
  <c r="B1189" i="24"/>
  <c r="H1189" i="24" s="1"/>
  <c r="A1189" i="24"/>
  <c r="E1188" i="24"/>
  <c r="G1188" i="24" s="1"/>
  <c r="D1188" i="24"/>
  <c r="C1188" i="24"/>
  <c r="B1188" i="24"/>
  <c r="H1188" i="24" s="1"/>
  <c r="A1188" i="24"/>
  <c r="E1187" i="24"/>
  <c r="G1187" i="24" s="1"/>
  <c r="D1187" i="24"/>
  <c r="C1187" i="24"/>
  <c r="B1187" i="24"/>
  <c r="H1187" i="24" s="1"/>
  <c r="A1187" i="24"/>
  <c r="E1186" i="24"/>
  <c r="G1186" i="24" s="1"/>
  <c r="D1186" i="24"/>
  <c r="C1186" i="24"/>
  <c r="B1186" i="24"/>
  <c r="H1186" i="24" s="1"/>
  <c r="A1186" i="24"/>
  <c r="E1185" i="24"/>
  <c r="G1185" i="24" s="1"/>
  <c r="D1185" i="24"/>
  <c r="C1185" i="24"/>
  <c r="B1185" i="24"/>
  <c r="H1185" i="24" s="1"/>
  <c r="A1185" i="24"/>
  <c r="E1184" i="24"/>
  <c r="G1184" i="24" s="1"/>
  <c r="D1184" i="24"/>
  <c r="C1184" i="24"/>
  <c r="B1184" i="24"/>
  <c r="H1184" i="24" s="1"/>
  <c r="A1184" i="24"/>
  <c r="E1183" i="24"/>
  <c r="G1183" i="24" s="1"/>
  <c r="D1183" i="24"/>
  <c r="C1183" i="24"/>
  <c r="B1183" i="24"/>
  <c r="H1183" i="24" s="1"/>
  <c r="A1183" i="24"/>
  <c r="E1182" i="24"/>
  <c r="G1182" i="24" s="1"/>
  <c r="D1182" i="24"/>
  <c r="C1182" i="24"/>
  <c r="B1182" i="24"/>
  <c r="H1182" i="24" s="1"/>
  <c r="A1182" i="24"/>
  <c r="E1181" i="24"/>
  <c r="G1181" i="24" s="1"/>
  <c r="D1181" i="24"/>
  <c r="C1181" i="24"/>
  <c r="B1181" i="24"/>
  <c r="H1181" i="24" s="1"/>
  <c r="A1181" i="24"/>
  <c r="E1180" i="24"/>
  <c r="G1180" i="24" s="1"/>
  <c r="D1180" i="24"/>
  <c r="C1180" i="24"/>
  <c r="B1180" i="24"/>
  <c r="H1180" i="24" s="1"/>
  <c r="A1180" i="24"/>
  <c r="E1179" i="24"/>
  <c r="G1179" i="24" s="1"/>
  <c r="D1179" i="24"/>
  <c r="C1179" i="24"/>
  <c r="B1179" i="24"/>
  <c r="H1179" i="24" s="1"/>
  <c r="A1179" i="24"/>
  <c r="E1178" i="24"/>
  <c r="G1178" i="24" s="1"/>
  <c r="D1178" i="24"/>
  <c r="C1178" i="24"/>
  <c r="B1178" i="24"/>
  <c r="H1178" i="24" s="1"/>
  <c r="A1178" i="24"/>
  <c r="E1177" i="24"/>
  <c r="G1177" i="24" s="1"/>
  <c r="D1177" i="24"/>
  <c r="C1177" i="24"/>
  <c r="B1177" i="24"/>
  <c r="H1177" i="24" s="1"/>
  <c r="A1177" i="24"/>
  <c r="E1176" i="24"/>
  <c r="G1176" i="24" s="1"/>
  <c r="D1176" i="24"/>
  <c r="C1176" i="24"/>
  <c r="B1176" i="24"/>
  <c r="H1176" i="24" s="1"/>
  <c r="H1175" i="24" s="1"/>
  <c r="H1174" i="24" s="1"/>
  <c r="H1226" i="24" s="1"/>
  <c r="A1176" i="24"/>
  <c r="E1171" i="24"/>
  <c r="G1171" i="24" s="1"/>
  <c r="D1171" i="24"/>
  <c r="C1171" i="24"/>
  <c r="B1171" i="24"/>
  <c r="H1171" i="24" s="1"/>
  <c r="A1171" i="24"/>
  <c r="E1170" i="24"/>
  <c r="G1170" i="24" s="1"/>
  <c r="D1170" i="24"/>
  <c r="C1170" i="24"/>
  <c r="B1170" i="24"/>
  <c r="H1170" i="24" s="1"/>
  <c r="A1170" i="24"/>
  <c r="E1169" i="24"/>
  <c r="G1169" i="24" s="1"/>
  <c r="D1169" i="24"/>
  <c r="C1169" i="24"/>
  <c r="B1169" i="24"/>
  <c r="H1169" i="24" s="1"/>
  <c r="A1169" i="24"/>
  <c r="E1168" i="24"/>
  <c r="G1168" i="24" s="1"/>
  <c r="D1168" i="24"/>
  <c r="C1168" i="24"/>
  <c r="B1168" i="24"/>
  <c r="H1168" i="24" s="1"/>
  <c r="A1168" i="24"/>
  <c r="E1167" i="24"/>
  <c r="G1167" i="24" s="1"/>
  <c r="D1167" i="24"/>
  <c r="C1167" i="24"/>
  <c r="B1167" i="24"/>
  <c r="H1167" i="24" s="1"/>
  <c r="A1167" i="24"/>
  <c r="E1166" i="24"/>
  <c r="G1166" i="24" s="1"/>
  <c r="D1166" i="24"/>
  <c r="C1166" i="24"/>
  <c r="B1166" i="24"/>
  <c r="H1166" i="24" s="1"/>
  <c r="A1166" i="24"/>
  <c r="E1165" i="24"/>
  <c r="G1165" i="24" s="1"/>
  <c r="D1165" i="24"/>
  <c r="C1165" i="24"/>
  <c r="B1165" i="24"/>
  <c r="H1165" i="24" s="1"/>
  <c r="A1165" i="24"/>
  <c r="E1164" i="24"/>
  <c r="G1164" i="24" s="1"/>
  <c r="D1164" i="24"/>
  <c r="C1164" i="24"/>
  <c r="B1164" i="24"/>
  <c r="H1164" i="24" s="1"/>
  <c r="A1164" i="24"/>
  <c r="E1163" i="24"/>
  <c r="G1163" i="24" s="1"/>
  <c r="D1163" i="24"/>
  <c r="C1163" i="24"/>
  <c r="B1163" i="24"/>
  <c r="H1163" i="24" s="1"/>
  <c r="A1163" i="24"/>
  <c r="E1162" i="24"/>
  <c r="G1162" i="24" s="1"/>
  <c r="D1162" i="24"/>
  <c r="C1162" i="24"/>
  <c r="B1162" i="24"/>
  <c r="H1162" i="24" s="1"/>
  <c r="A1162" i="24"/>
  <c r="E1161" i="24"/>
  <c r="G1161" i="24" s="1"/>
  <c r="D1161" i="24"/>
  <c r="C1161" i="24"/>
  <c r="B1161" i="24"/>
  <c r="H1161" i="24" s="1"/>
  <c r="A1161" i="24"/>
  <c r="E1160" i="24"/>
  <c r="G1160" i="24" s="1"/>
  <c r="D1160" i="24"/>
  <c r="C1160" i="24"/>
  <c r="B1160" i="24"/>
  <c r="H1160" i="24" s="1"/>
  <c r="A1160" i="24"/>
  <c r="E1159" i="24"/>
  <c r="G1159" i="24" s="1"/>
  <c r="D1159" i="24"/>
  <c r="C1159" i="24"/>
  <c r="B1159" i="24"/>
  <c r="H1159" i="24" s="1"/>
  <c r="A1159" i="24"/>
  <c r="E1158" i="24"/>
  <c r="G1158" i="24" s="1"/>
  <c r="D1158" i="24"/>
  <c r="C1158" i="24"/>
  <c r="B1158" i="24"/>
  <c r="H1158" i="24" s="1"/>
  <c r="A1158" i="24"/>
  <c r="E1157" i="24"/>
  <c r="G1157" i="24" s="1"/>
  <c r="D1157" i="24"/>
  <c r="C1157" i="24"/>
  <c r="B1157" i="24"/>
  <c r="H1157" i="24" s="1"/>
  <c r="H1156" i="24" s="1"/>
  <c r="H1172" i="24" s="1"/>
  <c r="A1157" i="24"/>
  <c r="A1156" i="24"/>
  <c r="E1154" i="24"/>
  <c r="G1154" i="24" s="1"/>
  <c r="D1154" i="24"/>
  <c r="C1154" i="24"/>
  <c r="B1154" i="24"/>
  <c r="H1154" i="24" s="1"/>
  <c r="A1154" i="24"/>
  <c r="E1153" i="24"/>
  <c r="G1153" i="24" s="1"/>
  <c r="D1153" i="24"/>
  <c r="C1153" i="24"/>
  <c r="B1153" i="24"/>
  <c r="H1153" i="24" s="1"/>
  <c r="A1153" i="24"/>
  <c r="E1152" i="24"/>
  <c r="G1152" i="24" s="1"/>
  <c r="D1152" i="24"/>
  <c r="C1152" i="24"/>
  <c r="B1152" i="24"/>
  <c r="H1152" i="24" s="1"/>
  <c r="A1152" i="24"/>
  <c r="E1151" i="24"/>
  <c r="G1151" i="24" s="1"/>
  <c r="D1151" i="24"/>
  <c r="C1151" i="24"/>
  <c r="B1151" i="24"/>
  <c r="H1151" i="24" s="1"/>
  <c r="A1151" i="24"/>
  <c r="E1150" i="24"/>
  <c r="G1150" i="24" s="1"/>
  <c r="D1150" i="24"/>
  <c r="C1150" i="24"/>
  <c r="B1150" i="24"/>
  <c r="H1150" i="24" s="1"/>
  <c r="A1150" i="24"/>
  <c r="E1149" i="24"/>
  <c r="G1149" i="24" s="1"/>
  <c r="D1149" i="24"/>
  <c r="C1149" i="24"/>
  <c r="B1149" i="24"/>
  <c r="H1149" i="24" s="1"/>
  <c r="A1149" i="24"/>
  <c r="E1148" i="24"/>
  <c r="G1148" i="24" s="1"/>
  <c r="D1148" i="24"/>
  <c r="C1148" i="24"/>
  <c r="B1148" i="24"/>
  <c r="H1148" i="24" s="1"/>
  <c r="A1148" i="24"/>
  <c r="E1147" i="24"/>
  <c r="G1147" i="24" s="1"/>
  <c r="D1147" i="24"/>
  <c r="C1147" i="24"/>
  <c r="B1147" i="24"/>
  <c r="H1147" i="24" s="1"/>
  <c r="A1147" i="24"/>
  <c r="E1146" i="24"/>
  <c r="G1146" i="24" s="1"/>
  <c r="D1146" i="24"/>
  <c r="C1146" i="24"/>
  <c r="B1146" i="24"/>
  <c r="H1146" i="24" s="1"/>
  <c r="A1146" i="24"/>
  <c r="E1145" i="24"/>
  <c r="G1145" i="24" s="1"/>
  <c r="D1145" i="24"/>
  <c r="C1145" i="24"/>
  <c r="B1145" i="24"/>
  <c r="H1145" i="24" s="1"/>
  <c r="A1145" i="24"/>
  <c r="E1144" i="24"/>
  <c r="G1144" i="24" s="1"/>
  <c r="D1144" i="24"/>
  <c r="C1144" i="24"/>
  <c r="B1144" i="24"/>
  <c r="H1144" i="24" s="1"/>
  <c r="A1144" i="24"/>
  <c r="E1143" i="24"/>
  <c r="G1143" i="24" s="1"/>
  <c r="D1143" i="24"/>
  <c r="C1143" i="24"/>
  <c r="B1143" i="24"/>
  <c r="H1143" i="24" s="1"/>
  <c r="A1143" i="24"/>
  <c r="E1142" i="24"/>
  <c r="G1142" i="24" s="1"/>
  <c r="D1142" i="24"/>
  <c r="C1142" i="24"/>
  <c r="B1142" i="24"/>
  <c r="H1142" i="24" s="1"/>
  <c r="A1142" i="24"/>
  <c r="E1141" i="24"/>
  <c r="G1141" i="24" s="1"/>
  <c r="D1141" i="24"/>
  <c r="C1141" i="24"/>
  <c r="B1141" i="24"/>
  <c r="H1141" i="24" s="1"/>
  <c r="A1141" i="24"/>
  <c r="E1140" i="24"/>
  <c r="G1140" i="24" s="1"/>
  <c r="D1140" i="24"/>
  <c r="C1140" i="24"/>
  <c r="B1140" i="24"/>
  <c r="H1140" i="24" s="1"/>
  <c r="H1139" i="24" s="1"/>
  <c r="H1155" i="24" s="1"/>
  <c r="A1140" i="24"/>
  <c r="A1139" i="24"/>
  <c r="E1137" i="24"/>
  <c r="G1137" i="24" s="1"/>
  <c r="D1137" i="24"/>
  <c r="C1137" i="24"/>
  <c r="B1137" i="24"/>
  <c r="H1137" i="24" s="1"/>
  <c r="A1137" i="24"/>
  <c r="E1136" i="24"/>
  <c r="G1136" i="24" s="1"/>
  <c r="D1136" i="24"/>
  <c r="C1136" i="24"/>
  <c r="B1136" i="24"/>
  <c r="H1136" i="24" s="1"/>
  <c r="A1136" i="24"/>
  <c r="E1135" i="24"/>
  <c r="G1135" i="24"/>
  <c r="D1135" i="24"/>
  <c r="C1135" i="24"/>
  <c r="B1135" i="24"/>
  <c r="H1135" i="24" s="1"/>
  <c r="A1135" i="24"/>
  <c r="E1134" i="24"/>
  <c r="G1134" i="24" s="1"/>
  <c r="D1134" i="24"/>
  <c r="C1134" i="24"/>
  <c r="B1134" i="24"/>
  <c r="H1134" i="24" s="1"/>
  <c r="A1134" i="24"/>
  <c r="E1133" i="24"/>
  <c r="G1133" i="24"/>
  <c r="D1133" i="24"/>
  <c r="C1133" i="24"/>
  <c r="B1133" i="24"/>
  <c r="H1133" i="24" s="1"/>
  <c r="A1133" i="24"/>
  <c r="E1132" i="24"/>
  <c r="G1132" i="24" s="1"/>
  <c r="D1132" i="24"/>
  <c r="C1132" i="24"/>
  <c r="B1132" i="24"/>
  <c r="H1132" i="24" s="1"/>
  <c r="A1132" i="24"/>
  <c r="E1131" i="24"/>
  <c r="G1131" i="24"/>
  <c r="D1131" i="24"/>
  <c r="C1131" i="24"/>
  <c r="B1131" i="24"/>
  <c r="H1131" i="24" s="1"/>
  <c r="A1131" i="24"/>
  <c r="E1130" i="24"/>
  <c r="G1130" i="24" s="1"/>
  <c r="D1130" i="24"/>
  <c r="C1130" i="24"/>
  <c r="B1130" i="24"/>
  <c r="H1130" i="24" s="1"/>
  <c r="A1130" i="24"/>
  <c r="E1129" i="24"/>
  <c r="G1129" i="24" s="1"/>
  <c r="D1129" i="24"/>
  <c r="C1129" i="24"/>
  <c r="B1129" i="24"/>
  <c r="H1129" i="24" s="1"/>
  <c r="A1129" i="24"/>
  <c r="E1128" i="24"/>
  <c r="G1128" i="24" s="1"/>
  <c r="D1128" i="24"/>
  <c r="C1128" i="24"/>
  <c r="B1128" i="24"/>
  <c r="H1128" i="24" s="1"/>
  <c r="A1128" i="24"/>
  <c r="E1127" i="24"/>
  <c r="G1127" i="24"/>
  <c r="D1127" i="24"/>
  <c r="C1127" i="24"/>
  <c r="B1127" i="24"/>
  <c r="H1127" i="24" s="1"/>
  <c r="A1127" i="24"/>
  <c r="E1126" i="24"/>
  <c r="G1126" i="24" s="1"/>
  <c r="D1126" i="24"/>
  <c r="C1126" i="24"/>
  <c r="B1126" i="24"/>
  <c r="H1126" i="24" s="1"/>
  <c r="A1126" i="24"/>
  <c r="E1125" i="24"/>
  <c r="G1125" i="24" s="1"/>
  <c r="D1125" i="24"/>
  <c r="C1125" i="24"/>
  <c r="B1125" i="24"/>
  <c r="H1125" i="24" s="1"/>
  <c r="A1125" i="24"/>
  <c r="E1124" i="24"/>
  <c r="G1124" i="24" s="1"/>
  <c r="D1124" i="24"/>
  <c r="C1124" i="24"/>
  <c r="B1124" i="24"/>
  <c r="H1124" i="24" s="1"/>
  <c r="A1124" i="24"/>
  <c r="E1123" i="24"/>
  <c r="G1123" i="24" s="1"/>
  <c r="D1123" i="24"/>
  <c r="C1123" i="24"/>
  <c r="B1123" i="24"/>
  <c r="H1123" i="24" s="1"/>
  <c r="H1122" i="24" s="1"/>
  <c r="H1138" i="24" s="1"/>
  <c r="A1123" i="24"/>
  <c r="E1118" i="24"/>
  <c r="G1118" i="24" s="1"/>
  <c r="D1118" i="24"/>
  <c r="C1118" i="24"/>
  <c r="B1118" i="24"/>
  <c r="H1118" i="24" s="1"/>
  <c r="A1118" i="24"/>
  <c r="E1117" i="24"/>
  <c r="G1117" i="24" s="1"/>
  <c r="D1117" i="24"/>
  <c r="C1117" i="24"/>
  <c r="B1117" i="24"/>
  <c r="H1117" i="24" s="1"/>
  <c r="A1117" i="24"/>
  <c r="E1116" i="24"/>
  <c r="G1116" i="24" s="1"/>
  <c r="D1116" i="24"/>
  <c r="C1116" i="24"/>
  <c r="B1116" i="24"/>
  <c r="H1116" i="24" s="1"/>
  <c r="A1116" i="24"/>
  <c r="E1115" i="24"/>
  <c r="G1115" i="24" s="1"/>
  <c r="D1115" i="24"/>
  <c r="C1115" i="24"/>
  <c r="B1115" i="24"/>
  <c r="H1115" i="24" s="1"/>
  <c r="A1115" i="24"/>
  <c r="E1114" i="24"/>
  <c r="G1114" i="24" s="1"/>
  <c r="D1114" i="24"/>
  <c r="C1114" i="24"/>
  <c r="B1114" i="24"/>
  <c r="H1114" i="24" s="1"/>
  <c r="A1114" i="24"/>
  <c r="E1113" i="24"/>
  <c r="G1113" i="24" s="1"/>
  <c r="D1113" i="24"/>
  <c r="C1113" i="24"/>
  <c r="B1113" i="24"/>
  <c r="H1113" i="24" s="1"/>
  <c r="A1113" i="24"/>
  <c r="E1112" i="24"/>
  <c r="G1112" i="24" s="1"/>
  <c r="D1112" i="24"/>
  <c r="C1112" i="24"/>
  <c r="B1112" i="24"/>
  <c r="H1112" i="24" s="1"/>
  <c r="A1112" i="24"/>
  <c r="E1111" i="24"/>
  <c r="G1111" i="24" s="1"/>
  <c r="D1111" i="24"/>
  <c r="C1111" i="24"/>
  <c r="B1111" i="24"/>
  <c r="H1111" i="24" s="1"/>
  <c r="A1111" i="24"/>
  <c r="E1110" i="24"/>
  <c r="G1110" i="24" s="1"/>
  <c r="D1110" i="24"/>
  <c r="C1110" i="24"/>
  <c r="B1110" i="24"/>
  <c r="H1110" i="24" s="1"/>
  <c r="A1110" i="24"/>
  <c r="E1109" i="24"/>
  <c r="G1109" i="24" s="1"/>
  <c r="D1109" i="24"/>
  <c r="C1109" i="24"/>
  <c r="B1109" i="24"/>
  <c r="H1109" i="24" s="1"/>
  <c r="A1109" i="24"/>
  <c r="E1108" i="24"/>
  <c r="G1108" i="24" s="1"/>
  <c r="D1108" i="24"/>
  <c r="C1108" i="24"/>
  <c r="B1108" i="24"/>
  <c r="H1108" i="24" s="1"/>
  <c r="A1108" i="24"/>
  <c r="E1107" i="24"/>
  <c r="G1107" i="24" s="1"/>
  <c r="D1107" i="24"/>
  <c r="C1107" i="24"/>
  <c r="B1107" i="24"/>
  <c r="H1107" i="24" s="1"/>
  <c r="A1107" i="24"/>
  <c r="E1106" i="24"/>
  <c r="G1106" i="24" s="1"/>
  <c r="D1106" i="24"/>
  <c r="C1106" i="24"/>
  <c r="B1106" i="24"/>
  <c r="H1106" i="24" s="1"/>
  <c r="A1106" i="24"/>
  <c r="E1105" i="24"/>
  <c r="G1105" i="24" s="1"/>
  <c r="D1105" i="24"/>
  <c r="C1105" i="24"/>
  <c r="B1105" i="24"/>
  <c r="H1105" i="24" s="1"/>
  <c r="A1105" i="24"/>
  <c r="E1104" i="24"/>
  <c r="G1104" i="24" s="1"/>
  <c r="D1104" i="24"/>
  <c r="C1104" i="24"/>
  <c r="B1104" i="24"/>
  <c r="H1104" i="24" s="1"/>
  <c r="H1103" i="24" s="1"/>
  <c r="H1119" i="24" s="1"/>
  <c r="A1104" i="24"/>
  <c r="A1103" i="24"/>
  <c r="E1101" i="24"/>
  <c r="G1101" i="24" s="1"/>
  <c r="D1101" i="24"/>
  <c r="C1101" i="24"/>
  <c r="B1101" i="24"/>
  <c r="H1101" i="24" s="1"/>
  <c r="A1101" i="24"/>
  <c r="E1100" i="24"/>
  <c r="G1100" i="24"/>
  <c r="D1100" i="24"/>
  <c r="C1100" i="24"/>
  <c r="B1100" i="24"/>
  <c r="H1100" i="24" s="1"/>
  <c r="A1100" i="24"/>
  <c r="E1099" i="24"/>
  <c r="G1099" i="24" s="1"/>
  <c r="D1099" i="24"/>
  <c r="C1099" i="24"/>
  <c r="B1099" i="24"/>
  <c r="H1099" i="24" s="1"/>
  <c r="A1099" i="24"/>
  <c r="E1098" i="24"/>
  <c r="G1098" i="24"/>
  <c r="D1098" i="24"/>
  <c r="C1098" i="24"/>
  <c r="B1098" i="24"/>
  <c r="H1098" i="24" s="1"/>
  <c r="A1098" i="24"/>
  <c r="E1097" i="24"/>
  <c r="G1097" i="24" s="1"/>
  <c r="D1097" i="24"/>
  <c r="C1097" i="24"/>
  <c r="B1097" i="24"/>
  <c r="H1097" i="24" s="1"/>
  <c r="A1097" i="24"/>
  <c r="E1096" i="24"/>
  <c r="G1096" i="24"/>
  <c r="D1096" i="24"/>
  <c r="C1096" i="24"/>
  <c r="B1096" i="24"/>
  <c r="H1096" i="24" s="1"/>
  <c r="A1096" i="24"/>
  <c r="E1095" i="24"/>
  <c r="G1095" i="24" s="1"/>
  <c r="D1095" i="24"/>
  <c r="C1095" i="24"/>
  <c r="B1095" i="24"/>
  <c r="H1095" i="24" s="1"/>
  <c r="A1095" i="24"/>
  <c r="E1094" i="24"/>
  <c r="G1094" i="24"/>
  <c r="D1094" i="24"/>
  <c r="C1094" i="24"/>
  <c r="B1094" i="24"/>
  <c r="H1094" i="24" s="1"/>
  <c r="A1094" i="24"/>
  <c r="E1093" i="24"/>
  <c r="G1093" i="24" s="1"/>
  <c r="D1093" i="24"/>
  <c r="C1093" i="24"/>
  <c r="B1093" i="24"/>
  <c r="H1093" i="24" s="1"/>
  <c r="A1093" i="24"/>
  <c r="E1092" i="24"/>
  <c r="G1092" i="24"/>
  <c r="D1092" i="24"/>
  <c r="C1092" i="24"/>
  <c r="B1092" i="24"/>
  <c r="H1092" i="24" s="1"/>
  <c r="A1092" i="24"/>
  <c r="E1091" i="24"/>
  <c r="G1091" i="24" s="1"/>
  <c r="D1091" i="24"/>
  <c r="C1091" i="24"/>
  <c r="B1091" i="24"/>
  <c r="H1091" i="24" s="1"/>
  <c r="A1091" i="24"/>
  <c r="E1090" i="24"/>
  <c r="G1090" i="24"/>
  <c r="D1090" i="24"/>
  <c r="C1090" i="24"/>
  <c r="B1090" i="24"/>
  <c r="H1090" i="24" s="1"/>
  <c r="A1090" i="24"/>
  <c r="E1089" i="24"/>
  <c r="G1089" i="24" s="1"/>
  <c r="D1089" i="24"/>
  <c r="C1089" i="24"/>
  <c r="B1089" i="24"/>
  <c r="H1089" i="24" s="1"/>
  <c r="A1089" i="24"/>
  <c r="E1088" i="24"/>
  <c r="G1088" i="24"/>
  <c r="D1088" i="24"/>
  <c r="C1088" i="24"/>
  <c r="B1088" i="24"/>
  <c r="H1088" i="24" s="1"/>
  <c r="A1088" i="24"/>
  <c r="E1087" i="24"/>
  <c r="G1087" i="24" s="1"/>
  <c r="D1087" i="24"/>
  <c r="C1087" i="24"/>
  <c r="B1087" i="24"/>
  <c r="H1087" i="24" s="1"/>
  <c r="H1086" i="24" s="1"/>
  <c r="H1102" i="24" s="1"/>
  <c r="A1087" i="24"/>
  <c r="A1086" i="24"/>
  <c r="E1084" i="24"/>
  <c r="G1084" i="24" s="1"/>
  <c r="D1084" i="24"/>
  <c r="C1084" i="24"/>
  <c r="B1084" i="24"/>
  <c r="H1084" i="24" s="1"/>
  <c r="A1084" i="24"/>
  <c r="E1083" i="24"/>
  <c r="G1083" i="24" s="1"/>
  <c r="D1083" i="24"/>
  <c r="C1083" i="24"/>
  <c r="B1083" i="24"/>
  <c r="H1083" i="24" s="1"/>
  <c r="A1083" i="24"/>
  <c r="E1082" i="24"/>
  <c r="G1082" i="24" s="1"/>
  <c r="D1082" i="24"/>
  <c r="C1082" i="24"/>
  <c r="B1082" i="24"/>
  <c r="H1082" i="24" s="1"/>
  <c r="A1082" i="24"/>
  <c r="E1081" i="24"/>
  <c r="G1081" i="24" s="1"/>
  <c r="D1081" i="24"/>
  <c r="C1081" i="24"/>
  <c r="B1081" i="24"/>
  <c r="H1081" i="24" s="1"/>
  <c r="A1081" i="24"/>
  <c r="E1080" i="24"/>
  <c r="G1080" i="24" s="1"/>
  <c r="D1080" i="24"/>
  <c r="C1080" i="24"/>
  <c r="B1080" i="24"/>
  <c r="H1080" i="24" s="1"/>
  <c r="A1080" i="24"/>
  <c r="E1079" i="24"/>
  <c r="G1079" i="24" s="1"/>
  <c r="D1079" i="24"/>
  <c r="C1079" i="24"/>
  <c r="B1079" i="24"/>
  <c r="H1079" i="24" s="1"/>
  <c r="A1079" i="24"/>
  <c r="E1078" i="24"/>
  <c r="G1078" i="24" s="1"/>
  <c r="D1078" i="24"/>
  <c r="C1078" i="24"/>
  <c r="B1078" i="24"/>
  <c r="H1078" i="24" s="1"/>
  <c r="A1078" i="24"/>
  <c r="E1077" i="24"/>
  <c r="G1077" i="24" s="1"/>
  <c r="D1077" i="24"/>
  <c r="C1077" i="24"/>
  <c r="B1077" i="24"/>
  <c r="H1077" i="24" s="1"/>
  <c r="A1077" i="24"/>
  <c r="E1076" i="24"/>
  <c r="G1076" i="24" s="1"/>
  <c r="D1076" i="24"/>
  <c r="C1076" i="24"/>
  <c r="B1076" i="24"/>
  <c r="H1076" i="24" s="1"/>
  <c r="A1076" i="24"/>
  <c r="E1075" i="24"/>
  <c r="G1075" i="24" s="1"/>
  <c r="D1075" i="24"/>
  <c r="C1075" i="24"/>
  <c r="B1075" i="24"/>
  <c r="H1075" i="24" s="1"/>
  <c r="A1075" i="24"/>
  <c r="E1074" i="24"/>
  <c r="G1074" i="24" s="1"/>
  <c r="D1074" i="24"/>
  <c r="C1074" i="24"/>
  <c r="B1074" i="24"/>
  <c r="H1074" i="24" s="1"/>
  <c r="A1074" i="24"/>
  <c r="E1073" i="24"/>
  <c r="G1073" i="24" s="1"/>
  <c r="D1073" i="24"/>
  <c r="C1073" i="24"/>
  <c r="B1073" i="24"/>
  <c r="H1073" i="24" s="1"/>
  <c r="A1073" i="24"/>
  <c r="E1072" i="24"/>
  <c r="G1072" i="24" s="1"/>
  <c r="D1072" i="24"/>
  <c r="C1072" i="24"/>
  <c r="B1072" i="24"/>
  <c r="H1072" i="24" s="1"/>
  <c r="A1072" i="24"/>
  <c r="E1071" i="24"/>
  <c r="G1071" i="24" s="1"/>
  <c r="D1071" i="24"/>
  <c r="C1071" i="24"/>
  <c r="B1071" i="24"/>
  <c r="H1071" i="24" s="1"/>
  <c r="A1071" i="24"/>
  <c r="E1070" i="24"/>
  <c r="G1070" i="24" s="1"/>
  <c r="D1070" i="24"/>
  <c r="C1070" i="24"/>
  <c r="B1070" i="24"/>
  <c r="H1070" i="24" s="1"/>
  <c r="H1069" i="24" s="1"/>
  <c r="H1068" i="24" s="1"/>
  <c r="H1120" i="24" s="1"/>
  <c r="A1070" i="24"/>
  <c r="E1064" i="24"/>
  <c r="G1064" i="24" s="1"/>
  <c r="D1064" i="24"/>
  <c r="C1064" i="24"/>
  <c r="B1064" i="24"/>
  <c r="H1064" i="24" s="1"/>
  <c r="A1064" i="24"/>
  <c r="E1063" i="24"/>
  <c r="G1063" i="24"/>
  <c r="D1063" i="24"/>
  <c r="C1063" i="24"/>
  <c r="B1063" i="24"/>
  <c r="H1063" i="24" s="1"/>
  <c r="A1063" i="24"/>
  <c r="E1062" i="24"/>
  <c r="G1062" i="24" s="1"/>
  <c r="D1062" i="24"/>
  <c r="C1062" i="24"/>
  <c r="B1062" i="24"/>
  <c r="H1062" i="24" s="1"/>
  <c r="A1062" i="24"/>
  <c r="E1061" i="24"/>
  <c r="G1061" i="24"/>
  <c r="D1061" i="24"/>
  <c r="C1061" i="24"/>
  <c r="B1061" i="24"/>
  <c r="H1061" i="24" s="1"/>
  <c r="A1061" i="24"/>
  <c r="E1060" i="24"/>
  <c r="G1060" i="24" s="1"/>
  <c r="D1060" i="24"/>
  <c r="C1060" i="24"/>
  <c r="B1060" i="24"/>
  <c r="H1060" i="24" s="1"/>
  <c r="A1060" i="24"/>
  <c r="E1059" i="24"/>
  <c r="G1059" i="24"/>
  <c r="D1059" i="24"/>
  <c r="C1059" i="24"/>
  <c r="B1059" i="24"/>
  <c r="H1059" i="24" s="1"/>
  <c r="A1059" i="24"/>
  <c r="E1058" i="24"/>
  <c r="G1058" i="24" s="1"/>
  <c r="D1058" i="24"/>
  <c r="C1058" i="24"/>
  <c r="B1058" i="24"/>
  <c r="H1058" i="24" s="1"/>
  <c r="A1058" i="24"/>
  <c r="E1057" i="24"/>
  <c r="G1057" i="24"/>
  <c r="D1057" i="24"/>
  <c r="C1057" i="24"/>
  <c r="B1057" i="24"/>
  <c r="H1057" i="24" s="1"/>
  <c r="A1057" i="24"/>
  <c r="E1056" i="24"/>
  <c r="G1056" i="24" s="1"/>
  <c r="D1056" i="24"/>
  <c r="C1056" i="24"/>
  <c r="B1056" i="24"/>
  <c r="H1056" i="24" s="1"/>
  <c r="A1056" i="24"/>
  <c r="E1055" i="24"/>
  <c r="G1055" i="24"/>
  <c r="D1055" i="24"/>
  <c r="C1055" i="24"/>
  <c r="B1055" i="24"/>
  <c r="H1055" i="24" s="1"/>
  <c r="A1055" i="24"/>
  <c r="E1054" i="24"/>
  <c r="G1054" i="24" s="1"/>
  <c r="D1054" i="24"/>
  <c r="C1054" i="24"/>
  <c r="B1054" i="24"/>
  <c r="H1054" i="24" s="1"/>
  <c r="A1054" i="24"/>
  <c r="E1053" i="24"/>
  <c r="G1053" i="24"/>
  <c r="D1053" i="24"/>
  <c r="C1053" i="24"/>
  <c r="B1053" i="24"/>
  <c r="H1053" i="24" s="1"/>
  <c r="A1053" i="24"/>
  <c r="E1052" i="24"/>
  <c r="G1052" i="24" s="1"/>
  <c r="D1052" i="24"/>
  <c r="C1052" i="24"/>
  <c r="B1052" i="24"/>
  <c r="H1052" i="24" s="1"/>
  <c r="A1052" i="24"/>
  <c r="E1051" i="24"/>
  <c r="G1051" i="24"/>
  <c r="D1051" i="24"/>
  <c r="C1051" i="24"/>
  <c r="B1051" i="24"/>
  <c r="H1051" i="24" s="1"/>
  <c r="A1051" i="24"/>
  <c r="E1050" i="24"/>
  <c r="G1050" i="24" s="1"/>
  <c r="D1050" i="24"/>
  <c r="C1050" i="24"/>
  <c r="B1050" i="24"/>
  <c r="H1050" i="24" s="1"/>
  <c r="H1049" i="24" s="1"/>
  <c r="H1065" i="24" s="1"/>
  <c r="A1050" i="24"/>
  <c r="A1049" i="24"/>
  <c r="E1047" i="24"/>
  <c r="G1047" i="24" s="1"/>
  <c r="D1047" i="24"/>
  <c r="C1047" i="24"/>
  <c r="B1047" i="24"/>
  <c r="H1047" i="24" s="1"/>
  <c r="A1047" i="24"/>
  <c r="E1046" i="24"/>
  <c r="G1046" i="24" s="1"/>
  <c r="D1046" i="24"/>
  <c r="C1046" i="24"/>
  <c r="B1046" i="24"/>
  <c r="H1046" i="24" s="1"/>
  <c r="A1046" i="24"/>
  <c r="E1045" i="24"/>
  <c r="G1045" i="24" s="1"/>
  <c r="D1045" i="24"/>
  <c r="C1045" i="24"/>
  <c r="B1045" i="24"/>
  <c r="H1045" i="24" s="1"/>
  <c r="A1045" i="24"/>
  <c r="E1044" i="24"/>
  <c r="G1044" i="24" s="1"/>
  <c r="D1044" i="24"/>
  <c r="C1044" i="24"/>
  <c r="B1044" i="24"/>
  <c r="H1044" i="24" s="1"/>
  <c r="A1044" i="24"/>
  <c r="E1043" i="24"/>
  <c r="G1043" i="24" s="1"/>
  <c r="D1043" i="24"/>
  <c r="C1043" i="24"/>
  <c r="B1043" i="24"/>
  <c r="H1043" i="24" s="1"/>
  <c r="A1043" i="24"/>
  <c r="E1042" i="24"/>
  <c r="G1042" i="24" s="1"/>
  <c r="D1042" i="24"/>
  <c r="C1042" i="24"/>
  <c r="B1042" i="24"/>
  <c r="H1042" i="24" s="1"/>
  <c r="A1042" i="24"/>
  <c r="E1041" i="24"/>
  <c r="G1041" i="24" s="1"/>
  <c r="D1041" i="24"/>
  <c r="C1041" i="24"/>
  <c r="B1041" i="24"/>
  <c r="H1041" i="24" s="1"/>
  <c r="A1041" i="24"/>
  <c r="E1040" i="24"/>
  <c r="G1040" i="24" s="1"/>
  <c r="D1040" i="24"/>
  <c r="C1040" i="24"/>
  <c r="B1040" i="24"/>
  <c r="H1040" i="24" s="1"/>
  <c r="A1040" i="24"/>
  <c r="E1039" i="24"/>
  <c r="G1039" i="24" s="1"/>
  <c r="D1039" i="24"/>
  <c r="C1039" i="24"/>
  <c r="B1039" i="24"/>
  <c r="H1039" i="24" s="1"/>
  <c r="A1039" i="24"/>
  <c r="E1038" i="24"/>
  <c r="G1038" i="24" s="1"/>
  <c r="D1038" i="24"/>
  <c r="C1038" i="24"/>
  <c r="B1038" i="24"/>
  <c r="H1038" i="24" s="1"/>
  <c r="A1038" i="24"/>
  <c r="E1037" i="24"/>
  <c r="G1037" i="24" s="1"/>
  <c r="D1037" i="24"/>
  <c r="C1037" i="24"/>
  <c r="B1037" i="24"/>
  <c r="H1037" i="24" s="1"/>
  <c r="A1037" i="24"/>
  <c r="E1036" i="24"/>
  <c r="G1036" i="24" s="1"/>
  <c r="D1036" i="24"/>
  <c r="C1036" i="24"/>
  <c r="B1036" i="24"/>
  <c r="H1036" i="24" s="1"/>
  <c r="A1036" i="24"/>
  <c r="E1035" i="24"/>
  <c r="G1035" i="24" s="1"/>
  <c r="D1035" i="24"/>
  <c r="C1035" i="24"/>
  <c r="B1035" i="24"/>
  <c r="H1035" i="24" s="1"/>
  <c r="A1035" i="24"/>
  <c r="E1034" i="24"/>
  <c r="G1034" i="24" s="1"/>
  <c r="D1034" i="24"/>
  <c r="C1034" i="24"/>
  <c r="B1034" i="24"/>
  <c r="H1034" i="24" s="1"/>
  <c r="A1034" i="24"/>
  <c r="E1033" i="24"/>
  <c r="G1033" i="24" s="1"/>
  <c r="D1033" i="24"/>
  <c r="C1033" i="24"/>
  <c r="B1033" i="24"/>
  <c r="H1033" i="24" s="1"/>
  <c r="H1032" i="24" s="1"/>
  <c r="H1048" i="24" s="1"/>
  <c r="A1033" i="24"/>
  <c r="A1032" i="24"/>
  <c r="E1030" i="24"/>
  <c r="G1030" i="24" s="1"/>
  <c r="D1030" i="24"/>
  <c r="C1030" i="24"/>
  <c r="B1030" i="24"/>
  <c r="H1030" i="24" s="1"/>
  <c r="A1030" i="24"/>
  <c r="E1029" i="24"/>
  <c r="G1029" i="24"/>
  <c r="D1029" i="24"/>
  <c r="C1029" i="24"/>
  <c r="B1029" i="24"/>
  <c r="H1029" i="24" s="1"/>
  <c r="A1029" i="24"/>
  <c r="E1028" i="24"/>
  <c r="G1028" i="24" s="1"/>
  <c r="D1028" i="24"/>
  <c r="C1028" i="24"/>
  <c r="B1028" i="24"/>
  <c r="H1028" i="24" s="1"/>
  <c r="A1028" i="24"/>
  <c r="E1027" i="24"/>
  <c r="G1027" i="24"/>
  <c r="D1027" i="24"/>
  <c r="C1027" i="24"/>
  <c r="B1027" i="24"/>
  <c r="H1027" i="24" s="1"/>
  <c r="A1027" i="24"/>
  <c r="E1026" i="24"/>
  <c r="G1026" i="24" s="1"/>
  <c r="D1026" i="24"/>
  <c r="C1026" i="24"/>
  <c r="B1026" i="24"/>
  <c r="H1026" i="24" s="1"/>
  <c r="A1026" i="24"/>
  <c r="E1025" i="24"/>
  <c r="G1025" i="24"/>
  <c r="D1025" i="24"/>
  <c r="C1025" i="24"/>
  <c r="B1025" i="24"/>
  <c r="H1025" i="24" s="1"/>
  <c r="A1025" i="24"/>
  <c r="E1024" i="24"/>
  <c r="G1024" i="24" s="1"/>
  <c r="D1024" i="24"/>
  <c r="C1024" i="24"/>
  <c r="B1024" i="24"/>
  <c r="H1024" i="24" s="1"/>
  <c r="A1024" i="24"/>
  <c r="E1023" i="24"/>
  <c r="G1023" i="24"/>
  <c r="D1023" i="24"/>
  <c r="C1023" i="24"/>
  <c r="B1023" i="24"/>
  <c r="H1023" i="24" s="1"/>
  <c r="A1023" i="24"/>
  <c r="E1022" i="24"/>
  <c r="G1022" i="24" s="1"/>
  <c r="D1022" i="24"/>
  <c r="C1022" i="24"/>
  <c r="B1022" i="24"/>
  <c r="H1022" i="24" s="1"/>
  <c r="A1022" i="24"/>
  <c r="E1021" i="24"/>
  <c r="G1021" i="24"/>
  <c r="D1021" i="24"/>
  <c r="C1021" i="24"/>
  <c r="B1021" i="24"/>
  <c r="H1021" i="24" s="1"/>
  <c r="A1021" i="24"/>
  <c r="E1020" i="24"/>
  <c r="G1020" i="24" s="1"/>
  <c r="D1020" i="24"/>
  <c r="C1020" i="24"/>
  <c r="B1020" i="24"/>
  <c r="H1020" i="24" s="1"/>
  <c r="A1020" i="24"/>
  <c r="E1019" i="24"/>
  <c r="G1019" i="24"/>
  <c r="D1019" i="24"/>
  <c r="C1019" i="24"/>
  <c r="B1019" i="24"/>
  <c r="H1019" i="24" s="1"/>
  <c r="A1019" i="24"/>
  <c r="E1018" i="24"/>
  <c r="G1018" i="24" s="1"/>
  <c r="D1018" i="24"/>
  <c r="C1018" i="24"/>
  <c r="B1018" i="24"/>
  <c r="H1018" i="24" s="1"/>
  <c r="A1018" i="24"/>
  <c r="E1017" i="24"/>
  <c r="G1017" i="24"/>
  <c r="D1017" i="24"/>
  <c r="C1017" i="24"/>
  <c r="B1017" i="24"/>
  <c r="H1017" i="24" s="1"/>
  <c r="A1017" i="24"/>
  <c r="E1016" i="24"/>
  <c r="G1016" i="24" s="1"/>
  <c r="D1016" i="24"/>
  <c r="C1016" i="24"/>
  <c r="B1016" i="24"/>
  <c r="H1016" i="24" s="1"/>
  <c r="H1015" i="24" s="1"/>
  <c r="H1031" i="24" s="1"/>
  <c r="A1016" i="24"/>
  <c r="E1011" i="24"/>
  <c r="G1011" i="24"/>
  <c r="D1011" i="24"/>
  <c r="C1011" i="24"/>
  <c r="B1011" i="24"/>
  <c r="H1011" i="24" s="1"/>
  <c r="A1011" i="24"/>
  <c r="E1010" i="24"/>
  <c r="G1010" i="24" s="1"/>
  <c r="D1010" i="24"/>
  <c r="C1010" i="24"/>
  <c r="B1010" i="24"/>
  <c r="H1010" i="24" s="1"/>
  <c r="A1010" i="24"/>
  <c r="E1009" i="24"/>
  <c r="G1009" i="24"/>
  <c r="D1009" i="24"/>
  <c r="C1009" i="24"/>
  <c r="B1009" i="24"/>
  <c r="H1009" i="24" s="1"/>
  <c r="A1009" i="24"/>
  <c r="E1008" i="24"/>
  <c r="G1008" i="24" s="1"/>
  <c r="D1008" i="24"/>
  <c r="C1008" i="24"/>
  <c r="B1008" i="24"/>
  <c r="H1008" i="24" s="1"/>
  <c r="A1008" i="24"/>
  <c r="E1007" i="24"/>
  <c r="G1007" i="24"/>
  <c r="D1007" i="24"/>
  <c r="C1007" i="24"/>
  <c r="B1007" i="24"/>
  <c r="H1007" i="24" s="1"/>
  <c r="A1007" i="24"/>
  <c r="E1006" i="24"/>
  <c r="G1006" i="24" s="1"/>
  <c r="D1006" i="24"/>
  <c r="C1006" i="24"/>
  <c r="B1006" i="24"/>
  <c r="H1006" i="24" s="1"/>
  <c r="A1006" i="24"/>
  <c r="E1005" i="24"/>
  <c r="G1005" i="24"/>
  <c r="D1005" i="24"/>
  <c r="C1005" i="24"/>
  <c r="B1005" i="24"/>
  <c r="H1005" i="24" s="1"/>
  <c r="A1005" i="24"/>
  <c r="E1004" i="24"/>
  <c r="G1004" i="24" s="1"/>
  <c r="D1004" i="24"/>
  <c r="C1004" i="24"/>
  <c r="B1004" i="24"/>
  <c r="H1004" i="24" s="1"/>
  <c r="A1004" i="24"/>
  <c r="E1003" i="24"/>
  <c r="G1003" i="24"/>
  <c r="D1003" i="24"/>
  <c r="C1003" i="24"/>
  <c r="B1003" i="24"/>
  <c r="H1003" i="24" s="1"/>
  <c r="A1003" i="24"/>
  <c r="E1002" i="24"/>
  <c r="G1002" i="24" s="1"/>
  <c r="D1002" i="24"/>
  <c r="C1002" i="24"/>
  <c r="B1002" i="24"/>
  <c r="H1002" i="24" s="1"/>
  <c r="A1002" i="24"/>
  <c r="E1001" i="24"/>
  <c r="G1001" i="24"/>
  <c r="D1001" i="24"/>
  <c r="C1001" i="24"/>
  <c r="B1001" i="24"/>
  <c r="H1001" i="24" s="1"/>
  <c r="A1001" i="24"/>
  <c r="E1000" i="24"/>
  <c r="G1000" i="24" s="1"/>
  <c r="D1000" i="24"/>
  <c r="C1000" i="24"/>
  <c r="B1000" i="24"/>
  <c r="H1000" i="24" s="1"/>
  <c r="A1000" i="24"/>
  <c r="E999" i="24"/>
  <c r="G999" i="24"/>
  <c r="D999" i="24"/>
  <c r="C999" i="24"/>
  <c r="B999" i="24"/>
  <c r="H999" i="24" s="1"/>
  <c r="A999" i="24"/>
  <c r="E998" i="24"/>
  <c r="G998" i="24" s="1"/>
  <c r="D998" i="24"/>
  <c r="C998" i="24"/>
  <c r="B998" i="24"/>
  <c r="H998" i="24" s="1"/>
  <c r="A998" i="24"/>
  <c r="E997" i="24"/>
  <c r="G997" i="24"/>
  <c r="D997" i="24"/>
  <c r="C997" i="24"/>
  <c r="B997" i="24"/>
  <c r="H997" i="24" s="1"/>
  <c r="H996" i="24" s="1"/>
  <c r="H1012" i="24" s="1"/>
  <c r="A997" i="24"/>
  <c r="A996" i="24"/>
  <c r="E994" i="24"/>
  <c r="G994" i="24"/>
  <c r="D994" i="24"/>
  <c r="C994" i="24"/>
  <c r="B994" i="24"/>
  <c r="H994" i="24" s="1"/>
  <c r="A994" i="24"/>
  <c r="E993" i="24"/>
  <c r="G993" i="24" s="1"/>
  <c r="D993" i="24"/>
  <c r="C993" i="24"/>
  <c r="B993" i="24"/>
  <c r="H993" i="24" s="1"/>
  <c r="A993" i="24"/>
  <c r="E992" i="24"/>
  <c r="G992" i="24"/>
  <c r="D992" i="24"/>
  <c r="C992" i="24"/>
  <c r="B992" i="24"/>
  <c r="H992" i="24" s="1"/>
  <c r="A992" i="24"/>
  <c r="E991" i="24"/>
  <c r="G991" i="24" s="1"/>
  <c r="D991" i="24"/>
  <c r="C991" i="24"/>
  <c r="B991" i="24"/>
  <c r="H991" i="24" s="1"/>
  <c r="A991" i="24"/>
  <c r="E990" i="24"/>
  <c r="G990" i="24"/>
  <c r="D990" i="24"/>
  <c r="C990" i="24"/>
  <c r="B990" i="24"/>
  <c r="H990" i="24" s="1"/>
  <c r="A990" i="24"/>
  <c r="E989" i="24"/>
  <c r="G989" i="24" s="1"/>
  <c r="D989" i="24"/>
  <c r="C989" i="24"/>
  <c r="B989" i="24"/>
  <c r="H989" i="24" s="1"/>
  <c r="A989" i="24"/>
  <c r="E988" i="24"/>
  <c r="G988" i="24"/>
  <c r="D988" i="24"/>
  <c r="C988" i="24"/>
  <c r="B988" i="24"/>
  <c r="H988" i="24" s="1"/>
  <c r="A988" i="24"/>
  <c r="E987" i="24"/>
  <c r="G987" i="24" s="1"/>
  <c r="D987" i="24"/>
  <c r="C987" i="24"/>
  <c r="B987" i="24"/>
  <c r="H987" i="24" s="1"/>
  <c r="A987" i="24"/>
  <c r="E986" i="24"/>
  <c r="G986" i="24"/>
  <c r="D986" i="24"/>
  <c r="C986" i="24"/>
  <c r="B986" i="24"/>
  <c r="H986" i="24" s="1"/>
  <c r="A986" i="24"/>
  <c r="E985" i="24"/>
  <c r="G985" i="24" s="1"/>
  <c r="D985" i="24"/>
  <c r="C985" i="24"/>
  <c r="B985" i="24"/>
  <c r="H985" i="24" s="1"/>
  <c r="A985" i="24"/>
  <c r="E984" i="24"/>
  <c r="G984" i="24"/>
  <c r="D984" i="24"/>
  <c r="C984" i="24"/>
  <c r="B984" i="24"/>
  <c r="H984" i="24" s="1"/>
  <c r="A984" i="24"/>
  <c r="E983" i="24"/>
  <c r="G983" i="24" s="1"/>
  <c r="D983" i="24"/>
  <c r="C983" i="24"/>
  <c r="B983" i="24"/>
  <c r="H983" i="24" s="1"/>
  <c r="A983" i="24"/>
  <c r="E982" i="24"/>
  <c r="G982" i="24"/>
  <c r="D982" i="24"/>
  <c r="C982" i="24"/>
  <c r="B982" i="24"/>
  <c r="H982" i="24" s="1"/>
  <c r="A982" i="24"/>
  <c r="E981" i="24"/>
  <c r="G981" i="24" s="1"/>
  <c r="D981" i="24"/>
  <c r="C981" i="24"/>
  <c r="B981" i="24"/>
  <c r="H981" i="24" s="1"/>
  <c r="A981" i="24"/>
  <c r="E980" i="24"/>
  <c r="G980" i="24"/>
  <c r="D980" i="24"/>
  <c r="C980" i="24"/>
  <c r="B980" i="24"/>
  <c r="H980" i="24" s="1"/>
  <c r="H979" i="24" s="1"/>
  <c r="H995" i="24" s="1"/>
  <c r="A980" i="24"/>
  <c r="A979" i="24"/>
  <c r="E977" i="24"/>
  <c r="G977" i="24"/>
  <c r="D977" i="24"/>
  <c r="C977" i="24"/>
  <c r="B977" i="24"/>
  <c r="H977" i="24" s="1"/>
  <c r="A977" i="24"/>
  <c r="E976" i="24"/>
  <c r="G976" i="24" s="1"/>
  <c r="D976" i="24"/>
  <c r="C976" i="24"/>
  <c r="B976" i="24"/>
  <c r="H976" i="24" s="1"/>
  <c r="A976" i="24"/>
  <c r="E975" i="24"/>
  <c r="G975" i="24"/>
  <c r="D975" i="24"/>
  <c r="C975" i="24"/>
  <c r="B975" i="24"/>
  <c r="H975" i="24" s="1"/>
  <c r="A975" i="24"/>
  <c r="E974" i="24"/>
  <c r="G974" i="24" s="1"/>
  <c r="D974" i="24"/>
  <c r="C974" i="24"/>
  <c r="B974" i="24"/>
  <c r="H974" i="24" s="1"/>
  <c r="A974" i="24"/>
  <c r="E973" i="24"/>
  <c r="G973" i="24"/>
  <c r="D973" i="24"/>
  <c r="C973" i="24"/>
  <c r="B973" i="24"/>
  <c r="H973" i="24" s="1"/>
  <c r="A973" i="24"/>
  <c r="E972" i="24"/>
  <c r="G972" i="24" s="1"/>
  <c r="D972" i="24"/>
  <c r="C972" i="24"/>
  <c r="B972" i="24"/>
  <c r="H972" i="24" s="1"/>
  <c r="A972" i="24"/>
  <c r="E971" i="24"/>
  <c r="G971" i="24"/>
  <c r="D971" i="24"/>
  <c r="C971" i="24"/>
  <c r="B971" i="24"/>
  <c r="H971" i="24" s="1"/>
  <c r="A971" i="24"/>
  <c r="E970" i="24"/>
  <c r="G970" i="24" s="1"/>
  <c r="D970" i="24"/>
  <c r="C970" i="24"/>
  <c r="B970" i="24"/>
  <c r="H970" i="24" s="1"/>
  <c r="A970" i="24"/>
  <c r="E969" i="24"/>
  <c r="G969" i="24"/>
  <c r="D969" i="24"/>
  <c r="C969" i="24"/>
  <c r="B969" i="24"/>
  <c r="H969" i="24" s="1"/>
  <c r="A969" i="24"/>
  <c r="E968" i="24"/>
  <c r="G968" i="24" s="1"/>
  <c r="D968" i="24"/>
  <c r="C968" i="24"/>
  <c r="B968" i="24"/>
  <c r="H968" i="24" s="1"/>
  <c r="A968" i="24"/>
  <c r="E967" i="24"/>
  <c r="G967" i="24"/>
  <c r="D967" i="24"/>
  <c r="C967" i="24"/>
  <c r="B967" i="24"/>
  <c r="H967" i="24" s="1"/>
  <c r="A967" i="24"/>
  <c r="E966" i="24"/>
  <c r="G966" i="24" s="1"/>
  <c r="D966" i="24"/>
  <c r="C966" i="24"/>
  <c r="B966" i="24"/>
  <c r="H966" i="24" s="1"/>
  <c r="A966" i="24"/>
  <c r="E965" i="24"/>
  <c r="G965" i="24"/>
  <c r="D965" i="24"/>
  <c r="C965" i="24"/>
  <c r="B965" i="24"/>
  <c r="H965" i="24" s="1"/>
  <c r="A965" i="24"/>
  <c r="E964" i="24"/>
  <c r="G964" i="24" s="1"/>
  <c r="D964" i="24"/>
  <c r="C964" i="24"/>
  <c r="B964" i="24"/>
  <c r="H964" i="24" s="1"/>
  <c r="A964" i="24"/>
  <c r="E963" i="24"/>
  <c r="G963" i="24"/>
  <c r="D963" i="24"/>
  <c r="C963" i="24"/>
  <c r="B963" i="24"/>
  <c r="H963" i="24" s="1"/>
  <c r="H962" i="24" s="1"/>
  <c r="H978" i="24" s="1"/>
  <c r="A963" i="24"/>
  <c r="E958" i="24"/>
  <c r="G958" i="24" s="1"/>
  <c r="D958" i="24"/>
  <c r="C958" i="24"/>
  <c r="B958" i="24"/>
  <c r="H958" i="24" s="1"/>
  <c r="A958" i="24"/>
  <c r="E957" i="24"/>
  <c r="G957" i="24" s="1"/>
  <c r="D957" i="24"/>
  <c r="C957" i="24"/>
  <c r="B957" i="24"/>
  <c r="H957" i="24" s="1"/>
  <c r="A957" i="24"/>
  <c r="E956" i="24"/>
  <c r="G956" i="24" s="1"/>
  <c r="D956" i="24"/>
  <c r="C956" i="24"/>
  <c r="B956" i="24"/>
  <c r="H956" i="24" s="1"/>
  <c r="A956" i="24"/>
  <c r="E955" i="24"/>
  <c r="G955" i="24" s="1"/>
  <c r="D955" i="24"/>
  <c r="C955" i="24"/>
  <c r="B955" i="24"/>
  <c r="H955" i="24" s="1"/>
  <c r="A955" i="24"/>
  <c r="E954" i="24"/>
  <c r="G954" i="24" s="1"/>
  <c r="D954" i="24"/>
  <c r="C954" i="24"/>
  <c r="B954" i="24"/>
  <c r="H954" i="24" s="1"/>
  <c r="A954" i="24"/>
  <c r="E953" i="24"/>
  <c r="G953" i="24" s="1"/>
  <c r="D953" i="24"/>
  <c r="C953" i="24"/>
  <c r="B953" i="24"/>
  <c r="H953" i="24" s="1"/>
  <c r="A953" i="24"/>
  <c r="E952" i="24"/>
  <c r="G952" i="24" s="1"/>
  <c r="D952" i="24"/>
  <c r="C952" i="24"/>
  <c r="B952" i="24"/>
  <c r="H952" i="24" s="1"/>
  <c r="A952" i="24"/>
  <c r="E951" i="24"/>
  <c r="G951" i="24" s="1"/>
  <c r="D951" i="24"/>
  <c r="C951" i="24"/>
  <c r="B951" i="24"/>
  <c r="H951" i="24" s="1"/>
  <c r="A951" i="24"/>
  <c r="E950" i="24"/>
  <c r="G950" i="24" s="1"/>
  <c r="D950" i="24"/>
  <c r="C950" i="24"/>
  <c r="B950" i="24"/>
  <c r="H950" i="24" s="1"/>
  <c r="A950" i="24"/>
  <c r="E949" i="24"/>
  <c r="G949" i="24" s="1"/>
  <c r="D949" i="24"/>
  <c r="C949" i="24"/>
  <c r="B949" i="24"/>
  <c r="H949" i="24" s="1"/>
  <c r="A949" i="24"/>
  <c r="E948" i="24"/>
  <c r="G948" i="24" s="1"/>
  <c r="D948" i="24"/>
  <c r="C948" i="24"/>
  <c r="B948" i="24"/>
  <c r="H948" i="24" s="1"/>
  <c r="A948" i="24"/>
  <c r="E947" i="24"/>
  <c r="G947" i="24" s="1"/>
  <c r="D947" i="24"/>
  <c r="C947" i="24"/>
  <c r="B947" i="24"/>
  <c r="H947" i="24" s="1"/>
  <c r="A947" i="24"/>
  <c r="E946" i="24"/>
  <c r="G946" i="24" s="1"/>
  <c r="D946" i="24"/>
  <c r="C946" i="24"/>
  <c r="B946" i="24"/>
  <c r="H946" i="24" s="1"/>
  <c r="A946" i="24"/>
  <c r="E945" i="24"/>
  <c r="G945" i="24" s="1"/>
  <c r="D945" i="24"/>
  <c r="C945" i="24"/>
  <c r="B945" i="24"/>
  <c r="H945" i="24" s="1"/>
  <c r="A945" i="24"/>
  <c r="E944" i="24"/>
  <c r="G944" i="24" s="1"/>
  <c r="D944" i="24"/>
  <c r="C944" i="24"/>
  <c r="B944" i="24"/>
  <c r="H944" i="24" s="1"/>
  <c r="H943" i="24" s="1"/>
  <c r="H959" i="24" s="1"/>
  <c r="A944" i="24"/>
  <c r="A943" i="24"/>
  <c r="E941" i="24"/>
  <c r="G941" i="24"/>
  <c r="D941" i="24"/>
  <c r="C941" i="24"/>
  <c r="B941" i="24"/>
  <c r="H941" i="24" s="1"/>
  <c r="A941" i="24"/>
  <c r="E940" i="24"/>
  <c r="G940" i="24" s="1"/>
  <c r="D940" i="24"/>
  <c r="C940" i="24"/>
  <c r="B940" i="24"/>
  <c r="H940" i="24" s="1"/>
  <c r="A940" i="24"/>
  <c r="E939" i="24"/>
  <c r="G939" i="24"/>
  <c r="D939" i="24"/>
  <c r="C939" i="24"/>
  <c r="B939" i="24"/>
  <c r="H939" i="24" s="1"/>
  <c r="A939" i="24"/>
  <c r="E938" i="24"/>
  <c r="G938" i="24" s="1"/>
  <c r="D938" i="24"/>
  <c r="C938" i="24"/>
  <c r="B938" i="24"/>
  <c r="H938" i="24" s="1"/>
  <c r="A938" i="24"/>
  <c r="E937" i="24"/>
  <c r="G937" i="24"/>
  <c r="D937" i="24"/>
  <c r="C937" i="24"/>
  <c r="B937" i="24"/>
  <c r="H937" i="24" s="1"/>
  <c r="A937" i="24"/>
  <c r="E936" i="24"/>
  <c r="G936" i="24" s="1"/>
  <c r="D936" i="24"/>
  <c r="C936" i="24"/>
  <c r="B936" i="24"/>
  <c r="H936" i="24" s="1"/>
  <c r="A936" i="24"/>
  <c r="E935" i="24"/>
  <c r="G935" i="24"/>
  <c r="D935" i="24"/>
  <c r="C935" i="24"/>
  <c r="B935" i="24"/>
  <c r="H935" i="24" s="1"/>
  <c r="A935" i="24"/>
  <c r="E934" i="24"/>
  <c r="G934" i="24" s="1"/>
  <c r="D934" i="24"/>
  <c r="C934" i="24"/>
  <c r="B934" i="24"/>
  <c r="H934" i="24" s="1"/>
  <c r="A934" i="24"/>
  <c r="E933" i="24"/>
  <c r="G933" i="24"/>
  <c r="D933" i="24"/>
  <c r="C933" i="24"/>
  <c r="B933" i="24"/>
  <c r="H933" i="24" s="1"/>
  <c r="A933" i="24"/>
  <c r="E932" i="24"/>
  <c r="G932" i="24" s="1"/>
  <c r="D932" i="24"/>
  <c r="C932" i="24"/>
  <c r="B932" i="24"/>
  <c r="H932" i="24" s="1"/>
  <c r="A932" i="24"/>
  <c r="E931" i="24"/>
  <c r="G931" i="24"/>
  <c r="D931" i="24"/>
  <c r="C931" i="24"/>
  <c r="B931" i="24"/>
  <c r="H931" i="24" s="1"/>
  <c r="A931" i="24"/>
  <c r="E930" i="24"/>
  <c r="G930" i="24" s="1"/>
  <c r="D930" i="24"/>
  <c r="C930" i="24"/>
  <c r="B930" i="24"/>
  <c r="H930" i="24" s="1"/>
  <c r="A930" i="24"/>
  <c r="E929" i="24"/>
  <c r="G929" i="24"/>
  <c r="D929" i="24"/>
  <c r="C929" i="24"/>
  <c r="B929" i="24"/>
  <c r="H929" i="24" s="1"/>
  <c r="A929" i="24"/>
  <c r="E928" i="24"/>
  <c r="G928" i="24" s="1"/>
  <c r="D928" i="24"/>
  <c r="C928" i="24"/>
  <c r="B928" i="24"/>
  <c r="H928" i="24" s="1"/>
  <c r="A928" i="24"/>
  <c r="E927" i="24"/>
  <c r="G927" i="24"/>
  <c r="D927" i="24"/>
  <c r="C927" i="24"/>
  <c r="B927" i="24"/>
  <c r="H927" i="24" s="1"/>
  <c r="H926" i="24" s="1"/>
  <c r="H942" i="24" s="1"/>
  <c r="A927" i="24"/>
  <c r="A926" i="24"/>
  <c r="E924" i="24"/>
  <c r="G924" i="24"/>
  <c r="D924" i="24"/>
  <c r="C924" i="24"/>
  <c r="B924" i="24"/>
  <c r="H924" i="24" s="1"/>
  <c r="A924" i="24"/>
  <c r="E923" i="24"/>
  <c r="G923" i="24" s="1"/>
  <c r="D923" i="24"/>
  <c r="C923" i="24"/>
  <c r="B923" i="24"/>
  <c r="H923" i="24" s="1"/>
  <c r="A923" i="24"/>
  <c r="E922" i="24"/>
  <c r="G922" i="24"/>
  <c r="D922" i="24"/>
  <c r="C922" i="24"/>
  <c r="B922" i="24"/>
  <c r="H922" i="24" s="1"/>
  <c r="A922" i="24"/>
  <c r="E921" i="24"/>
  <c r="G921" i="24" s="1"/>
  <c r="D921" i="24"/>
  <c r="C921" i="24"/>
  <c r="B921" i="24"/>
  <c r="H921" i="24" s="1"/>
  <c r="A921" i="24"/>
  <c r="E920" i="24"/>
  <c r="G920" i="24"/>
  <c r="D920" i="24"/>
  <c r="C920" i="24"/>
  <c r="B920" i="24"/>
  <c r="H920" i="24" s="1"/>
  <c r="A920" i="24"/>
  <c r="E919" i="24"/>
  <c r="G919" i="24" s="1"/>
  <c r="D919" i="24"/>
  <c r="C919" i="24"/>
  <c r="B919" i="24"/>
  <c r="H919" i="24" s="1"/>
  <c r="A919" i="24"/>
  <c r="E918" i="24"/>
  <c r="G918" i="24"/>
  <c r="D918" i="24"/>
  <c r="C918" i="24"/>
  <c r="B918" i="24"/>
  <c r="H918" i="24" s="1"/>
  <c r="A918" i="24"/>
  <c r="E917" i="24"/>
  <c r="G917" i="24" s="1"/>
  <c r="D917" i="24"/>
  <c r="C917" i="24"/>
  <c r="B917" i="24"/>
  <c r="H917" i="24" s="1"/>
  <c r="A917" i="24"/>
  <c r="E916" i="24"/>
  <c r="G916" i="24"/>
  <c r="D916" i="24"/>
  <c r="C916" i="24"/>
  <c r="B916" i="24"/>
  <c r="H916" i="24" s="1"/>
  <c r="A916" i="24"/>
  <c r="E915" i="24"/>
  <c r="G915" i="24" s="1"/>
  <c r="D915" i="24"/>
  <c r="C915" i="24"/>
  <c r="B915" i="24"/>
  <c r="H915" i="24" s="1"/>
  <c r="A915" i="24"/>
  <c r="E914" i="24"/>
  <c r="G914" i="24"/>
  <c r="D914" i="24"/>
  <c r="C914" i="24"/>
  <c r="B914" i="24"/>
  <c r="H914" i="24" s="1"/>
  <c r="A914" i="24"/>
  <c r="E913" i="24"/>
  <c r="G913" i="24" s="1"/>
  <c r="D913" i="24"/>
  <c r="C913" i="24"/>
  <c r="B913" i="24"/>
  <c r="H913" i="24" s="1"/>
  <c r="A913" i="24"/>
  <c r="E912" i="24"/>
  <c r="G912" i="24"/>
  <c r="D912" i="24"/>
  <c r="C912" i="24"/>
  <c r="B912" i="24"/>
  <c r="H912" i="24" s="1"/>
  <c r="A912" i="24"/>
  <c r="E911" i="24"/>
  <c r="G911" i="24" s="1"/>
  <c r="D911" i="24"/>
  <c r="C911" i="24"/>
  <c r="B911" i="24"/>
  <c r="H911" i="24" s="1"/>
  <c r="A911" i="24"/>
  <c r="E910" i="24"/>
  <c r="G910" i="24"/>
  <c r="D910" i="24"/>
  <c r="C910" i="24"/>
  <c r="B910" i="24"/>
  <c r="H910" i="24" s="1"/>
  <c r="H909" i="24" s="1"/>
  <c r="A910" i="24"/>
  <c r="E905" i="24"/>
  <c r="G905" i="24"/>
  <c r="D905" i="24"/>
  <c r="C905" i="24"/>
  <c r="B905" i="24"/>
  <c r="H905" i="24" s="1"/>
  <c r="A905" i="24"/>
  <c r="E904" i="24"/>
  <c r="G904" i="24" s="1"/>
  <c r="D904" i="24"/>
  <c r="C904" i="24"/>
  <c r="B904" i="24"/>
  <c r="H904" i="24" s="1"/>
  <c r="A904" i="24"/>
  <c r="E903" i="24"/>
  <c r="G903" i="24"/>
  <c r="D903" i="24"/>
  <c r="C903" i="24"/>
  <c r="B903" i="24"/>
  <c r="H903" i="24" s="1"/>
  <c r="A903" i="24"/>
  <c r="E902" i="24"/>
  <c r="G902" i="24" s="1"/>
  <c r="D902" i="24"/>
  <c r="C902" i="24"/>
  <c r="B902" i="24"/>
  <c r="H902" i="24" s="1"/>
  <c r="A902" i="24"/>
  <c r="E901" i="24"/>
  <c r="G901" i="24"/>
  <c r="D901" i="24"/>
  <c r="C901" i="24"/>
  <c r="B901" i="24"/>
  <c r="H901" i="24" s="1"/>
  <c r="A901" i="24"/>
  <c r="E900" i="24"/>
  <c r="G900" i="24" s="1"/>
  <c r="D900" i="24"/>
  <c r="C900" i="24"/>
  <c r="B900" i="24"/>
  <c r="H900" i="24" s="1"/>
  <c r="A900" i="24"/>
  <c r="E899" i="24"/>
  <c r="G899" i="24"/>
  <c r="D899" i="24"/>
  <c r="C899" i="24"/>
  <c r="B899" i="24"/>
  <c r="H899" i="24" s="1"/>
  <c r="A899" i="24"/>
  <c r="E898" i="24"/>
  <c r="G898" i="24" s="1"/>
  <c r="D898" i="24"/>
  <c r="C898" i="24"/>
  <c r="B898" i="24"/>
  <c r="H898" i="24" s="1"/>
  <c r="A898" i="24"/>
  <c r="E897" i="24"/>
  <c r="G897" i="24"/>
  <c r="D897" i="24"/>
  <c r="C897" i="24"/>
  <c r="B897" i="24"/>
  <c r="H897" i="24" s="1"/>
  <c r="A897" i="24"/>
  <c r="E896" i="24"/>
  <c r="G896" i="24" s="1"/>
  <c r="D896" i="24"/>
  <c r="C896" i="24"/>
  <c r="B896" i="24"/>
  <c r="H896" i="24" s="1"/>
  <c r="A896" i="24"/>
  <c r="E895" i="24"/>
  <c r="G895" i="24"/>
  <c r="D895" i="24"/>
  <c r="C895" i="24"/>
  <c r="B895" i="24"/>
  <c r="H895" i="24" s="1"/>
  <c r="A895" i="24"/>
  <c r="E894" i="24"/>
  <c r="G894" i="24" s="1"/>
  <c r="D894" i="24"/>
  <c r="C894" i="24"/>
  <c r="B894" i="24"/>
  <c r="H894" i="24" s="1"/>
  <c r="A894" i="24"/>
  <c r="E893" i="24"/>
  <c r="G893" i="24"/>
  <c r="D893" i="24"/>
  <c r="C893" i="24"/>
  <c r="B893" i="24"/>
  <c r="H893" i="24" s="1"/>
  <c r="A893" i="24"/>
  <c r="E892" i="24"/>
  <c r="G892" i="24" s="1"/>
  <c r="D892" i="24"/>
  <c r="C892" i="24"/>
  <c r="B892" i="24"/>
  <c r="H892" i="24" s="1"/>
  <c r="A892" i="24"/>
  <c r="E891" i="24"/>
  <c r="G891" i="24"/>
  <c r="D891" i="24"/>
  <c r="C891" i="24"/>
  <c r="B891" i="24"/>
  <c r="H891" i="24" s="1"/>
  <c r="H890" i="24" s="1"/>
  <c r="H906" i="24" s="1"/>
  <c r="A891" i="24"/>
  <c r="A890" i="24"/>
  <c r="E888" i="24"/>
  <c r="G888" i="24" s="1"/>
  <c r="D888" i="24"/>
  <c r="C888" i="24"/>
  <c r="B888" i="24"/>
  <c r="H888" i="24" s="1"/>
  <c r="A888" i="24"/>
  <c r="E887" i="24"/>
  <c r="G887" i="24" s="1"/>
  <c r="D887" i="24"/>
  <c r="C887" i="24"/>
  <c r="B887" i="24"/>
  <c r="H887" i="24" s="1"/>
  <c r="A887" i="24"/>
  <c r="E886" i="24"/>
  <c r="G886" i="24" s="1"/>
  <c r="D886" i="24"/>
  <c r="C886" i="24"/>
  <c r="B886" i="24"/>
  <c r="H886" i="24" s="1"/>
  <c r="A886" i="24"/>
  <c r="E885" i="24"/>
  <c r="G885" i="24" s="1"/>
  <c r="D885" i="24"/>
  <c r="C885" i="24"/>
  <c r="B885" i="24"/>
  <c r="H885" i="24" s="1"/>
  <c r="A885" i="24"/>
  <c r="E884" i="24"/>
  <c r="G884" i="24" s="1"/>
  <c r="D884" i="24"/>
  <c r="C884" i="24"/>
  <c r="B884" i="24"/>
  <c r="H884" i="24" s="1"/>
  <c r="A884" i="24"/>
  <c r="E883" i="24"/>
  <c r="G883" i="24" s="1"/>
  <c r="D883" i="24"/>
  <c r="C883" i="24"/>
  <c r="B883" i="24"/>
  <c r="H883" i="24" s="1"/>
  <c r="A883" i="24"/>
  <c r="E882" i="24"/>
  <c r="G882" i="24" s="1"/>
  <c r="D882" i="24"/>
  <c r="C882" i="24"/>
  <c r="B882" i="24"/>
  <c r="H882" i="24" s="1"/>
  <c r="A882" i="24"/>
  <c r="E881" i="24"/>
  <c r="G881" i="24" s="1"/>
  <c r="D881" i="24"/>
  <c r="C881" i="24"/>
  <c r="B881" i="24"/>
  <c r="H881" i="24" s="1"/>
  <c r="A881" i="24"/>
  <c r="E880" i="24"/>
  <c r="G880" i="24" s="1"/>
  <c r="D880" i="24"/>
  <c r="C880" i="24"/>
  <c r="B880" i="24"/>
  <c r="H880" i="24" s="1"/>
  <c r="A880" i="24"/>
  <c r="E879" i="24"/>
  <c r="G879" i="24" s="1"/>
  <c r="D879" i="24"/>
  <c r="C879" i="24"/>
  <c r="B879" i="24"/>
  <c r="H879" i="24" s="1"/>
  <c r="A879" i="24"/>
  <c r="E878" i="24"/>
  <c r="G878" i="24" s="1"/>
  <c r="D878" i="24"/>
  <c r="C878" i="24"/>
  <c r="B878" i="24"/>
  <c r="H878" i="24" s="1"/>
  <c r="A878" i="24"/>
  <c r="E877" i="24"/>
  <c r="G877" i="24" s="1"/>
  <c r="D877" i="24"/>
  <c r="C877" i="24"/>
  <c r="B877" i="24"/>
  <c r="H877" i="24" s="1"/>
  <c r="A877" i="24"/>
  <c r="E876" i="24"/>
  <c r="G876" i="24" s="1"/>
  <c r="D876" i="24"/>
  <c r="C876" i="24"/>
  <c r="B876" i="24"/>
  <c r="H876" i="24" s="1"/>
  <c r="A876" i="24"/>
  <c r="E875" i="24"/>
  <c r="G875" i="24" s="1"/>
  <c r="D875" i="24"/>
  <c r="C875" i="24"/>
  <c r="B875" i="24"/>
  <c r="H875" i="24" s="1"/>
  <c r="A875" i="24"/>
  <c r="E874" i="24"/>
  <c r="G874" i="24" s="1"/>
  <c r="D874" i="24"/>
  <c r="C874" i="24"/>
  <c r="B874" i="24"/>
  <c r="H874" i="24" s="1"/>
  <c r="H873" i="24" s="1"/>
  <c r="H889" i="24" s="1"/>
  <c r="A874" i="24"/>
  <c r="A873" i="24"/>
  <c r="E871" i="24"/>
  <c r="G871" i="24" s="1"/>
  <c r="D871" i="24"/>
  <c r="C871" i="24"/>
  <c r="B871" i="24"/>
  <c r="H871" i="24" s="1"/>
  <c r="A871" i="24"/>
  <c r="E870" i="24"/>
  <c r="G870" i="24" s="1"/>
  <c r="D870" i="24"/>
  <c r="C870" i="24"/>
  <c r="B870" i="24"/>
  <c r="H870" i="24" s="1"/>
  <c r="A870" i="24"/>
  <c r="E869" i="24"/>
  <c r="G869" i="24" s="1"/>
  <c r="D869" i="24"/>
  <c r="C869" i="24"/>
  <c r="B869" i="24"/>
  <c r="H869" i="24" s="1"/>
  <c r="A869" i="24"/>
  <c r="E868" i="24"/>
  <c r="G868" i="24" s="1"/>
  <c r="D868" i="24"/>
  <c r="C868" i="24"/>
  <c r="B868" i="24"/>
  <c r="H868" i="24" s="1"/>
  <c r="A868" i="24"/>
  <c r="E867" i="24"/>
  <c r="G867" i="24" s="1"/>
  <c r="D867" i="24"/>
  <c r="C867" i="24"/>
  <c r="B867" i="24"/>
  <c r="H867" i="24" s="1"/>
  <c r="A867" i="24"/>
  <c r="E866" i="24"/>
  <c r="G866" i="24" s="1"/>
  <c r="D866" i="24"/>
  <c r="C866" i="24"/>
  <c r="B866" i="24"/>
  <c r="H866" i="24" s="1"/>
  <c r="A866" i="24"/>
  <c r="E865" i="24"/>
  <c r="G865" i="24" s="1"/>
  <c r="D865" i="24"/>
  <c r="C865" i="24"/>
  <c r="B865" i="24"/>
  <c r="H865" i="24" s="1"/>
  <c r="A865" i="24"/>
  <c r="E864" i="24"/>
  <c r="G864" i="24" s="1"/>
  <c r="D864" i="24"/>
  <c r="C864" i="24"/>
  <c r="B864" i="24"/>
  <c r="H864" i="24" s="1"/>
  <c r="A864" i="24"/>
  <c r="E863" i="24"/>
  <c r="G863" i="24" s="1"/>
  <c r="D863" i="24"/>
  <c r="C863" i="24"/>
  <c r="B863" i="24"/>
  <c r="H863" i="24" s="1"/>
  <c r="A863" i="24"/>
  <c r="E862" i="24"/>
  <c r="G862" i="24" s="1"/>
  <c r="D862" i="24"/>
  <c r="C862" i="24"/>
  <c r="B862" i="24"/>
  <c r="H862" i="24" s="1"/>
  <c r="A862" i="24"/>
  <c r="E861" i="24"/>
  <c r="G861" i="24" s="1"/>
  <c r="D861" i="24"/>
  <c r="C861" i="24"/>
  <c r="B861" i="24"/>
  <c r="H861" i="24" s="1"/>
  <c r="A861" i="24"/>
  <c r="E860" i="24"/>
  <c r="G860" i="24" s="1"/>
  <c r="D860" i="24"/>
  <c r="C860" i="24"/>
  <c r="B860" i="24"/>
  <c r="H860" i="24" s="1"/>
  <c r="A860" i="24"/>
  <c r="E859" i="24"/>
  <c r="G859" i="24" s="1"/>
  <c r="D859" i="24"/>
  <c r="C859" i="24"/>
  <c r="B859" i="24"/>
  <c r="H859" i="24" s="1"/>
  <c r="A859" i="24"/>
  <c r="E858" i="24"/>
  <c r="G858" i="24" s="1"/>
  <c r="D858" i="24"/>
  <c r="C858" i="24"/>
  <c r="B858" i="24"/>
  <c r="H858" i="24" s="1"/>
  <c r="A858" i="24"/>
  <c r="E857" i="24"/>
  <c r="G857" i="24" s="1"/>
  <c r="D857" i="24"/>
  <c r="C857" i="24"/>
  <c r="B857" i="24"/>
  <c r="H857" i="24" s="1"/>
  <c r="H856" i="24" s="1"/>
  <c r="H855" i="24" s="1"/>
  <c r="H907" i="24" s="1"/>
  <c r="A857" i="24"/>
  <c r="E852" i="24"/>
  <c r="G852" i="24" s="1"/>
  <c r="D852" i="24"/>
  <c r="C852" i="24"/>
  <c r="B852" i="24"/>
  <c r="H852" i="24" s="1"/>
  <c r="A852" i="24"/>
  <c r="E851" i="24"/>
  <c r="G851" i="24" s="1"/>
  <c r="D851" i="24"/>
  <c r="C851" i="24"/>
  <c r="B851" i="24"/>
  <c r="H851" i="24" s="1"/>
  <c r="A851" i="24"/>
  <c r="E850" i="24"/>
  <c r="G850" i="24" s="1"/>
  <c r="D850" i="24"/>
  <c r="C850" i="24"/>
  <c r="B850" i="24"/>
  <c r="H850" i="24" s="1"/>
  <c r="A850" i="24"/>
  <c r="E849" i="24"/>
  <c r="G849" i="24" s="1"/>
  <c r="D849" i="24"/>
  <c r="C849" i="24"/>
  <c r="B849" i="24"/>
  <c r="H849" i="24" s="1"/>
  <c r="A849" i="24"/>
  <c r="E848" i="24"/>
  <c r="G848" i="24" s="1"/>
  <c r="D848" i="24"/>
  <c r="C848" i="24"/>
  <c r="B848" i="24"/>
  <c r="H848" i="24" s="1"/>
  <c r="A848" i="24"/>
  <c r="E847" i="24"/>
  <c r="G847" i="24" s="1"/>
  <c r="D847" i="24"/>
  <c r="C847" i="24"/>
  <c r="B847" i="24"/>
  <c r="H847" i="24" s="1"/>
  <c r="A847" i="24"/>
  <c r="E846" i="24"/>
  <c r="G846" i="24" s="1"/>
  <c r="D846" i="24"/>
  <c r="C846" i="24"/>
  <c r="B846" i="24"/>
  <c r="H846" i="24" s="1"/>
  <c r="A846" i="24"/>
  <c r="E845" i="24"/>
  <c r="G845" i="24" s="1"/>
  <c r="D845" i="24"/>
  <c r="C845" i="24"/>
  <c r="B845" i="24"/>
  <c r="H845" i="24" s="1"/>
  <c r="A845" i="24"/>
  <c r="E844" i="24"/>
  <c r="G844" i="24" s="1"/>
  <c r="D844" i="24"/>
  <c r="C844" i="24"/>
  <c r="B844" i="24"/>
  <c r="H844" i="24" s="1"/>
  <c r="A844" i="24"/>
  <c r="E843" i="24"/>
  <c r="G843" i="24" s="1"/>
  <c r="D843" i="24"/>
  <c r="C843" i="24"/>
  <c r="B843" i="24"/>
  <c r="H843" i="24" s="1"/>
  <c r="A843" i="24"/>
  <c r="E842" i="24"/>
  <c r="G842" i="24" s="1"/>
  <c r="D842" i="24"/>
  <c r="C842" i="24"/>
  <c r="B842" i="24"/>
  <c r="H842" i="24" s="1"/>
  <c r="A842" i="24"/>
  <c r="E841" i="24"/>
  <c r="G841" i="24" s="1"/>
  <c r="D841" i="24"/>
  <c r="C841" i="24"/>
  <c r="B841" i="24"/>
  <c r="H841" i="24" s="1"/>
  <c r="A841" i="24"/>
  <c r="E840" i="24"/>
  <c r="G840" i="24" s="1"/>
  <c r="D840" i="24"/>
  <c r="C840" i="24"/>
  <c r="B840" i="24"/>
  <c r="H840" i="24" s="1"/>
  <c r="A840" i="24"/>
  <c r="E839" i="24"/>
  <c r="G839" i="24" s="1"/>
  <c r="D839" i="24"/>
  <c r="C839" i="24"/>
  <c r="B839" i="24"/>
  <c r="H839" i="24" s="1"/>
  <c r="A839" i="24"/>
  <c r="E838" i="24"/>
  <c r="G838" i="24" s="1"/>
  <c r="D838" i="24"/>
  <c r="C838" i="24"/>
  <c r="B838" i="24"/>
  <c r="H838" i="24" s="1"/>
  <c r="H837" i="24" s="1"/>
  <c r="H853" i="24" s="1"/>
  <c r="A838" i="24"/>
  <c r="A837" i="24"/>
  <c r="E835" i="24"/>
  <c r="G835" i="24"/>
  <c r="D835" i="24"/>
  <c r="C835" i="24"/>
  <c r="B835" i="24"/>
  <c r="H835" i="24" s="1"/>
  <c r="A835" i="24"/>
  <c r="E834" i="24"/>
  <c r="G834" i="24" s="1"/>
  <c r="D834" i="24"/>
  <c r="C834" i="24"/>
  <c r="B834" i="24"/>
  <c r="H834" i="24" s="1"/>
  <c r="A834" i="24"/>
  <c r="E833" i="24"/>
  <c r="G833" i="24"/>
  <c r="D833" i="24"/>
  <c r="C833" i="24"/>
  <c r="B833" i="24"/>
  <c r="H833" i="24" s="1"/>
  <c r="A833" i="24"/>
  <c r="E832" i="24"/>
  <c r="G832" i="24" s="1"/>
  <c r="D832" i="24"/>
  <c r="C832" i="24"/>
  <c r="B832" i="24"/>
  <c r="H832" i="24" s="1"/>
  <c r="A832" i="24"/>
  <c r="E831" i="24"/>
  <c r="G831" i="24"/>
  <c r="D831" i="24"/>
  <c r="C831" i="24"/>
  <c r="B831" i="24"/>
  <c r="H831" i="24" s="1"/>
  <c r="A831" i="24"/>
  <c r="E830" i="24"/>
  <c r="G830" i="24" s="1"/>
  <c r="D830" i="24"/>
  <c r="C830" i="24"/>
  <c r="B830" i="24"/>
  <c r="H830" i="24" s="1"/>
  <c r="A830" i="24"/>
  <c r="E829" i="24"/>
  <c r="G829" i="24"/>
  <c r="D829" i="24"/>
  <c r="C829" i="24"/>
  <c r="B829" i="24"/>
  <c r="H829" i="24" s="1"/>
  <c r="A829" i="24"/>
  <c r="E828" i="24"/>
  <c r="G828" i="24" s="1"/>
  <c r="D828" i="24"/>
  <c r="C828" i="24"/>
  <c r="B828" i="24"/>
  <c r="H828" i="24" s="1"/>
  <c r="A828" i="24"/>
  <c r="E827" i="24"/>
  <c r="G827" i="24"/>
  <c r="D827" i="24"/>
  <c r="C827" i="24"/>
  <c r="B827" i="24"/>
  <c r="H827" i="24" s="1"/>
  <c r="A827" i="24"/>
  <c r="E826" i="24"/>
  <c r="G826" i="24" s="1"/>
  <c r="D826" i="24"/>
  <c r="C826" i="24"/>
  <c r="B826" i="24"/>
  <c r="H826" i="24" s="1"/>
  <c r="A826" i="24"/>
  <c r="E825" i="24"/>
  <c r="G825" i="24"/>
  <c r="D825" i="24"/>
  <c r="C825" i="24"/>
  <c r="B825" i="24"/>
  <c r="H825" i="24" s="1"/>
  <c r="A825" i="24"/>
  <c r="E824" i="24"/>
  <c r="G824" i="24" s="1"/>
  <c r="D824" i="24"/>
  <c r="C824" i="24"/>
  <c r="B824" i="24"/>
  <c r="H824" i="24" s="1"/>
  <c r="A824" i="24"/>
  <c r="E823" i="24"/>
  <c r="G823" i="24"/>
  <c r="D823" i="24"/>
  <c r="C823" i="24"/>
  <c r="B823" i="24"/>
  <c r="H823" i="24" s="1"/>
  <c r="A823" i="24"/>
  <c r="E822" i="24"/>
  <c r="G822" i="24" s="1"/>
  <c r="D822" i="24"/>
  <c r="C822" i="24"/>
  <c r="B822" i="24"/>
  <c r="H822" i="24" s="1"/>
  <c r="A822" i="24"/>
  <c r="E821" i="24"/>
  <c r="G821" i="24"/>
  <c r="D821" i="24"/>
  <c r="C821" i="24"/>
  <c r="B821" i="24"/>
  <c r="H821" i="24" s="1"/>
  <c r="H820" i="24" s="1"/>
  <c r="H836" i="24" s="1"/>
  <c r="A821" i="24"/>
  <c r="A820" i="24"/>
  <c r="E818" i="24"/>
  <c r="G818" i="24"/>
  <c r="D818" i="24"/>
  <c r="C818" i="24"/>
  <c r="B818" i="24"/>
  <c r="H818" i="24" s="1"/>
  <c r="A818" i="24"/>
  <c r="E817" i="24"/>
  <c r="G817" i="24" s="1"/>
  <c r="D817" i="24"/>
  <c r="C817" i="24"/>
  <c r="B817" i="24"/>
  <c r="H817" i="24" s="1"/>
  <c r="A817" i="24"/>
  <c r="E816" i="24"/>
  <c r="G816" i="24"/>
  <c r="D816" i="24"/>
  <c r="C816" i="24"/>
  <c r="B816" i="24"/>
  <c r="H816" i="24" s="1"/>
  <c r="A816" i="24"/>
  <c r="E815" i="24"/>
  <c r="G815" i="24" s="1"/>
  <c r="D815" i="24"/>
  <c r="C815" i="24"/>
  <c r="B815" i="24"/>
  <c r="H815" i="24" s="1"/>
  <c r="A815" i="24"/>
  <c r="E814" i="24"/>
  <c r="G814" i="24"/>
  <c r="D814" i="24"/>
  <c r="C814" i="24"/>
  <c r="B814" i="24"/>
  <c r="H814" i="24" s="1"/>
  <c r="A814" i="24"/>
  <c r="E813" i="24"/>
  <c r="G813" i="24" s="1"/>
  <c r="D813" i="24"/>
  <c r="C813" i="24"/>
  <c r="B813" i="24"/>
  <c r="H813" i="24" s="1"/>
  <c r="A813" i="24"/>
  <c r="E812" i="24"/>
  <c r="G812" i="24"/>
  <c r="D812" i="24"/>
  <c r="C812" i="24"/>
  <c r="B812" i="24"/>
  <c r="H812" i="24" s="1"/>
  <c r="A812" i="24"/>
  <c r="E811" i="24"/>
  <c r="G811" i="24" s="1"/>
  <c r="D811" i="24"/>
  <c r="C811" i="24"/>
  <c r="B811" i="24"/>
  <c r="H811" i="24" s="1"/>
  <c r="A811" i="24"/>
  <c r="E810" i="24"/>
  <c r="G810" i="24"/>
  <c r="D810" i="24"/>
  <c r="C810" i="24"/>
  <c r="B810" i="24"/>
  <c r="H810" i="24" s="1"/>
  <c r="A810" i="24"/>
  <c r="E809" i="24"/>
  <c r="G809" i="24" s="1"/>
  <c r="D809" i="24"/>
  <c r="C809" i="24"/>
  <c r="B809" i="24"/>
  <c r="H809" i="24" s="1"/>
  <c r="A809" i="24"/>
  <c r="E808" i="24"/>
  <c r="G808" i="24"/>
  <c r="D808" i="24"/>
  <c r="C808" i="24"/>
  <c r="B808" i="24"/>
  <c r="H808" i="24" s="1"/>
  <c r="A808" i="24"/>
  <c r="E807" i="24"/>
  <c r="G807" i="24" s="1"/>
  <c r="D807" i="24"/>
  <c r="C807" i="24"/>
  <c r="B807" i="24"/>
  <c r="H807" i="24" s="1"/>
  <c r="A807" i="24"/>
  <c r="E806" i="24"/>
  <c r="G806" i="24"/>
  <c r="D806" i="24"/>
  <c r="C806" i="24"/>
  <c r="B806" i="24"/>
  <c r="H806" i="24" s="1"/>
  <c r="A806" i="24"/>
  <c r="E805" i="24"/>
  <c r="G805" i="24" s="1"/>
  <c r="D805" i="24"/>
  <c r="C805" i="24"/>
  <c r="B805" i="24"/>
  <c r="H805" i="24" s="1"/>
  <c r="A805" i="24"/>
  <c r="E804" i="24"/>
  <c r="G804" i="24"/>
  <c r="D804" i="24"/>
  <c r="C804" i="24"/>
  <c r="B804" i="24"/>
  <c r="H804" i="24" s="1"/>
  <c r="H803" i="24" s="1"/>
  <c r="A804" i="24"/>
  <c r="E798" i="24"/>
  <c r="G798" i="24"/>
  <c r="D798" i="24"/>
  <c r="C798" i="24"/>
  <c r="B798" i="24"/>
  <c r="H798" i="24" s="1"/>
  <c r="A798" i="24"/>
  <c r="E797" i="24"/>
  <c r="G797" i="24" s="1"/>
  <c r="D797" i="24"/>
  <c r="C797" i="24"/>
  <c r="B797" i="24"/>
  <c r="H797" i="24" s="1"/>
  <c r="A797" i="24"/>
  <c r="E796" i="24"/>
  <c r="G796" i="24"/>
  <c r="D796" i="24"/>
  <c r="C796" i="24"/>
  <c r="B796" i="24"/>
  <c r="H796" i="24" s="1"/>
  <c r="A796" i="24"/>
  <c r="E795" i="24"/>
  <c r="G795" i="24" s="1"/>
  <c r="D795" i="24"/>
  <c r="C795" i="24"/>
  <c r="B795" i="24"/>
  <c r="H795" i="24" s="1"/>
  <c r="A795" i="24"/>
  <c r="E794" i="24"/>
  <c r="G794" i="24"/>
  <c r="D794" i="24"/>
  <c r="C794" i="24"/>
  <c r="B794" i="24"/>
  <c r="H794" i="24" s="1"/>
  <c r="A794" i="24"/>
  <c r="E793" i="24"/>
  <c r="G793" i="24" s="1"/>
  <c r="D793" i="24"/>
  <c r="C793" i="24"/>
  <c r="B793" i="24"/>
  <c r="H793" i="24" s="1"/>
  <c r="A793" i="24"/>
  <c r="E792" i="24"/>
  <c r="G792" i="24"/>
  <c r="D792" i="24"/>
  <c r="C792" i="24"/>
  <c r="B792" i="24"/>
  <c r="H792" i="24" s="1"/>
  <c r="A792" i="24"/>
  <c r="E791" i="24"/>
  <c r="G791" i="24" s="1"/>
  <c r="D791" i="24"/>
  <c r="C791" i="24"/>
  <c r="B791" i="24"/>
  <c r="H791" i="24" s="1"/>
  <c r="A791" i="24"/>
  <c r="E790" i="24"/>
  <c r="G790" i="24"/>
  <c r="D790" i="24"/>
  <c r="C790" i="24"/>
  <c r="B790" i="24"/>
  <c r="H790" i="24" s="1"/>
  <c r="A790" i="24"/>
  <c r="E789" i="24"/>
  <c r="G789" i="24" s="1"/>
  <c r="D789" i="24"/>
  <c r="C789" i="24"/>
  <c r="B789" i="24"/>
  <c r="H789" i="24" s="1"/>
  <c r="A789" i="24"/>
  <c r="E788" i="24"/>
  <c r="G788" i="24"/>
  <c r="D788" i="24"/>
  <c r="C788" i="24"/>
  <c r="B788" i="24"/>
  <c r="H788" i="24" s="1"/>
  <c r="A788" i="24"/>
  <c r="E787" i="24"/>
  <c r="G787" i="24" s="1"/>
  <c r="D787" i="24"/>
  <c r="C787" i="24"/>
  <c r="B787" i="24"/>
  <c r="H787" i="24" s="1"/>
  <c r="A787" i="24"/>
  <c r="E786" i="24"/>
  <c r="G786" i="24"/>
  <c r="D786" i="24"/>
  <c r="C786" i="24"/>
  <c r="B786" i="24"/>
  <c r="H786" i="24" s="1"/>
  <c r="A786" i="24"/>
  <c r="E785" i="24"/>
  <c r="G785" i="24" s="1"/>
  <c r="D785" i="24"/>
  <c r="C785" i="24"/>
  <c r="B785" i="24"/>
  <c r="H785" i="24" s="1"/>
  <c r="A785" i="24"/>
  <c r="E784" i="24"/>
  <c r="G784" i="24"/>
  <c r="D784" i="24"/>
  <c r="C784" i="24"/>
  <c r="B784" i="24"/>
  <c r="H784" i="24" s="1"/>
  <c r="H783" i="24" s="1"/>
  <c r="H799" i="24" s="1"/>
  <c r="A784" i="24"/>
  <c r="A783" i="24"/>
  <c r="E781" i="24"/>
  <c r="G781" i="24" s="1"/>
  <c r="D781" i="24"/>
  <c r="C781" i="24"/>
  <c r="B781" i="24"/>
  <c r="H781" i="24" s="1"/>
  <c r="A781" i="24"/>
  <c r="E780" i="24"/>
  <c r="G780" i="24" s="1"/>
  <c r="D780" i="24"/>
  <c r="C780" i="24"/>
  <c r="B780" i="24"/>
  <c r="H780" i="24" s="1"/>
  <c r="A780" i="24"/>
  <c r="E779" i="24"/>
  <c r="G779" i="24" s="1"/>
  <c r="D779" i="24"/>
  <c r="C779" i="24"/>
  <c r="B779" i="24"/>
  <c r="H779" i="24" s="1"/>
  <c r="A779" i="24"/>
  <c r="E778" i="24"/>
  <c r="G778" i="24" s="1"/>
  <c r="D778" i="24"/>
  <c r="C778" i="24"/>
  <c r="B778" i="24"/>
  <c r="H778" i="24" s="1"/>
  <c r="A778" i="24"/>
  <c r="E777" i="24"/>
  <c r="G777" i="24" s="1"/>
  <c r="D777" i="24"/>
  <c r="C777" i="24"/>
  <c r="B777" i="24"/>
  <c r="H777" i="24" s="1"/>
  <c r="A777" i="24"/>
  <c r="E776" i="24"/>
  <c r="G776" i="24" s="1"/>
  <c r="D776" i="24"/>
  <c r="C776" i="24"/>
  <c r="B776" i="24"/>
  <c r="H776" i="24" s="1"/>
  <c r="A776" i="24"/>
  <c r="E775" i="24"/>
  <c r="G775" i="24" s="1"/>
  <c r="D775" i="24"/>
  <c r="C775" i="24"/>
  <c r="B775" i="24"/>
  <c r="H775" i="24" s="1"/>
  <c r="A775" i="24"/>
  <c r="E774" i="24"/>
  <c r="G774" i="24" s="1"/>
  <c r="D774" i="24"/>
  <c r="C774" i="24"/>
  <c r="B774" i="24"/>
  <c r="H774" i="24" s="1"/>
  <c r="A774" i="24"/>
  <c r="E773" i="24"/>
  <c r="G773" i="24" s="1"/>
  <c r="D773" i="24"/>
  <c r="C773" i="24"/>
  <c r="B773" i="24"/>
  <c r="H773" i="24" s="1"/>
  <c r="A773" i="24"/>
  <c r="E772" i="24"/>
  <c r="G772" i="24" s="1"/>
  <c r="D772" i="24"/>
  <c r="C772" i="24"/>
  <c r="B772" i="24"/>
  <c r="H772" i="24" s="1"/>
  <c r="A772" i="24"/>
  <c r="E771" i="24"/>
  <c r="G771" i="24" s="1"/>
  <c r="D771" i="24"/>
  <c r="C771" i="24"/>
  <c r="B771" i="24"/>
  <c r="H771" i="24" s="1"/>
  <c r="A771" i="24"/>
  <c r="E770" i="24"/>
  <c r="G770" i="24" s="1"/>
  <c r="D770" i="24"/>
  <c r="C770" i="24"/>
  <c r="B770" i="24"/>
  <c r="H770" i="24" s="1"/>
  <c r="A770" i="24"/>
  <c r="E769" i="24"/>
  <c r="G769" i="24" s="1"/>
  <c r="D769" i="24"/>
  <c r="C769" i="24"/>
  <c r="B769" i="24"/>
  <c r="H769" i="24" s="1"/>
  <c r="A769" i="24"/>
  <c r="E768" i="24"/>
  <c r="G768" i="24" s="1"/>
  <c r="D768" i="24"/>
  <c r="C768" i="24"/>
  <c r="B768" i="24"/>
  <c r="H768" i="24" s="1"/>
  <c r="A768" i="24"/>
  <c r="E767" i="24"/>
  <c r="G767" i="24" s="1"/>
  <c r="D767" i="24"/>
  <c r="C767" i="24"/>
  <c r="B767" i="24"/>
  <c r="H767" i="24" s="1"/>
  <c r="H766" i="24" s="1"/>
  <c r="H782" i="24" s="1"/>
  <c r="A767" i="24"/>
  <c r="A766" i="24"/>
  <c r="E764" i="24"/>
  <c r="G764" i="24" s="1"/>
  <c r="D764" i="24"/>
  <c r="C764" i="24"/>
  <c r="B764" i="24"/>
  <c r="H764" i="24" s="1"/>
  <c r="A764" i="24"/>
  <c r="E763" i="24"/>
  <c r="G763" i="24" s="1"/>
  <c r="D763" i="24"/>
  <c r="C763" i="24"/>
  <c r="B763" i="24"/>
  <c r="H763" i="24" s="1"/>
  <c r="A763" i="24"/>
  <c r="E762" i="24"/>
  <c r="G762" i="24" s="1"/>
  <c r="D762" i="24"/>
  <c r="C762" i="24"/>
  <c r="B762" i="24"/>
  <c r="H762" i="24" s="1"/>
  <c r="A762" i="24"/>
  <c r="E761" i="24"/>
  <c r="G761" i="24" s="1"/>
  <c r="D761" i="24"/>
  <c r="C761" i="24"/>
  <c r="B761" i="24"/>
  <c r="H761" i="24" s="1"/>
  <c r="A761" i="24"/>
  <c r="E760" i="24"/>
  <c r="G760" i="24" s="1"/>
  <c r="D760" i="24"/>
  <c r="C760" i="24"/>
  <c r="B760" i="24"/>
  <c r="H760" i="24" s="1"/>
  <c r="A760" i="24"/>
  <c r="E759" i="24"/>
  <c r="G759" i="24" s="1"/>
  <c r="D759" i="24"/>
  <c r="C759" i="24"/>
  <c r="B759" i="24"/>
  <c r="H759" i="24" s="1"/>
  <c r="A759" i="24"/>
  <c r="E758" i="24"/>
  <c r="G758" i="24" s="1"/>
  <c r="D758" i="24"/>
  <c r="C758" i="24"/>
  <c r="B758" i="24"/>
  <c r="H758" i="24" s="1"/>
  <c r="A758" i="24"/>
  <c r="E757" i="24"/>
  <c r="G757" i="24" s="1"/>
  <c r="D757" i="24"/>
  <c r="C757" i="24"/>
  <c r="B757" i="24"/>
  <c r="H757" i="24" s="1"/>
  <c r="A757" i="24"/>
  <c r="E756" i="24"/>
  <c r="G756" i="24" s="1"/>
  <c r="D756" i="24"/>
  <c r="C756" i="24"/>
  <c r="B756" i="24"/>
  <c r="H756" i="24" s="1"/>
  <c r="A756" i="24"/>
  <c r="E755" i="24"/>
  <c r="G755" i="24" s="1"/>
  <c r="D755" i="24"/>
  <c r="C755" i="24"/>
  <c r="B755" i="24"/>
  <c r="H755" i="24" s="1"/>
  <c r="A755" i="24"/>
  <c r="E754" i="24"/>
  <c r="G754" i="24" s="1"/>
  <c r="D754" i="24"/>
  <c r="C754" i="24"/>
  <c r="B754" i="24"/>
  <c r="H754" i="24" s="1"/>
  <c r="A754" i="24"/>
  <c r="E753" i="24"/>
  <c r="G753" i="24" s="1"/>
  <c r="D753" i="24"/>
  <c r="C753" i="24"/>
  <c r="B753" i="24"/>
  <c r="H753" i="24" s="1"/>
  <c r="A753" i="24"/>
  <c r="E752" i="24"/>
  <c r="G752" i="24" s="1"/>
  <c r="D752" i="24"/>
  <c r="C752" i="24"/>
  <c r="B752" i="24"/>
  <c r="H752" i="24" s="1"/>
  <c r="A752" i="24"/>
  <c r="E751" i="24"/>
  <c r="G751" i="24" s="1"/>
  <c r="D751" i="24"/>
  <c r="C751" i="24"/>
  <c r="B751" i="24"/>
  <c r="H751" i="24" s="1"/>
  <c r="A751" i="24"/>
  <c r="E750" i="24"/>
  <c r="G750" i="24" s="1"/>
  <c r="D750" i="24"/>
  <c r="C750" i="24"/>
  <c r="B750" i="24"/>
  <c r="H750" i="24" s="1"/>
  <c r="H749" i="24" s="1"/>
  <c r="H748" i="24" s="1"/>
  <c r="H800" i="24" s="1"/>
  <c r="A750" i="24"/>
  <c r="E745" i="24"/>
  <c r="G745" i="24" s="1"/>
  <c r="D745" i="24"/>
  <c r="C745" i="24"/>
  <c r="B745" i="24"/>
  <c r="H745" i="24" s="1"/>
  <c r="A745" i="24"/>
  <c r="E744" i="24"/>
  <c r="G744" i="24" s="1"/>
  <c r="D744" i="24"/>
  <c r="C744" i="24"/>
  <c r="B744" i="24"/>
  <c r="H744" i="24" s="1"/>
  <c r="A744" i="24"/>
  <c r="E743" i="24"/>
  <c r="G743" i="24" s="1"/>
  <c r="D743" i="24"/>
  <c r="C743" i="24"/>
  <c r="B743" i="24"/>
  <c r="H743" i="24" s="1"/>
  <c r="A743" i="24"/>
  <c r="E742" i="24"/>
  <c r="G742" i="24" s="1"/>
  <c r="D742" i="24"/>
  <c r="C742" i="24"/>
  <c r="B742" i="24"/>
  <c r="H742" i="24" s="1"/>
  <c r="A742" i="24"/>
  <c r="E741" i="24"/>
  <c r="G741" i="24" s="1"/>
  <c r="D741" i="24"/>
  <c r="C741" i="24"/>
  <c r="B741" i="24"/>
  <c r="H741" i="24" s="1"/>
  <c r="A741" i="24"/>
  <c r="E740" i="24"/>
  <c r="G740" i="24" s="1"/>
  <c r="D740" i="24"/>
  <c r="C740" i="24"/>
  <c r="B740" i="24"/>
  <c r="H740" i="24" s="1"/>
  <c r="A740" i="24"/>
  <c r="E739" i="24"/>
  <c r="G739" i="24" s="1"/>
  <c r="D739" i="24"/>
  <c r="C739" i="24"/>
  <c r="B739" i="24"/>
  <c r="H739" i="24" s="1"/>
  <c r="A739" i="24"/>
  <c r="E738" i="24"/>
  <c r="G738" i="24" s="1"/>
  <c r="D738" i="24"/>
  <c r="C738" i="24"/>
  <c r="B738" i="24"/>
  <c r="H738" i="24" s="1"/>
  <c r="A738" i="24"/>
  <c r="E737" i="24"/>
  <c r="G737" i="24" s="1"/>
  <c r="D737" i="24"/>
  <c r="C737" i="24"/>
  <c r="B737" i="24"/>
  <c r="H737" i="24" s="1"/>
  <c r="A737" i="24"/>
  <c r="E736" i="24"/>
  <c r="G736" i="24" s="1"/>
  <c r="D736" i="24"/>
  <c r="C736" i="24"/>
  <c r="B736" i="24"/>
  <c r="H736" i="24" s="1"/>
  <c r="A736" i="24"/>
  <c r="E735" i="24"/>
  <c r="G735" i="24" s="1"/>
  <c r="D735" i="24"/>
  <c r="C735" i="24"/>
  <c r="B735" i="24"/>
  <c r="H735" i="24" s="1"/>
  <c r="A735" i="24"/>
  <c r="E734" i="24"/>
  <c r="G734" i="24" s="1"/>
  <c r="D734" i="24"/>
  <c r="C734" i="24"/>
  <c r="B734" i="24"/>
  <c r="H734" i="24" s="1"/>
  <c r="A734" i="24"/>
  <c r="E733" i="24"/>
  <c r="G733" i="24" s="1"/>
  <c r="D733" i="24"/>
  <c r="C733" i="24"/>
  <c r="B733" i="24"/>
  <c r="H733" i="24" s="1"/>
  <c r="A733" i="24"/>
  <c r="E732" i="24"/>
  <c r="G732" i="24" s="1"/>
  <c r="D732" i="24"/>
  <c r="C732" i="24"/>
  <c r="B732" i="24"/>
  <c r="H732" i="24" s="1"/>
  <c r="A732" i="24"/>
  <c r="E731" i="24"/>
  <c r="G731" i="24" s="1"/>
  <c r="D731" i="24"/>
  <c r="C731" i="24"/>
  <c r="B731" i="24"/>
  <c r="H731" i="24" s="1"/>
  <c r="H730" i="24" s="1"/>
  <c r="H746" i="24" s="1"/>
  <c r="A731" i="24"/>
  <c r="A730" i="24"/>
  <c r="E728" i="24"/>
  <c r="G728" i="24"/>
  <c r="D728" i="24"/>
  <c r="C728" i="24"/>
  <c r="B728" i="24"/>
  <c r="H728" i="24" s="1"/>
  <c r="A728" i="24"/>
  <c r="E727" i="24"/>
  <c r="G727" i="24" s="1"/>
  <c r="D727" i="24"/>
  <c r="C727" i="24"/>
  <c r="B727" i="24"/>
  <c r="H727" i="24" s="1"/>
  <c r="A727" i="24"/>
  <c r="E726" i="24"/>
  <c r="G726" i="24"/>
  <c r="D726" i="24"/>
  <c r="C726" i="24"/>
  <c r="B726" i="24"/>
  <c r="H726" i="24" s="1"/>
  <c r="A726" i="24"/>
  <c r="E725" i="24"/>
  <c r="G725" i="24" s="1"/>
  <c r="D725" i="24"/>
  <c r="C725" i="24"/>
  <c r="B725" i="24"/>
  <c r="H725" i="24" s="1"/>
  <c r="A725" i="24"/>
  <c r="E724" i="24"/>
  <c r="G724" i="24"/>
  <c r="D724" i="24"/>
  <c r="C724" i="24"/>
  <c r="B724" i="24"/>
  <c r="H724" i="24" s="1"/>
  <c r="A724" i="24"/>
  <c r="E723" i="24"/>
  <c r="G723" i="24" s="1"/>
  <c r="D723" i="24"/>
  <c r="C723" i="24"/>
  <c r="B723" i="24"/>
  <c r="H723" i="24" s="1"/>
  <c r="A723" i="24"/>
  <c r="E722" i="24"/>
  <c r="G722" i="24"/>
  <c r="D722" i="24"/>
  <c r="C722" i="24"/>
  <c r="B722" i="24"/>
  <c r="H722" i="24" s="1"/>
  <c r="A722" i="24"/>
  <c r="E721" i="24"/>
  <c r="G721" i="24" s="1"/>
  <c r="D721" i="24"/>
  <c r="C721" i="24"/>
  <c r="B721" i="24"/>
  <c r="H721" i="24" s="1"/>
  <c r="A721" i="24"/>
  <c r="E720" i="24"/>
  <c r="G720" i="24"/>
  <c r="D720" i="24"/>
  <c r="C720" i="24"/>
  <c r="B720" i="24"/>
  <c r="H720" i="24" s="1"/>
  <c r="A720" i="24"/>
  <c r="E719" i="24"/>
  <c r="G719" i="24" s="1"/>
  <c r="D719" i="24"/>
  <c r="C719" i="24"/>
  <c r="B719" i="24"/>
  <c r="H719" i="24" s="1"/>
  <c r="A719" i="24"/>
  <c r="E718" i="24"/>
  <c r="G718" i="24"/>
  <c r="D718" i="24"/>
  <c r="C718" i="24"/>
  <c r="B718" i="24"/>
  <c r="H718" i="24" s="1"/>
  <c r="A718" i="24"/>
  <c r="E717" i="24"/>
  <c r="G717" i="24" s="1"/>
  <c r="D717" i="24"/>
  <c r="C717" i="24"/>
  <c r="B717" i="24"/>
  <c r="H717" i="24" s="1"/>
  <c r="A717" i="24"/>
  <c r="E716" i="24"/>
  <c r="G716" i="24"/>
  <c r="D716" i="24"/>
  <c r="C716" i="24"/>
  <c r="B716" i="24"/>
  <c r="H716" i="24" s="1"/>
  <c r="A716" i="24"/>
  <c r="E715" i="24"/>
  <c r="G715" i="24" s="1"/>
  <c r="D715" i="24"/>
  <c r="C715" i="24"/>
  <c r="B715" i="24"/>
  <c r="H715" i="24" s="1"/>
  <c r="A715" i="24"/>
  <c r="E714" i="24"/>
  <c r="G714" i="24"/>
  <c r="D714" i="24"/>
  <c r="C714" i="24"/>
  <c r="B714" i="24"/>
  <c r="H714" i="24" s="1"/>
  <c r="H713" i="24" s="1"/>
  <c r="H729" i="24" s="1"/>
  <c r="A714" i="24"/>
  <c r="A713" i="24"/>
  <c r="E711" i="24"/>
  <c r="G711" i="24"/>
  <c r="D711" i="24"/>
  <c r="C711" i="24"/>
  <c r="B711" i="24"/>
  <c r="H711" i="24" s="1"/>
  <c r="A711" i="24"/>
  <c r="E710" i="24"/>
  <c r="G710" i="24" s="1"/>
  <c r="D710" i="24"/>
  <c r="C710" i="24"/>
  <c r="B710" i="24"/>
  <c r="H710" i="24" s="1"/>
  <c r="A710" i="24"/>
  <c r="E709" i="24"/>
  <c r="G709" i="24"/>
  <c r="D709" i="24"/>
  <c r="C709" i="24"/>
  <c r="B709" i="24"/>
  <c r="H709" i="24" s="1"/>
  <c r="A709" i="24"/>
  <c r="E708" i="24"/>
  <c r="G708" i="24" s="1"/>
  <c r="D708" i="24"/>
  <c r="C708" i="24"/>
  <c r="B708" i="24"/>
  <c r="H708" i="24" s="1"/>
  <c r="A708" i="24"/>
  <c r="E707" i="24"/>
  <c r="G707" i="24"/>
  <c r="D707" i="24"/>
  <c r="C707" i="24"/>
  <c r="B707" i="24"/>
  <c r="H707" i="24" s="1"/>
  <c r="A707" i="24"/>
  <c r="E706" i="24"/>
  <c r="G706" i="24" s="1"/>
  <c r="D706" i="24"/>
  <c r="C706" i="24"/>
  <c r="B706" i="24"/>
  <c r="H706" i="24" s="1"/>
  <c r="A706" i="24"/>
  <c r="E705" i="24"/>
  <c r="G705" i="24"/>
  <c r="D705" i="24"/>
  <c r="C705" i="24"/>
  <c r="B705" i="24"/>
  <c r="H705" i="24" s="1"/>
  <c r="A705" i="24"/>
  <c r="E704" i="24"/>
  <c r="G704" i="24" s="1"/>
  <c r="D704" i="24"/>
  <c r="C704" i="24"/>
  <c r="B704" i="24"/>
  <c r="H704" i="24" s="1"/>
  <c r="A704" i="24"/>
  <c r="E703" i="24"/>
  <c r="G703" i="24"/>
  <c r="D703" i="24"/>
  <c r="C703" i="24"/>
  <c r="B703" i="24"/>
  <c r="H703" i="24" s="1"/>
  <c r="A703" i="24"/>
  <c r="E702" i="24"/>
  <c r="G702" i="24" s="1"/>
  <c r="D702" i="24"/>
  <c r="C702" i="24"/>
  <c r="B702" i="24"/>
  <c r="H702" i="24" s="1"/>
  <c r="A702" i="24"/>
  <c r="E701" i="24"/>
  <c r="G701" i="24"/>
  <c r="D701" i="24"/>
  <c r="C701" i="24"/>
  <c r="B701" i="24"/>
  <c r="H701" i="24" s="1"/>
  <c r="A701" i="24"/>
  <c r="E700" i="24"/>
  <c r="G700" i="24" s="1"/>
  <c r="D700" i="24"/>
  <c r="C700" i="24"/>
  <c r="B700" i="24"/>
  <c r="H700" i="24" s="1"/>
  <c r="A700" i="24"/>
  <c r="E699" i="24"/>
  <c r="G699" i="24"/>
  <c r="D699" i="24"/>
  <c r="C699" i="24"/>
  <c r="B699" i="24"/>
  <c r="H699" i="24" s="1"/>
  <c r="A699" i="24"/>
  <c r="E698" i="24"/>
  <c r="G698" i="24" s="1"/>
  <c r="D698" i="24"/>
  <c r="C698" i="24"/>
  <c r="B698" i="24"/>
  <c r="H698" i="24" s="1"/>
  <c r="A698" i="24"/>
  <c r="E697" i="24"/>
  <c r="G697" i="24"/>
  <c r="D697" i="24"/>
  <c r="C697" i="24"/>
  <c r="B697" i="24"/>
  <c r="H697" i="24" s="1"/>
  <c r="H696" i="24" s="1"/>
  <c r="H712" i="24" s="1"/>
  <c r="A697" i="24"/>
  <c r="E692" i="24"/>
  <c r="G692" i="24" s="1"/>
  <c r="D692" i="24"/>
  <c r="C692" i="24"/>
  <c r="B692" i="24"/>
  <c r="H692" i="24" s="1"/>
  <c r="A692" i="24"/>
  <c r="E691" i="24"/>
  <c r="G691" i="24" s="1"/>
  <c r="D691" i="24"/>
  <c r="C691" i="24"/>
  <c r="B691" i="24"/>
  <c r="H691" i="24" s="1"/>
  <c r="A691" i="24"/>
  <c r="E690" i="24"/>
  <c r="G690" i="24" s="1"/>
  <c r="D690" i="24"/>
  <c r="C690" i="24"/>
  <c r="B690" i="24"/>
  <c r="H690" i="24" s="1"/>
  <c r="A690" i="24"/>
  <c r="E689" i="24"/>
  <c r="G689" i="24" s="1"/>
  <c r="D689" i="24"/>
  <c r="C689" i="24"/>
  <c r="B689" i="24"/>
  <c r="H689" i="24" s="1"/>
  <c r="A689" i="24"/>
  <c r="E688" i="24"/>
  <c r="G688" i="24" s="1"/>
  <c r="D688" i="24"/>
  <c r="C688" i="24"/>
  <c r="B688" i="24"/>
  <c r="H688" i="24" s="1"/>
  <c r="A688" i="24"/>
  <c r="E687" i="24"/>
  <c r="G687" i="24" s="1"/>
  <c r="D687" i="24"/>
  <c r="C687" i="24"/>
  <c r="B687" i="24"/>
  <c r="H687" i="24" s="1"/>
  <c r="A687" i="24"/>
  <c r="E686" i="24"/>
  <c r="G686" i="24" s="1"/>
  <c r="D686" i="24"/>
  <c r="C686" i="24"/>
  <c r="B686" i="24"/>
  <c r="H686" i="24" s="1"/>
  <c r="A686" i="24"/>
  <c r="E685" i="24"/>
  <c r="G685" i="24" s="1"/>
  <c r="D685" i="24"/>
  <c r="C685" i="24"/>
  <c r="B685" i="24"/>
  <c r="H685" i="24" s="1"/>
  <c r="A685" i="24"/>
  <c r="E684" i="24"/>
  <c r="G684" i="24" s="1"/>
  <c r="D684" i="24"/>
  <c r="C684" i="24"/>
  <c r="B684" i="24"/>
  <c r="H684" i="24" s="1"/>
  <c r="A684" i="24"/>
  <c r="E683" i="24"/>
  <c r="G683" i="24" s="1"/>
  <c r="D683" i="24"/>
  <c r="C683" i="24"/>
  <c r="B683" i="24"/>
  <c r="H683" i="24" s="1"/>
  <c r="A683" i="24"/>
  <c r="E682" i="24"/>
  <c r="G682" i="24" s="1"/>
  <c r="D682" i="24"/>
  <c r="C682" i="24"/>
  <c r="B682" i="24"/>
  <c r="H682" i="24" s="1"/>
  <c r="A682" i="24"/>
  <c r="E681" i="24"/>
  <c r="G681" i="24" s="1"/>
  <c r="D681" i="24"/>
  <c r="C681" i="24"/>
  <c r="B681" i="24"/>
  <c r="H681" i="24" s="1"/>
  <c r="A681" i="24"/>
  <c r="E680" i="24"/>
  <c r="G680" i="24" s="1"/>
  <c r="D680" i="24"/>
  <c r="C680" i="24"/>
  <c r="B680" i="24"/>
  <c r="H680" i="24" s="1"/>
  <c r="A680" i="24"/>
  <c r="E679" i="24"/>
  <c r="G679" i="24" s="1"/>
  <c r="D679" i="24"/>
  <c r="C679" i="24"/>
  <c r="B679" i="24"/>
  <c r="H679" i="24" s="1"/>
  <c r="A679" i="24"/>
  <c r="E678" i="24"/>
  <c r="G678" i="24" s="1"/>
  <c r="D678" i="24"/>
  <c r="C678" i="24"/>
  <c r="B678" i="24"/>
  <c r="H678" i="24" s="1"/>
  <c r="H677" i="24" s="1"/>
  <c r="H693" i="24" s="1"/>
  <c r="A678" i="24"/>
  <c r="A677" i="24"/>
  <c r="E675" i="24"/>
  <c r="G675" i="24" s="1"/>
  <c r="D675" i="24"/>
  <c r="C675" i="24"/>
  <c r="B675" i="24"/>
  <c r="H675" i="24" s="1"/>
  <c r="A675" i="24"/>
  <c r="E674" i="24"/>
  <c r="G674" i="24"/>
  <c r="D674" i="24"/>
  <c r="C674" i="24"/>
  <c r="B674" i="24"/>
  <c r="H674" i="24" s="1"/>
  <c r="A674" i="24"/>
  <c r="E673" i="24"/>
  <c r="G673" i="24" s="1"/>
  <c r="D673" i="24"/>
  <c r="C673" i="24"/>
  <c r="B673" i="24"/>
  <c r="H673" i="24" s="1"/>
  <c r="A673" i="24"/>
  <c r="E672" i="24"/>
  <c r="G672" i="24"/>
  <c r="D672" i="24"/>
  <c r="C672" i="24"/>
  <c r="B672" i="24"/>
  <c r="H672" i="24" s="1"/>
  <c r="A672" i="24"/>
  <c r="E671" i="24"/>
  <c r="G671" i="24" s="1"/>
  <c r="D671" i="24"/>
  <c r="C671" i="24"/>
  <c r="B671" i="24"/>
  <c r="H671" i="24" s="1"/>
  <c r="A671" i="24"/>
  <c r="E670" i="24"/>
  <c r="G670" i="24"/>
  <c r="D670" i="24"/>
  <c r="C670" i="24"/>
  <c r="B670" i="24"/>
  <c r="H670" i="24" s="1"/>
  <c r="A670" i="24"/>
  <c r="E669" i="24"/>
  <c r="G669" i="24" s="1"/>
  <c r="D669" i="24"/>
  <c r="C669" i="24"/>
  <c r="B669" i="24"/>
  <c r="H669" i="24" s="1"/>
  <c r="A669" i="24"/>
  <c r="E668" i="24"/>
  <c r="G668" i="24"/>
  <c r="D668" i="24"/>
  <c r="C668" i="24"/>
  <c r="B668" i="24"/>
  <c r="H668" i="24" s="1"/>
  <c r="A668" i="24"/>
  <c r="E667" i="24"/>
  <c r="G667" i="24" s="1"/>
  <c r="D667" i="24"/>
  <c r="C667" i="24"/>
  <c r="B667" i="24"/>
  <c r="H667" i="24" s="1"/>
  <c r="A667" i="24"/>
  <c r="E666" i="24"/>
  <c r="G666" i="24"/>
  <c r="D666" i="24"/>
  <c r="C666" i="24"/>
  <c r="B666" i="24"/>
  <c r="H666" i="24" s="1"/>
  <c r="A666" i="24"/>
  <c r="E665" i="24"/>
  <c r="G665" i="24" s="1"/>
  <c r="D665" i="24"/>
  <c r="C665" i="24"/>
  <c r="B665" i="24"/>
  <c r="H665" i="24" s="1"/>
  <c r="A665" i="24"/>
  <c r="E664" i="24"/>
  <c r="G664" i="24"/>
  <c r="D664" i="24"/>
  <c r="C664" i="24"/>
  <c r="B664" i="24"/>
  <c r="H664" i="24" s="1"/>
  <c r="A664" i="24"/>
  <c r="E663" i="24"/>
  <c r="G663" i="24" s="1"/>
  <c r="D663" i="24"/>
  <c r="C663" i="24"/>
  <c r="B663" i="24"/>
  <c r="H663" i="24" s="1"/>
  <c r="A663" i="24"/>
  <c r="E662" i="24"/>
  <c r="G662" i="24"/>
  <c r="D662" i="24"/>
  <c r="C662" i="24"/>
  <c r="B662" i="24"/>
  <c r="H662" i="24" s="1"/>
  <c r="A662" i="24"/>
  <c r="E661" i="24"/>
  <c r="G661" i="24" s="1"/>
  <c r="D661" i="24"/>
  <c r="C661" i="24"/>
  <c r="B661" i="24"/>
  <c r="H661" i="24" s="1"/>
  <c r="H660" i="24" s="1"/>
  <c r="H676" i="24" s="1"/>
  <c r="A661" i="24"/>
  <c r="A660" i="24"/>
  <c r="E658" i="24"/>
  <c r="G658" i="24" s="1"/>
  <c r="D658" i="24"/>
  <c r="C658" i="24"/>
  <c r="B658" i="24"/>
  <c r="H658" i="24" s="1"/>
  <c r="A658" i="24"/>
  <c r="E657" i="24"/>
  <c r="G657" i="24"/>
  <c r="D657" i="24"/>
  <c r="C657" i="24"/>
  <c r="B657" i="24"/>
  <c r="H657" i="24" s="1"/>
  <c r="A657" i="24"/>
  <c r="E656" i="24"/>
  <c r="G656" i="24" s="1"/>
  <c r="D656" i="24"/>
  <c r="C656" i="24"/>
  <c r="B656" i="24"/>
  <c r="H656" i="24" s="1"/>
  <c r="A656" i="24"/>
  <c r="E655" i="24"/>
  <c r="G655" i="24"/>
  <c r="D655" i="24"/>
  <c r="C655" i="24"/>
  <c r="B655" i="24"/>
  <c r="H655" i="24" s="1"/>
  <c r="A655" i="24"/>
  <c r="E654" i="24"/>
  <c r="G654" i="24" s="1"/>
  <c r="D654" i="24"/>
  <c r="C654" i="24"/>
  <c r="B654" i="24"/>
  <c r="H654" i="24" s="1"/>
  <c r="A654" i="24"/>
  <c r="E653" i="24"/>
  <c r="G653" i="24"/>
  <c r="D653" i="24"/>
  <c r="C653" i="24"/>
  <c r="B653" i="24"/>
  <c r="H653" i="24" s="1"/>
  <c r="A653" i="24"/>
  <c r="E652" i="24"/>
  <c r="G652" i="24" s="1"/>
  <c r="D652" i="24"/>
  <c r="C652" i="24"/>
  <c r="B652" i="24"/>
  <c r="H652" i="24" s="1"/>
  <c r="A652" i="24"/>
  <c r="E651" i="24"/>
  <c r="G651" i="24"/>
  <c r="D651" i="24"/>
  <c r="C651" i="24"/>
  <c r="B651" i="24"/>
  <c r="H651" i="24" s="1"/>
  <c r="A651" i="24"/>
  <c r="E650" i="24"/>
  <c r="G650" i="24" s="1"/>
  <c r="D650" i="24"/>
  <c r="C650" i="24"/>
  <c r="B650" i="24"/>
  <c r="H650" i="24" s="1"/>
  <c r="A650" i="24"/>
  <c r="E649" i="24"/>
  <c r="G649" i="24"/>
  <c r="D649" i="24"/>
  <c r="C649" i="24"/>
  <c r="B649" i="24"/>
  <c r="H649" i="24" s="1"/>
  <c r="A649" i="24"/>
  <c r="E648" i="24"/>
  <c r="G648" i="24" s="1"/>
  <c r="D648" i="24"/>
  <c r="C648" i="24"/>
  <c r="B648" i="24"/>
  <c r="H648" i="24" s="1"/>
  <c r="A648" i="24"/>
  <c r="E647" i="24"/>
  <c r="G647" i="24"/>
  <c r="D647" i="24"/>
  <c r="C647" i="24"/>
  <c r="B647" i="24"/>
  <c r="H647" i="24" s="1"/>
  <c r="A647" i="24"/>
  <c r="E646" i="24"/>
  <c r="G646" i="24" s="1"/>
  <c r="D646" i="24"/>
  <c r="C646" i="24"/>
  <c r="B646" i="24"/>
  <c r="H646" i="24" s="1"/>
  <c r="A646" i="24"/>
  <c r="E645" i="24"/>
  <c r="G645" i="24"/>
  <c r="D645" i="24"/>
  <c r="C645" i="24"/>
  <c r="B645" i="24"/>
  <c r="H645" i="24" s="1"/>
  <c r="A645" i="24"/>
  <c r="E644" i="24"/>
  <c r="G644" i="24" s="1"/>
  <c r="D644" i="24"/>
  <c r="C644" i="24"/>
  <c r="B644" i="24"/>
  <c r="H644" i="24" s="1"/>
  <c r="H643" i="24" s="1"/>
  <c r="H642" i="24" s="1"/>
  <c r="H694" i="24" s="1"/>
  <c r="A644" i="24"/>
  <c r="E639" i="24"/>
  <c r="G639" i="24" s="1"/>
  <c r="D639" i="24"/>
  <c r="C639" i="24"/>
  <c r="B639" i="24"/>
  <c r="H639" i="24" s="1"/>
  <c r="A639" i="24"/>
  <c r="E638" i="24"/>
  <c r="G638" i="24" s="1"/>
  <c r="D638" i="24"/>
  <c r="C638" i="24"/>
  <c r="B638" i="24"/>
  <c r="H638" i="24" s="1"/>
  <c r="A638" i="24"/>
  <c r="E637" i="24"/>
  <c r="G637" i="24" s="1"/>
  <c r="D637" i="24"/>
  <c r="C637" i="24"/>
  <c r="B637" i="24"/>
  <c r="H637" i="24" s="1"/>
  <c r="A637" i="24"/>
  <c r="E636" i="24"/>
  <c r="G636" i="24" s="1"/>
  <c r="D636" i="24"/>
  <c r="C636" i="24"/>
  <c r="B636" i="24"/>
  <c r="H636" i="24" s="1"/>
  <c r="A636" i="24"/>
  <c r="E635" i="24"/>
  <c r="G635" i="24" s="1"/>
  <c r="D635" i="24"/>
  <c r="C635" i="24"/>
  <c r="B635" i="24"/>
  <c r="H635" i="24" s="1"/>
  <c r="A635" i="24"/>
  <c r="E634" i="24"/>
  <c r="G634" i="24" s="1"/>
  <c r="D634" i="24"/>
  <c r="C634" i="24"/>
  <c r="B634" i="24"/>
  <c r="H634" i="24" s="1"/>
  <c r="A634" i="24"/>
  <c r="E633" i="24"/>
  <c r="G633" i="24" s="1"/>
  <c r="D633" i="24"/>
  <c r="C633" i="24"/>
  <c r="B633" i="24"/>
  <c r="H633" i="24" s="1"/>
  <c r="A633" i="24"/>
  <c r="E632" i="24"/>
  <c r="G632" i="24" s="1"/>
  <c r="D632" i="24"/>
  <c r="C632" i="24"/>
  <c r="B632" i="24"/>
  <c r="H632" i="24" s="1"/>
  <c r="A632" i="24"/>
  <c r="E631" i="24"/>
  <c r="G631" i="24" s="1"/>
  <c r="D631" i="24"/>
  <c r="C631" i="24"/>
  <c r="B631" i="24"/>
  <c r="H631" i="24" s="1"/>
  <c r="A631" i="24"/>
  <c r="E630" i="24"/>
  <c r="G630" i="24" s="1"/>
  <c r="D630" i="24"/>
  <c r="C630" i="24"/>
  <c r="B630" i="24"/>
  <c r="H630" i="24" s="1"/>
  <c r="A630" i="24"/>
  <c r="E629" i="24"/>
  <c r="G629" i="24" s="1"/>
  <c r="D629" i="24"/>
  <c r="C629" i="24"/>
  <c r="B629" i="24"/>
  <c r="H629" i="24" s="1"/>
  <c r="A629" i="24"/>
  <c r="E628" i="24"/>
  <c r="G628" i="24" s="1"/>
  <c r="D628" i="24"/>
  <c r="C628" i="24"/>
  <c r="B628" i="24"/>
  <c r="H628" i="24" s="1"/>
  <c r="A628" i="24"/>
  <c r="E627" i="24"/>
  <c r="G627" i="24" s="1"/>
  <c r="D627" i="24"/>
  <c r="C627" i="24"/>
  <c r="B627" i="24"/>
  <c r="H627" i="24" s="1"/>
  <c r="A627" i="24"/>
  <c r="E626" i="24"/>
  <c r="G626" i="24" s="1"/>
  <c r="D626" i="24"/>
  <c r="C626" i="24"/>
  <c r="B626" i="24"/>
  <c r="H626" i="24" s="1"/>
  <c r="A626" i="24"/>
  <c r="E625" i="24"/>
  <c r="G625" i="24" s="1"/>
  <c r="D625" i="24"/>
  <c r="C625" i="24"/>
  <c r="B625" i="24"/>
  <c r="H625" i="24" s="1"/>
  <c r="H624" i="24" s="1"/>
  <c r="H640" i="24" s="1"/>
  <c r="A625" i="24"/>
  <c r="A624" i="24"/>
  <c r="E622" i="24"/>
  <c r="G622" i="24" s="1"/>
  <c r="D622" i="24"/>
  <c r="C622" i="24"/>
  <c r="B622" i="24"/>
  <c r="H622" i="24" s="1"/>
  <c r="A622" i="24"/>
  <c r="E621" i="24"/>
  <c r="G621" i="24" s="1"/>
  <c r="D621" i="24"/>
  <c r="C621" i="24"/>
  <c r="B621" i="24"/>
  <c r="H621" i="24" s="1"/>
  <c r="A621" i="24"/>
  <c r="E620" i="24"/>
  <c r="G620" i="24" s="1"/>
  <c r="D620" i="24"/>
  <c r="C620" i="24"/>
  <c r="B620" i="24"/>
  <c r="H620" i="24" s="1"/>
  <c r="A620" i="24"/>
  <c r="E619" i="24"/>
  <c r="G619" i="24" s="1"/>
  <c r="D619" i="24"/>
  <c r="C619" i="24"/>
  <c r="B619" i="24"/>
  <c r="H619" i="24" s="1"/>
  <c r="A619" i="24"/>
  <c r="E618" i="24"/>
  <c r="G618" i="24" s="1"/>
  <c r="D618" i="24"/>
  <c r="C618" i="24"/>
  <c r="B618" i="24"/>
  <c r="H618" i="24" s="1"/>
  <c r="A618" i="24"/>
  <c r="E617" i="24"/>
  <c r="G617" i="24" s="1"/>
  <c r="D617" i="24"/>
  <c r="C617" i="24"/>
  <c r="B617" i="24"/>
  <c r="H617" i="24" s="1"/>
  <c r="A617" i="24"/>
  <c r="E616" i="24"/>
  <c r="G616" i="24" s="1"/>
  <c r="D616" i="24"/>
  <c r="C616" i="24"/>
  <c r="B616" i="24"/>
  <c r="H616" i="24" s="1"/>
  <c r="A616" i="24"/>
  <c r="E615" i="24"/>
  <c r="G615" i="24" s="1"/>
  <c r="D615" i="24"/>
  <c r="C615" i="24"/>
  <c r="B615" i="24"/>
  <c r="H615" i="24" s="1"/>
  <c r="A615" i="24"/>
  <c r="E614" i="24"/>
  <c r="G614" i="24" s="1"/>
  <c r="D614" i="24"/>
  <c r="C614" i="24"/>
  <c r="B614" i="24"/>
  <c r="H614" i="24" s="1"/>
  <c r="A614" i="24"/>
  <c r="E613" i="24"/>
  <c r="G613" i="24" s="1"/>
  <c r="D613" i="24"/>
  <c r="C613" i="24"/>
  <c r="B613" i="24"/>
  <c r="H613" i="24" s="1"/>
  <c r="A613" i="24"/>
  <c r="E612" i="24"/>
  <c r="G612" i="24" s="1"/>
  <c r="D612" i="24"/>
  <c r="C612" i="24"/>
  <c r="B612" i="24"/>
  <c r="H612" i="24" s="1"/>
  <c r="A612" i="24"/>
  <c r="E611" i="24"/>
  <c r="G611" i="24" s="1"/>
  <c r="D611" i="24"/>
  <c r="C611" i="24"/>
  <c r="B611" i="24"/>
  <c r="H611" i="24" s="1"/>
  <c r="A611" i="24"/>
  <c r="E610" i="24"/>
  <c r="G610" i="24" s="1"/>
  <c r="D610" i="24"/>
  <c r="C610" i="24"/>
  <c r="B610" i="24"/>
  <c r="H610" i="24" s="1"/>
  <c r="A610" i="24"/>
  <c r="E609" i="24"/>
  <c r="G609" i="24" s="1"/>
  <c r="D609" i="24"/>
  <c r="C609" i="24"/>
  <c r="B609" i="24"/>
  <c r="H609" i="24" s="1"/>
  <c r="A609" i="24"/>
  <c r="E608" i="24"/>
  <c r="G608" i="24" s="1"/>
  <c r="D608" i="24"/>
  <c r="C608" i="24"/>
  <c r="B608" i="24"/>
  <c r="H608" i="24" s="1"/>
  <c r="H607" i="24" s="1"/>
  <c r="H623" i="24" s="1"/>
  <c r="A608" i="24"/>
  <c r="A607" i="24"/>
  <c r="E605" i="24"/>
  <c r="G605" i="24" s="1"/>
  <c r="D605" i="24"/>
  <c r="C605" i="24"/>
  <c r="B605" i="24"/>
  <c r="H605" i="24" s="1"/>
  <c r="A605" i="24"/>
  <c r="E604" i="24"/>
  <c r="G604" i="24"/>
  <c r="D604" i="24"/>
  <c r="C604" i="24"/>
  <c r="B604" i="24"/>
  <c r="H604" i="24" s="1"/>
  <c r="A604" i="24"/>
  <c r="E603" i="24"/>
  <c r="G603" i="24" s="1"/>
  <c r="D603" i="24"/>
  <c r="C603" i="24"/>
  <c r="B603" i="24"/>
  <c r="H603" i="24" s="1"/>
  <c r="A603" i="24"/>
  <c r="E602" i="24"/>
  <c r="G602" i="24"/>
  <c r="D602" i="24"/>
  <c r="C602" i="24"/>
  <c r="B602" i="24"/>
  <c r="H602" i="24" s="1"/>
  <c r="A602" i="24"/>
  <c r="E601" i="24"/>
  <c r="G601" i="24" s="1"/>
  <c r="D601" i="24"/>
  <c r="C601" i="24"/>
  <c r="B601" i="24"/>
  <c r="H601" i="24" s="1"/>
  <c r="A601" i="24"/>
  <c r="E600" i="24"/>
  <c r="G600" i="24"/>
  <c r="D600" i="24"/>
  <c r="C600" i="24"/>
  <c r="B600" i="24"/>
  <c r="H600" i="24" s="1"/>
  <c r="A600" i="24"/>
  <c r="E599" i="24"/>
  <c r="G599" i="24" s="1"/>
  <c r="D599" i="24"/>
  <c r="C599" i="24"/>
  <c r="B599" i="24"/>
  <c r="H599" i="24" s="1"/>
  <c r="A599" i="24"/>
  <c r="E598" i="24"/>
  <c r="G598" i="24"/>
  <c r="D598" i="24"/>
  <c r="C598" i="24"/>
  <c r="B598" i="24"/>
  <c r="H598" i="24" s="1"/>
  <c r="A598" i="24"/>
  <c r="E597" i="24"/>
  <c r="G597" i="24" s="1"/>
  <c r="D597" i="24"/>
  <c r="C597" i="24"/>
  <c r="B597" i="24"/>
  <c r="H597" i="24" s="1"/>
  <c r="A597" i="24"/>
  <c r="E596" i="24"/>
  <c r="G596" i="24"/>
  <c r="D596" i="24"/>
  <c r="C596" i="24"/>
  <c r="B596" i="24"/>
  <c r="H596" i="24" s="1"/>
  <c r="A596" i="24"/>
  <c r="E595" i="24"/>
  <c r="G595" i="24" s="1"/>
  <c r="D595" i="24"/>
  <c r="C595" i="24"/>
  <c r="B595" i="24"/>
  <c r="H595" i="24" s="1"/>
  <c r="A595" i="24"/>
  <c r="E594" i="24"/>
  <c r="G594" i="24"/>
  <c r="D594" i="24"/>
  <c r="C594" i="24"/>
  <c r="B594" i="24"/>
  <c r="H594" i="24" s="1"/>
  <c r="A594" i="24"/>
  <c r="E593" i="24"/>
  <c r="G593" i="24" s="1"/>
  <c r="D593" i="24"/>
  <c r="C593" i="24"/>
  <c r="B593" i="24"/>
  <c r="H593" i="24" s="1"/>
  <c r="A593" i="24"/>
  <c r="E592" i="24"/>
  <c r="G592" i="24"/>
  <c r="D592" i="24"/>
  <c r="C592" i="24"/>
  <c r="B592" i="24"/>
  <c r="H592" i="24" s="1"/>
  <c r="A592" i="24"/>
  <c r="E591" i="24"/>
  <c r="G591" i="24" s="1"/>
  <c r="D591" i="24"/>
  <c r="C591" i="24"/>
  <c r="B591" i="24"/>
  <c r="H591" i="24" s="1"/>
  <c r="H590" i="24" s="1"/>
  <c r="H606" i="24" s="1"/>
  <c r="A591" i="24"/>
  <c r="E586" i="24"/>
  <c r="G586" i="24"/>
  <c r="D586" i="24"/>
  <c r="C586" i="24"/>
  <c r="B586" i="24"/>
  <c r="H586" i="24" s="1"/>
  <c r="A586" i="24"/>
  <c r="E585" i="24"/>
  <c r="G585" i="24" s="1"/>
  <c r="D585" i="24"/>
  <c r="C585" i="24"/>
  <c r="B585" i="24"/>
  <c r="H585" i="24" s="1"/>
  <c r="A585" i="24"/>
  <c r="E584" i="24"/>
  <c r="G584" i="24"/>
  <c r="D584" i="24"/>
  <c r="C584" i="24"/>
  <c r="B584" i="24"/>
  <c r="H584" i="24" s="1"/>
  <c r="A584" i="24"/>
  <c r="E583" i="24"/>
  <c r="G583" i="24" s="1"/>
  <c r="D583" i="24"/>
  <c r="C583" i="24"/>
  <c r="B583" i="24"/>
  <c r="H583" i="24" s="1"/>
  <c r="A583" i="24"/>
  <c r="E582" i="24"/>
  <c r="G582" i="24"/>
  <c r="D582" i="24"/>
  <c r="C582" i="24"/>
  <c r="B582" i="24"/>
  <c r="H582" i="24" s="1"/>
  <c r="A582" i="24"/>
  <c r="E581" i="24"/>
  <c r="G581" i="24" s="1"/>
  <c r="D581" i="24"/>
  <c r="C581" i="24"/>
  <c r="B581" i="24"/>
  <c r="H581" i="24" s="1"/>
  <c r="A581" i="24"/>
  <c r="E580" i="24"/>
  <c r="G580" i="24"/>
  <c r="D580" i="24"/>
  <c r="C580" i="24"/>
  <c r="B580" i="24"/>
  <c r="H580" i="24" s="1"/>
  <c r="A580" i="24"/>
  <c r="E579" i="24"/>
  <c r="G579" i="24" s="1"/>
  <c r="D579" i="24"/>
  <c r="C579" i="24"/>
  <c r="B579" i="24"/>
  <c r="H579" i="24" s="1"/>
  <c r="A579" i="24"/>
  <c r="E578" i="24"/>
  <c r="G578" i="24"/>
  <c r="D578" i="24"/>
  <c r="C578" i="24"/>
  <c r="B578" i="24"/>
  <c r="H578" i="24" s="1"/>
  <c r="A578" i="24"/>
  <c r="E577" i="24"/>
  <c r="G577" i="24" s="1"/>
  <c r="D577" i="24"/>
  <c r="C577" i="24"/>
  <c r="B577" i="24"/>
  <c r="H577" i="24" s="1"/>
  <c r="A577" i="24"/>
  <c r="E576" i="24"/>
  <c r="G576" i="24"/>
  <c r="D576" i="24"/>
  <c r="C576" i="24"/>
  <c r="B576" i="24"/>
  <c r="H576" i="24" s="1"/>
  <c r="A576" i="24"/>
  <c r="E575" i="24"/>
  <c r="G575" i="24" s="1"/>
  <c r="D575" i="24"/>
  <c r="C575" i="24"/>
  <c r="B575" i="24"/>
  <c r="H575" i="24" s="1"/>
  <c r="A575" i="24"/>
  <c r="E574" i="24"/>
  <c r="G574" i="24"/>
  <c r="D574" i="24"/>
  <c r="C574" i="24"/>
  <c r="B574" i="24"/>
  <c r="H574" i="24" s="1"/>
  <c r="A574" i="24"/>
  <c r="E573" i="24"/>
  <c r="G573" i="24" s="1"/>
  <c r="D573" i="24"/>
  <c r="C573" i="24"/>
  <c r="B573" i="24"/>
  <c r="H573" i="24" s="1"/>
  <c r="A573" i="24"/>
  <c r="E572" i="24"/>
  <c r="G572" i="24"/>
  <c r="D572" i="24"/>
  <c r="C572" i="24"/>
  <c r="B572" i="24"/>
  <c r="H572" i="24" s="1"/>
  <c r="H571" i="24" s="1"/>
  <c r="H587" i="24" s="1"/>
  <c r="A572" i="24"/>
  <c r="A571" i="24"/>
  <c r="E569" i="24"/>
  <c r="G569" i="24" s="1"/>
  <c r="D569" i="24"/>
  <c r="C569" i="24"/>
  <c r="B569" i="24"/>
  <c r="H569" i="24" s="1"/>
  <c r="A569" i="24"/>
  <c r="E568" i="24"/>
  <c r="G568" i="24" s="1"/>
  <c r="D568" i="24"/>
  <c r="C568" i="24"/>
  <c r="B568" i="24"/>
  <c r="H568" i="24" s="1"/>
  <c r="A568" i="24"/>
  <c r="E567" i="24"/>
  <c r="G567" i="24" s="1"/>
  <c r="D567" i="24"/>
  <c r="C567" i="24"/>
  <c r="B567" i="24"/>
  <c r="H567" i="24" s="1"/>
  <c r="A567" i="24"/>
  <c r="E566" i="24"/>
  <c r="G566" i="24" s="1"/>
  <c r="D566" i="24"/>
  <c r="C566" i="24"/>
  <c r="B566" i="24"/>
  <c r="H566" i="24" s="1"/>
  <c r="A566" i="24"/>
  <c r="E565" i="24"/>
  <c r="G565" i="24" s="1"/>
  <c r="D565" i="24"/>
  <c r="C565" i="24"/>
  <c r="B565" i="24"/>
  <c r="H565" i="24" s="1"/>
  <c r="A565" i="24"/>
  <c r="E564" i="24"/>
  <c r="G564" i="24" s="1"/>
  <c r="D564" i="24"/>
  <c r="C564" i="24"/>
  <c r="B564" i="24"/>
  <c r="H564" i="24" s="1"/>
  <c r="A564" i="24"/>
  <c r="E563" i="24"/>
  <c r="G563" i="24" s="1"/>
  <c r="D563" i="24"/>
  <c r="C563" i="24"/>
  <c r="B563" i="24"/>
  <c r="H563" i="24" s="1"/>
  <c r="A563" i="24"/>
  <c r="E562" i="24"/>
  <c r="G562" i="24" s="1"/>
  <c r="D562" i="24"/>
  <c r="C562" i="24"/>
  <c r="B562" i="24"/>
  <c r="H562" i="24" s="1"/>
  <c r="A562" i="24"/>
  <c r="E561" i="24"/>
  <c r="G561" i="24" s="1"/>
  <c r="D561" i="24"/>
  <c r="C561" i="24"/>
  <c r="B561" i="24"/>
  <c r="H561" i="24" s="1"/>
  <c r="A561" i="24"/>
  <c r="E560" i="24"/>
  <c r="G560" i="24" s="1"/>
  <c r="D560" i="24"/>
  <c r="C560" i="24"/>
  <c r="B560" i="24"/>
  <c r="H560" i="24" s="1"/>
  <c r="A560" i="24"/>
  <c r="E559" i="24"/>
  <c r="G559" i="24" s="1"/>
  <c r="D559" i="24"/>
  <c r="C559" i="24"/>
  <c r="B559" i="24"/>
  <c r="H559" i="24" s="1"/>
  <c r="A559" i="24"/>
  <c r="E558" i="24"/>
  <c r="G558" i="24" s="1"/>
  <c r="D558" i="24"/>
  <c r="C558" i="24"/>
  <c r="B558" i="24"/>
  <c r="H558" i="24" s="1"/>
  <c r="A558" i="24"/>
  <c r="E557" i="24"/>
  <c r="G557" i="24" s="1"/>
  <c r="D557" i="24"/>
  <c r="C557" i="24"/>
  <c r="B557" i="24"/>
  <c r="H557" i="24" s="1"/>
  <c r="A557" i="24"/>
  <c r="E556" i="24"/>
  <c r="G556" i="24" s="1"/>
  <c r="D556" i="24"/>
  <c r="C556" i="24"/>
  <c r="B556" i="24"/>
  <c r="H556" i="24" s="1"/>
  <c r="A556" i="24"/>
  <c r="E555" i="24"/>
  <c r="G555" i="24" s="1"/>
  <c r="D555" i="24"/>
  <c r="C555" i="24"/>
  <c r="B555" i="24"/>
  <c r="H555" i="24" s="1"/>
  <c r="H554" i="24" s="1"/>
  <c r="H570" i="24" s="1"/>
  <c r="A555" i="24"/>
  <c r="A554" i="24"/>
  <c r="E552" i="24"/>
  <c r="G552" i="24" s="1"/>
  <c r="D552" i="24"/>
  <c r="C552" i="24"/>
  <c r="B552" i="24"/>
  <c r="H552" i="24" s="1"/>
  <c r="A552" i="24"/>
  <c r="E551" i="24"/>
  <c r="G551" i="24" s="1"/>
  <c r="D551" i="24"/>
  <c r="C551" i="24"/>
  <c r="B551" i="24"/>
  <c r="H551" i="24" s="1"/>
  <c r="A551" i="24"/>
  <c r="E550" i="24"/>
  <c r="G550" i="24" s="1"/>
  <c r="D550" i="24"/>
  <c r="C550" i="24"/>
  <c r="B550" i="24"/>
  <c r="H550" i="24" s="1"/>
  <c r="A550" i="24"/>
  <c r="E549" i="24"/>
  <c r="G549" i="24" s="1"/>
  <c r="D549" i="24"/>
  <c r="C549" i="24"/>
  <c r="B549" i="24"/>
  <c r="H549" i="24" s="1"/>
  <c r="A549" i="24"/>
  <c r="E548" i="24"/>
  <c r="G548" i="24" s="1"/>
  <c r="D548" i="24"/>
  <c r="C548" i="24"/>
  <c r="B548" i="24"/>
  <c r="H548" i="24" s="1"/>
  <c r="A548" i="24"/>
  <c r="E547" i="24"/>
  <c r="G547" i="24" s="1"/>
  <c r="D547" i="24"/>
  <c r="C547" i="24"/>
  <c r="B547" i="24"/>
  <c r="H547" i="24" s="1"/>
  <c r="A547" i="24"/>
  <c r="E546" i="24"/>
  <c r="G546" i="24" s="1"/>
  <c r="D546" i="24"/>
  <c r="C546" i="24"/>
  <c r="B546" i="24"/>
  <c r="H546" i="24" s="1"/>
  <c r="A546" i="24"/>
  <c r="E545" i="24"/>
  <c r="G545" i="24" s="1"/>
  <c r="D545" i="24"/>
  <c r="C545" i="24"/>
  <c r="B545" i="24"/>
  <c r="H545" i="24" s="1"/>
  <c r="A545" i="24"/>
  <c r="E544" i="24"/>
  <c r="G544" i="24" s="1"/>
  <c r="D544" i="24"/>
  <c r="C544" i="24"/>
  <c r="B544" i="24"/>
  <c r="H544" i="24" s="1"/>
  <c r="A544" i="24"/>
  <c r="E543" i="24"/>
  <c r="G543" i="24" s="1"/>
  <c r="D543" i="24"/>
  <c r="C543" i="24"/>
  <c r="B543" i="24"/>
  <c r="H543" i="24" s="1"/>
  <c r="A543" i="24"/>
  <c r="E542" i="24"/>
  <c r="G542" i="24" s="1"/>
  <c r="D542" i="24"/>
  <c r="C542" i="24"/>
  <c r="B542" i="24"/>
  <c r="H542" i="24" s="1"/>
  <c r="A542" i="24"/>
  <c r="E541" i="24"/>
  <c r="G541" i="24" s="1"/>
  <c r="D541" i="24"/>
  <c r="C541" i="24"/>
  <c r="B541" i="24"/>
  <c r="H541" i="24" s="1"/>
  <c r="A541" i="24"/>
  <c r="E540" i="24"/>
  <c r="G540" i="24" s="1"/>
  <c r="D540" i="24"/>
  <c r="C540" i="24"/>
  <c r="B540" i="24"/>
  <c r="H540" i="24" s="1"/>
  <c r="A540" i="24"/>
  <c r="E539" i="24"/>
  <c r="G539" i="24" s="1"/>
  <c r="D539" i="24"/>
  <c r="C539" i="24"/>
  <c r="B539" i="24"/>
  <c r="H539" i="24" s="1"/>
  <c r="A539" i="24"/>
  <c r="E538" i="24"/>
  <c r="G538" i="24" s="1"/>
  <c r="D538" i="24"/>
  <c r="C538" i="24"/>
  <c r="B538" i="24"/>
  <c r="H538" i="24" s="1"/>
  <c r="H537" i="24" s="1"/>
  <c r="A538" i="24"/>
  <c r="E532" i="24"/>
  <c r="G532" i="24"/>
  <c r="D532" i="24"/>
  <c r="C532" i="24"/>
  <c r="B532" i="24"/>
  <c r="H532" i="24" s="1"/>
  <c r="A532" i="24"/>
  <c r="E531" i="24"/>
  <c r="G531" i="24" s="1"/>
  <c r="D531" i="24"/>
  <c r="C531" i="24"/>
  <c r="B531" i="24"/>
  <c r="H531" i="24" s="1"/>
  <c r="A531" i="24"/>
  <c r="E530" i="24"/>
  <c r="G530" i="24"/>
  <c r="D530" i="24"/>
  <c r="C530" i="24"/>
  <c r="B530" i="24"/>
  <c r="H530" i="24" s="1"/>
  <c r="A530" i="24"/>
  <c r="E529" i="24"/>
  <c r="G529" i="24" s="1"/>
  <c r="D529" i="24"/>
  <c r="C529" i="24"/>
  <c r="B529" i="24"/>
  <c r="H529" i="24" s="1"/>
  <c r="A529" i="24"/>
  <c r="E528" i="24"/>
  <c r="G528" i="24"/>
  <c r="D528" i="24"/>
  <c r="C528" i="24"/>
  <c r="B528" i="24"/>
  <c r="H528" i="24" s="1"/>
  <c r="A528" i="24"/>
  <c r="E527" i="24"/>
  <c r="G527" i="24" s="1"/>
  <c r="D527" i="24"/>
  <c r="C527" i="24"/>
  <c r="B527" i="24"/>
  <c r="H527" i="24" s="1"/>
  <c r="A527" i="24"/>
  <c r="E526" i="24"/>
  <c r="G526" i="24"/>
  <c r="D526" i="24"/>
  <c r="C526" i="24"/>
  <c r="B526" i="24"/>
  <c r="H526" i="24" s="1"/>
  <c r="A526" i="24"/>
  <c r="E525" i="24"/>
  <c r="G525" i="24" s="1"/>
  <c r="D525" i="24"/>
  <c r="C525" i="24"/>
  <c r="B525" i="24"/>
  <c r="H525" i="24" s="1"/>
  <c r="A525" i="24"/>
  <c r="E524" i="24"/>
  <c r="G524" i="24"/>
  <c r="D524" i="24"/>
  <c r="C524" i="24"/>
  <c r="B524" i="24"/>
  <c r="H524" i="24" s="1"/>
  <c r="A524" i="24"/>
  <c r="E523" i="24"/>
  <c r="G523" i="24" s="1"/>
  <c r="D523" i="24"/>
  <c r="C523" i="24"/>
  <c r="B523" i="24"/>
  <c r="H523" i="24" s="1"/>
  <c r="A523" i="24"/>
  <c r="E522" i="24"/>
  <c r="G522" i="24"/>
  <c r="D522" i="24"/>
  <c r="C522" i="24"/>
  <c r="B522" i="24"/>
  <c r="H522" i="24" s="1"/>
  <c r="A522" i="24"/>
  <c r="E521" i="24"/>
  <c r="G521" i="24" s="1"/>
  <c r="D521" i="24"/>
  <c r="C521" i="24"/>
  <c r="B521" i="24"/>
  <c r="H521" i="24" s="1"/>
  <c r="A521" i="24"/>
  <c r="E520" i="24"/>
  <c r="G520" i="24"/>
  <c r="D520" i="24"/>
  <c r="C520" i="24"/>
  <c r="B520" i="24"/>
  <c r="H520" i="24" s="1"/>
  <c r="A520" i="24"/>
  <c r="E519" i="24"/>
  <c r="G519" i="24" s="1"/>
  <c r="D519" i="24"/>
  <c r="C519" i="24"/>
  <c r="B519" i="24"/>
  <c r="H519" i="24" s="1"/>
  <c r="A519" i="24"/>
  <c r="E518" i="24"/>
  <c r="G518" i="24"/>
  <c r="D518" i="24"/>
  <c r="C518" i="24"/>
  <c r="B518" i="24"/>
  <c r="H518" i="24" s="1"/>
  <c r="H517" i="24" s="1"/>
  <c r="H533" i="24" s="1"/>
  <c r="A518" i="24"/>
  <c r="A517" i="24"/>
  <c r="E515" i="24"/>
  <c r="G515" i="24"/>
  <c r="D515" i="24"/>
  <c r="C515" i="24"/>
  <c r="B515" i="24"/>
  <c r="H515" i="24" s="1"/>
  <c r="A515" i="24"/>
  <c r="E514" i="24"/>
  <c r="G514" i="24" s="1"/>
  <c r="D514" i="24"/>
  <c r="C514" i="24"/>
  <c r="B514" i="24"/>
  <c r="H514" i="24" s="1"/>
  <c r="A514" i="24"/>
  <c r="E513" i="24"/>
  <c r="G513" i="24"/>
  <c r="D513" i="24"/>
  <c r="C513" i="24"/>
  <c r="B513" i="24"/>
  <c r="H513" i="24" s="1"/>
  <c r="A513" i="24"/>
  <c r="E512" i="24"/>
  <c r="G512" i="24" s="1"/>
  <c r="D512" i="24"/>
  <c r="C512" i="24"/>
  <c r="B512" i="24"/>
  <c r="H512" i="24" s="1"/>
  <c r="A512" i="24"/>
  <c r="E511" i="24"/>
  <c r="G511" i="24"/>
  <c r="D511" i="24"/>
  <c r="C511" i="24"/>
  <c r="B511" i="24"/>
  <c r="H511" i="24" s="1"/>
  <c r="A511" i="24"/>
  <c r="E510" i="24"/>
  <c r="G510" i="24" s="1"/>
  <c r="D510" i="24"/>
  <c r="C510" i="24"/>
  <c r="B510" i="24"/>
  <c r="H510" i="24" s="1"/>
  <c r="A510" i="24"/>
  <c r="E509" i="24"/>
  <c r="G509" i="24"/>
  <c r="D509" i="24"/>
  <c r="C509" i="24"/>
  <c r="B509" i="24"/>
  <c r="H509" i="24" s="1"/>
  <c r="A509" i="24"/>
  <c r="E508" i="24"/>
  <c r="G508" i="24" s="1"/>
  <c r="D508" i="24"/>
  <c r="C508" i="24"/>
  <c r="B508" i="24"/>
  <c r="H508" i="24" s="1"/>
  <c r="A508" i="24"/>
  <c r="E507" i="24"/>
  <c r="G507" i="24"/>
  <c r="D507" i="24"/>
  <c r="C507" i="24"/>
  <c r="B507" i="24"/>
  <c r="H507" i="24" s="1"/>
  <c r="A507" i="24"/>
  <c r="E506" i="24"/>
  <c r="G506" i="24" s="1"/>
  <c r="D506" i="24"/>
  <c r="C506" i="24"/>
  <c r="B506" i="24"/>
  <c r="H506" i="24" s="1"/>
  <c r="A506" i="24"/>
  <c r="E505" i="24"/>
  <c r="G505" i="24"/>
  <c r="D505" i="24"/>
  <c r="C505" i="24"/>
  <c r="B505" i="24"/>
  <c r="H505" i="24" s="1"/>
  <c r="A505" i="24"/>
  <c r="E504" i="24"/>
  <c r="G504" i="24" s="1"/>
  <c r="D504" i="24"/>
  <c r="C504" i="24"/>
  <c r="B504" i="24"/>
  <c r="H504" i="24" s="1"/>
  <c r="A504" i="24"/>
  <c r="E503" i="24"/>
  <c r="G503" i="24"/>
  <c r="D503" i="24"/>
  <c r="C503" i="24"/>
  <c r="B503" i="24"/>
  <c r="H503" i="24" s="1"/>
  <c r="A503" i="24"/>
  <c r="E502" i="24"/>
  <c r="G502" i="24" s="1"/>
  <c r="D502" i="24"/>
  <c r="C502" i="24"/>
  <c r="B502" i="24"/>
  <c r="H502" i="24" s="1"/>
  <c r="A502" i="24"/>
  <c r="E501" i="24"/>
  <c r="G501" i="24"/>
  <c r="D501" i="24"/>
  <c r="C501" i="24"/>
  <c r="B501" i="24"/>
  <c r="H501" i="24" s="1"/>
  <c r="H500" i="24" s="1"/>
  <c r="H516" i="24" s="1"/>
  <c r="A501" i="24"/>
  <c r="A500" i="24"/>
  <c r="E498" i="24"/>
  <c r="G498" i="24" s="1"/>
  <c r="D498" i="24"/>
  <c r="C498" i="24"/>
  <c r="B498" i="24"/>
  <c r="H498" i="24" s="1"/>
  <c r="A498" i="24"/>
  <c r="E497" i="24"/>
  <c r="G497" i="24" s="1"/>
  <c r="D497" i="24"/>
  <c r="C497" i="24"/>
  <c r="B497" i="24"/>
  <c r="H497" i="24" s="1"/>
  <c r="A497" i="24"/>
  <c r="E496" i="24"/>
  <c r="G496" i="24" s="1"/>
  <c r="D496" i="24"/>
  <c r="C496" i="24"/>
  <c r="B496" i="24"/>
  <c r="H496" i="24" s="1"/>
  <c r="A496" i="24"/>
  <c r="E495" i="24"/>
  <c r="G495" i="24" s="1"/>
  <c r="D495" i="24"/>
  <c r="C495" i="24"/>
  <c r="B495" i="24"/>
  <c r="H495" i="24" s="1"/>
  <c r="A495" i="24"/>
  <c r="E494" i="24"/>
  <c r="G494" i="24" s="1"/>
  <c r="D494" i="24"/>
  <c r="C494" i="24"/>
  <c r="B494" i="24"/>
  <c r="H494" i="24" s="1"/>
  <c r="A494" i="24"/>
  <c r="E493" i="24"/>
  <c r="G493" i="24" s="1"/>
  <c r="D493" i="24"/>
  <c r="C493" i="24"/>
  <c r="B493" i="24"/>
  <c r="H493" i="24" s="1"/>
  <c r="A493" i="24"/>
  <c r="E492" i="24"/>
  <c r="G492" i="24" s="1"/>
  <c r="D492" i="24"/>
  <c r="C492" i="24"/>
  <c r="B492" i="24"/>
  <c r="H492" i="24" s="1"/>
  <c r="A492" i="24"/>
  <c r="E491" i="24"/>
  <c r="G491" i="24" s="1"/>
  <c r="D491" i="24"/>
  <c r="C491" i="24"/>
  <c r="B491" i="24"/>
  <c r="H491" i="24" s="1"/>
  <c r="A491" i="24"/>
  <c r="E490" i="24"/>
  <c r="G490" i="24" s="1"/>
  <c r="D490" i="24"/>
  <c r="C490" i="24"/>
  <c r="B490" i="24"/>
  <c r="H490" i="24" s="1"/>
  <c r="A490" i="24"/>
  <c r="E489" i="24"/>
  <c r="G489" i="24" s="1"/>
  <c r="D489" i="24"/>
  <c r="C489" i="24"/>
  <c r="B489" i="24"/>
  <c r="H489" i="24" s="1"/>
  <c r="A489" i="24"/>
  <c r="E488" i="24"/>
  <c r="G488" i="24" s="1"/>
  <c r="D488" i="24"/>
  <c r="C488" i="24"/>
  <c r="B488" i="24"/>
  <c r="H488" i="24" s="1"/>
  <c r="A488" i="24"/>
  <c r="E487" i="24"/>
  <c r="G487" i="24" s="1"/>
  <c r="D487" i="24"/>
  <c r="C487" i="24"/>
  <c r="B487" i="24"/>
  <c r="H487" i="24" s="1"/>
  <c r="A487" i="24"/>
  <c r="E486" i="24"/>
  <c r="G486" i="24" s="1"/>
  <c r="D486" i="24"/>
  <c r="C486" i="24"/>
  <c r="B486" i="24"/>
  <c r="H486" i="24" s="1"/>
  <c r="A486" i="24"/>
  <c r="E485" i="24"/>
  <c r="G485" i="24" s="1"/>
  <c r="D485" i="24"/>
  <c r="C485" i="24"/>
  <c r="B485" i="24"/>
  <c r="H485" i="24" s="1"/>
  <c r="A485" i="24"/>
  <c r="E484" i="24"/>
  <c r="G484" i="24" s="1"/>
  <c r="D484" i="24"/>
  <c r="C484" i="24"/>
  <c r="B484" i="24"/>
  <c r="H484" i="24" s="1"/>
  <c r="H483" i="24" s="1"/>
  <c r="H482" i="24" s="1"/>
  <c r="H534" i="24" s="1"/>
  <c r="A484" i="24"/>
  <c r="A482" i="24"/>
  <c r="E479" i="24"/>
  <c r="G479" i="24" s="1"/>
  <c r="D479" i="24"/>
  <c r="C479" i="24"/>
  <c r="B479" i="24"/>
  <c r="H479" i="24" s="1"/>
  <c r="A479" i="24"/>
  <c r="E478" i="24"/>
  <c r="G478" i="24"/>
  <c r="D478" i="24"/>
  <c r="C478" i="24"/>
  <c r="B478" i="24"/>
  <c r="H478" i="24" s="1"/>
  <c r="A478" i="24"/>
  <c r="E477" i="24"/>
  <c r="G477" i="24" s="1"/>
  <c r="D477" i="24"/>
  <c r="C477" i="24"/>
  <c r="B477" i="24"/>
  <c r="H477" i="24" s="1"/>
  <c r="A477" i="24"/>
  <c r="E476" i="24"/>
  <c r="G476" i="24"/>
  <c r="D476" i="24"/>
  <c r="C476" i="24"/>
  <c r="B476" i="24"/>
  <c r="H476" i="24" s="1"/>
  <c r="A476" i="24"/>
  <c r="E475" i="24"/>
  <c r="G475" i="24" s="1"/>
  <c r="D475" i="24"/>
  <c r="C475" i="24"/>
  <c r="B475" i="24"/>
  <c r="H475" i="24" s="1"/>
  <c r="A475" i="24"/>
  <c r="E474" i="24"/>
  <c r="G474" i="24"/>
  <c r="D474" i="24"/>
  <c r="C474" i="24"/>
  <c r="B474" i="24"/>
  <c r="H474" i="24" s="1"/>
  <c r="A474" i="24"/>
  <c r="E473" i="24"/>
  <c r="G473" i="24" s="1"/>
  <c r="D473" i="24"/>
  <c r="C473" i="24"/>
  <c r="B473" i="24"/>
  <c r="H473" i="24" s="1"/>
  <c r="A473" i="24"/>
  <c r="E472" i="24"/>
  <c r="G472" i="24"/>
  <c r="D472" i="24"/>
  <c r="C472" i="24"/>
  <c r="B472" i="24"/>
  <c r="H472" i="24" s="1"/>
  <c r="A472" i="24"/>
  <c r="E471" i="24"/>
  <c r="G471" i="24" s="1"/>
  <c r="D471" i="24"/>
  <c r="C471" i="24"/>
  <c r="B471" i="24"/>
  <c r="H471" i="24" s="1"/>
  <c r="A471" i="24"/>
  <c r="E470" i="24"/>
  <c r="G470" i="24"/>
  <c r="D470" i="24"/>
  <c r="C470" i="24"/>
  <c r="B470" i="24"/>
  <c r="H470" i="24" s="1"/>
  <c r="A470" i="24"/>
  <c r="E469" i="24"/>
  <c r="G469" i="24" s="1"/>
  <c r="D469" i="24"/>
  <c r="C469" i="24"/>
  <c r="B469" i="24"/>
  <c r="H469" i="24" s="1"/>
  <c r="A469" i="24"/>
  <c r="E468" i="24"/>
  <c r="G468" i="24"/>
  <c r="D468" i="24"/>
  <c r="C468" i="24"/>
  <c r="B468" i="24"/>
  <c r="H468" i="24" s="1"/>
  <c r="A468" i="24"/>
  <c r="E467" i="24"/>
  <c r="G467" i="24" s="1"/>
  <c r="D467" i="24"/>
  <c r="C467" i="24"/>
  <c r="B467" i="24"/>
  <c r="H467" i="24" s="1"/>
  <c r="A467" i="24"/>
  <c r="E466" i="24"/>
  <c r="G466" i="24"/>
  <c r="D466" i="24"/>
  <c r="C466" i="24"/>
  <c r="B466" i="24"/>
  <c r="H466" i="24" s="1"/>
  <c r="A466" i="24"/>
  <c r="E465" i="24"/>
  <c r="G465" i="24" s="1"/>
  <c r="D465" i="24"/>
  <c r="C465" i="24"/>
  <c r="B465" i="24"/>
  <c r="H465" i="24" s="1"/>
  <c r="H464" i="24" s="1"/>
  <c r="H480" i="24" s="1"/>
  <c r="A465" i="24"/>
  <c r="A464" i="24"/>
  <c r="E462" i="24"/>
  <c r="G462" i="24" s="1"/>
  <c r="D462" i="24"/>
  <c r="C462" i="24"/>
  <c r="B462" i="24"/>
  <c r="H462" i="24" s="1"/>
  <c r="A462" i="24"/>
  <c r="E461" i="24"/>
  <c r="G461" i="24" s="1"/>
  <c r="D461" i="24"/>
  <c r="C461" i="24"/>
  <c r="B461" i="24"/>
  <c r="H461" i="24" s="1"/>
  <c r="A461" i="24"/>
  <c r="E460" i="24"/>
  <c r="G460" i="24" s="1"/>
  <c r="D460" i="24"/>
  <c r="C460" i="24"/>
  <c r="B460" i="24"/>
  <c r="H460" i="24" s="1"/>
  <c r="A460" i="24"/>
  <c r="E459" i="24"/>
  <c r="G459" i="24" s="1"/>
  <c r="D459" i="24"/>
  <c r="C459" i="24"/>
  <c r="B459" i="24"/>
  <c r="H459" i="24" s="1"/>
  <c r="A459" i="24"/>
  <c r="E458" i="24"/>
  <c r="G458" i="24" s="1"/>
  <c r="D458" i="24"/>
  <c r="C458" i="24"/>
  <c r="B458" i="24"/>
  <c r="H458" i="24" s="1"/>
  <c r="A458" i="24"/>
  <c r="E457" i="24"/>
  <c r="G457" i="24" s="1"/>
  <c r="D457" i="24"/>
  <c r="C457" i="24"/>
  <c r="B457" i="24"/>
  <c r="H457" i="24" s="1"/>
  <c r="A457" i="24"/>
  <c r="E456" i="24"/>
  <c r="G456" i="24" s="1"/>
  <c r="D456" i="24"/>
  <c r="C456" i="24"/>
  <c r="B456" i="24"/>
  <c r="H456" i="24" s="1"/>
  <c r="A456" i="24"/>
  <c r="E455" i="24"/>
  <c r="G455" i="24" s="1"/>
  <c r="D455" i="24"/>
  <c r="C455" i="24"/>
  <c r="B455" i="24"/>
  <c r="H455" i="24" s="1"/>
  <c r="A455" i="24"/>
  <c r="E454" i="24"/>
  <c r="G454" i="24" s="1"/>
  <c r="D454" i="24"/>
  <c r="C454" i="24"/>
  <c r="B454" i="24"/>
  <c r="H454" i="24" s="1"/>
  <c r="A454" i="24"/>
  <c r="E453" i="24"/>
  <c r="G453" i="24" s="1"/>
  <c r="D453" i="24"/>
  <c r="C453" i="24"/>
  <c r="B453" i="24"/>
  <c r="H453" i="24" s="1"/>
  <c r="A453" i="24"/>
  <c r="E452" i="24"/>
  <c r="G452" i="24" s="1"/>
  <c r="D452" i="24"/>
  <c r="C452" i="24"/>
  <c r="B452" i="24"/>
  <c r="H452" i="24" s="1"/>
  <c r="A452" i="24"/>
  <c r="E451" i="24"/>
  <c r="G451" i="24" s="1"/>
  <c r="D451" i="24"/>
  <c r="C451" i="24"/>
  <c r="B451" i="24"/>
  <c r="H451" i="24" s="1"/>
  <c r="A451" i="24"/>
  <c r="E450" i="24"/>
  <c r="G450" i="24" s="1"/>
  <c r="D450" i="24"/>
  <c r="C450" i="24"/>
  <c r="B450" i="24"/>
  <c r="H450" i="24" s="1"/>
  <c r="A450" i="24"/>
  <c r="E449" i="24"/>
  <c r="G449" i="24" s="1"/>
  <c r="D449" i="24"/>
  <c r="C449" i="24"/>
  <c r="B449" i="24"/>
  <c r="H449" i="24" s="1"/>
  <c r="A449" i="24"/>
  <c r="E448" i="24"/>
  <c r="G448" i="24" s="1"/>
  <c r="D448" i="24"/>
  <c r="C448" i="24"/>
  <c r="B448" i="24"/>
  <c r="H448" i="24" s="1"/>
  <c r="H447" i="24" s="1"/>
  <c r="H463" i="24" s="1"/>
  <c r="A448" i="24"/>
  <c r="A447" i="24"/>
  <c r="E445" i="24"/>
  <c r="G445" i="24" s="1"/>
  <c r="D445" i="24"/>
  <c r="C445" i="24"/>
  <c r="B445" i="24"/>
  <c r="H445" i="24" s="1"/>
  <c r="A445" i="24"/>
  <c r="E444" i="24"/>
  <c r="G444" i="24" s="1"/>
  <c r="D444" i="24"/>
  <c r="C444" i="24"/>
  <c r="B444" i="24"/>
  <c r="H444" i="24" s="1"/>
  <c r="A444" i="24"/>
  <c r="E443" i="24"/>
  <c r="G443" i="24" s="1"/>
  <c r="D443" i="24"/>
  <c r="C443" i="24"/>
  <c r="B443" i="24"/>
  <c r="H443" i="24" s="1"/>
  <c r="A443" i="24"/>
  <c r="E442" i="24"/>
  <c r="G442" i="24" s="1"/>
  <c r="D442" i="24"/>
  <c r="C442" i="24"/>
  <c r="B442" i="24"/>
  <c r="H442" i="24" s="1"/>
  <c r="A442" i="24"/>
  <c r="E441" i="24"/>
  <c r="G441" i="24" s="1"/>
  <c r="D441" i="24"/>
  <c r="C441" i="24"/>
  <c r="B441" i="24"/>
  <c r="H441" i="24" s="1"/>
  <c r="A441" i="24"/>
  <c r="E440" i="24"/>
  <c r="G440" i="24" s="1"/>
  <c r="D440" i="24"/>
  <c r="C440" i="24"/>
  <c r="B440" i="24"/>
  <c r="H440" i="24" s="1"/>
  <c r="A440" i="24"/>
  <c r="E439" i="24"/>
  <c r="G439" i="24" s="1"/>
  <c r="D439" i="24"/>
  <c r="C439" i="24"/>
  <c r="B439" i="24"/>
  <c r="H439" i="24" s="1"/>
  <c r="A439" i="24"/>
  <c r="E438" i="24"/>
  <c r="G438" i="24" s="1"/>
  <c r="D438" i="24"/>
  <c r="C438" i="24"/>
  <c r="B438" i="24"/>
  <c r="H438" i="24" s="1"/>
  <c r="A438" i="24"/>
  <c r="E437" i="24"/>
  <c r="G437" i="24" s="1"/>
  <c r="D437" i="24"/>
  <c r="C437" i="24"/>
  <c r="B437" i="24"/>
  <c r="H437" i="24" s="1"/>
  <c r="A437" i="24"/>
  <c r="E436" i="24"/>
  <c r="G436" i="24" s="1"/>
  <c r="D436" i="24"/>
  <c r="C436" i="24"/>
  <c r="B436" i="24"/>
  <c r="H436" i="24" s="1"/>
  <c r="A436" i="24"/>
  <c r="E435" i="24"/>
  <c r="G435" i="24" s="1"/>
  <c r="D435" i="24"/>
  <c r="C435" i="24"/>
  <c r="B435" i="24"/>
  <c r="H435" i="24" s="1"/>
  <c r="A435" i="24"/>
  <c r="E434" i="24"/>
  <c r="G434" i="24" s="1"/>
  <c r="D434" i="24"/>
  <c r="C434" i="24"/>
  <c r="B434" i="24"/>
  <c r="H434" i="24" s="1"/>
  <c r="A434" i="24"/>
  <c r="E433" i="24"/>
  <c r="G433" i="24" s="1"/>
  <c r="D433" i="24"/>
  <c r="C433" i="24"/>
  <c r="B433" i="24"/>
  <c r="H433" i="24" s="1"/>
  <c r="A433" i="24"/>
  <c r="E432" i="24"/>
  <c r="G432" i="24" s="1"/>
  <c r="D432" i="24"/>
  <c r="C432" i="24"/>
  <c r="B432" i="24"/>
  <c r="H432" i="24" s="1"/>
  <c r="A432" i="24"/>
  <c r="E431" i="24"/>
  <c r="G431" i="24" s="1"/>
  <c r="D431" i="24"/>
  <c r="C431" i="24"/>
  <c r="B431" i="24"/>
  <c r="H431" i="24" s="1"/>
  <c r="H430" i="24" s="1"/>
  <c r="H429" i="24" s="1"/>
  <c r="H481" i="24" s="1"/>
  <c r="A431" i="24"/>
  <c r="A429" i="24"/>
  <c r="E426" i="24"/>
  <c r="G426" i="24" s="1"/>
  <c r="D426" i="24"/>
  <c r="C426" i="24"/>
  <c r="B426" i="24"/>
  <c r="H426" i="24" s="1"/>
  <c r="A426" i="24"/>
  <c r="E425" i="24"/>
  <c r="G425" i="24" s="1"/>
  <c r="D425" i="24"/>
  <c r="C425" i="24"/>
  <c r="B425" i="24"/>
  <c r="H425" i="24" s="1"/>
  <c r="A425" i="24"/>
  <c r="E424" i="24"/>
  <c r="G424" i="24" s="1"/>
  <c r="D424" i="24"/>
  <c r="C424" i="24"/>
  <c r="B424" i="24"/>
  <c r="H424" i="24" s="1"/>
  <c r="A424" i="24"/>
  <c r="E423" i="24"/>
  <c r="G423" i="24" s="1"/>
  <c r="D423" i="24"/>
  <c r="C423" i="24"/>
  <c r="B423" i="24"/>
  <c r="H423" i="24" s="1"/>
  <c r="A423" i="24"/>
  <c r="E422" i="24"/>
  <c r="G422" i="24" s="1"/>
  <c r="D422" i="24"/>
  <c r="C422" i="24"/>
  <c r="B422" i="24"/>
  <c r="H422" i="24" s="1"/>
  <c r="A422" i="24"/>
  <c r="E421" i="24"/>
  <c r="G421" i="24" s="1"/>
  <c r="D421" i="24"/>
  <c r="C421" i="24"/>
  <c r="B421" i="24"/>
  <c r="H421" i="24" s="1"/>
  <c r="A421" i="24"/>
  <c r="E420" i="24"/>
  <c r="G420" i="24" s="1"/>
  <c r="D420" i="24"/>
  <c r="C420" i="24"/>
  <c r="B420" i="24"/>
  <c r="H420" i="24" s="1"/>
  <c r="A420" i="24"/>
  <c r="E419" i="24"/>
  <c r="G419" i="24" s="1"/>
  <c r="D419" i="24"/>
  <c r="C419" i="24"/>
  <c r="B419" i="24"/>
  <c r="H419" i="24" s="1"/>
  <c r="A419" i="24"/>
  <c r="E418" i="24"/>
  <c r="G418" i="24" s="1"/>
  <c r="D418" i="24"/>
  <c r="C418" i="24"/>
  <c r="B418" i="24"/>
  <c r="H418" i="24" s="1"/>
  <c r="A418" i="24"/>
  <c r="E417" i="24"/>
  <c r="G417" i="24" s="1"/>
  <c r="D417" i="24"/>
  <c r="C417" i="24"/>
  <c r="B417" i="24"/>
  <c r="H417" i="24" s="1"/>
  <c r="A417" i="24"/>
  <c r="E416" i="24"/>
  <c r="G416" i="24" s="1"/>
  <c r="D416" i="24"/>
  <c r="C416" i="24"/>
  <c r="B416" i="24"/>
  <c r="H416" i="24" s="1"/>
  <c r="A416" i="24"/>
  <c r="E415" i="24"/>
  <c r="G415" i="24" s="1"/>
  <c r="D415" i="24"/>
  <c r="C415" i="24"/>
  <c r="B415" i="24"/>
  <c r="H415" i="24" s="1"/>
  <c r="A415" i="24"/>
  <c r="E414" i="24"/>
  <c r="G414" i="24" s="1"/>
  <c r="D414" i="24"/>
  <c r="C414" i="24"/>
  <c r="B414" i="24"/>
  <c r="H414" i="24" s="1"/>
  <c r="A414" i="24"/>
  <c r="E413" i="24"/>
  <c r="G413" i="24" s="1"/>
  <c r="D413" i="24"/>
  <c r="C413" i="24"/>
  <c r="B413" i="24"/>
  <c r="H413" i="24" s="1"/>
  <c r="A413" i="24"/>
  <c r="E412" i="24"/>
  <c r="G412" i="24" s="1"/>
  <c r="D412" i="24"/>
  <c r="C412" i="24"/>
  <c r="B412" i="24"/>
  <c r="H412" i="24" s="1"/>
  <c r="H411" i="24" s="1"/>
  <c r="H427" i="24" s="1"/>
  <c r="A412" i="24"/>
  <c r="A411" i="24"/>
  <c r="E409" i="24"/>
  <c r="G409" i="24" s="1"/>
  <c r="D409" i="24"/>
  <c r="C409" i="24"/>
  <c r="B409" i="24"/>
  <c r="H409" i="24" s="1"/>
  <c r="A409" i="24"/>
  <c r="E408" i="24"/>
  <c r="G408" i="24" s="1"/>
  <c r="D408" i="24"/>
  <c r="C408" i="24"/>
  <c r="B408" i="24"/>
  <c r="H408" i="24" s="1"/>
  <c r="A408" i="24"/>
  <c r="E407" i="24"/>
  <c r="G407" i="24" s="1"/>
  <c r="D407" i="24"/>
  <c r="C407" i="24"/>
  <c r="B407" i="24"/>
  <c r="H407" i="24" s="1"/>
  <c r="A407" i="24"/>
  <c r="E406" i="24"/>
  <c r="G406" i="24" s="1"/>
  <c r="D406" i="24"/>
  <c r="C406" i="24"/>
  <c r="B406" i="24"/>
  <c r="H406" i="24" s="1"/>
  <c r="A406" i="24"/>
  <c r="E405" i="24"/>
  <c r="G405" i="24" s="1"/>
  <c r="D405" i="24"/>
  <c r="C405" i="24"/>
  <c r="B405" i="24"/>
  <c r="H405" i="24" s="1"/>
  <c r="A405" i="24"/>
  <c r="E404" i="24"/>
  <c r="G404" i="24" s="1"/>
  <c r="D404" i="24"/>
  <c r="C404" i="24"/>
  <c r="B404" i="24"/>
  <c r="H404" i="24" s="1"/>
  <c r="A404" i="24"/>
  <c r="E403" i="24"/>
  <c r="G403" i="24" s="1"/>
  <c r="D403" i="24"/>
  <c r="C403" i="24"/>
  <c r="B403" i="24"/>
  <c r="H403" i="24" s="1"/>
  <c r="A403" i="24"/>
  <c r="E402" i="24"/>
  <c r="G402" i="24" s="1"/>
  <c r="D402" i="24"/>
  <c r="C402" i="24"/>
  <c r="B402" i="24"/>
  <c r="H402" i="24" s="1"/>
  <c r="A402" i="24"/>
  <c r="E401" i="24"/>
  <c r="G401" i="24" s="1"/>
  <c r="D401" i="24"/>
  <c r="C401" i="24"/>
  <c r="B401" i="24"/>
  <c r="H401" i="24" s="1"/>
  <c r="A401" i="24"/>
  <c r="E400" i="24"/>
  <c r="G400" i="24" s="1"/>
  <c r="D400" i="24"/>
  <c r="C400" i="24"/>
  <c r="B400" i="24"/>
  <c r="H400" i="24" s="1"/>
  <c r="A400" i="24"/>
  <c r="E399" i="24"/>
  <c r="G399" i="24" s="1"/>
  <c r="D399" i="24"/>
  <c r="C399" i="24"/>
  <c r="B399" i="24"/>
  <c r="H399" i="24" s="1"/>
  <c r="A399" i="24"/>
  <c r="E398" i="24"/>
  <c r="G398" i="24" s="1"/>
  <c r="D398" i="24"/>
  <c r="C398" i="24"/>
  <c r="B398" i="24"/>
  <c r="H398" i="24" s="1"/>
  <c r="A398" i="24"/>
  <c r="E397" i="24"/>
  <c r="G397" i="24" s="1"/>
  <c r="D397" i="24"/>
  <c r="C397" i="24"/>
  <c r="B397" i="24"/>
  <c r="H397" i="24" s="1"/>
  <c r="A397" i="24"/>
  <c r="E396" i="24"/>
  <c r="G396" i="24" s="1"/>
  <c r="D396" i="24"/>
  <c r="C396" i="24"/>
  <c r="B396" i="24"/>
  <c r="H396" i="24" s="1"/>
  <c r="A396" i="24"/>
  <c r="E395" i="24"/>
  <c r="G395" i="24" s="1"/>
  <c r="D395" i="24"/>
  <c r="C395" i="24"/>
  <c r="B395" i="24"/>
  <c r="H395" i="24" s="1"/>
  <c r="H394" i="24" s="1"/>
  <c r="H410" i="24" s="1"/>
  <c r="A395" i="24"/>
  <c r="A394" i="24"/>
  <c r="E392" i="24"/>
  <c r="G392" i="24"/>
  <c r="D392" i="24"/>
  <c r="C392" i="24"/>
  <c r="B392" i="24"/>
  <c r="H392" i="24" s="1"/>
  <c r="A392" i="24"/>
  <c r="E391" i="24"/>
  <c r="G391" i="24" s="1"/>
  <c r="D391" i="24"/>
  <c r="C391" i="24"/>
  <c r="B391" i="24"/>
  <c r="H391" i="24" s="1"/>
  <c r="A391" i="24"/>
  <c r="E390" i="24"/>
  <c r="G390" i="24"/>
  <c r="D390" i="24"/>
  <c r="C390" i="24"/>
  <c r="B390" i="24"/>
  <c r="H390" i="24" s="1"/>
  <c r="A390" i="24"/>
  <c r="E389" i="24"/>
  <c r="G389" i="24" s="1"/>
  <c r="D389" i="24"/>
  <c r="C389" i="24"/>
  <c r="B389" i="24"/>
  <c r="H389" i="24" s="1"/>
  <c r="A389" i="24"/>
  <c r="E388" i="24"/>
  <c r="G388" i="24"/>
  <c r="D388" i="24"/>
  <c r="C388" i="24"/>
  <c r="B388" i="24"/>
  <c r="H388" i="24" s="1"/>
  <c r="A388" i="24"/>
  <c r="E387" i="24"/>
  <c r="G387" i="24" s="1"/>
  <c r="D387" i="24"/>
  <c r="C387" i="24"/>
  <c r="B387" i="24"/>
  <c r="H387" i="24" s="1"/>
  <c r="A387" i="24"/>
  <c r="E386" i="24"/>
  <c r="G386" i="24"/>
  <c r="D386" i="24"/>
  <c r="C386" i="24"/>
  <c r="B386" i="24"/>
  <c r="H386" i="24" s="1"/>
  <c r="A386" i="24"/>
  <c r="E385" i="24"/>
  <c r="G385" i="24" s="1"/>
  <c r="D385" i="24"/>
  <c r="C385" i="24"/>
  <c r="B385" i="24"/>
  <c r="H385" i="24" s="1"/>
  <c r="A385" i="24"/>
  <c r="E384" i="24"/>
  <c r="G384" i="24"/>
  <c r="D384" i="24"/>
  <c r="C384" i="24"/>
  <c r="B384" i="24"/>
  <c r="H384" i="24" s="1"/>
  <c r="A384" i="24"/>
  <c r="E383" i="24"/>
  <c r="G383" i="24" s="1"/>
  <c r="D383" i="24"/>
  <c r="C383" i="24"/>
  <c r="B383" i="24"/>
  <c r="H383" i="24" s="1"/>
  <c r="A383" i="24"/>
  <c r="E382" i="24"/>
  <c r="G382" i="24"/>
  <c r="D382" i="24"/>
  <c r="C382" i="24"/>
  <c r="B382" i="24"/>
  <c r="H382" i="24" s="1"/>
  <c r="A382" i="24"/>
  <c r="E381" i="24"/>
  <c r="G381" i="24" s="1"/>
  <c r="D381" i="24"/>
  <c r="C381" i="24"/>
  <c r="B381" i="24"/>
  <c r="H381" i="24" s="1"/>
  <c r="A381" i="24"/>
  <c r="E380" i="24"/>
  <c r="G380" i="24"/>
  <c r="D380" i="24"/>
  <c r="C380" i="24"/>
  <c r="B380" i="24"/>
  <c r="H380" i="24" s="1"/>
  <c r="A380" i="24"/>
  <c r="E379" i="24"/>
  <c r="G379" i="24" s="1"/>
  <c r="D379" i="24"/>
  <c r="C379" i="24"/>
  <c r="B379" i="24"/>
  <c r="H379" i="24" s="1"/>
  <c r="A379" i="24"/>
  <c r="E378" i="24"/>
  <c r="G378" i="24"/>
  <c r="D378" i="24"/>
  <c r="C378" i="24"/>
  <c r="B378" i="24"/>
  <c r="H378" i="24" s="1"/>
  <c r="H377" i="24" s="1"/>
  <c r="A378" i="24"/>
  <c r="E373" i="24"/>
  <c r="G373" i="24" s="1"/>
  <c r="D373" i="24"/>
  <c r="C373" i="24"/>
  <c r="B373" i="24"/>
  <c r="H373" i="24" s="1"/>
  <c r="A373" i="24"/>
  <c r="E372" i="24"/>
  <c r="G372" i="24" s="1"/>
  <c r="D372" i="24"/>
  <c r="C372" i="24"/>
  <c r="B372" i="24"/>
  <c r="H372" i="24" s="1"/>
  <c r="A372" i="24"/>
  <c r="E371" i="24"/>
  <c r="G371" i="24" s="1"/>
  <c r="D371" i="24"/>
  <c r="C371" i="24"/>
  <c r="B371" i="24"/>
  <c r="H371" i="24" s="1"/>
  <c r="A371" i="24"/>
  <c r="E370" i="24"/>
  <c r="G370" i="24" s="1"/>
  <c r="D370" i="24"/>
  <c r="C370" i="24"/>
  <c r="B370" i="24"/>
  <c r="H370" i="24" s="1"/>
  <c r="A370" i="24"/>
  <c r="E369" i="24"/>
  <c r="G369" i="24" s="1"/>
  <c r="D369" i="24"/>
  <c r="C369" i="24"/>
  <c r="B369" i="24"/>
  <c r="H369" i="24" s="1"/>
  <c r="A369" i="24"/>
  <c r="E368" i="24"/>
  <c r="G368" i="24" s="1"/>
  <c r="D368" i="24"/>
  <c r="C368" i="24"/>
  <c r="B368" i="24"/>
  <c r="H368" i="24" s="1"/>
  <c r="A368" i="24"/>
  <c r="E367" i="24"/>
  <c r="G367" i="24" s="1"/>
  <c r="D367" i="24"/>
  <c r="C367" i="24"/>
  <c r="B367" i="24"/>
  <c r="H367" i="24" s="1"/>
  <c r="A367" i="24"/>
  <c r="E366" i="24"/>
  <c r="G366" i="24" s="1"/>
  <c r="D366" i="24"/>
  <c r="C366" i="24"/>
  <c r="B366" i="24"/>
  <c r="H366" i="24" s="1"/>
  <c r="A366" i="24"/>
  <c r="E365" i="24"/>
  <c r="G365" i="24" s="1"/>
  <c r="D365" i="24"/>
  <c r="C365" i="24"/>
  <c r="B365" i="24"/>
  <c r="H365" i="24" s="1"/>
  <c r="A365" i="24"/>
  <c r="E364" i="24"/>
  <c r="G364" i="24" s="1"/>
  <c r="D364" i="24"/>
  <c r="C364" i="24"/>
  <c r="B364" i="24"/>
  <c r="H364" i="24" s="1"/>
  <c r="A364" i="24"/>
  <c r="E363" i="24"/>
  <c r="G363" i="24" s="1"/>
  <c r="D363" i="24"/>
  <c r="C363" i="24"/>
  <c r="B363" i="24"/>
  <c r="H363" i="24" s="1"/>
  <c r="A363" i="24"/>
  <c r="E362" i="24"/>
  <c r="G362" i="24" s="1"/>
  <c r="D362" i="24"/>
  <c r="C362" i="24"/>
  <c r="B362" i="24"/>
  <c r="H362" i="24" s="1"/>
  <c r="A362" i="24"/>
  <c r="E361" i="24"/>
  <c r="G361" i="24" s="1"/>
  <c r="D361" i="24"/>
  <c r="C361" i="24"/>
  <c r="B361" i="24"/>
  <c r="H361" i="24" s="1"/>
  <c r="A361" i="24"/>
  <c r="E360" i="24"/>
  <c r="G360" i="24" s="1"/>
  <c r="D360" i="24"/>
  <c r="C360" i="24"/>
  <c r="B360" i="24"/>
  <c r="H360" i="24" s="1"/>
  <c r="A360" i="24"/>
  <c r="E359" i="24"/>
  <c r="G359" i="24" s="1"/>
  <c r="D359" i="24"/>
  <c r="C359" i="24"/>
  <c r="B359" i="24"/>
  <c r="H359" i="24" s="1"/>
  <c r="H358" i="24" s="1"/>
  <c r="H374" i="24" s="1"/>
  <c r="A359" i="24"/>
  <c r="A358" i="24"/>
  <c r="E356" i="24"/>
  <c r="G356" i="24" s="1"/>
  <c r="D356" i="24"/>
  <c r="C356" i="24"/>
  <c r="B356" i="24"/>
  <c r="H356" i="24" s="1"/>
  <c r="A356" i="24"/>
  <c r="E355" i="24"/>
  <c r="G355" i="24" s="1"/>
  <c r="D355" i="24"/>
  <c r="C355" i="24"/>
  <c r="B355" i="24"/>
  <c r="H355" i="24" s="1"/>
  <c r="A355" i="24"/>
  <c r="E354" i="24"/>
  <c r="G354" i="24" s="1"/>
  <c r="D354" i="24"/>
  <c r="C354" i="24"/>
  <c r="B354" i="24"/>
  <c r="H354" i="24" s="1"/>
  <c r="A354" i="24"/>
  <c r="E353" i="24"/>
  <c r="G353" i="24" s="1"/>
  <c r="D353" i="24"/>
  <c r="C353" i="24"/>
  <c r="B353" i="24"/>
  <c r="H353" i="24" s="1"/>
  <c r="A353" i="24"/>
  <c r="E352" i="24"/>
  <c r="G352" i="24" s="1"/>
  <c r="D352" i="24"/>
  <c r="C352" i="24"/>
  <c r="B352" i="24"/>
  <c r="H352" i="24" s="1"/>
  <c r="A352" i="24"/>
  <c r="E351" i="24"/>
  <c r="G351" i="24" s="1"/>
  <c r="D351" i="24"/>
  <c r="C351" i="24"/>
  <c r="B351" i="24"/>
  <c r="H351" i="24" s="1"/>
  <c r="A351" i="24"/>
  <c r="E350" i="24"/>
  <c r="G350" i="24" s="1"/>
  <c r="D350" i="24"/>
  <c r="C350" i="24"/>
  <c r="B350" i="24"/>
  <c r="H350" i="24" s="1"/>
  <c r="A350" i="24"/>
  <c r="E349" i="24"/>
  <c r="G349" i="24" s="1"/>
  <c r="D349" i="24"/>
  <c r="C349" i="24"/>
  <c r="B349" i="24"/>
  <c r="H349" i="24" s="1"/>
  <c r="A349" i="24"/>
  <c r="E348" i="24"/>
  <c r="G348" i="24" s="1"/>
  <c r="D348" i="24"/>
  <c r="C348" i="24"/>
  <c r="B348" i="24"/>
  <c r="H348" i="24" s="1"/>
  <c r="A348" i="24"/>
  <c r="E347" i="24"/>
  <c r="G347" i="24" s="1"/>
  <c r="D347" i="24"/>
  <c r="C347" i="24"/>
  <c r="B347" i="24"/>
  <c r="H347" i="24" s="1"/>
  <c r="A347" i="24"/>
  <c r="E346" i="24"/>
  <c r="G346" i="24" s="1"/>
  <c r="D346" i="24"/>
  <c r="C346" i="24"/>
  <c r="B346" i="24"/>
  <c r="H346" i="24" s="1"/>
  <c r="A346" i="24"/>
  <c r="E345" i="24"/>
  <c r="G345" i="24" s="1"/>
  <c r="D345" i="24"/>
  <c r="C345" i="24"/>
  <c r="B345" i="24"/>
  <c r="H345" i="24" s="1"/>
  <c r="A345" i="24"/>
  <c r="E344" i="24"/>
  <c r="G344" i="24" s="1"/>
  <c r="D344" i="24"/>
  <c r="C344" i="24"/>
  <c r="B344" i="24"/>
  <c r="H344" i="24" s="1"/>
  <c r="A344" i="24"/>
  <c r="E343" i="24"/>
  <c r="G343" i="24" s="1"/>
  <c r="D343" i="24"/>
  <c r="C343" i="24"/>
  <c r="B343" i="24"/>
  <c r="H343" i="24" s="1"/>
  <c r="A343" i="24"/>
  <c r="E342" i="24"/>
  <c r="G342" i="24" s="1"/>
  <c r="D342" i="24"/>
  <c r="C342" i="24"/>
  <c r="B342" i="24"/>
  <c r="H342" i="24" s="1"/>
  <c r="H341" i="24" s="1"/>
  <c r="H357" i="24" s="1"/>
  <c r="A342" i="24"/>
  <c r="A341" i="24"/>
  <c r="E339" i="24"/>
  <c r="G339" i="24"/>
  <c r="D339" i="24"/>
  <c r="C339" i="24"/>
  <c r="B339" i="24"/>
  <c r="H339" i="24" s="1"/>
  <c r="A339" i="24"/>
  <c r="E338" i="24"/>
  <c r="G338" i="24" s="1"/>
  <c r="D338" i="24"/>
  <c r="C338" i="24"/>
  <c r="B338" i="24"/>
  <c r="H338" i="24" s="1"/>
  <c r="A338" i="24"/>
  <c r="E337" i="24"/>
  <c r="G337" i="24"/>
  <c r="D337" i="24"/>
  <c r="C337" i="24"/>
  <c r="B337" i="24"/>
  <c r="H337" i="24" s="1"/>
  <c r="A337" i="24"/>
  <c r="E336" i="24"/>
  <c r="G336" i="24" s="1"/>
  <c r="D336" i="24"/>
  <c r="C336" i="24"/>
  <c r="B336" i="24"/>
  <c r="H336" i="24" s="1"/>
  <c r="A336" i="24"/>
  <c r="E335" i="24"/>
  <c r="G335" i="24"/>
  <c r="D335" i="24"/>
  <c r="C335" i="24"/>
  <c r="B335" i="24"/>
  <c r="H335" i="24" s="1"/>
  <c r="A335" i="24"/>
  <c r="E334" i="24"/>
  <c r="G334" i="24" s="1"/>
  <c r="D334" i="24"/>
  <c r="C334" i="24"/>
  <c r="B334" i="24"/>
  <c r="H334" i="24" s="1"/>
  <c r="A334" i="24"/>
  <c r="E333" i="24"/>
  <c r="G333" i="24"/>
  <c r="D333" i="24"/>
  <c r="C333" i="24"/>
  <c r="B333" i="24"/>
  <c r="H333" i="24" s="1"/>
  <c r="A333" i="24"/>
  <c r="E332" i="24"/>
  <c r="G332" i="24" s="1"/>
  <c r="D332" i="24"/>
  <c r="C332" i="24"/>
  <c r="B332" i="24"/>
  <c r="H332" i="24" s="1"/>
  <c r="A332" i="24"/>
  <c r="E331" i="24"/>
  <c r="G331" i="24"/>
  <c r="D331" i="24"/>
  <c r="C331" i="24"/>
  <c r="B331" i="24"/>
  <c r="H331" i="24" s="1"/>
  <c r="A331" i="24"/>
  <c r="E330" i="24"/>
  <c r="G330" i="24" s="1"/>
  <c r="D330" i="24"/>
  <c r="C330" i="24"/>
  <c r="B330" i="24"/>
  <c r="H330" i="24" s="1"/>
  <c r="A330" i="24"/>
  <c r="E329" i="24"/>
  <c r="G329" i="24"/>
  <c r="D329" i="24"/>
  <c r="C329" i="24"/>
  <c r="B329" i="24"/>
  <c r="H329" i="24" s="1"/>
  <c r="A329" i="24"/>
  <c r="E328" i="24"/>
  <c r="G328" i="24" s="1"/>
  <c r="D328" i="24"/>
  <c r="C328" i="24"/>
  <c r="B328" i="24"/>
  <c r="H328" i="24" s="1"/>
  <c r="A328" i="24"/>
  <c r="E327" i="24"/>
  <c r="G327" i="24"/>
  <c r="D327" i="24"/>
  <c r="C327" i="24"/>
  <c r="B327" i="24"/>
  <c r="H327" i="24" s="1"/>
  <c r="A327" i="24"/>
  <c r="E326" i="24"/>
  <c r="G326" i="24" s="1"/>
  <c r="D326" i="24"/>
  <c r="C326" i="24"/>
  <c r="B326" i="24"/>
  <c r="H326" i="24" s="1"/>
  <c r="A326" i="24"/>
  <c r="E325" i="24"/>
  <c r="G325" i="24"/>
  <c r="D325" i="24"/>
  <c r="C325" i="24"/>
  <c r="B325" i="24"/>
  <c r="H325" i="24" s="1"/>
  <c r="H324" i="24" s="1"/>
  <c r="A325" i="24"/>
  <c r="E320" i="24"/>
  <c r="G320" i="24" s="1"/>
  <c r="D320" i="24"/>
  <c r="C320" i="24"/>
  <c r="B320" i="24"/>
  <c r="H320" i="24" s="1"/>
  <c r="A320" i="24"/>
  <c r="E319" i="24"/>
  <c r="G319" i="24" s="1"/>
  <c r="D319" i="24"/>
  <c r="C319" i="24"/>
  <c r="B319" i="24"/>
  <c r="H319" i="24" s="1"/>
  <c r="A319" i="24"/>
  <c r="E318" i="24"/>
  <c r="G318" i="24" s="1"/>
  <c r="D318" i="24"/>
  <c r="C318" i="24"/>
  <c r="B318" i="24"/>
  <c r="H318" i="24" s="1"/>
  <c r="A318" i="24"/>
  <c r="E317" i="24"/>
  <c r="G317" i="24" s="1"/>
  <c r="D317" i="24"/>
  <c r="C317" i="24"/>
  <c r="B317" i="24"/>
  <c r="H317" i="24" s="1"/>
  <c r="A317" i="24"/>
  <c r="E316" i="24"/>
  <c r="G316" i="24" s="1"/>
  <c r="D316" i="24"/>
  <c r="C316" i="24"/>
  <c r="B316" i="24"/>
  <c r="H316" i="24" s="1"/>
  <c r="A316" i="24"/>
  <c r="E315" i="24"/>
  <c r="G315" i="24" s="1"/>
  <c r="D315" i="24"/>
  <c r="C315" i="24"/>
  <c r="B315" i="24"/>
  <c r="H315" i="24" s="1"/>
  <c r="A315" i="24"/>
  <c r="E314" i="24"/>
  <c r="G314" i="24" s="1"/>
  <c r="D314" i="24"/>
  <c r="C314" i="24"/>
  <c r="B314" i="24"/>
  <c r="H314" i="24" s="1"/>
  <c r="A314" i="24"/>
  <c r="E313" i="24"/>
  <c r="G313" i="24" s="1"/>
  <c r="D313" i="24"/>
  <c r="C313" i="24"/>
  <c r="B313" i="24"/>
  <c r="H313" i="24" s="1"/>
  <c r="A313" i="24"/>
  <c r="E312" i="24"/>
  <c r="G312" i="24" s="1"/>
  <c r="D312" i="24"/>
  <c r="C312" i="24"/>
  <c r="B312" i="24"/>
  <c r="H312" i="24" s="1"/>
  <c r="A312" i="24"/>
  <c r="E311" i="24"/>
  <c r="G311" i="24" s="1"/>
  <c r="D311" i="24"/>
  <c r="C311" i="24"/>
  <c r="B311" i="24"/>
  <c r="H311" i="24" s="1"/>
  <c r="A311" i="24"/>
  <c r="E310" i="24"/>
  <c r="G310" i="24" s="1"/>
  <c r="D310" i="24"/>
  <c r="C310" i="24"/>
  <c r="B310" i="24"/>
  <c r="H310" i="24" s="1"/>
  <c r="A310" i="24"/>
  <c r="E309" i="24"/>
  <c r="G309" i="24" s="1"/>
  <c r="D309" i="24"/>
  <c r="C309" i="24"/>
  <c r="B309" i="24"/>
  <c r="H309" i="24" s="1"/>
  <c r="A309" i="24"/>
  <c r="E308" i="24"/>
  <c r="G308" i="24" s="1"/>
  <c r="D308" i="24"/>
  <c r="C308" i="24"/>
  <c r="B308" i="24"/>
  <c r="H308" i="24" s="1"/>
  <c r="A308" i="24"/>
  <c r="E307" i="24"/>
  <c r="G307" i="24" s="1"/>
  <c r="D307" i="24"/>
  <c r="C307" i="24"/>
  <c r="B307" i="24"/>
  <c r="H307" i="24" s="1"/>
  <c r="A307" i="24"/>
  <c r="E306" i="24"/>
  <c r="G306" i="24" s="1"/>
  <c r="D306" i="24"/>
  <c r="C306" i="24"/>
  <c r="B306" i="24"/>
  <c r="H306" i="24" s="1"/>
  <c r="H305" i="24" s="1"/>
  <c r="H321" i="24" s="1"/>
  <c r="A306" i="24"/>
  <c r="A305" i="24"/>
  <c r="E303" i="24"/>
  <c r="G303" i="24" s="1"/>
  <c r="D303" i="24"/>
  <c r="C303" i="24"/>
  <c r="B303" i="24"/>
  <c r="H303" i="24" s="1"/>
  <c r="A303" i="24"/>
  <c r="E302" i="24"/>
  <c r="G302" i="24" s="1"/>
  <c r="D302" i="24"/>
  <c r="C302" i="24"/>
  <c r="B302" i="24"/>
  <c r="H302" i="24" s="1"/>
  <c r="A302" i="24"/>
  <c r="E301" i="24"/>
  <c r="G301" i="24" s="1"/>
  <c r="D301" i="24"/>
  <c r="C301" i="24"/>
  <c r="B301" i="24"/>
  <c r="H301" i="24" s="1"/>
  <c r="A301" i="24"/>
  <c r="E300" i="24"/>
  <c r="G300" i="24" s="1"/>
  <c r="D300" i="24"/>
  <c r="C300" i="24"/>
  <c r="B300" i="24"/>
  <c r="H300" i="24" s="1"/>
  <c r="A300" i="24"/>
  <c r="E299" i="24"/>
  <c r="G299" i="24" s="1"/>
  <c r="D299" i="24"/>
  <c r="C299" i="24"/>
  <c r="B299" i="24"/>
  <c r="H299" i="24" s="1"/>
  <c r="A299" i="24"/>
  <c r="E298" i="24"/>
  <c r="G298" i="24" s="1"/>
  <c r="D298" i="24"/>
  <c r="C298" i="24"/>
  <c r="B298" i="24"/>
  <c r="H298" i="24" s="1"/>
  <c r="A298" i="24"/>
  <c r="E297" i="24"/>
  <c r="G297" i="24" s="1"/>
  <c r="D297" i="24"/>
  <c r="C297" i="24"/>
  <c r="B297" i="24"/>
  <c r="H297" i="24" s="1"/>
  <c r="A297" i="24"/>
  <c r="E296" i="24"/>
  <c r="G296" i="24" s="1"/>
  <c r="D296" i="24"/>
  <c r="C296" i="24"/>
  <c r="B296" i="24"/>
  <c r="H296" i="24" s="1"/>
  <c r="A296" i="24"/>
  <c r="E295" i="24"/>
  <c r="G295" i="24" s="1"/>
  <c r="D295" i="24"/>
  <c r="C295" i="24"/>
  <c r="B295" i="24"/>
  <c r="H295" i="24" s="1"/>
  <c r="A295" i="24"/>
  <c r="E294" i="24"/>
  <c r="G294" i="24" s="1"/>
  <c r="D294" i="24"/>
  <c r="C294" i="24"/>
  <c r="B294" i="24"/>
  <c r="H294" i="24" s="1"/>
  <c r="A294" i="24"/>
  <c r="E293" i="24"/>
  <c r="G293" i="24" s="1"/>
  <c r="D293" i="24"/>
  <c r="C293" i="24"/>
  <c r="B293" i="24"/>
  <c r="H293" i="24" s="1"/>
  <c r="A293" i="24"/>
  <c r="E292" i="24"/>
  <c r="G292" i="24" s="1"/>
  <c r="D292" i="24"/>
  <c r="C292" i="24"/>
  <c r="B292" i="24"/>
  <c r="H292" i="24" s="1"/>
  <c r="A292" i="24"/>
  <c r="E291" i="24"/>
  <c r="G291" i="24" s="1"/>
  <c r="D291" i="24"/>
  <c r="C291" i="24"/>
  <c r="B291" i="24"/>
  <c r="H291" i="24" s="1"/>
  <c r="A291" i="24"/>
  <c r="E290" i="24"/>
  <c r="G290" i="24" s="1"/>
  <c r="D290" i="24"/>
  <c r="C290" i="24"/>
  <c r="B290" i="24"/>
  <c r="H290" i="24" s="1"/>
  <c r="A290" i="24"/>
  <c r="E289" i="24"/>
  <c r="G289" i="24" s="1"/>
  <c r="D289" i="24"/>
  <c r="C289" i="24"/>
  <c r="B289" i="24"/>
  <c r="H289" i="24" s="1"/>
  <c r="H288" i="24" s="1"/>
  <c r="H304" i="24" s="1"/>
  <c r="A289" i="24"/>
  <c r="A288" i="24"/>
  <c r="E286" i="24"/>
  <c r="G286" i="24"/>
  <c r="D286" i="24"/>
  <c r="C286" i="24"/>
  <c r="B286" i="24"/>
  <c r="H286" i="24" s="1"/>
  <c r="A286" i="24"/>
  <c r="E285" i="24"/>
  <c r="G285" i="24" s="1"/>
  <c r="D285" i="24"/>
  <c r="C285" i="24"/>
  <c r="B285" i="24"/>
  <c r="H285" i="24" s="1"/>
  <c r="A285" i="24"/>
  <c r="E284" i="24"/>
  <c r="G284" i="24"/>
  <c r="D284" i="24"/>
  <c r="C284" i="24"/>
  <c r="B284" i="24"/>
  <c r="H284" i="24" s="1"/>
  <c r="A284" i="24"/>
  <c r="E283" i="24"/>
  <c r="G283" i="24" s="1"/>
  <c r="D283" i="24"/>
  <c r="C283" i="24"/>
  <c r="B283" i="24"/>
  <c r="H283" i="24" s="1"/>
  <c r="A283" i="24"/>
  <c r="E282" i="24"/>
  <c r="G282" i="24"/>
  <c r="D282" i="24"/>
  <c r="C282" i="24"/>
  <c r="B282" i="24"/>
  <c r="H282" i="24" s="1"/>
  <c r="A282" i="24"/>
  <c r="E281" i="24"/>
  <c r="G281" i="24" s="1"/>
  <c r="D281" i="24"/>
  <c r="C281" i="24"/>
  <c r="B281" i="24"/>
  <c r="H281" i="24" s="1"/>
  <c r="A281" i="24"/>
  <c r="E280" i="24"/>
  <c r="G280" i="24"/>
  <c r="D280" i="24"/>
  <c r="C280" i="24"/>
  <c r="B280" i="24"/>
  <c r="H280" i="24" s="1"/>
  <c r="A280" i="24"/>
  <c r="E279" i="24"/>
  <c r="G279" i="24" s="1"/>
  <c r="D279" i="24"/>
  <c r="C279" i="24"/>
  <c r="B279" i="24"/>
  <c r="H279" i="24" s="1"/>
  <c r="A279" i="24"/>
  <c r="E278" i="24"/>
  <c r="G278" i="24"/>
  <c r="D278" i="24"/>
  <c r="C278" i="24"/>
  <c r="B278" i="24"/>
  <c r="H278" i="24" s="1"/>
  <c r="A278" i="24"/>
  <c r="E277" i="24"/>
  <c r="G277" i="24" s="1"/>
  <c r="D277" i="24"/>
  <c r="C277" i="24"/>
  <c r="B277" i="24"/>
  <c r="H277" i="24" s="1"/>
  <c r="A277" i="24"/>
  <c r="E276" i="24"/>
  <c r="G276" i="24"/>
  <c r="D276" i="24"/>
  <c r="C276" i="24"/>
  <c r="B276" i="24"/>
  <c r="H276" i="24" s="1"/>
  <c r="A276" i="24"/>
  <c r="E275" i="24"/>
  <c r="G275" i="24" s="1"/>
  <c r="D275" i="24"/>
  <c r="C275" i="24"/>
  <c r="B275" i="24"/>
  <c r="H275" i="24" s="1"/>
  <c r="A275" i="24"/>
  <c r="E274" i="24"/>
  <c r="G274" i="24"/>
  <c r="D274" i="24"/>
  <c r="C274" i="24"/>
  <c r="B274" i="24"/>
  <c r="H274" i="24" s="1"/>
  <c r="A274" i="24"/>
  <c r="E273" i="24"/>
  <c r="G273" i="24" s="1"/>
  <c r="D273" i="24"/>
  <c r="C273" i="24"/>
  <c r="B273" i="24"/>
  <c r="H273" i="24" s="1"/>
  <c r="A273" i="24"/>
  <c r="E272" i="24"/>
  <c r="G272" i="24"/>
  <c r="D272" i="24"/>
  <c r="C272" i="24"/>
  <c r="B272" i="24"/>
  <c r="H272" i="24" s="1"/>
  <c r="H271" i="24" s="1"/>
  <c r="A272" i="24"/>
  <c r="A270" i="24"/>
  <c r="E266" i="24"/>
  <c r="G266" i="24"/>
  <c r="D266" i="24"/>
  <c r="C266" i="24"/>
  <c r="B266" i="24"/>
  <c r="H266" i="24" s="1"/>
  <c r="A266" i="24"/>
  <c r="E265" i="24"/>
  <c r="G265" i="24" s="1"/>
  <c r="D265" i="24"/>
  <c r="C265" i="24"/>
  <c r="B265" i="24"/>
  <c r="H265" i="24" s="1"/>
  <c r="A265" i="24"/>
  <c r="E264" i="24"/>
  <c r="G264" i="24"/>
  <c r="D264" i="24"/>
  <c r="C264" i="24"/>
  <c r="B264" i="24"/>
  <c r="H264" i="24" s="1"/>
  <c r="A264" i="24"/>
  <c r="E263" i="24"/>
  <c r="G263" i="24" s="1"/>
  <c r="D263" i="24"/>
  <c r="C263" i="24"/>
  <c r="B263" i="24"/>
  <c r="H263" i="24" s="1"/>
  <c r="A263" i="24"/>
  <c r="E262" i="24"/>
  <c r="G262" i="24"/>
  <c r="D262" i="24"/>
  <c r="C262" i="24"/>
  <c r="B262" i="24"/>
  <c r="H262" i="24" s="1"/>
  <c r="A262" i="24"/>
  <c r="E261" i="24"/>
  <c r="G261" i="24" s="1"/>
  <c r="D261" i="24"/>
  <c r="C261" i="24"/>
  <c r="B261" i="24"/>
  <c r="H261" i="24" s="1"/>
  <c r="A261" i="24"/>
  <c r="E260" i="24"/>
  <c r="G260" i="24"/>
  <c r="D260" i="24"/>
  <c r="C260" i="24"/>
  <c r="B260" i="24"/>
  <c r="H260" i="24" s="1"/>
  <c r="A260" i="24"/>
  <c r="E259" i="24"/>
  <c r="G259" i="24" s="1"/>
  <c r="D259" i="24"/>
  <c r="C259" i="24"/>
  <c r="B259" i="24"/>
  <c r="H259" i="24" s="1"/>
  <c r="A259" i="24"/>
  <c r="E258" i="24"/>
  <c r="G258" i="24"/>
  <c r="D258" i="24"/>
  <c r="C258" i="24"/>
  <c r="B258" i="24"/>
  <c r="H258" i="24" s="1"/>
  <c r="A258" i="24"/>
  <c r="E257" i="24"/>
  <c r="G257" i="24" s="1"/>
  <c r="D257" i="24"/>
  <c r="C257" i="24"/>
  <c r="B257" i="24"/>
  <c r="H257" i="24" s="1"/>
  <c r="A257" i="24"/>
  <c r="E256" i="24"/>
  <c r="G256" i="24"/>
  <c r="D256" i="24"/>
  <c r="C256" i="24"/>
  <c r="B256" i="24"/>
  <c r="H256" i="24" s="1"/>
  <c r="A256" i="24"/>
  <c r="E255" i="24"/>
  <c r="G255" i="24" s="1"/>
  <c r="D255" i="24"/>
  <c r="C255" i="24"/>
  <c r="B255" i="24"/>
  <c r="H255" i="24" s="1"/>
  <c r="A255" i="24"/>
  <c r="E254" i="24"/>
  <c r="G254" i="24"/>
  <c r="D254" i="24"/>
  <c r="C254" i="24"/>
  <c r="B254" i="24"/>
  <c r="H254" i="24" s="1"/>
  <c r="A254" i="24"/>
  <c r="E253" i="24"/>
  <c r="G253" i="24" s="1"/>
  <c r="D253" i="24"/>
  <c r="C253" i="24"/>
  <c r="B253" i="24"/>
  <c r="H253" i="24" s="1"/>
  <c r="A253" i="24"/>
  <c r="E252" i="24"/>
  <c r="G252" i="24"/>
  <c r="D252" i="24"/>
  <c r="C252" i="24"/>
  <c r="B252" i="24"/>
  <c r="H252" i="24" s="1"/>
  <c r="H251" i="24" s="1"/>
  <c r="H267" i="24" s="1"/>
  <c r="A252" i="24"/>
  <c r="A251" i="24"/>
  <c r="E249" i="24"/>
  <c r="G249" i="24" s="1"/>
  <c r="D249" i="24"/>
  <c r="C249" i="24"/>
  <c r="B249" i="24"/>
  <c r="H249" i="24" s="1"/>
  <c r="A249" i="24"/>
  <c r="E248" i="24"/>
  <c r="G248" i="24" s="1"/>
  <c r="D248" i="24"/>
  <c r="C248" i="24"/>
  <c r="B248" i="24"/>
  <c r="H248" i="24" s="1"/>
  <c r="A248" i="24"/>
  <c r="E247" i="24"/>
  <c r="G247" i="24" s="1"/>
  <c r="D247" i="24"/>
  <c r="C247" i="24"/>
  <c r="B247" i="24"/>
  <c r="H247" i="24" s="1"/>
  <c r="A247" i="24"/>
  <c r="E246" i="24"/>
  <c r="G246" i="24" s="1"/>
  <c r="D246" i="24"/>
  <c r="C246" i="24"/>
  <c r="B246" i="24"/>
  <c r="H246" i="24" s="1"/>
  <c r="A246" i="24"/>
  <c r="E245" i="24"/>
  <c r="G245" i="24" s="1"/>
  <c r="D245" i="24"/>
  <c r="C245" i="24"/>
  <c r="B245" i="24"/>
  <c r="H245" i="24" s="1"/>
  <c r="A245" i="24"/>
  <c r="E244" i="24"/>
  <c r="G244" i="24" s="1"/>
  <c r="D244" i="24"/>
  <c r="C244" i="24"/>
  <c r="B244" i="24"/>
  <c r="H244" i="24" s="1"/>
  <c r="A244" i="24"/>
  <c r="E243" i="24"/>
  <c r="G243" i="24" s="1"/>
  <c r="D243" i="24"/>
  <c r="C243" i="24"/>
  <c r="B243" i="24"/>
  <c r="H243" i="24" s="1"/>
  <c r="A243" i="24"/>
  <c r="E242" i="24"/>
  <c r="G242" i="24" s="1"/>
  <c r="D242" i="24"/>
  <c r="C242" i="24"/>
  <c r="B242" i="24"/>
  <c r="H242" i="24" s="1"/>
  <c r="A242" i="24"/>
  <c r="E241" i="24"/>
  <c r="G241" i="24" s="1"/>
  <c r="D241" i="24"/>
  <c r="C241" i="24"/>
  <c r="B241" i="24"/>
  <c r="H241" i="24" s="1"/>
  <c r="A241" i="24"/>
  <c r="E240" i="24"/>
  <c r="G240" i="24" s="1"/>
  <c r="D240" i="24"/>
  <c r="C240" i="24"/>
  <c r="B240" i="24"/>
  <c r="H240" i="24" s="1"/>
  <c r="A240" i="24"/>
  <c r="E239" i="24"/>
  <c r="G239" i="24" s="1"/>
  <c r="D239" i="24"/>
  <c r="C239" i="24"/>
  <c r="B239" i="24"/>
  <c r="H239" i="24" s="1"/>
  <c r="A239" i="24"/>
  <c r="E238" i="24"/>
  <c r="G238" i="24" s="1"/>
  <c r="D238" i="24"/>
  <c r="C238" i="24"/>
  <c r="B238" i="24"/>
  <c r="H238" i="24" s="1"/>
  <c r="A238" i="24"/>
  <c r="E237" i="24"/>
  <c r="G237" i="24" s="1"/>
  <c r="D237" i="24"/>
  <c r="C237" i="24"/>
  <c r="B237" i="24"/>
  <c r="H237" i="24" s="1"/>
  <c r="A237" i="24"/>
  <c r="E236" i="24"/>
  <c r="G236" i="24" s="1"/>
  <c r="D236" i="24"/>
  <c r="C236" i="24"/>
  <c r="B236" i="24"/>
  <c r="H236" i="24" s="1"/>
  <c r="A236" i="24"/>
  <c r="E235" i="24"/>
  <c r="G235" i="24" s="1"/>
  <c r="D235" i="24"/>
  <c r="C235" i="24"/>
  <c r="B235" i="24"/>
  <c r="H235" i="24" s="1"/>
  <c r="H234" i="24" s="1"/>
  <c r="H250" i="24" s="1"/>
  <c r="A235" i="24"/>
  <c r="A234" i="24"/>
  <c r="E232" i="24"/>
  <c r="G232" i="24" s="1"/>
  <c r="D232" i="24"/>
  <c r="C232" i="24"/>
  <c r="B232" i="24"/>
  <c r="H232" i="24" s="1"/>
  <c r="A232" i="24"/>
  <c r="E231" i="24"/>
  <c r="G231" i="24" s="1"/>
  <c r="D231" i="24"/>
  <c r="C231" i="24"/>
  <c r="B231" i="24"/>
  <c r="H231" i="24" s="1"/>
  <c r="A231" i="24"/>
  <c r="E230" i="24"/>
  <c r="G230" i="24" s="1"/>
  <c r="D230" i="24"/>
  <c r="C230" i="24"/>
  <c r="B230" i="24"/>
  <c r="H230" i="24" s="1"/>
  <c r="A230" i="24"/>
  <c r="E229" i="24"/>
  <c r="G229" i="24" s="1"/>
  <c r="D229" i="24"/>
  <c r="C229" i="24"/>
  <c r="B229" i="24"/>
  <c r="H229" i="24" s="1"/>
  <c r="A229" i="24"/>
  <c r="E228" i="24"/>
  <c r="G228" i="24" s="1"/>
  <c r="D228" i="24"/>
  <c r="C228" i="24"/>
  <c r="B228" i="24"/>
  <c r="H228" i="24" s="1"/>
  <c r="A228" i="24"/>
  <c r="E227" i="24"/>
  <c r="G227" i="24" s="1"/>
  <c r="D227" i="24"/>
  <c r="C227" i="24"/>
  <c r="B227" i="24"/>
  <c r="H227" i="24" s="1"/>
  <c r="A227" i="24"/>
  <c r="E226" i="24"/>
  <c r="G226" i="24" s="1"/>
  <c r="D226" i="24"/>
  <c r="C226" i="24"/>
  <c r="B226" i="24"/>
  <c r="H226" i="24" s="1"/>
  <c r="A226" i="24"/>
  <c r="E225" i="24"/>
  <c r="G225" i="24" s="1"/>
  <c r="D225" i="24"/>
  <c r="C225" i="24"/>
  <c r="B225" i="24"/>
  <c r="H225" i="24" s="1"/>
  <c r="A225" i="24"/>
  <c r="E224" i="24"/>
  <c r="G224" i="24" s="1"/>
  <c r="D224" i="24"/>
  <c r="C224" i="24"/>
  <c r="B224" i="24"/>
  <c r="H224" i="24" s="1"/>
  <c r="A224" i="24"/>
  <c r="E223" i="24"/>
  <c r="G223" i="24" s="1"/>
  <c r="D223" i="24"/>
  <c r="C223" i="24"/>
  <c r="B223" i="24"/>
  <c r="H223" i="24" s="1"/>
  <c r="A223" i="24"/>
  <c r="E222" i="24"/>
  <c r="G222" i="24" s="1"/>
  <c r="D222" i="24"/>
  <c r="C222" i="24"/>
  <c r="B222" i="24"/>
  <c r="H222" i="24" s="1"/>
  <c r="A222" i="24"/>
  <c r="E221" i="24"/>
  <c r="G221" i="24" s="1"/>
  <c r="D221" i="24"/>
  <c r="C221" i="24"/>
  <c r="B221" i="24"/>
  <c r="H221" i="24" s="1"/>
  <c r="A221" i="24"/>
  <c r="E220" i="24"/>
  <c r="G220" i="24" s="1"/>
  <c r="D220" i="24"/>
  <c r="C220" i="24"/>
  <c r="B220" i="24"/>
  <c r="H220" i="24" s="1"/>
  <c r="A220" i="24"/>
  <c r="E219" i="24"/>
  <c r="G219" i="24" s="1"/>
  <c r="D219" i="24"/>
  <c r="C219" i="24"/>
  <c r="B219" i="24"/>
  <c r="H219" i="24" s="1"/>
  <c r="A219" i="24"/>
  <c r="E218" i="24"/>
  <c r="G218" i="24" s="1"/>
  <c r="D218" i="24"/>
  <c r="C218" i="24"/>
  <c r="B218" i="24"/>
  <c r="H218" i="24" s="1"/>
  <c r="H217" i="24" s="1"/>
  <c r="H216" i="24" s="1"/>
  <c r="H268" i="24" s="1"/>
  <c r="A218" i="24"/>
  <c r="E213" i="24"/>
  <c r="G213" i="24"/>
  <c r="D213" i="24"/>
  <c r="C213" i="24"/>
  <c r="B213" i="24"/>
  <c r="H213" i="24" s="1"/>
  <c r="A213" i="24"/>
  <c r="E212" i="24"/>
  <c r="G212" i="24" s="1"/>
  <c r="D212" i="24"/>
  <c r="C212" i="24"/>
  <c r="B212" i="24"/>
  <c r="H212" i="24" s="1"/>
  <c r="A212" i="24"/>
  <c r="E211" i="24"/>
  <c r="G211" i="24"/>
  <c r="D211" i="24"/>
  <c r="C211" i="24"/>
  <c r="B211" i="24"/>
  <c r="H211" i="24" s="1"/>
  <c r="A211" i="24"/>
  <c r="E210" i="24"/>
  <c r="G210" i="24" s="1"/>
  <c r="D210" i="24"/>
  <c r="C210" i="24"/>
  <c r="B210" i="24"/>
  <c r="H210" i="24" s="1"/>
  <c r="A210" i="24"/>
  <c r="E209" i="24"/>
  <c r="G209" i="24"/>
  <c r="D209" i="24"/>
  <c r="C209" i="24"/>
  <c r="B209" i="24"/>
  <c r="H209" i="24" s="1"/>
  <c r="A209" i="24"/>
  <c r="E208" i="24"/>
  <c r="G208" i="24" s="1"/>
  <c r="D208" i="24"/>
  <c r="C208" i="24"/>
  <c r="B208" i="24"/>
  <c r="H208" i="24" s="1"/>
  <c r="A208" i="24"/>
  <c r="E207" i="24"/>
  <c r="G207" i="24"/>
  <c r="D207" i="24"/>
  <c r="C207" i="24"/>
  <c r="B207" i="24"/>
  <c r="H207" i="24" s="1"/>
  <c r="A207" i="24"/>
  <c r="E206" i="24"/>
  <c r="G206" i="24" s="1"/>
  <c r="D206" i="24"/>
  <c r="C206" i="24"/>
  <c r="B206" i="24"/>
  <c r="H206" i="24" s="1"/>
  <c r="A206" i="24"/>
  <c r="E205" i="24"/>
  <c r="G205" i="24"/>
  <c r="D205" i="24"/>
  <c r="C205" i="24"/>
  <c r="B205" i="24"/>
  <c r="H205" i="24" s="1"/>
  <c r="A205" i="24"/>
  <c r="E204" i="24"/>
  <c r="G204" i="24" s="1"/>
  <c r="D204" i="24"/>
  <c r="C204" i="24"/>
  <c r="B204" i="24"/>
  <c r="H204" i="24" s="1"/>
  <c r="A204" i="24"/>
  <c r="E203" i="24"/>
  <c r="G203" i="24"/>
  <c r="D203" i="24"/>
  <c r="C203" i="24"/>
  <c r="B203" i="24"/>
  <c r="H203" i="24" s="1"/>
  <c r="A203" i="24"/>
  <c r="E202" i="24"/>
  <c r="G202" i="24" s="1"/>
  <c r="D202" i="24"/>
  <c r="C202" i="24"/>
  <c r="B202" i="24"/>
  <c r="H202" i="24" s="1"/>
  <c r="A202" i="24"/>
  <c r="E201" i="24"/>
  <c r="G201" i="24"/>
  <c r="D201" i="24"/>
  <c r="C201" i="24"/>
  <c r="B201" i="24"/>
  <c r="H201" i="24" s="1"/>
  <c r="A201" i="24"/>
  <c r="E200" i="24"/>
  <c r="G200" i="24" s="1"/>
  <c r="D200" i="24"/>
  <c r="C200" i="24"/>
  <c r="B200" i="24"/>
  <c r="H200" i="24" s="1"/>
  <c r="A200" i="24"/>
  <c r="E199" i="24"/>
  <c r="G199" i="24"/>
  <c r="D199" i="24"/>
  <c r="C199" i="24"/>
  <c r="B199" i="24"/>
  <c r="H199" i="24" s="1"/>
  <c r="H198" i="24" s="1"/>
  <c r="H214" i="24" s="1"/>
  <c r="A199" i="24"/>
  <c r="A198" i="24"/>
  <c r="E196" i="24"/>
  <c r="G196" i="24"/>
  <c r="D196" i="24"/>
  <c r="C196" i="24"/>
  <c r="B196" i="24"/>
  <c r="H196" i="24" s="1"/>
  <c r="A196" i="24"/>
  <c r="E195" i="24"/>
  <c r="G195" i="24" s="1"/>
  <c r="D195" i="24"/>
  <c r="C195" i="24"/>
  <c r="B195" i="24"/>
  <c r="H195" i="24" s="1"/>
  <c r="A195" i="24"/>
  <c r="E194" i="24"/>
  <c r="G194" i="24"/>
  <c r="D194" i="24"/>
  <c r="C194" i="24"/>
  <c r="B194" i="24"/>
  <c r="H194" i="24" s="1"/>
  <c r="A194" i="24"/>
  <c r="E193" i="24"/>
  <c r="G193" i="24" s="1"/>
  <c r="D193" i="24"/>
  <c r="C193" i="24"/>
  <c r="B193" i="24"/>
  <c r="H193" i="24" s="1"/>
  <c r="A193" i="24"/>
  <c r="E192" i="24"/>
  <c r="G192" i="24"/>
  <c r="D192" i="24"/>
  <c r="C192" i="24"/>
  <c r="B192" i="24"/>
  <c r="H192" i="24" s="1"/>
  <c r="A192" i="24"/>
  <c r="E191" i="24"/>
  <c r="G191" i="24" s="1"/>
  <c r="D191" i="24"/>
  <c r="C191" i="24"/>
  <c r="B191" i="24"/>
  <c r="H191" i="24" s="1"/>
  <c r="A191" i="24"/>
  <c r="E190" i="24"/>
  <c r="G190" i="24"/>
  <c r="D190" i="24"/>
  <c r="C190" i="24"/>
  <c r="B190" i="24"/>
  <c r="H190" i="24" s="1"/>
  <c r="A190" i="24"/>
  <c r="E189" i="24"/>
  <c r="G189" i="24" s="1"/>
  <c r="D189" i="24"/>
  <c r="C189" i="24"/>
  <c r="B189" i="24"/>
  <c r="H189" i="24" s="1"/>
  <c r="A189" i="24"/>
  <c r="E188" i="24"/>
  <c r="G188" i="24"/>
  <c r="D188" i="24"/>
  <c r="C188" i="24"/>
  <c r="B188" i="24"/>
  <c r="H188" i="24" s="1"/>
  <c r="A188" i="24"/>
  <c r="E187" i="24"/>
  <c r="G187" i="24" s="1"/>
  <c r="D187" i="24"/>
  <c r="C187" i="24"/>
  <c r="B187" i="24"/>
  <c r="H187" i="24" s="1"/>
  <c r="A187" i="24"/>
  <c r="E186" i="24"/>
  <c r="G186" i="24"/>
  <c r="D186" i="24"/>
  <c r="C186" i="24"/>
  <c r="B186" i="24"/>
  <c r="H186" i="24" s="1"/>
  <c r="A186" i="24"/>
  <c r="E185" i="24"/>
  <c r="G185" i="24" s="1"/>
  <c r="D185" i="24"/>
  <c r="C185" i="24"/>
  <c r="B185" i="24"/>
  <c r="H185" i="24" s="1"/>
  <c r="A185" i="24"/>
  <c r="E184" i="24"/>
  <c r="G184" i="24"/>
  <c r="D184" i="24"/>
  <c r="C184" i="24"/>
  <c r="B184" i="24"/>
  <c r="H184" i="24" s="1"/>
  <c r="A184" i="24"/>
  <c r="E183" i="24"/>
  <c r="G183" i="24" s="1"/>
  <c r="D183" i="24"/>
  <c r="C183" i="24"/>
  <c r="B183" i="24"/>
  <c r="H183" i="24" s="1"/>
  <c r="A183" i="24"/>
  <c r="E182" i="24"/>
  <c r="G182" i="24"/>
  <c r="D182" i="24"/>
  <c r="C182" i="24"/>
  <c r="B182" i="24"/>
  <c r="H182" i="24" s="1"/>
  <c r="H181" i="24" s="1"/>
  <c r="H197" i="24" s="1"/>
  <c r="A182" i="24"/>
  <c r="A181" i="24"/>
  <c r="E179" i="24"/>
  <c r="G179" i="24" s="1"/>
  <c r="D179" i="24"/>
  <c r="C179" i="24"/>
  <c r="B179" i="24"/>
  <c r="H179" i="24" s="1"/>
  <c r="A179" i="24"/>
  <c r="E178" i="24"/>
  <c r="G178" i="24" s="1"/>
  <c r="D178" i="24"/>
  <c r="C178" i="24"/>
  <c r="B178" i="24"/>
  <c r="H178" i="24" s="1"/>
  <c r="A178" i="24"/>
  <c r="E177" i="24"/>
  <c r="G177" i="24" s="1"/>
  <c r="D177" i="24"/>
  <c r="C177" i="24"/>
  <c r="B177" i="24"/>
  <c r="H177" i="24" s="1"/>
  <c r="A177" i="24"/>
  <c r="E176" i="24"/>
  <c r="G176" i="24" s="1"/>
  <c r="D176" i="24"/>
  <c r="C176" i="24"/>
  <c r="B176" i="24"/>
  <c r="H176" i="24" s="1"/>
  <c r="A176" i="24"/>
  <c r="E175" i="24"/>
  <c r="G175" i="24" s="1"/>
  <c r="D175" i="24"/>
  <c r="C175" i="24"/>
  <c r="B175" i="24"/>
  <c r="H175" i="24" s="1"/>
  <c r="A175" i="24"/>
  <c r="E174" i="24"/>
  <c r="G174" i="24" s="1"/>
  <c r="D174" i="24"/>
  <c r="C174" i="24"/>
  <c r="B174" i="24"/>
  <c r="H174" i="24" s="1"/>
  <c r="A174" i="24"/>
  <c r="E173" i="24"/>
  <c r="G173" i="24" s="1"/>
  <c r="D173" i="24"/>
  <c r="C173" i="24"/>
  <c r="B173" i="24"/>
  <c r="H173" i="24" s="1"/>
  <c r="A173" i="24"/>
  <c r="E172" i="24"/>
  <c r="G172" i="24" s="1"/>
  <c r="D172" i="24"/>
  <c r="C172" i="24"/>
  <c r="B172" i="24"/>
  <c r="H172" i="24" s="1"/>
  <c r="A172" i="24"/>
  <c r="E171" i="24"/>
  <c r="G171" i="24" s="1"/>
  <c r="D171" i="24"/>
  <c r="C171" i="24"/>
  <c r="B171" i="24"/>
  <c r="H171" i="24" s="1"/>
  <c r="A171" i="24"/>
  <c r="E170" i="24"/>
  <c r="G170" i="24" s="1"/>
  <c r="D170" i="24"/>
  <c r="C170" i="24"/>
  <c r="B170" i="24"/>
  <c r="H170" i="24" s="1"/>
  <c r="A170" i="24"/>
  <c r="E169" i="24"/>
  <c r="G169" i="24" s="1"/>
  <c r="D169" i="24"/>
  <c r="C169" i="24"/>
  <c r="B169" i="24"/>
  <c r="H169" i="24" s="1"/>
  <c r="A169" i="24"/>
  <c r="E168" i="24"/>
  <c r="G168" i="24" s="1"/>
  <c r="D168" i="24"/>
  <c r="C168" i="24"/>
  <c r="B168" i="24"/>
  <c r="H168" i="24" s="1"/>
  <c r="A168" i="24"/>
  <c r="E167" i="24"/>
  <c r="G167" i="24" s="1"/>
  <c r="D167" i="24"/>
  <c r="C167" i="24"/>
  <c r="B167" i="24"/>
  <c r="H167" i="24" s="1"/>
  <c r="A167" i="24"/>
  <c r="E166" i="24"/>
  <c r="G166" i="24" s="1"/>
  <c r="D166" i="24"/>
  <c r="C166" i="24"/>
  <c r="B166" i="24"/>
  <c r="H166" i="24" s="1"/>
  <c r="A166" i="24"/>
  <c r="E165" i="24"/>
  <c r="G165" i="24" s="1"/>
  <c r="D165" i="24"/>
  <c r="C165" i="24"/>
  <c r="B165" i="24"/>
  <c r="H165" i="24" s="1"/>
  <c r="H164" i="24" s="1"/>
  <c r="H163" i="24" s="1"/>
  <c r="H215" i="24" s="1"/>
  <c r="A165" i="24"/>
  <c r="E160" i="24"/>
  <c r="G160" i="24"/>
  <c r="D160" i="24"/>
  <c r="C160" i="24"/>
  <c r="B160" i="24"/>
  <c r="H160" i="24"/>
  <c r="A160" i="24"/>
  <c r="E159" i="24"/>
  <c r="G159" i="24" s="1"/>
  <c r="D159" i="24"/>
  <c r="C159" i="24"/>
  <c r="B159" i="24"/>
  <c r="H159" i="24" s="1"/>
  <c r="A159" i="24"/>
  <c r="E158" i="24"/>
  <c r="G158" i="24"/>
  <c r="D158" i="24"/>
  <c r="C158" i="24"/>
  <c r="B158" i="24"/>
  <c r="H158" i="24"/>
  <c r="A158" i="24"/>
  <c r="E157" i="24"/>
  <c r="G157" i="24" s="1"/>
  <c r="D157" i="24"/>
  <c r="C157" i="24"/>
  <c r="B157" i="24"/>
  <c r="H157" i="24" s="1"/>
  <c r="A157" i="24"/>
  <c r="E156" i="24"/>
  <c r="G156" i="24"/>
  <c r="D156" i="24"/>
  <c r="C156" i="24"/>
  <c r="B156" i="24"/>
  <c r="H156" i="24"/>
  <c r="A156" i="24"/>
  <c r="E155" i="24"/>
  <c r="G155" i="24" s="1"/>
  <c r="D155" i="24"/>
  <c r="C155" i="24"/>
  <c r="B155" i="24"/>
  <c r="H155" i="24" s="1"/>
  <c r="A155" i="24"/>
  <c r="E154" i="24"/>
  <c r="G154" i="24"/>
  <c r="D154" i="24"/>
  <c r="C154" i="24"/>
  <c r="B154" i="24"/>
  <c r="H154" i="24" s="1"/>
  <c r="A154" i="24"/>
  <c r="E153" i="24"/>
  <c r="G153" i="24" s="1"/>
  <c r="D153" i="24"/>
  <c r="C153" i="24"/>
  <c r="B153" i="24"/>
  <c r="H153" i="24" s="1"/>
  <c r="A153" i="24"/>
  <c r="E152" i="24"/>
  <c r="G152" i="24"/>
  <c r="D152" i="24"/>
  <c r="C152" i="24"/>
  <c r="B152" i="24"/>
  <c r="H152" i="24" s="1"/>
  <c r="A152" i="24"/>
  <c r="E151" i="24"/>
  <c r="G151" i="24" s="1"/>
  <c r="D151" i="24"/>
  <c r="C151" i="24"/>
  <c r="B151" i="24"/>
  <c r="H151" i="24" s="1"/>
  <c r="A151" i="24"/>
  <c r="E150" i="24"/>
  <c r="G150" i="24"/>
  <c r="D150" i="24"/>
  <c r="C150" i="24"/>
  <c r="B150" i="24"/>
  <c r="H150" i="24" s="1"/>
  <c r="A150" i="24"/>
  <c r="E149" i="24"/>
  <c r="G149" i="24" s="1"/>
  <c r="D149" i="24"/>
  <c r="C149" i="24"/>
  <c r="B149" i="24"/>
  <c r="H149" i="24" s="1"/>
  <c r="A149" i="24"/>
  <c r="E148" i="24"/>
  <c r="G148" i="24"/>
  <c r="D148" i="24"/>
  <c r="C148" i="24"/>
  <c r="B148" i="24"/>
  <c r="H148" i="24" s="1"/>
  <c r="A148" i="24"/>
  <c r="E147" i="24"/>
  <c r="G147" i="24" s="1"/>
  <c r="D147" i="24"/>
  <c r="C147" i="24"/>
  <c r="B147" i="24"/>
  <c r="H147" i="24" s="1"/>
  <c r="A147" i="24"/>
  <c r="E146" i="24"/>
  <c r="G146" i="24"/>
  <c r="D146" i="24"/>
  <c r="C146" i="24"/>
  <c r="B146" i="24"/>
  <c r="H146" i="24" s="1"/>
  <c r="H145" i="24" s="1"/>
  <c r="H161" i="24" s="1"/>
  <c r="A146" i="24"/>
  <c r="E143" i="24"/>
  <c r="G143" i="24" s="1"/>
  <c r="D143" i="24"/>
  <c r="C143" i="24"/>
  <c r="B143" i="24"/>
  <c r="H143" i="24" s="1"/>
  <c r="A143" i="24"/>
  <c r="E142" i="24"/>
  <c r="G142" i="24"/>
  <c r="D142" i="24"/>
  <c r="C142" i="24"/>
  <c r="B142" i="24"/>
  <c r="H142" i="24" s="1"/>
  <c r="A142" i="24"/>
  <c r="E141" i="24"/>
  <c r="G141" i="24" s="1"/>
  <c r="D141" i="24"/>
  <c r="C141" i="24"/>
  <c r="B141" i="24"/>
  <c r="H141" i="24" s="1"/>
  <c r="A141" i="24"/>
  <c r="E140" i="24"/>
  <c r="G140" i="24"/>
  <c r="D140" i="24"/>
  <c r="C140" i="24"/>
  <c r="B140" i="24"/>
  <c r="H140" i="24" s="1"/>
  <c r="A140" i="24"/>
  <c r="E139" i="24"/>
  <c r="G139" i="24" s="1"/>
  <c r="D139" i="24"/>
  <c r="C139" i="24"/>
  <c r="B139" i="24"/>
  <c r="H139" i="24" s="1"/>
  <c r="A139" i="24"/>
  <c r="E138" i="24"/>
  <c r="G138" i="24"/>
  <c r="D138" i="24"/>
  <c r="C138" i="24"/>
  <c r="B138" i="24"/>
  <c r="H138" i="24" s="1"/>
  <c r="A138" i="24"/>
  <c r="E137" i="24"/>
  <c r="G137" i="24" s="1"/>
  <c r="D137" i="24"/>
  <c r="C137" i="24"/>
  <c r="B137" i="24"/>
  <c r="H137" i="24" s="1"/>
  <c r="A137" i="24"/>
  <c r="E136" i="24"/>
  <c r="G136" i="24"/>
  <c r="D136" i="24"/>
  <c r="C136" i="24"/>
  <c r="B136" i="24"/>
  <c r="H136" i="24" s="1"/>
  <c r="A136" i="24"/>
  <c r="E135" i="24"/>
  <c r="G135" i="24" s="1"/>
  <c r="D135" i="24"/>
  <c r="C135" i="24"/>
  <c r="B135" i="24"/>
  <c r="H135" i="24" s="1"/>
  <c r="A135" i="24"/>
  <c r="E134" i="24"/>
  <c r="G134" i="24"/>
  <c r="D134" i="24"/>
  <c r="C134" i="24"/>
  <c r="B134" i="24"/>
  <c r="H134" i="24" s="1"/>
  <c r="A134" i="24"/>
  <c r="E133" i="24"/>
  <c r="G133" i="24" s="1"/>
  <c r="D133" i="24"/>
  <c r="C133" i="24"/>
  <c r="B133" i="24"/>
  <c r="H133" i="24" s="1"/>
  <c r="A133" i="24"/>
  <c r="E132" i="24"/>
  <c r="G132" i="24"/>
  <c r="D132" i="24"/>
  <c r="C132" i="24"/>
  <c r="B132" i="24"/>
  <c r="H132" i="24" s="1"/>
  <c r="A132" i="24"/>
  <c r="E131" i="24"/>
  <c r="G131" i="24" s="1"/>
  <c r="D131" i="24"/>
  <c r="C131" i="24"/>
  <c r="B131" i="24"/>
  <c r="H131" i="24" s="1"/>
  <c r="A131" i="24"/>
  <c r="E130" i="24"/>
  <c r="G130" i="24"/>
  <c r="D130" i="24"/>
  <c r="C130" i="24"/>
  <c r="B130" i="24"/>
  <c r="H130" i="24" s="1"/>
  <c r="A130" i="24"/>
  <c r="E129" i="24"/>
  <c r="G129" i="24" s="1"/>
  <c r="D129" i="24"/>
  <c r="C129" i="24"/>
  <c r="B129" i="24"/>
  <c r="H129" i="24" s="1"/>
  <c r="H128" i="24" s="1"/>
  <c r="H144" i="24" s="1"/>
  <c r="A129" i="24"/>
  <c r="A128" i="24"/>
  <c r="E126" i="24"/>
  <c r="G126" i="24" s="1"/>
  <c r="D126" i="24"/>
  <c r="C126" i="24"/>
  <c r="B126" i="24"/>
  <c r="H126" i="24" s="1"/>
  <c r="A126" i="24"/>
  <c r="E125" i="24"/>
  <c r="G125" i="24" s="1"/>
  <c r="D125" i="24"/>
  <c r="C125" i="24"/>
  <c r="B125" i="24"/>
  <c r="H125" i="24" s="1"/>
  <c r="A125" i="24"/>
  <c r="E124" i="24"/>
  <c r="G124" i="24" s="1"/>
  <c r="D124" i="24"/>
  <c r="C124" i="24"/>
  <c r="B124" i="24"/>
  <c r="H124" i="24" s="1"/>
  <c r="A124" i="24"/>
  <c r="E123" i="24"/>
  <c r="G123" i="24" s="1"/>
  <c r="D123" i="24"/>
  <c r="C123" i="24"/>
  <c r="B123" i="24"/>
  <c r="H123" i="24" s="1"/>
  <c r="A123" i="24"/>
  <c r="E122" i="24"/>
  <c r="G122" i="24" s="1"/>
  <c r="D122" i="24"/>
  <c r="C122" i="24"/>
  <c r="B122" i="24"/>
  <c r="H122" i="24" s="1"/>
  <c r="A122" i="24"/>
  <c r="E121" i="24"/>
  <c r="G121" i="24" s="1"/>
  <c r="D121" i="24"/>
  <c r="C121" i="24"/>
  <c r="B121" i="24"/>
  <c r="H121" i="24" s="1"/>
  <c r="A121" i="24"/>
  <c r="E120" i="24"/>
  <c r="G120" i="24" s="1"/>
  <c r="D120" i="24"/>
  <c r="C120" i="24"/>
  <c r="B120" i="24"/>
  <c r="H120" i="24" s="1"/>
  <c r="A120" i="24"/>
  <c r="E119" i="24"/>
  <c r="G119" i="24" s="1"/>
  <c r="D119" i="24"/>
  <c r="C119" i="24"/>
  <c r="B119" i="24"/>
  <c r="H119" i="24" s="1"/>
  <c r="A119" i="24"/>
  <c r="E118" i="24"/>
  <c r="G118" i="24" s="1"/>
  <c r="D118" i="24"/>
  <c r="C118" i="24"/>
  <c r="B118" i="24"/>
  <c r="H118" i="24" s="1"/>
  <c r="A118" i="24"/>
  <c r="E117" i="24"/>
  <c r="G117" i="24" s="1"/>
  <c r="D117" i="24"/>
  <c r="C117" i="24"/>
  <c r="B117" i="24"/>
  <c r="H117" i="24" s="1"/>
  <c r="A117" i="24"/>
  <c r="E116" i="24"/>
  <c r="G116" i="24" s="1"/>
  <c r="D116" i="24"/>
  <c r="C116" i="24"/>
  <c r="B116" i="24"/>
  <c r="H116" i="24" s="1"/>
  <c r="A116" i="24"/>
  <c r="E115" i="24"/>
  <c r="G115" i="24" s="1"/>
  <c r="D115" i="24"/>
  <c r="C115" i="24"/>
  <c r="B115" i="24"/>
  <c r="H115" i="24" s="1"/>
  <c r="A115" i="24"/>
  <c r="E114" i="24"/>
  <c r="G114" i="24" s="1"/>
  <c r="D114" i="24"/>
  <c r="C114" i="24"/>
  <c r="B114" i="24"/>
  <c r="H114" i="24" s="1"/>
  <c r="A114" i="24"/>
  <c r="E113" i="24"/>
  <c r="G113" i="24" s="1"/>
  <c r="D113" i="24"/>
  <c r="C113" i="24"/>
  <c r="B113" i="24"/>
  <c r="H113" i="24" s="1"/>
  <c r="A113" i="24"/>
  <c r="E112" i="24"/>
  <c r="G112" i="24" s="1"/>
  <c r="D112" i="24"/>
  <c r="C112" i="24"/>
  <c r="B112" i="24"/>
  <c r="H112" i="24" s="1"/>
  <c r="H111" i="24" s="1"/>
  <c r="A112" i="24"/>
  <c r="E107" i="24"/>
  <c r="G107" i="24" s="1"/>
  <c r="D107" i="24"/>
  <c r="C107" i="24"/>
  <c r="B107" i="24"/>
  <c r="H107" i="24" s="1"/>
  <c r="A107" i="24"/>
  <c r="E106" i="24"/>
  <c r="G106" i="24"/>
  <c r="D106" i="24"/>
  <c r="C106" i="24"/>
  <c r="B106" i="24"/>
  <c r="H106" i="24" s="1"/>
  <c r="A106" i="24"/>
  <c r="E105" i="24"/>
  <c r="G105" i="24" s="1"/>
  <c r="D105" i="24"/>
  <c r="C105" i="24"/>
  <c r="B105" i="24"/>
  <c r="H105" i="24" s="1"/>
  <c r="A105" i="24"/>
  <c r="E104" i="24"/>
  <c r="G104" i="24"/>
  <c r="D104" i="24"/>
  <c r="C104" i="24"/>
  <c r="B104" i="24"/>
  <c r="H104" i="24" s="1"/>
  <c r="A104" i="24"/>
  <c r="E103" i="24"/>
  <c r="G103" i="24" s="1"/>
  <c r="D103" i="24"/>
  <c r="C103" i="24"/>
  <c r="B103" i="24"/>
  <c r="H103" i="24" s="1"/>
  <c r="A103" i="24"/>
  <c r="E102" i="24"/>
  <c r="G102" i="24"/>
  <c r="D102" i="24"/>
  <c r="C102" i="24"/>
  <c r="B102" i="24"/>
  <c r="H102" i="24" s="1"/>
  <c r="A102" i="24"/>
  <c r="E101" i="24"/>
  <c r="G101" i="24" s="1"/>
  <c r="D101" i="24"/>
  <c r="C101" i="24"/>
  <c r="B101" i="24"/>
  <c r="H101" i="24" s="1"/>
  <c r="A101" i="24"/>
  <c r="E100" i="24"/>
  <c r="G100" i="24"/>
  <c r="D100" i="24"/>
  <c r="C100" i="24"/>
  <c r="B100" i="24"/>
  <c r="H100" i="24" s="1"/>
  <c r="A100" i="24"/>
  <c r="E99" i="24"/>
  <c r="G99" i="24" s="1"/>
  <c r="D99" i="24"/>
  <c r="C99" i="24"/>
  <c r="B99" i="24"/>
  <c r="H99" i="24" s="1"/>
  <c r="A99" i="24"/>
  <c r="E98" i="24"/>
  <c r="G98" i="24"/>
  <c r="D98" i="24"/>
  <c r="C98" i="24"/>
  <c r="B98" i="24"/>
  <c r="H98" i="24" s="1"/>
  <c r="A98" i="24"/>
  <c r="E97" i="24"/>
  <c r="G97" i="24" s="1"/>
  <c r="D97" i="24"/>
  <c r="C97" i="24"/>
  <c r="B97" i="24"/>
  <c r="H97" i="24" s="1"/>
  <c r="A97" i="24"/>
  <c r="E96" i="24"/>
  <c r="G96" i="24"/>
  <c r="D96" i="24"/>
  <c r="C96" i="24"/>
  <c r="B96" i="24"/>
  <c r="H96" i="24" s="1"/>
  <c r="A96" i="24"/>
  <c r="E95" i="24"/>
  <c r="G95" i="24" s="1"/>
  <c r="D95" i="24"/>
  <c r="C95" i="24"/>
  <c r="B95" i="24"/>
  <c r="H95" i="24" s="1"/>
  <c r="A95" i="24"/>
  <c r="E94" i="24"/>
  <c r="G94" i="24"/>
  <c r="D94" i="24"/>
  <c r="C94" i="24"/>
  <c r="B94" i="24"/>
  <c r="H94" i="24" s="1"/>
  <c r="A94" i="24"/>
  <c r="E93" i="24"/>
  <c r="G93" i="24" s="1"/>
  <c r="D93" i="24"/>
  <c r="C93" i="24"/>
  <c r="B93" i="24"/>
  <c r="H93" i="24" s="1"/>
  <c r="H92" i="24" s="1"/>
  <c r="H108" i="24" s="1"/>
  <c r="A93" i="24"/>
  <c r="A92" i="24"/>
  <c r="E90" i="24"/>
  <c r="G90" i="24" s="1"/>
  <c r="D90" i="24"/>
  <c r="C90" i="24"/>
  <c r="B90" i="24"/>
  <c r="H90" i="24" s="1"/>
  <c r="A90" i="24"/>
  <c r="E89" i="24"/>
  <c r="G89" i="24" s="1"/>
  <c r="D89" i="24"/>
  <c r="C89" i="24"/>
  <c r="B89" i="24"/>
  <c r="H89" i="24" s="1"/>
  <c r="A89" i="24"/>
  <c r="E88" i="24"/>
  <c r="G88" i="24" s="1"/>
  <c r="D88" i="24"/>
  <c r="C88" i="24"/>
  <c r="B88" i="24"/>
  <c r="H88" i="24" s="1"/>
  <c r="A88" i="24"/>
  <c r="E87" i="24"/>
  <c r="G87" i="24" s="1"/>
  <c r="D87" i="24"/>
  <c r="C87" i="24"/>
  <c r="B87" i="24"/>
  <c r="H87" i="24" s="1"/>
  <c r="A87" i="24"/>
  <c r="E86" i="24"/>
  <c r="G86" i="24" s="1"/>
  <c r="D86" i="24"/>
  <c r="C86" i="24"/>
  <c r="B86" i="24"/>
  <c r="H86" i="24" s="1"/>
  <c r="A86" i="24"/>
  <c r="E85" i="24"/>
  <c r="G85" i="24" s="1"/>
  <c r="D85" i="24"/>
  <c r="C85" i="24"/>
  <c r="B85" i="24"/>
  <c r="H85" i="24" s="1"/>
  <c r="A85" i="24"/>
  <c r="E84" i="24"/>
  <c r="G84" i="24" s="1"/>
  <c r="D84" i="24"/>
  <c r="C84" i="24"/>
  <c r="B84" i="24"/>
  <c r="H84" i="24" s="1"/>
  <c r="A84" i="24"/>
  <c r="E83" i="24"/>
  <c r="G83" i="24" s="1"/>
  <c r="D83" i="24"/>
  <c r="C83" i="24"/>
  <c r="B83" i="24"/>
  <c r="H83" i="24" s="1"/>
  <c r="A83" i="24"/>
  <c r="E82" i="24"/>
  <c r="G82" i="24" s="1"/>
  <c r="D82" i="24"/>
  <c r="C82" i="24"/>
  <c r="B82" i="24"/>
  <c r="H82" i="24" s="1"/>
  <c r="A82" i="24"/>
  <c r="E81" i="24"/>
  <c r="G81" i="24" s="1"/>
  <c r="D81" i="24"/>
  <c r="C81" i="24"/>
  <c r="B81" i="24"/>
  <c r="H81" i="24" s="1"/>
  <c r="A81" i="24"/>
  <c r="E80" i="24"/>
  <c r="G80" i="24" s="1"/>
  <c r="D80" i="24"/>
  <c r="C80" i="24"/>
  <c r="B80" i="24"/>
  <c r="H80" i="24" s="1"/>
  <c r="A80" i="24"/>
  <c r="E79" i="24"/>
  <c r="G79" i="24" s="1"/>
  <c r="D79" i="24"/>
  <c r="C79" i="24"/>
  <c r="B79" i="24"/>
  <c r="H79" i="24" s="1"/>
  <c r="A79" i="24"/>
  <c r="E78" i="24"/>
  <c r="G78" i="24" s="1"/>
  <c r="D78" i="24"/>
  <c r="C78" i="24"/>
  <c r="B78" i="24"/>
  <c r="H78" i="24" s="1"/>
  <c r="A78" i="24"/>
  <c r="E77" i="24"/>
  <c r="G77" i="24" s="1"/>
  <c r="D77" i="24"/>
  <c r="C77" i="24"/>
  <c r="B77" i="24"/>
  <c r="H77" i="24" s="1"/>
  <c r="A77" i="24"/>
  <c r="E76" i="24"/>
  <c r="G76" i="24" s="1"/>
  <c r="D76" i="24"/>
  <c r="C76" i="24"/>
  <c r="B76" i="24"/>
  <c r="H76" i="24" s="1"/>
  <c r="H75" i="24" s="1"/>
  <c r="H91" i="24" s="1"/>
  <c r="A76" i="24"/>
  <c r="A75" i="24"/>
  <c r="E73" i="24"/>
  <c r="G73" i="24" s="1"/>
  <c r="D73" i="24"/>
  <c r="C73" i="24"/>
  <c r="B73" i="24"/>
  <c r="H73" i="24" s="1"/>
  <c r="A73" i="24"/>
  <c r="E72" i="24"/>
  <c r="G72" i="24" s="1"/>
  <c r="D72" i="24"/>
  <c r="C72" i="24"/>
  <c r="B72" i="24"/>
  <c r="H72" i="24" s="1"/>
  <c r="A72" i="24"/>
  <c r="E71" i="24"/>
  <c r="G71" i="24" s="1"/>
  <c r="D71" i="24"/>
  <c r="C71" i="24"/>
  <c r="B71" i="24"/>
  <c r="H71" i="24" s="1"/>
  <c r="A71" i="24"/>
  <c r="E70" i="24"/>
  <c r="G70" i="24" s="1"/>
  <c r="D70" i="24"/>
  <c r="C70" i="24"/>
  <c r="B70" i="24"/>
  <c r="H70" i="24" s="1"/>
  <c r="A70" i="24"/>
  <c r="E69" i="24"/>
  <c r="G69" i="24" s="1"/>
  <c r="D69" i="24"/>
  <c r="C69" i="24"/>
  <c r="B69" i="24"/>
  <c r="H69" i="24" s="1"/>
  <c r="A69" i="24"/>
  <c r="E68" i="24"/>
  <c r="G68" i="24" s="1"/>
  <c r="D68" i="24"/>
  <c r="C68" i="24"/>
  <c r="B68" i="24"/>
  <c r="H68" i="24" s="1"/>
  <c r="A68" i="24"/>
  <c r="E67" i="24"/>
  <c r="G67" i="24" s="1"/>
  <c r="D67" i="24"/>
  <c r="C67" i="24"/>
  <c r="B67" i="24"/>
  <c r="H67" i="24" s="1"/>
  <c r="A67" i="24"/>
  <c r="E66" i="24"/>
  <c r="G66" i="24" s="1"/>
  <c r="D66" i="24"/>
  <c r="C66" i="24"/>
  <c r="B66" i="24"/>
  <c r="H66" i="24" s="1"/>
  <c r="A66" i="24"/>
  <c r="E65" i="24"/>
  <c r="G65" i="24" s="1"/>
  <c r="D65" i="24"/>
  <c r="C65" i="24"/>
  <c r="B65" i="24"/>
  <c r="H65" i="24" s="1"/>
  <c r="A65" i="24"/>
  <c r="E64" i="24"/>
  <c r="G64" i="24" s="1"/>
  <c r="D64" i="24"/>
  <c r="C64" i="24"/>
  <c r="B64" i="24"/>
  <c r="H64" i="24" s="1"/>
  <c r="A64" i="24"/>
  <c r="E63" i="24"/>
  <c r="G63" i="24" s="1"/>
  <c r="D63" i="24"/>
  <c r="C63" i="24"/>
  <c r="B63" i="24"/>
  <c r="H63" i="24" s="1"/>
  <c r="A63" i="24"/>
  <c r="E62" i="24"/>
  <c r="G62" i="24" s="1"/>
  <c r="D62" i="24"/>
  <c r="C62" i="24"/>
  <c r="B62" i="24"/>
  <c r="H62" i="24" s="1"/>
  <c r="A62" i="24"/>
  <c r="E61" i="24"/>
  <c r="G61" i="24" s="1"/>
  <c r="D61" i="24"/>
  <c r="C61" i="24"/>
  <c r="B61" i="24"/>
  <c r="H61" i="24" s="1"/>
  <c r="A61" i="24"/>
  <c r="E60" i="24"/>
  <c r="G60" i="24" s="1"/>
  <c r="D60" i="24"/>
  <c r="C60" i="24"/>
  <c r="B60" i="24"/>
  <c r="H60" i="24" s="1"/>
  <c r="A60" i="24"/>
  <c r="E59" i="24"/>
  <c r="G59" i="24" s="1"/>
  <c r="D59" i="24"/>
  <c r="C59" i="24"/>
  <c r="B59" i="24"/>
  <c r="H59" i="24" s="1"/>
  <c r="H58" i="24" s="1"/>
  <c r="H57" i="24" s="1"/>
  <c r="H109" i="24" s="1"/>
  <c r="A59" i="24"/>
  <c r="E54" i="24"/>
  <c r="G54" i="24" s="1"/>
  <c r="E53" i="24"/>
  <c r="G53" i="24" s="1"/>
  <c r="E52" i="24"/>
  <c r="G52" i="24" s="1"/>
  <c r="E51" i="24"/>
  <c r="G51" i="24" s="1"/>
  <c r="E49" i="24"/>
  <c r="G49" i="24" s="1"/>
  <c r="E48" i="24"/>
  <c r="G48" i="24" s="1"/>
  <c r="E47" i="24"/>
  <c r="G47" i="24" s="1"/>
  <c r="E46" i="24"/>
  <c r="G46" i="24" s="1"/>
  <c r="E45" i="24"/>
  <c r="G45" i="24" s="1"/>
  <c r="E44" i="24"/>
  <c r="G44" i="24" s="1"/>
  <c r="E43" i="24"/>
  <c r="G43" i="24" s="1"/>
  <c r="E42" i="24"/>
  <c r="G42" i="24" s="1"/>
  <c r="E41" i="24"/>
  <c r="G41" i="24" s="1"/>
  <c r="E40" i="24"/>
  <c r="G40" i="24" s="1"/>
  <c r="E37" i="24"/>
  <c r="G37" i="24" s="1"/>
  <c r="E36" i="24"/>
  <c r="G36" i="24" s="1"/>
  <c r="E35" i="24"/>
  <c r="G35" i="24" s="1"/>
  <c r="E34" i="24"/>
  <c r="G34" i="24" s="1"/>
  <c r="E33" i="24"/>
  <c r="G33" i="24" s="1"/>
  <c r="E32" i="24"/>
  <c r="G32" i="24" s="1"/>
  <c r="E31" i="24"/>
  <c r="G31" i="24" s="1"/>
  <c r="E30" i="24"/>
  <c r="G30" i="24" s="1"/>
  <c r="E29" i="24"/>
  <c r="G29" i="24" s="1"/>
  <c r="E28" i="24"/>
  <c r="G28" i="24" s="1"/>
  <c r="E27" i="24"/>
  <c r="G27" i="24" s="1"/>
  <c r="E26" i="24"/>
  <c r="G26" i="24" s="1"/>
  <c r="E25" i="24"/>
  <c r="G25" i="24" s="1"/>
  <c r="E24" i="24"/>
  <c r="G24" i="24" s="1"/>
  <c r="E23" i="24"/>
  <c r="G23" i="24" s="1"/>
  <c r="E20" i="24"/>
  <c r="G20" i="24" s="1"/>
  <c r="E19" i="24"/>
  <c r="G19" i="24" s="1"/>
  <c r="E18" i="24"/>
  <c r="G18" i="24" s="1"/>
  <c r="E17" i="24"/>
  <c r="G17" i="24" s="1"/>
  <c r="E16" i="24"/>
  <c r="G16" i="24" s="1"/>
  <c r="E15" i="24"/>
  <c r="G15" i="24" s="1"/>
  <c r="E14" i="24"/>
  <c r="G14" i="24" s="1"/>
  <c r="E13" i="24"/>
  <c r="G13" i="24" s="1"/>
  <c r="E12" i="24"/>
  <c r="G12" i="24" s="1"/>
  <c r="E11" i="24"/>
  <c r="G11" i="24" s="1"/>
  <c r="E10" i="24"/>
  <c r="G10" i="24" s="1"/>
  <c r="E9" i="24"/>
  <c r="G9" i="24" s="1"/>
  <c r="E8" i="24"/>
  <c r="G8" i="24" s="1"/>
  <c r="E7" i="24"/>
  <c r="G7" i="24" s="1"/>
  <c r="E6" i="24"/>
  <c r="G6" i="24" s="1"/>
  <c r="D54" i="24"/>
  <c r="C54" i="24"/>
  <c r="B54" i="24"/>
  <c r="H54" i="24" s="1"/>
  <c r="A54" i="24"/>
  <c r="D53" i="24"/>
  <c r="C53" i="24"/>
  <c r="B53" i="24"/>
  <c r="H53" i="24" s="1"/>
  <c r="A53" i="24"/>
  <c r="D52" i="24"/>
  <c r="C52" i="24"/>
  <c r="B52" i="24"/>
  <c r="H52" i="24" s="1"/>
  <c r="A52" i="24"/>
  <c r="D51" i="24"/>
  <c r="C51" i="24"/>
  <c r="B51" i="24"/>
  <c r="H51" i="24" s="1"/>
  <c r="A51" i="24"/>
  <c r="D50" i="24"/>
  <c r="C50" i="24"/>
  <c r="B50" i="24"/>
  <c r="H50" i="24" s="1"/>
  <c r="A50" i="24"/>
  <c r="D49" i="24"/>
  <c r="C49" i="24"/>
  <c r="B49" i="24"/>
  <c r="H49" i="24" s="1"/>
  <c r="A49" i="24"/>
  <c r="D48" i="24"/>
  <c r="C48" i="24"/>
  <c r="B48" i="24"/>
  <c r="H48" i="24" s="1"/>
  <c r="A48" i="24"/>
  <c r="D47" i="24"/>
  <c r="C47" i="24"/>
  <c r="B47" i="24"/>
  <c r="H47" i="24" s="1"/>
  <c r="A47" i="24"/>
  <c r="D46" i="24"/>
  <c r="C46" i="24"/>
  <c r="B46" i="24"/>
  <c r="H46" i="24" s="1"/>
  <c r="A46" i="24"/>
  <c r="D45" i="24"/>
  <c r="C45" i="24"/>
  <c r="B45" i="24"/>
  <c r="H45" i="24" s="1"/>
  <c r="A45" i="24"/>
  <c r="D44" i="24"/>
  <c r="C44" i="24"/>
  <c r="B44" i="24"/>
  <c r="H44" i="24" s="1"/>
  <c r="A44" i="24"/>
  <c r="D43" i="24"/>
  <c r="C43" i="24"/>
  <c r="B43" i="24"/>
  <c r="H43" i="24" s="1"/>
  <c r="A43" i="24"/>
  <c r="D42" i="24"/>
  <c r="C42" i="24"/>
  <c r="B42" i="24"/>
  <c r="H42" i="24" s="1"/>
  <c r="A42" i="24"/>
  <c r="D41" i="24"/>
  <c r="C41" i="24"/>
  <c r="B41" i="24"/>
  <c r="H41" i="24" s="1"/>
  <c r="A41" i="24"/>
  <c r="D40" i="24"/>
  <c r="C40" i="24"/>
  <c r="B40" i="24"/>
  <c r="H40" i="24" s="1"/>
  <c r="H39" i="24" s="1"/>
  <c r="H55" i="24" s="1"/>
  <c r="A40" i="24"/>
  <c r="A39" i="24"/>
  <c r="D37" i="24"/>
  <c r="C37" i="24"/>
  <c r="B37" i="24"/>
  <c r="H37" i="24" s="1"/>
  <c r="A37" i="24"/>
  <c r="D36" i="24"/>
  <c r="C36" i="24"/>
  <c r="B36" i="24"/>
  <c r="H36" i="24" s="1"/>
  <c r="A36" i="24"/>
  <c r="D35" i="24"/>
  <c r="C35" i="24"/>
  <c r="B35" i="24"/>
  <c r="H35" i="24" s="1"/>
  <c r="A35" i="24"/>
  <c r="D34" i="24"/>
  <c r="C34" i="24"/>
  <c r="B34" i="24"/>
  <c r="H34" i="24" s="1"/>
  <c r="A34" i="24"/>
  <c r="D33" i="24"/>
  <c r="C33" i="24"/>
  <c r="B33" i="24"/>
  <c r="H33" i="24" s="1"/>
  <c r="A33" i="24"/>
  <c r="D32" i="24"/>
  <c r="C32" i="24"/>
  <c r="B32" i="24"/>
  <c r="H32" i="24" s="1"/>
  <c r="A32" i="24"/>
  <c r="D31" i="24"/>
  <c r="C31" i="24"/>
  <c r="B31" i="24"/>
  <c r="H31" i="24" s="1"/>
  <c r="A31" i="24"/>
  <c r="D30" i="24"/>
  <c r="C30" i="24"/>
  <c r="B30" i="24"/>
  <c r="H30" i="24" s="1"/>
  <c r="A30" i="24"/>
  <c r="D29" i="24"/>
  <c r="C29" i="24"/>
  <c r="B29" i="24"/>
  <c r="H29" i="24" s="1"/>
  <c r="A29" i="24"/>
  <c r="D28" i="24"/>
  <c r="C28" i="24"/>
  <c r="B28" i="24"/>
  <c r="H28" i="24" s="1"/>
  <c r="A28" i="24"/>
  <c r="D27" i="24"/>
  <c r="C27" i="24"/>
  <c r="B27" i="24"/>
  <c r="H27" i="24" s="1"/>
  <c r="A27" i="24"/>
  <c r="D26" i="24"/>
  <c r="C26" i="24"/>
  <c r="B26" i="24"/>
  <c r="H26" i="24" s="1"/>
  <c r="A26" i="24"/>
  <c r="D25" i="24"/>
  <c r="C25" i="24"/>
  <c r="B25" i="24"/>
  <c r="H25" i="24" s="1"/>
  <c r="A25" i="24"/>
  <c r="D24" i="24"/>
  <c r="C24" i="24"/>
  <c r="B24" i="24"/>
  <c r="H24" i="24" s="1"/>
  <c r="A24" i="24"/>
  <c r="D23" i="24"/>
  <c r="C23" i="24"/>
  <c r="B23" i="24"/>
  <c r="H23" i="24" s="1"/>
  <c r="H22" i="24" s="1"/>
  <c r="H38" i="24" s="1"/>
  <c r="A23" i="24"/>
  <c r="A22" i="24"/>
  <c r="D20" i="24"/>
  <c r="C20" i="24"/>
  <c r="B20" i="24"/>
  <c r="H20" i="24" s="1"/>
  <c r="A20" i="24"/>
  <c r="D19" i="24"/>
  <c r="C19" i="24"/>
  <c r="B19" i="24"/>
  <c r="H19" i="24" s="1"/>
  <c r="A19" i="24"/>
  <c r="D18" i="24"/>
  <c r="C18" i="24"/>
  <c r="B18" i="24"/>
  <c r="H18" i="24" s="1"/>
  <c r="A18" i="24"/>
  <c r="D17" i="24"/>
  <c r="C17" i="24"/>
  <c r="B17" i="24"/>
  <c r="H17" i="24" s="1"/>
  <c r="A17" i="24"/>
  <c r="D16" i="24"/>
  <c r="C16" i="24"/>
  <c r="B16" i="24"/>
  <c r="H16" i="24" s="1"/>
  <c r="A16" i="24"/>
  <c r="D15" i="24"/>
  <c r="C15" i="24"/>
  <c r="B15" i="24"/>
  <c r="H15" i="24" s="1"/>
  <c r="A15" i="24"/>
  <c r="D14" i="24"/>
  <c r="C14" i="24"/>
  <c r="B14" i="24"/>
  <c r="H14" i="24" s="1"/>
  <c r="A14" i="24"/>
  <c r="D13" i="24"/>
  <c r="C13" i="24"/>
  <c r="B13" i="24"/>
  <c r="H13" i="24" s="1"/>
  <c r="A13" i="24"/>
  <c r="D12" i="24"/>
  <c r="C12" i="24"/>
  <c r="B12" i="24"/>
  <c r="H12" i="24" s="1"/>
  <c r="A12" i="24"/>
  <c r="D11" i="24"/>
  <c r="C11" i="24"/>
  <c r="B11" i="24"/>
  <c r="H11" i="24" s="1"/>
  <c r="A11" i="24"/>
  <c r="D10" i="24"/>
  <c r="C10" i="24"/>
  <c r="B10" i="24"/>
  <c r="H10" i="24" s="1"/>
  <c r="A10" i="24"/>
  <c r="D9" i="24"/>
  <c r="C9" i="24"/>
  <c r="B9" i="24"/>
  <c r="H9" i="24" s="1"/>
  <c r="A9" i="24"/>
  <c r="D8" i="24"/>
  <c r="C8" i="24"/>
  <c r="A8" i="24"/>
  <c r="D7" i="24"/>
  <c r="C7" i="24"/>
  <c r="B7" i="24"/>
  <c r="H7" i="24" s="1"/>
  <c r="A7" i="24"/>
  <c r="D6" i="24"/>
  <c r="C6" i="24"/>
  <c r="A6" i="24"/>
  <c r="D10" i="23"/>
  <c r="B20" i="23"/>
  <c r="C20" i="23"/>
  <c r="H20" i="23"/>
  <c r="I20" i="23"/>
  <c r="E21" i="23"/>
  <c r="F21" i="23"/>
  <c r="L21" i="23" s="1"/>
  <c r="J21" i="23"/>
  <c r="E22" i="23"/>
  <c r="F22" i="23"/>
  <c r="J22" i="23"/>
  <c r="E23" i="23"/>
  <c r="F23" i="23"/>
  <c r="L23" i="23"/>
  <c r="J23" i="23"/>
  <c r="E24" i="23"/>
  <c r="F24" i="23"/>
  <c r="L24" i="23"/>
  <c r="J24" i="23"/>
  <c r="E25" i="23"/>
  <c r="F25" i="23"/>
  <c r="L25" i="23" s="1"/>
  <c r="J25" i="23"/>
  <c r="B26" i="23"/>
  <c r="C26" i="23"/>
  <c r="H26" i="23"/>
  <c r="I26" i="23"/>
  <c r="E27" i="23"/>
  <c r="F27" i="23"/>
  <c r="L27" i="23"/>
  <c r="J27" i="23"/>
  <c r="E28" i="23"/>
  <c r="F28" i="23"/>
  <c r="L28" i="23" s="1"/>
  <c r="J28" i="23"/>
  <c r="E29" i="23"/>
  <c r="F29" i="23"/>
  <c r="J29" i="23"/>
  <c r="E30" i="23"/>
  <c r="K30" i="23" s="1"/>
  <c r="F30" i="23"/>
  <c r="L30" i="23" s="1"/>
  <c r="J30" i="23"/>
  <c r="E31" i="23"/>
  <c r="F31" i="23"/>
  <c r="L31" i="23"/>
  <c r="J31" i="23"/>
  <c r="B32" i="23"/>
  <c r="C32" i="23"/>
  <c r="H32" i="23"/>
  <c r="I32" i="23"/>
  <c r="E33" i="23"/>
  <c r="F33" i="23"/>
  <c r="J33" i="23"/>
  <c r="E34" i="23"/>
  <c r="F34" i="23"/>
  <c r="G34" i="23" s="1"/>
  <c r="N34" i="23" s="1"/>
  <c r="J34" i="23"/>
  <c r="L34" i="23"/>
  <c r="E35" i="23"/>
  <c r="K35" i="23"/>
  <c r="F35" i="23"/>
  <c r="L35" i="23" s="1"/>
  <c r="J35" i="23"/>
  <c r="E36" i="23"/>
  <c r="K36" i="23" s="1"/>
  <c r="F36" i="23"/>
  <c r="G36" i="23"/>
  <c r="N36" i="23" s="1"/>
  <c r="J36" i="23"/>
  <c r="E37" i="23"/>
  <c r="F37" i="23"/>
  <c r="L37" i="23"/>
  <c r="J37" i="23"/>
  <c r="B38" i="23"/>
  <c r="C38" i="23"/>
  <c r="H38" i="23"/>
  <c r="I38" i="23"/>
  <c r="E39" i="23"/>
  <c r="F39" i="23"/>
  <c r="L39" i="23" s="1"/>
  <c r="J39" i="23"/>
  <c r="E40" i="23"/>
  <c r="K40" i="23" s="1"/>
  <c r="F40" i="23"/>
  <c r="L40" i="23" s="1"/>
  <c r="J40" i="23"/>
  <c r="E41" i="23"/>
  <c r="F41" i="23"/>
  <c r="L41" i="23"/>
  <c r="J41" i="23"/>
  <c r="E42" i="23"/>
  <c r="F42" i="23"/>
  <c r="L42" i="23" s="1"/>
  <c r="J42" i="23"/>
  <c r="E43" i="23"/>
  <c r="F43" i="23"/>
  <c r="J43" i="23"/>
  <c r="B44" i="23"/>
  <c r="C44" i="23"/>
  <c r="H44" i="23"/>
  <c r="I44" i="23"/>
  <c r="E45" i="23"/>
  <c r="G45" i="23" s="1"/>
  <c r="N45" i="23" s="1"/>
  <c r="F45" i="23"/>
  <c r="J45" i="23"/>
  <c r="L45" i="23"/>
  <c r="E46" i="23"/>
  <c r="F46" i="23"/>
  <c r="J46" i="23"/>
  <c r="E47" i="23"/>
  <c r="K47" i="23" s="1"/>
  <c r="F47" i="23"/>
  <c r="L47" i="23" s="1"/>
  <c r="J47" i="23"/>
  <c r="E48" i="23"/>
  <c r="F48" i="23"/>
  <c r="J48" i="23"/>
  <c r="L48" i="23"/>
  <c r="E49" i="23"/>
  <c r="K49" i="23" s="1"/>
  <c r="F49" i="23"/>
  <c r="J49" i="23"/>
  <c r="B50" i="23"/>
  <c r="C50" i="23"/>
  <c r="H50" i="23"/>
  <c r="I50" i="23"/>
  <c r="E51" i="23"/>
  <c r="F51" i="23"/>
  <c r="L51" i="23"/>
  <c r="J51" i="23"/>
  <c r="E52" i="23"/>
  <c r="G52" i="23" s="1"/>
  <c r="N52" i="23" s="1"/>
  <c r="F52" i="23"/>
  <c r="J52" i="23"/>
  <c r="L52" i="23"/>
  <c r="E53" i="23"/>
  <c r="K53" i="23" s="1"/>
  <c r="F53" i="23"/>
  <c r="G53" i="23" s="1"/>
  <c r="N53" i="23" s="1"/>
  <c r="J53" i="23"/>
  <c r="E54" i="23"/>
  <c r="F54" i="23"/>
  <c r="L54" i="23"/>
  <c r="J54" i="23"/>
  <c r="E55" i="23"/>
  <c r="F55" i="23"/>
  <c r="J55" i="23"/>
  <c r="L55" i="23"/>
  <c r="B56" i="23"/>
  <c r="C56" i="23"/>
  <c r="H56" i="23"/>
  <c r="I56" i="23"/>
  <c r="E57" i="23"/>
  <c r="F57" i="23"/>
  <c r="J57" i="23"/>
  <c r="L57" i="23"/>
  <c r="E58" i="23"/>
  <c r="F58" i="23"/>
  <c r="G58" i="23"/>
  <c r="N58" i="23" s="1"/>
  <c r="J58" i="23"/>
  <c r="E59" i="23"/>
  <c r="F59" i="23"/>
  <c r="L59" i="23" s="1"/>
  <c r="J59" i="23"/>
  <c r="E60" i="23"/>
  <c r="K60" i="23" s="1"/>
  <c r="F60" i="23"/>
  <c r="J60" i="23"/>
  <c r="E61" i="23"/>
  <c r="F61" i="23"/>
  <c r="J61" i="23"/>
  <c r="L61" i="23"/>
  <c r="B62" i="23"/>
  <c r="C62" i="23"/>
  <c r="H62" i="23"/>
  <c r="I62" i="23"/>
  <c r="E63" i="23"/>
  <c r="F63" i="23"/>
  <c r="J63" i="23"/>
  <c r="K63" i="23"/>
  <c r="E64" i="23"/>
  <c r="K64" i="23"/>
  <c r="F64" i="23"/>
  <c r="L64" i="23"/>
  <c r="J64" i="23"/>
  <c r="E65" i="23"/>
  <c r="F65" i="23"/>
  <c r="G65" i="23"/>
  <c r="N65" i="23" s="1"/>
  <c r="J65" i="23"/>
  <c r="E66" i="23"/>
  <c r="F66" i="23"/>
  <c r="G66" i="23" s="1"/>
  <c r="N66" i="23"/>
  <c r="J66" i="23"/>
  <c r="K66" i="23"/>
  <c r="E67" i="23"/>
  <c r="K67" i="23" s="1"/>
  <c r="F67" i="23"/>
  <c r="G67" i="23" s="1"/>
  <c r="N67" i="23" s="1"/>
  <c r="J67" i="23"/>
  <c r="A68" i="23"/>
  <c r="H73" i="23"/>
  <c r="I73" i="23"/>
  <c r="E74" i="23"/>
  <c r="F74" i="23"/>
  <c r="L74" i="23"/>
  <c r="J74" i="23"/>
  <c r="E75" i="23"/>
  <c r="F75" i="23"/>
  <c r="J75" i="23"/>
  <c r="E76" i="23"/>
  <c r="F76" i="23"/>
  <c r="J76" i="23"/>
  <c r="E77" i="23"/>
  <c r="F77" i="23"/>
  <c r="L77" i="23" s="1"/>
  <c r="J77" i="23"/>
  <c r="E78" i="23"/>
  <c r="F78" i="23"/>
  <c r="L78" i="23" s="1"/>
  <c r="J78" i="23"/>
  <c r="H79" i="23"/>
  <c r="I79" i="23"/>
  <c r="E80" i="23"/>
  <c r="F80" i="23"/>
  <c r="L80" i="23" s="1"/>
  <c r="J80" i="23"/>
  <c r="K80" i="23"/>
  <c r="E81" i="23"/>
  <c r="F81" i="23"/>
  <c r="L81" i="23" s="1"/>
  <c r="J81" i="23"/>
  <c r="E82" i="23"/>
  <c r="F82" i="23"/>
  <c r="J82" i="23"/>
  <c r="E83" i="23"/>
  <c r="F83" i="23"/>
  <c r="L83" i="23"/>
  <c r="J83" i="23"/>
  <c r="E84" i="23"/>
  <c r="F84" i="23"/>
  <c r="L84" i="23"/>
  <c r="J84" i="23"/>
  <c r="K84" i="23"/>
  <c r="H85" i="23"/>
  <c r="I85" i="23"/>
  <c r="E86" i="23"/>
  <c r="K86" i="23" s="1"/>
  <c r="F86" i="23"/>
  <c r="J86" i="23"/>
  <c r="L86" i="23"/>
  <c r="E87" i="23"/>
  <c r="K87" i="23" s="1"/>
  <c r="F87" i="23"/>
  <c r="J87" i="23"/>
  <c r="L87" i="23"/>
  <c r="E88" i="23"/>
  <c r="K88" i="23" s="1"/>
  <c r="F88" i="23"/>
  <c r="J88" i="23"/>
  <c r="E89" i="23"/>
  <c r="F89" i="23"/>
  <c r="L89" i="23" s="1"/>
  <c r="J89" i="23"/>
  <c r="E90" i="23"/>
  <c r="F90" i="23"/>
  <c r="J90" i="23"/>
  <c r="H91" i="23"/>
  <c r="I91" i="23"/>
  <c r="E92" i="23"/>
  <c r="K92" i="23" s="1"/>
  <c r="F92" i="23"/>
  <c r="J92" i="23"/>
  <c r="L92" i="23"/>
  <c r="E93" i="23"/>
  <c r="F93" i="23"/>
  <c r="L93" i="23" s="1"/>
  <c r="J93" i="23"/>
  <c r="E94" i="23"/>
  <c r="F94" i="23"/>
  <c r="J94" i="23"/>
  <c r="K94" i="23"/>
  <c r="E95" i="23"/>
  <c r="F95" i="23"/>
  <c r="L95" i="23" s="1"/>
  <c r="J95" i="23"/>
  <c r="E96" i="23"/>
  <c r="F96" i="23"/>
  <c r="J96" i="23"/>
  <c r="L96" i="23"/>
  <c r="H97" i="23"/>
  <c r="I97" i="23"/>
  <c r="E98" i="23"/>
  <c r="F98" i="23"/>
  <c r="L98" i="23" s="1"/>
  <c r="J98" i="23"/>
  <c r="E99" i="23"/>
  <c r="F99" i="23"/>
  <c r="G99" i="23" s="1"/>
  <c r="N99" i="23" s="1"/>
  <c r="J99" i="23"/>
  <c r="E100" i="23"/>
  <c r="K100" i="23" s="1"/>
  <c r="F100" i="23"/>
  <c r="G100" i="23"/>
  <c r="N100" i="23" s="1"/>
  <c r="J100" i="23"/>
  <c r="E101" i="23"/>
  <c r="F101" i="23"/>
  <c r="L101" i="23"/>
  <c r="J101" i="23"/>
  <c r="E102" i="23"/>
  <c r="F102" i="23"/>
  <c r="G102" i="23"/>
  <c r="N102" i="23" s="1"/>
  <c r="J102" i="23"/>
  <c r="H103" i="23"/>
  <c r="I103" i="23"/>
  <c r="E104" i="23"/>
  <c r="K104" i="23" s="1"/>
  <c r="F104" i="23"/>
  <c r="J104" i="23"/>
  <c r="L104" i="23"/>
  <c r="E105" i="23"/>
  <c r="F105" i="23"/>
  <c r="J105" i="23"/>
  <c r="L105" i="23"/>
  <c r="E106" i="23"/>
  <c r="K106" i="23"/>
  <c r="F106" i="23"/>
  <c r="G106" i="23"/>
  <c r="N106" i="23" s="1"/>
  <c r="J106" i="23"/>
  <c r="E107" i="23"/>
  <c r="F107" i="23"/>
  <c r="L107" i="23" s="1"/>
  <c r="J107" i="23"/>
  <c r="E108" i="23"/>
  <c r="F108" i="23"/>
  <c r="G108" i="23" s="1"/>
  <c r="N108" i="23" s="1"/>
  <c r="J108" i="23"/>
  <c r="H109" i="23"/>
  <c r="I109" i="23"/>
  <c r="E110" i="23"/>
  <c r="F110" i="23"/>
  <c r="L110" i="23" s="1"/>
  <c r="J110" i="23"/>
  <c r="E111" i="23"/>
  <c r="F111" i="23"/>
  <c r="J111" i="23"/>
  <c r="L111" i="23"/>
  <c r="E112" i="23"/>
  <c r="K112" i="23"/>
  <c r="F112" i="23"/>
  <c r="G112" i="23"/>
  <c r="N112" i="23" s="1"/>
  <c r="J112" i="23"/>
  <c r="E113" i="23"/>
  <c r="F113" i="23"/>
  <c r="L113" i="23" s="1"/>
  <c r="J113" i="23"/>
  <c r="E114" i="23"/>
  <c r="F114" i="23"/>
  <c r="G114" i="23" s="1"/>
  <c r="N114" i="23" s="1"/>
  <c r="J114" i="23"/>
  <c r="H115" i="23"/>
  <c r="I115" i="23"/>
  <c r="E116" i="23"/>
  <c r="K116" i="23" s="1"/>
  <c r="F116" i="23"/>
  <c r="J116" i="23"/>
  <c r="L116" i="23"/>
  <c r="E117" i="23"/>
  <c r="F117" i="23"/>
  <c r="L117" i="23" s="1"/>
  <c r="J117" i="23"/>
  <c r="E118" i="23"/>
  <c r="F118" i="23"/>
  <c r="G118" i="23" s="1"/>
  <c r="N118" i="23" s="1"/>
  <c r="J118" i="23"/>
  <c r="K118" i="23"/>
  <c r="E119" i="23"/>
  <c r="F119" i="23"/>
  <c r="L119" i="23" s="1"/>
  <c r="J119" i="23"/>
  <c r="E120" i="23"/>
  <c r="F120" i="23"/>
  <c r="G120" i="23" s="1"/>
  <c r="N120" i="23" s="1"/>
  <c r="J120" i="23"/>
  <c r="H121" i="23"/>
  <c r="I121" i="23"/>
  <c r="E122" i="23"/>
  <c r="F122" i="23"/>
  <c r="J122" i="23"/>
  <c r="E123" i="23"/>
  <c r="F123" i="23"/>
  <c r="G123" i="23" s="1"/>
  <c r="N123" i="23" s="1"/>
  <c r="J123" i="23"/>
  <c r="E124" i="23"/>
  <c r="F124" i="23"/>
  <c r="J124" i="23"/>
  <c r="E125" i="23"/>
  <c r="F125" i="23"/>
  <c r="J125" i="23"/>
  <c r="E126" i="23"/>
  <c r="G126" i="23" s="1"/>
  <c r="N126" i="23" s="1"/>
  <c r="F126" i="23"/>
  <c r="J126" i="23"/>
  <c r="L126" i="23"/>
  <c r="H127" i="23"/>
  <c r="I127" i="23"/>
  <c r="E128" i="23"/>
  <c r="G128" i="23" s="1"/>
  <c r="N128" i="23" s="1"/>
  <c r="F128" i="23"/>
  <c r="L128" i="23" s="1"/>
  <c r="J128" i="23"/>
  <c r="E129" i="23"/>
  <c r="F129" i="23"/>
  <c r="J129" i="23"/>
  <c r="L129" i="23"/>
  <c r="E130" i="23"/>
  <c r="G130" i="23" s="1"/>
  <c r="N130" i="23" s="1"/>
  <c r="F130" i="23"/>
  <c r="J130" i="23"/>
  <c r="L130" i="23"/>
  <c r="E131" i="23"/>
  <c r="F131" i="23"/>
  <c r="J131" i="23"/>
  <c r="E132" i="23"/>
  <c r="G132" i="23" s="1"/>
  <c r="N132" i="23" s="1"/>
  <c r="F132" i="23"/>
  <c r="J132" i="23"/>
  <c r="L132" i="23"/>
  <c r="C7" i="23"/>
  <c r="C4" i="23"/>
  <c r="B4" i="23"/>
  <c r="B10" i="23" s="1"/>
  <c r="B265" i="22"/>
  <c r="K265" i="22"/>
  <c r="L259" i="22"/>
  <c r="K259" i="22"/>
  <c r="B259" i="22"/>
  <c r="A259" i="22"/>
  <c r="L258" i="22"/>
  <c r="K258" i="22"/>
  <c r="B258" i="22"/>
  <c r="A258" i="22"/>
  <c r="L257" i="22"/>
  <c r="K257" i="22"/>
  <c r="N264" i="28"/>
  <c r="N263" i="28" s="1"/>
  <c r="B257" i="22"/>
  <c r="A257" i="22"/>
  <c r="L256" i="22"/>
  <c r="H256" i="22"/>
  <c r="E256" i="22"/>
  <c r="A256" i="22"/>
  <c r="L255" i="22"/>
  <c r="J255" i="22"/>
  <c r="K255" i="22" s="1"/>
  <c r="H255" i="22"/>
  <c r="E255" i="22"/>
  <c r="A255" i="22"/>
  <c r="L254" i="22"/>
  <c r="J254" i="22"/>
  <c r="K254" i="22"/>
  <c r="H254" i="22"/>
  <c r="E254" i="22"/>
  <c r="A254" i="22"/>
  <c r="L253" i="22"/>
  <c r="J253" i="22"/>
  <c r="H253" i="22"/>
  <c r="E253" i="22"/>
  <c r="A253" i="22"/>
  <c r="L252" i="22"/>
  <c r="J252" i="22"/>
  <c r="H252" i="22"/>
  <c r="E252" i="22"/>
  <c r="A252" i="22"/>
  <c r="L251" i="22"/>
  <c r="I251" i="22"/>
  <c r="I250" i="22"/>
  <c r="H251" i="22"/>
  <c r="E251" i="22"/>
  <c r="A251" i="22"/>
  <c r="L250" i="22"/>
  <c r="G250" i="22"/>
  <c r="F250" i="22"/>
  <c r="D250" i="22"/>
  <c r="C250" i="22"/>
  <c r="B250" i="22"/>
  <c r="A250" i="22"/>
  <c r="L249" i="22"/>
  <c r="K249" i="22"/>
  <c r="B249" i="22"/>
  <c r="A249" i="22"/>
  <c r="L248" i="22"/>
  <c r="K248" i="22"/>
  <c r="M248" i="22" s="1"/>
  <c r="B248" i="22"/>
  <c r="A248" i="22"/>
  <c r="L247" i="22"/>
  <c r="K247" i="22"/>
  <c r="K246" i="22"/>
  <c r="B247" i="22"/>
  <c r="A247" i="22"/>
  <c r="L246" i="22"/>
  <c r="H246" i="22"/>
  <c r="E246" i="22"/>
  <c r="M246" i="22" s="1"/>
  <c r="A246" i="22"/>
  <c r="L245" i="22"/>
  <c r="J245" i="22"/>
  <c r="H245" i="22"/>
  <c r="E245" i="22"/>
  <c r="A245" i="22"/>
  <c r="L244" i="22"/>
  <c r="J244" i="22"/>
  <c r="H244" i="22"/>
  <c r="E244" i="22"/>
  <c r="M244" i="22" s="1"/>
  <c r="A244" i="22"/>
  <c r="L243" i="22"/>
  <c r="J243" i="22"/>
  <c r="K243" i="22" s="1"/>
  <c r="H243" i="22"/>
  <c r="E243" i="22"/>
  <c r="A243" i="22"/>
  <c r="L242" i="22"/>
  <c r="J242" i="22"/>
  <c r="H242" i="22"/>
  <c r="E242" i="22"/>
  <c r="A242" i="22"/>
  <c r="L241" i="22"/>
  <c r="I241" i="22"/>
  <c r="I240" i="22"/>
  <c r="H241" i="22"/>
  <c r="E241" i="22"/>
  <c r="E240" i="22" s="1"/>
  <c r="A241" i="22"/>
  <c r="L240" i="22"/>
  <c r="G240" i="22"/>
  <c r="F240" i="22"/>
  <c r="D240" i="22"/>
  <c r="C240" i="22"/>
  <c r="B240" i="22"/>
  <c r="A240" i="22"/>
  <c r="L239" i="22"/>
  <c r="K239" i="22"/>
  <c r="N246" i="28"/>
  <c r="B239" i="22"/>
  <c r="A239" i="22"/>
  <c r="L238" i="22"/>
  <c r="K238" i="22"/>
  <c r="B238" i="22"/>
  <c r="A238" i="22"/>
  <c r="L237" i="22"/>
  <c r="K237" i="22"/>
  <c r="B237" i="22"/>
  <c r="A237" i="22"/>
  <c r="L236" i="22"/>
  <c r="H236" i="22"/>
  <c r="E236" i="22"/>
  <c r="A236" i="22"/>
  <c r="L235" i="22"/>
  <c r="J235" i="22"/>
  <c r="K235" i="22" s="1"/>
  <c r="H235" i="22"/>
  <c r="E235" i="22"/>
  <c r="A235" i="22"/>
  <c r="L234" i="22"/>
  <c r="J234" i="22"/>
  <c r="H234" i="22"/>
  <c r="E234" i="22"/>
  <c r="A234" i="22"/>
  <c r="L233" i="22"/>
  <c r="J233" i="22"/>
  <c r="H233" i="22"/>
  <c r="E233" i="22"/>
  <c r="A233" i="22"/>
  <c r="L232" i="22"/>
  <c r="J232" i="22"/>
  <c r="K232" i="22" s="1"/>
  <c r="H232" i="22"/>
  <c r="E232" i="22"/>
  <c r="E230" i="22" s="1"/>
  <c r="A232" i="22"/>
  <c r="L231" i="22"/>
  <c r="I231" i="22"/>
  <c r="I230" i="22" s="1"/>
  <c r="H231" i="22"/>
  <c r="E231" i="22"/>
  <c r="A231" i="22"/>
  <c r="L230" i="22"/>
  <c r="G230" i="22"/>
  <c r="F230" i="22"/>
  <c r="D230" i="22"/>
  <c r="D260" i="22"/>
  <c r="C230" i="22"/>
  <c r="B230" i="22"/>
  <c r="A230" i="22"/>
  <c r="L227" i="22"/>
  <c r="K227" i="22"/>
  <c r="M227" i="22"/>
  <c r="B227" i="22"/>
  <c r="A227" i="22"/>
  <c r="L226" i="22"/>
  <c r="K226" i="22"/>
  <c r="M226" i="22" s="1"/>
  <c r="B226" i="22"/>
  <c r="A226" i="22"/>
  <c r="L225" i="22"/>
  <c r="K225" i="22"/>
  <c r="N231" i="28"/>
  <c r="N230" i="28" s="1"/>
  <c r="B225" i="22"/>
  <c r="A225" i="22"/>
  <c r="L224" i="22"/>
  <c r="H224" i="22"/>
  <c r="E224" i="22"/>
  <c r="A224" i="22"/>
  <c r="L223" i="22"/>
  <c r="J223" i="22"/>
  <c r="H223" i="22"/>
  <c r="M223" i="22" s="1"/>
  <c r="E223" i="22"/>
  <c r="A223" i="22"/>
  <c r="L222" i="22"/>
  <c r="J222" i="22"/>
  <c r="H222" i="22"/>
  <c r="E222" i="22"/>
  <c r="A222" i="22"/>
  <c r="L221" i="22"/>
  <c r="J221" i="22"/>
  <c r="M227" i="28" s="1"/>
  <c r="N227" i="28" s="1"/>
  <c r="H221" i="22"/>
  <c r="E221" i="22"/>
  <c r="A221" i="22"/>
  <c r="L220" i="22"/>
  <c r="J220" i="22"/>
  <c r="K220" i="22"/>
  <c r="H220" i="22"/>
  <c r="E220" i="22"/>
  <c r="A220" i="22"/>
  <c r="L219" i="22"/>
  <c r="I219" i="22"/>
  <c r="I218" i="22"/>
  <c r="H219" i="22"/>
  <c r="E219" i="22"/>
  <c r="A219" i="22"/>
  <c r="L218" i="22"/>
  <c r="G218" i="22"/>
  <c r="F218" i="22"/>
  <c r="D218" i="22"/>
  <c r="C218" i="22"/>
  <c r="B218" i="22"/>
  <c r="A218" i="22"/>
  <c r="L217" i="22"/>
  <c r="K217" i="22"/>
  <c r="N223" i="28"/>
  <c r="B217" i="22"/>
  <c r="A217" i="22"/>
  <c r="L216" i="22"/>
  <c r="K216" i="22"/>
  <c r="B216" i="22"/>
  <c r="A216" i="22"/>
  <c r="L215" i="22"/>
  <c r="K215" i="22"/>
  <c r="N221" i="28" s="1"/>
  <c r="N220" i="28"/>
  <c r="B215" i="22"/>
  <c r="A215" i="22"/>
  <c r="L214" i="22"/>
  <c r="H214" i="22"/>
  <c r="E214" i="22"/>
  <c r="A214" i="22"/>
  <c r="L213" i="22"/>
  <c r="J213" i="22"/>
  <c r="M219" i="28" s="1"/>
  <c r="N219" i="28" s="1"/>
  <c r="H213" i="22"/>
  <c r="E213" i="22"/>
  <c r="A213" i="22"/>
  <c r="L212" i="22"/>
  <c r="J212" i="22"/>
  <c r="H212" i="22"/>
  <c r="E212" i="22"/>
  <c r="A212" i="22"/>
  <c r="L211" i="22"/>
  <c r="J211" i="22"/>
  <c r="K211" i="22" s="1"/>
  <c r="H211" i="22"/>
  <c r="E211" i="22"/>
  <c r="M211" i="22" s="1"/>
  <c r="A211" i="22"/>
  <c r="L210" i="22"/>
  <c r="J210" i="22"/>
  <c r="H210" i="22"/>
  <c r="E210" i="22"/>
  <c r="A210" i="22"/>
  <c r="L209" i="22"/>
  <c r="I209" i="22"/>
  <c r="K209" i="22" s="1"/>
  <c r="K208" i="22" s="1"/>
  <c r="H209" i="22"/>
  <c r="E209" i="22"/>
  <c r="A209" i="22"/>
  <c r="L208" i="22"/>
  <c r="G208" i="22"/>
  <c r="F208" i="22"/>
  <c r="D208" i="22"/>
  <c r="C208" i="22"/>
  <c r="B208" i="22"/>
  <c r="A208" i="22"/>
  <c r="L207" i="22"/>
  <c r="K207" i="22"/>
  <c r="M207" i="22"/>
  <c r="B207" i="22"/>
  <c r="A207" i="22"/>
  <c r="L206" i="22"/>
  <c r="K206" i="22"/>
  <c r="B206" i="22"/>
  <c r="A206" i="22"/>
  <c r="L205" i="22"/>
  <c r="K205" i="22"/>
  <c r="B205" i="22"/>
  <c r="A205" i="22"/>
  <c r="L204" i="22"/>
  <c r="H204" i="22"/>
  <c r="E204" i="22"/>
  <c r="A204" i="22"/>
  <c r="L203" i="22"/>
  <c r="J203" i="22"/>
  <c r="H203" i="22"/>
  <c r="E203" i="22"/>
  <c r="A203" i="22"/>
  <c r="L202" i="22"/>
  <c r="J202" i="22"/>
  <c r="H202" i="22"/>
  <c r="E202" i="22"/>
  <c r="A202" i="22"/>
  <c r="L201" i="22"/>
  <c r="J201" i="22"/>
  <c r="H201" i="22"/>
  <c r="E201" i="22"/>
  <c r="A201" i="22"/>
  <c r="L200" i="22"/>
  <c r="J200" i="22"/>
  <c r="K200" i="22"/>
  <c r="H200" i="22"/>
  <c r="E200" i="22"/>
  <c r="A200" i="22"/>
  <c r="L199" i="22"/>
  <c r="I199" i="22"/>
  <c r="K199" i="22"/>
  <c r="H199" i="22"/>
  <c r="E199" i="22"/>
  <c r="A199" i="22"/>
  <c r="L198" i="22"/>
  <c r="G198" i="22"/>
  <c r="G228" i="22"/>
  <c r="F198" i="22"/>
  <c r="D198" i="22"/>
  <c r="C198" i="22"/>
  <c r="C228" i="22"/>
  <c r="B198" i="22"/>
  <c r="A198" i="22"/>
  <c r="L195" i="22"/>
  <c r="K195" i="22"/>
  <c r="M195" i="22" s="1"/>
  <c r="B195" i="22"/>
  <c r="A195" i="22"/>
  <c r="L194" i="22"/>
  <c r="K194" i="22"/>
  <c r="N199" i="28" s="1"/>
  <c r="B194" i="22"/>
  <c r="A194" i="22"/>
  <c r="L193" i="22"/>
  <c r="K193" i="22"/>
  <c r="B193" i="22"/>
  <c r="A193" i="22"/>
  <c r="L192" i="22"/>
  <c r="H192" i="22"/>
  <c r="E192" i="22"/>
  <c r="A192" i="22"/>
  <c r="L191" i="22"/>
  <c r="J191" i="22"/>
  <c r="M196" i="28" s="1"/>
  <c r="N196" i="28" s="1"/>
  <c r="H191" i="22"/>
  <c r="E191" i="22"/>
  <c r="A191" i="22"/>
  <c r="L190" i="22"/>
  <c r="J190" i="22"/>
  <c r="K190" i="22" s="1"/>
  <c r="H190" i="22"/>
  <c r="E190" i="22"/>
  <c r="A190" i="22"/>
  <c r="L189" i="22"/>
  <c r="J189" i="22"/>
  <c r="M194" i="28"/>
  <c r="N194" i="28" s="1"/>
  <c r="H189" i="22"/>
  <c r="E189" i="22"/>
  <c r="A189" i="22"/>
  <c r="L188" i="22"/>
  <c r="J188" i="22"/>
  <c r="H188" i="22"/>
  <c r="E188" i="22"/>
  <c r="A188" i="22"/>
  <c r="L187" i="22"/>
  <c r="I187" i="22"/>
  <c r="K187" i="22"/>
  <c r="K186" i="22" s="1"/>
  <c r="H187" i="22"/>
  <c r="E187" i="22"/>
  <c r="A187" i="22"/>
  <c r="L186" i="22"/>
  <c r="G186" i="22"/>
  <c r="F186" i="22"/>
  <c r="D186" i="22"/>
  <c r="C186" i="22"/>
  <c r="B186" i="22"/>
  <c r="A186" i="22"/>
  <c r="L185" i="22"/>
  <c r="K185" i="22"/>
  <c r="N190" i="28"/>
  <c r="B185" i="22"/>
  <c r="A185" i="22"/>
  <c r="L184" i="22"/>
  <c r="K184" i="22"/>
  <c r="M184" i="22" s="1"/>
  <c r="B184" i="22"/>
  <c r="A184" i="22"/>
  <c r="L183" i="22"/>
  <c r="K183" i="22"/>
  <c r="B183" i="22"/>
  <c r="A183" i="22"/>
  <c r="L182" i="22"/>
  <c r="H182" i="22"/>
  <c r="E182" i="22"/>
  <c r="A182" i="22"/>
  <c r="L181" i="22"/>
  <c r="J181" i="22"/>
  <c r="K181" i="22" s="1"/>
  <c r="H181" i="22"/>
  <c r="E181" i="22"/>
  <c r="A181" i="22"/>
  <c r="L180" i="22"/>
  <c r="J180" i="22"/>
  <c r="K180" i="22"/>
  <c r="H180" i="22"/>
  <c r="E180" i="22"/>
  <c r="A180" i="22"/>
  <c r="L179" i="22"/>
  <c r="J179" i="22"/>
  <c r="H179" i="22"/>
  <c r="E179" i="22"/>
  <c r="A179" i="22"/>
  <c r="L178" i="22"/>
  <c r="J178" i="22"/>
  <c r="K178" i="22" s="1"/>
  <c r="H178" i="22"/>
  <c r="E178" i="22"/>
  <c r="A178" i="22"/>
  <c r="L177" i="22"/>
  <c r="I177" i="22"/>
  <c r="I176" i="22" s="1"/>
  <c r="H177" i="22"/>
  <c r="E177" i="22"/>
  <c r="E176" i="22"/>
  <c r="A177" i="22"/>
  <c r="L176" i="22"/>
  <c r="G176" i="22"/>
  <c r="F176" i="22"/>
  <c r="D176" i="22"/>
  <c r="C176" i="22"/>
  <c r="B176" i="22"/>
  <c r="A176" i="22"/>
  <c r="L175" i="22"/>
  <c r="K175" i="22"/>
  <c r="B175" i="22"/>
  <c r="A175" i="22"/>
  <c r="L174" i="22"/>
  <c r="K174" i="22"/>
  <c r="M174" i="22" s="1"/>
  <c r="B174" i="22"/>
  <c r="A174" i="22"/>
  <c r="L173" i="22"/>
  <c r="K173" i="22"/>
  <c r="B173" i="22"/>
  <c r="A173" i="22"/>
  <c r="L172" i="22"/>
  <c r="H172" i="22"/>
  <c r="E172" i="22"/>
  <c r="A172" i="22"/>
  <c r="L171" i="22"/>
  <c r="J171" i="22"/>
  <c r="K171" i="22"/>
  <c r="H171" i="22"/>
  <c r="E171" i="22"/>
  <c r="A171" i="22"/>
  <c r="L170" i="22"/>
  <c r="J170" i="22"/>
  <c r="H170" i="22"/>
  <c r="E170" i="22"/>
  <c r="A170" i="22"/>
  <c r="L169" i="22"/>
  <c r="J169" i="22"/>
  <c r="M174" i="28" s="1"/>
  <c r="N174" i="28"/>
  <c r="H169" i="22"/>
  <c r="E169" i="22"/>
  <c r="A169" i="22"/>
  <c r="L168" i="22"/>
  <c r="J168" i="22"/>
  <c r="K168" i="22"/>
  <c r="H168" i="22"/>
  <c r="E168" i="22"/>
  <c r="A168" i="22"/>
  <c r="L167" i="22"/>
  <c r="I167" i="22"/>
  <c r="H167" i="22"/>
  <c r="H166" i="22" s="1"/>
  <c r="E167" i="22"/>
  <c r="A167" i="22"/>
  <c r="L166" i="22"/>
  <c r="G166" i="22"/>
  <c r="F166" i="22"/>
  <c r="F196" i="22" s="1"/>
  <c r="D166" i="22"/>
  <c r="C166" i="22"/>
  <c r="C196" i="22" s="1"/>
  <c r="B166" i="22"/>
  <c r="A166" i="22"/>
  <c r="L163" i="22"/>
  <c r="K163" i="22"/>
  <c r="M163" i="22" s="1"/>
  <c r="B163" i="22"/>
  <c r="A163" i="22"/>
  <c r="L162" i="22"/>
  <c r="K162" i="22"/>
  <c r="N166" i="28" s="1"/>
  <c r="B162" i="22"/>
  <c r="A162" i="22"/>
  <c r="L161" i="22"/>
  <c r="K161" i="22"/>
  <c r="N165" i="28" s="1"/>
  <c r="N164" i="28" s="1"/>
  <c r="B161" i="22"/>
  <c r="A161" i="22"/>
  <c r="L160" i="22"/>
  <c r="H160" i="22"/>
  <c r="E160" i="22"/>
  <c r="A160" i="22"/>
  <c r="L159" i="22"/>
  <c r="J159" i="22"/>
  <c r="K159" i="22" s="1"/>
  <c r="H159" i="22"/>
  <c r="E159" i="22"/>
  <c r="A159" i="22"/>
  <c r="L158" i="22"/>
  <c r="J158" i="22"/>
  <c r="K158" i="22"/>
  <c r="H158" i="22"/>
  <c r="E158" i="22"/>
  <c r="A158" i="22"/>
  <c r="L157" i="22"/>
  <c r="J157" i="22"/>
  <c r="H157" i="22"/>
  <c r="E157" i="22"/>
  <c r="A157" i="22"/>
  <c r="L156" i="22"/>
  <c r="J156" i="22"/>
  <c r="H156" i="22"/>
  <c r="E156" i="22"/>
  <c r="E154" i="22" s="1"/>
  <c r="A156" i="22"/>
  <c r="L155" i="22"/>
  <c r="I155" i="22"/>
  <c r="L159" i="28" s="1"/>
  <c r="H155" i="22"/>
  <c r="E155" i="22"/>
  <c r="A155" i="22"/>
  <c r="L154" i="22"/>
  <c r="G154" i="22"/>
  <c r="F154" i="22"/>
  <c r="D154" i="22"/>
  <c r="C154" i="22"/>
  <c r="B154" i="22"/>
  <c r="A154" i="22"/>
  <c r="L153" i="22"/>
  <c r="K153" i="22"/>
  <c r="B153" i="22"/>
  <c r="A153" i="22"/>
  <c r="L152" i="22"/>
  <c r="K152" i="22"/>
  <c r="B152" i="22"/>
  <c r="A152" i="22"/>
  <c r="L151" i="22"/>
  <c r="K151" i="22"/>
  <c r="B151" i="22"/>
  <c r="A151" i="22"/>
  <c r="L150" i="22"/>
  <c r="H150" i="22"/>
  <c r="E150" i="22"/>
  <c r="A150" i="22"/>
  <c r="L149" i="22"/>
  <c r="J149" i="22"/>
  <c r="H149" i="22"/>
  <c r="E149" i="22"/>
  <c r="A149" i="22"/>
  <c r="L148" i="22"/>
  <c r="J148" i="22"/>
  <c r="K148" i="22" s="1"/>
  <c r="H148" i="22"/>
  <c r="E148" i="22"/>
  <c r="A148" i="22"/>
  <c r="L147" i="22"/>
  <c r="J147" i="22"/>
  <c r="H147" i="22"/>
  <c r="E147" i="22"/>
  <c r="A147" i="22"/>
  <c r="L146" i="22"/>
  <c r="J146" i="22"/>
  <c r="J144" i="22" s="1"/>
  <c r="H146" i="22"/>
  <c r="E146" i="22"/>
  <c r="A146" i="22"/>
  <c r="L145" i="22"/>
  <c r="I145" i="22"/>
  <c r="H145" i="22"/>
  <c r="E145" i="22"/>
  <c r="A145" i="22"/>
  <c r="L144" i="22"/>
  <c r="G144" i="22"/>
  <c r="F144" i="22"/>
  <c r="D144" i="22"/>
  <c r="C144" i="22"/>
  <c r="B144" i="22"/>
  <c r="A144" i="22"/>
  <c r="L143" i="22"/>
  <c r="K143" i="22"/>
  <c r="N147" i="28" s="1"/>
  <c r="B143" i="22"/>
  <c r="A143" i="22"/>
  <c r="L142" i="22"/>
  <c r="K142" i="22"/>
  <c r="M142" i="22" s="1"/>
  <c r="B142" i="22"/>
  <c r="A142" i="22"/>
  <c r="L141" i="22"/>
  <c r="K141" i="22"/>
  <c r="B141" i="22"/>
  <c r="A141" i="22"/>
  <c r="L140" i="22"/>
  <c r="H140" i="22"/>
  <c r="E140" i="22"/>
  <c r="A140" i="22"/>
  <c r="L139" i="22"/>
  <c r="J139" i="22"/>
  <c r="H139" i="22"/>
  <c r="E139" i="22"/>
  <c r="A139" i="22"/>
  <c r="L138" i="22"/>
  <c r="J138" i="22"/>
  <c r="H138" i="22"/>
  <c r="E138" i="22"/>
  <c r="A138" i="22"/>
  <c r="L137" i="22"/>
  <c r="J137" i="22"/>
  <c r="H137" i="22"/>
  <c r="E137" i="22"/>
  <c r="A137" i="22"/>
  <c r="L136" i="22"/>
  <c r="J136" i="22"/>
  <c r="K136" i="22" s="1"/>
  <c r="H136" i="22"/>
  <c r="E136" i="22"/>
  <c r="A136" i="22"/>
  <c r="L135" i="22"/>
  <c r="I135" i="22"/>
  <c r="H135" i="22"/>
  <c r="E135" i="22"/>
  <c r="E134" i="22" s="1"/>
  <c r="A135" i="22"/>
  <c r="L134" i="22"/>
  <c r="G134" i="22"/>
  <c r="F134" i="22"/>
  <c r="D134" i="22"/>
  <c r="C134" i="22"/>
  <c r="B134" i="22"/>
  <c r="A134" i="22"/>
  <c r="L131" i="22"/>
  <c r="K131" i="22"/>
  <c r="N134" i="28"/>
  <c r="B131" i="22"/>
  <c r="A131" i="22"/>
  <c r="L130" i="22"/>
  <c r="K130" i="22"/>
  <c r="B130" i="22"/>
  <c r="A130" i="22"/>
  <c r="L129" i="22"/>
  <c r="K129" i="22"/>
  <c r="M129" i="22" s="1"/>
  <c r="B129" i="22"/>
  <c r="A129" i="22"/>
  <c r="L128" i="22"/>
  <c r="H128" i="22"/>
  <c r="E128" i="22"/>
  <c r="A128" i="22"/>
  <c r="L127" i="22"/>
  <c r="J127" i="22"/>
  <c r="H127" i="22"/>
  <c r="E127" i="22"/>
  <c r="A127" i="22"/>
  <c r="L126" i="22"/>
  <c r="J126" i="22"/>
  <c r="K126" i="22" s="1"/>
  <c r="H126" i="22"/>
  <c r="E126" i="22"/>
  <c r="A126" i="22"/>
  <c r="L125" i="22"/>
  <c r="J125" i="22"/>
  <c r="K125" i="22" s="1"/>
  <c r="H125" i="22"/>
  <c r="E125" i="22"/>
  <c r="A125" i="22"/>
  <c r="L124" i="22"/>
  <c r="J124" i="22"/>
  <c r="H124" i="22"/>
  <c r="E124" i="22"/>
  <c r="A124" i="22"/>
  <c r="L123" i="22"/>
  <c r="I123" i="22"/>
  <c r="H123" i="22"/>
  <c r="E123" i="22"/>
  <c r="A123" i="22"/>
  <c r="L122" i="22"/>
  <c r="G122" i="22"/>
  <c r="F122" i="22"/>
  <c r="D122" i="22"/>
  <c r="C122" i="22"/>
  <c r="B122" i="22"/>
  <c r="A122" i="22"/>
  <c r="L121" i="22"/>
  <c r="K121" i="22"/>
  <c r="M121" i="22" s="1"/>
  <c r="B121" i="22"/>
  <c r="A121" i="22"/>
  <c r="L120" i="22"/>
  <c r="K120" i="22"/>
  <c r="M120" i="22" s="1"/>
  <c r="B120" i="22"/>
  <c r="A120" i="22"/>
  <c r="L119" i="22"/>
  <c r="K119" i="22"/>
  <c r="N122" i="28" s="1"/>
  <c r="B119" i="22"/>
  <c r="A119" i="22"/>
  <c r="L118" i="22"/>
  <c r="H118" i="22"/>
  <c r="E118" i="22"/>
  <c r="A118" i="22"/>
  <c r="L117" i="22"/>
  <c r="J117" i="22"/>
  <c r="M120" i="28" s="1"/>
  <c r="N120" i="28" s="1"/>
  <c r="H117" i="22"/>
  <c r="E117" i="22"/>
  <c r="A117" i="22"/>
  <c r="L116" i="22"/>
  <c r="J116" i="22"/>
  <c r="M119" i="28" s="1"/>
  <c r="N119" i="28" s="1"/>
  <c r="H116" i="22"/>
  <c r="E116" i="22"/>
  <c r="A116" i="22"/>
  <c r="L115" i="22"/>
  <c r="J115" i="22"/>
  <c r="H115" i="22"/>
  <c r="E115" i="22"/>
  <c r="A115" i="22"/>
  <c r="L114" i="22"/>
  <c r="J114" i="22"/>
  <c r="H114" i="22"/>
  <c r="E114" i="22"/>
  <c r="A114" i="22"/>
  <c r="L113" i="22"/>
  <c r="I113" i="22"/>
  <c r="K113" i="22" s="1"/>
  <c r="K112" i="22"/>
  <c r="H113" i="22"/>
  <c r="E113" i="22"/>
  <c r="A113" i="22"/>
  <c r="L112" i="22"/>
  <c r="G112" i="22"/>
  <c r="F112" i="22"/>
  <c r="D112" i="22"/>
  <c r="C112" i="22"/>
  <c r="B112" i="22"/>
  <c r="A112" i="22"/>
  <c r="L111" i="22"/>
  <c r="K111" i="22"/>
  <c r="M111" i="22" s="1"/>
  <c r="B111" i="22"/>
  <c r="A111" i="22"/>
  <c r="L110" i="22"/>
  <c r="K110" i="22"/>
  <c r="N113" i="28"/>
  <c r="B110" i="22"/>
  <c r="A110" i="22"/>
  <c r="L109" i="22"/>
  <c r="K109" i="22"/>
  <c r="B109" i="22"/>
  <c r="A109" i="22"/>
  <c r="L108" i="22"/>
  <c r="H108" i="22"/>
  <c r="E108" i="22"/>
  <c r="A108" i="22"/>
  <c r="L107" i="22"/>
  <c r="J107" i="22"/>
  <c r="K107" i="22" s="1"/>
  <c r="H107" i="22"/>
  <c r="E107" i="22"/>
  <c r="A107" i="22"/>
  <c r="L106" i="22"/>
  <c r="J106" i="22"/>
  <c r="H106" i="22"/>
  <c r="E106" i="22"/>
  <c r="A106" i="22"/>
  <c r="L105" i="22"/>
  <c r="J105" i="22"/>
  <c r="M108" i="28" s="1"/>
  <c r="N108" i="28"/>
  <c r="H105" i="22"/>
  <c r="E105" i="22"/>
  <c r="A105" i="22"/>
  <c r="L104" i="22"/>
  <c r="J104" i="22"/>
  <c r="H104" i="22"/>
  <c r="E104" i="22"/>
  <c r="A104" i="22"/>
  <c r="L103" i="22"/>
  <c r="I103" i="22"/>
  <c r="I102" i="22" s="1"/>
  <c r="H103" i="22"/>
  <c r="E103" i="22"/>
  <c r="A103" i="22"/>
  <c r="L102" i="22"/>
  <c r="G102" i="22"/>
  <c r="F102" i="22"/>
  <c r="D102" i="22"/>
  <c r="C102" i="22"/>
  <c r="B102" i="22"/>
  <c r="A102" i="22"/>
  <c r="L99" i="22"/>
  <c r="K99" i="22"/>
  <c r="B99" i="22"/>
  <c r="A99" i="22"/>
  <c r="L98" i="22"/>
  <c r="K98" i="22"/>
  <c r="B98" i="22"/>
  <c r="A98" i="22"/>
  <c r="L97" i="22"/>
  <c r="K97" i="22"/>
  <c r="M97" i="22" s="1"/>
  <c r="B97" i="22"/>
  <c r="A97" i="22"/>
  <c r="L96" i="22"/>
  <c r="H96" i="22"/>
  <c r="E96" i="22"/>
  <c r="A96" i="22"/>
  <c r="L95" i="22"/>
  <c r="J95" i="22"/>
  <c r="K95" i="22" s="1"/>
  <c r="H95" i="22"/>
  <c r="E95" i="22"/>
  <c r="A95" i="22"/>
  <c r="L94" i="22"/>
  <c r="J94" i="22"/>
  <c r="M96" i="28" s="1"/>
  <c r="N96" i="28" s="1"/>
  <c r="H94" i="22"/>
  <c r="E94" i="22"/>
  <c r="A94" i="22"/>
  <c r="L93" i="22"/>
  <c r="J93" i="22"/>
  <c r="M95" i="28"/>
  <c r="N95" i="28" s="1"/>
  <c r="H93" i="22"/>
  <c r="E93" i="22"/>
  <c r="A93" i="22"/>
  <c r="L92" i="22"/>
  <c r="J92" i="22"/>
  <c r="H92" i="22"/>
  <c r="E92" i="22"/>
  <c r="A92" i="22"/>
  <c r="L91" i="22"/>
  <c r="I91" i="22"/>
  <c r="L93" i="28" s="1"/>
  <c r="H91" i="22"/>
  <c r="H90" i="22" s="1"/>
  <c r="E91" i="22"/>
  <c r="A91" i="22"/>
  <c r="L90" i="22"/>
  <c r="G90" i="22"/>
  <c r="F90" i="22"/>
  <c r="D90" i="22"/>
  <c r="C90" i="22"/>
  <c r="B90" i="22"/>
  <c r="A90" i="22"/>
  <c r="L89" i="22"/>
  <c r="K89" i="22"/>
  <c r="M89" i="22" s="1"/>
  <c r="B89" i="22"/>
  <c r="A89" i="22"/>
  <c r="L88" i="22"/>
  <c r="K88" i="22"/>
  <c r="B88" i="22"/>
  <c r="A88" i="22"/>
  <c r="L87" i="22"/>
  <c r="K87" i="22"/>
  <c r="M87" i="22" s="1"/>
  <c r="B87" i="22"/>
  <c r="A87" i="22"/>
  <c r="L86" i="22"/>
  <c r="H86" i="22"/>
  <c r="E86" i="22"/>
  <c r="A86" i="22"/>
  <c r="L85" i="22"/>
  <c r="J85" i="22"/>
  <c r="K85" i="22" s="1"/>
  <c r="H85" i="22"/>
  <c r="E85" i="22"/>
  <c r="A85" i="22"/>
  <c r="L84" i="22"/>
  <c r="J84" i="22"/>
  <c r="M86" i="28" s="1"/>
  <c r="N86" i="28" s="1"/>
  <c r="H84" i="22"/>
  <c r="E84" i="22"/>
  <c r="A84" i="22"/>
  <c r="L83" i="22"/>
  <c r="J83" i="22"/>
  <c r="H83" i="22"/>
  <c r="E83" i="22"/>
  <c r="A83" i="22"/>
  <c r="L82" i="22"/>
  <c r="J82" i="22"/>
  <c r="H82" i="22"/>
  <c r="E82" i="22"/>
  <c r="A82" i="22"/>
  <c r="L81" i="22"/>
  <c r="I81" i="22"/>
  <c r="L83" i="28" s="1"/>
  <c r="N83" i="28" s="1"/>
  <c r="N82" i="28" s="1"/>
  <c r="H81" i="22"/>
  <c r="E81" i="22"/>
  <c r="A81" i="22"/>
  <c r="L80" i="22"/>
  <c r="G80" i="22"/>
  <c r="F80" i="22"/>
  <c r="D80" i="22"/>
  <c r="C80" i="22"/>
  <c r="B80" i="22"/>
  <c r="A80" i="22"/>
  <c r="L79" i="22"/>
  <c r="K79" i="22"/>
  <c r="B79" i="22"/>
  <c r="A79" i="22"/>
  <c r="L78" i="22"/>
  <c r="K78" i="22"/>
  <c r="N80" i="28"/>
  <c r="B78" i="22"/>
  <c r="A78" i="22"/>
  <c r="L77" i="22"/>
  <c r="K77" i="22"/>
  <c r="M77" i="22" s="1"/>
  <c r="B77" i="22"/>
  <c r="A77" i="22"/>
  <c r="L76" i="22"/>
  <c r="H76" i="22"/>
  <c r="E76" i="22"/>
  <c r="A76" i="22"/>
  <c r="L75" i="22"/>
  <c r="J75" i="22"/>
  <c r="M77" i="28" s="1"/>
  <c r="N77" i="28" s="1"/>
  <c r="H75" i="22"/>
  <c r="E75" i="22"/>
  <c r="A75" i="22"/>
  <c r="L74" i="22"/>
  <c r="J74" i="22"/>
  <c r="H74" i="22"/>
  <c r="E74" i="22"/>
  <c r="A74" i="22"/>
  <c r="L73" i="22"/>
  <c r="J73" i="22"/>
  <c r="K73" i="22"/>
  <c r="H73" i="22"/>
  <c r="E73" i="22"/>
  <c r="A73" i="22"/>
  <c r="L72" i="22"/>
  <c r="J72" i="22"/>
  <c r="H72" i="22"/>
  <c r="E72" i="22"/>
  <c r="A72" i="22"/>
  <c r="L71" i="22"/>
  <c r="I71" i="22"/>
  <c r="H71" i="22"/>
  <c r="E71" i="22"/>
  <c r="A71" i="22"/>
  <c r="L70" i="22"/>
  <c r="G70" i="22"/>
  <c r="F70" i="22"/>
  <c r="F100" i="22" s="1"/>
  <c r="D70" i="22"/>
  <c r="C70" i="22"/>
  <c r="C100" i="22" s="1"/>
  <c r="B70" i="22"/>
  <c r="A70" i="22"/>
  <c r="L67" i="22"/>
  <c r="K67" i="22"/>
  <c r="B67" i="22"/>
  <c r="A67" i="22"/>
  <c r="L66" i="22"/>
  <c r="K66" i="22"/>
  <c r="B66" i="22"/>
  <c r="A66" i="22"/>
  <c r="L65" i="22"/>
  <c r="K65" i="22"/>
  <c r="K64" i="22" s="1"/>
  <c r="B65" i="22"/>
  <c r="A65" i="22"/>
  <c r="L64" i="22"/>
  <c r="H64" i="22"/>
  <c r="E64" i="22"/>
  <c r="A64" i="22"/>
  <c r="L63" i="22"/>
  <c r="J63" i="22"/>
  <c r="M64" i="28" s="1"/>
  <c r="N64" i="28" s="1"/>
  <c r="H63" i="22"/>
  <c r="E63" i="22"/>
  <c r="A63" i="22"/>
  <c r="L62" i="22"/>
  <c r="J62" i="22"/>
  <c r="H62" i="22"/>
  <c r="E62" i="22"/>
  <c r="A62" i="22"/>
  <c r="L61" i="22"/>
  <c r="J61" i="22"/>
  <c r="H61" i="22"/>
  <c r="E61" i="22"/>
  <c r="A61" i="22"/>
  <c r="L60" i="22"/>
  <c r="J60" i="22"/>
  <c r="H60" i="22"/>
  <c r="E60" i="22"/>
  <c r="A60" i="22"/>
  <c r="L59" i="22"/>
  <c r="I59" i="22"/>
  <c r="K59" i="22" s="1"/>
  <c r="K58" i="22"/>
  <c r="H59" i="22"/>
  <c r="E59" i="22"/>
  <c r="A59" i="22"/>
  <c r="L58" i="22"/>
  <c r="G58" i="22"/>
  <c r="F58" i="22"/>
  <c r="D58" i="22"/>
  <c r="C58" i="22"/>
  <c r="B58" i="22"/>
  <c r="A58" i="22"/>
  <c r="L57" i="22"/>
  <c r="K57" i="22"/>
  <c r="B57" i="22"/>
  <c r="A57" i="22"/>
  <c r="L56" i="22"/>
  <c r="K56" i="22"/>
  <c r="M56" i="22" s="1"/>
  <c r="B56" i="22"/>
  <c r="A56" i="22"/>
  <c r="L55" i="22"/>
  <c r="K55" i="22"/>
  <c r="N56" i="28" s="1"/>
  <c r="N55" i="28"/>
  <c r="B55" i="22"/>
  <c r="A55" i="22"/>
  <c r="L54" i="22"/>
  <c r="H54" i="22"/>
  <c r="E54" i="22"/>
  <c r="A54" i="22"/>
  <c r="L53" i="22"/>
  <c r="J53" i="22"/>
  <c r="M54" i="28" s="1"/>
  <c r="N54" i="28" s="1"/>
  <c r="H53" i="22"/>
  <c r="E53" i="22"/>
  <c r="A53" i="22"/>
  <c r="L52" i="22"/>
  <c r="J52" i="22"/>
  <c r="M53" i="28"/>
  <c r="N53" i="28" s="1"/>
  <c r="H52" i="22"/>
  <c r="E52" i="22"/>
  <c r="A52" i="22"/>
  <c r="L51" i="22"/>
  <c r="J51" i="22"/>
  <c r="H51" i="22"/>
  <c r="E51" i="22"/>
  <c r="A51" i="22"/>
  <c r="L50" i="22"/>
  <c r="J50" i="22"/>
  <c r="K50" i="22" s="1"/>
  <c r="H50" i="22"/>
  <c r="E50" i="22"/>
  <c r="A50" i="22"/>
  <c r="L49" i="22"/>
  <c r="I49" i="22"/>
  <c r="H49" i="22"/>
  <c r="H48" i="22" s="1"/>
  <c r="E49" i="22"/>
  <c r="A49" i="22"/>
  <c r="L48" i="22"/>
  <c r="G48" i="22"/>
  <c r="F48" i="22"/>
  <c r="D48" i="22"/>
  <c r="C48" i="22"/>
  <c r="B48" i="22"/>
  <c r="A48" i="22"/>
  <c r="L47" i="22"/>
  <c r="K47" i="22"/>
  <c r="M47" i="22" s="1"/>
  <c r="B47" i="22"/>
  <c r="A47" i="22"/>
  <c r="L46" i="22"/>
  <c r="K46" i="22"/>
  <c r="B46" i="22"/>
  <c r="A46" i="22"/>
  <c r="L45" i="22"/>
  <c r="K45" i="22"/>
  <c r="B45" i="22"/>
  <c r="A45" i="22"/>
  <c r="L44" i="22"/>
  <c r="H44" i="22"/>
  <c r="E44" i="22"/>
  <c r="A44" i="22"/>
  <c r="L43" i="22"/>
  <c r="J43" i="22"/>
  <c r="H43" i="22"/>
  <c r="E43" i="22"/>
  <c r="A43" i="22"/>
  <c r="L42" i="22"/>
  <c r="J42" i="22"/>
  <c r="K42" i="22" s="1"/>
  <c r="H42" i="22"/>
  <c r="E42" i="22"/>
  <c r="A42" i="22"/>
  <c r="L41" i="22"/>
  <c r="J41" i="22"/>
  <c r="K41" i="22" s="1"/>
  <c r="H41" i="22"/>
  <c r="E41" i="22"/>
  <c r="A41" i="22"/>
  <c r="L40" i="22"/>
  <c r="J40" i="22"/>
  <c r="H40" i="22"/>
  <c r="E40" i="22"/>
  <c r="A40" i="22"/>
  <c r="L39" i="22"/>
  <c r="I39" i="22"/>
  <c r="L40" i="28" s="1"/>
  <c r="H39" i="22"/>
  <c r="E39" i="22"/>
  <c r="E38" i="22" s="1"/>
  <c r="A39" i="22"/>
  <c r="L38" i="22"/>
  <c r="G38" i="22"/>
  <c r="G68" i="22" s="1"/>
  <c r="F38" i="22"/>
  <c r="D38" i="22"/>
  <c r="C38" i="22"/>
  <c r="B38" i="22"/>
  <c r="A38" i="22"/>
  <c r="L35" i="22"/>
  <c r="K35" i="22"/>
  <c r="M35" i="22"/>
  <c r="B35" i="22"/>
  <c r="A35" i="22"/>
  <c r="L34" i="22"/>
  <c r="K34" i="22"/>
  <c r="M34" i="22" s="1"/>
  <c r="B34" i="22"/>
  <c r="A34" i="22"/>
  <c r="L33" i="22"/>
  <c r="K33" i="22"/>
  <c r="M33" i="22" s="1"/>
  <c r="B33" i="22"/>
  <c r="A33" i="22"/>
  <c r="L32" i="22"/>
  <c r="H32" i="22"/>
  <c r="E32" i="22"/>
  <c r="A32" i="22"/>
  <c r="L31" i="22"/>
  <c r="J31" i="22"/>
  <c r="K31" i="22" s="1"/>
  <c r="H31" i="22"/>
  <c r="E31" i="22"/>
  <c r="A31" i="22"/>
  <c r="L30" i="22"/>
  <c r="J30" i="22"/>
  <c r="K30" i="22" s="1"/>
  <c r="H30" i="22"/>
  <c r="E30" i="22"/>
  <c r="A30" i="22"/>
  <c r="L29" i="22"/>
  <c r="J29" i="22"/>
  <c r="H29" i="22"/>
  <c r="E29" i="22"/>
  <c r="A29" i="22"/>
  <c r="L28" i="22"/>
  <c r="J28" i="22"/>
  <c r="M28" i="28" s="1"/>
  <c r="M26" i="28" s="1"/>
  <c r="H28" i="22"/>
  <c r="E28" i="22"/>
  <c r="A28" i="22"/>
  <c r="L27" i="22"/>
  <c r="I27" i="22"/>
  <c r="K27" i="22" s="1"/>
  <c r="K26" i="22" s="1"/>
  <c r="H27" i="22"/>
  <c r="H26" i="22" s="1"/>
  <c r="E27" i="22"/>
  <c r="E26" i="22" s="1"/>
  <c r="A27" i="22"/>
  <c r="L26" i="22"/>
  <c r="G26" i="22"/>
  <c r="F26" i="22"/>
  <c r="D26" i="22"/>
  <c r="C26" i="22"/>
  <c r="B26" i="22"/>
  <c r="A26" i="22"/>
  <c r="L25" i="22"/>
  <c r="K25" i="22"/>
  <c r="M25" i="22" s="1"/>
  <c r="B25" i="22"/>
  <c r="A25" i="22"/>
  <c r="L24" i="22"/>
  <c r="K24" i="22"/>
  <c r="N24" i="28"/>
  <c r="B24" i="22"/>
  <c r="A24" i="22"/>
  <c r="L23" i="22"/>
  <c r="K23" i="22"/>
  <c r="B23" i="22"/>
  <c r="A23" i="22"/>
  <c r="L22" i="22"/>
  <c r="H22" i="22"/>
  <c r="E22" i="22"/>
  <c r="A22" i="22"/>
  <c r="L21" i="22"/>
  <c r="J21" i="22"/>
  <c r="K21" i="22" s="1"/>
  <c r="H21" i="22"/>
  <c r="E21" i="22"/>
  <c r="A21" i="22"/>
  <c r="L20" i="22"/>
  <c r="J20" i="22"/>
  <c r="H20" i="22"/>
  <c r="E20" i="22"/>
  <c r="A20" i="22"/>
  <c r="L19" i="22"/>
  <c r="J19" i="22"/>
  <c r="H19" i="22"/>
  <c r="E19" i="22"/>
  <c r="A19" i="22"/>
  <c r="L18" i="22"/>
  <c r="J18" i="22"/>
  <c r="H18" i="22"/>
  <c r="E18" i="22"/>
  <c r="A18" i="22"/>
  <c r="L17" i="22"/>
  <c r="I17" i="22"/>
  <c r="L17" i="28" s="1"/>
  <c r="H17" i="22"/>
  <c r="E17" i="22"/>
  <c r="E16" i="22" s="1"/>
  <c r="A17" i="22"/>
  <c r="L16" i="22"/>
  <c r="G16" i="22"/>
  <c r="F16" i="22"/>
  <c r="D16" i="22"/>
  <c r="C16" i="22"/>
  <c r="B16" i="22"/>
  <c r="A16" i="22"/>
  <c r="K15" i="22"/>
  <c r="M15" i="22" s="1"/>
  <c r="K14" i="22"/>
  <c r="N14" i="28" s="1"/>
  <c r="K13" i="22"/>
  <c r="K12" i="22" s="1"/>
  <c r="J11" i="22"/>
  <c r="K11" i="22" s="1"/>
  <c r="J10" i="22"/>
  <c r="J9" i="22"/>
  <c r="M9" i="28"/>
  <c r="N9" i="28" s="1"/>
  <c r="J8" i="22"/>
  <c r="I7" i="22"/>
  <c r="I6" i="22" s="1"/>
  <c r="L15" i="22"/>
  <c r="L14" i="22"/>
  <c r="L13" i="22"/>
  <c r="L12" i="22"/>
  <c r="L11" i="22"/>
  <c r="L10" i="22"/>
  <c r="L9" i="22"/>
  <c r="L8" i="22"/>
  <c r="L7" i="22"/>
  <c r="L6" i="22"/>
  <c r="B15" i="22"/>
  <c r="B14" i="22"/>
  <c r="B13" i="22"/>
  <c r="A15" i="22"/>
  <c r="A14" i="22"/>
  <c r="A13" i="22"/>
  <c r="A12" i="22"/>
  <c r="A11" i="22"/>
  <c r="A10" i="22"/>
  <c r="A9" i="22"/>
  <c r="A8" i="22"/>
  <c r="A7" i="22"/>
  <c r="A6" i="22"/>
  <c r="B6" i="22"/>
  <c r="A229" i="22"/>
  <c r="A197" i="22"/>
  <c r="M194" i="22"/>
  <c r="M183" i="22"/>
  <c r="A165" i="22"/>
  <c r="A133" i="22"/>
  <c r="M110" i="22"/>
  <c r="A101" i="22"/>
  <c r="A69" i="22"/>
  <c r="A37" i="22"/>
  <c r="H12" i="22"/>
  <c r="E12" i="22"/>
  <c r="H11" i="22"/>
  <c r="E11" i="22"/>
  <c r="H10" i="22"/>
  <c r="E10" i="22"/>
  <c r="H9" i="22"/>
  <c r="E9" i="22"/>
  <c r="H8" i="22"/>
  <c r="E8" i="22"/>
  <c r="H7" i="22"/>
  <c r="E7" i="22"/>
  <c r="G6" i="22"/>
  <c r="F6" i="22"/>
  <c r="D6" i="22"/>
  <c r="C6" i="22"/>
  <c r="A5" i="22"/>
  <c r="B151" i="21"/>
  <c r="G151" i="21" s="1"/>
  <c r="G2321" i="21"/>
  <c r="G2241" i="21"/>
  <c r="G2227" i="21"/>
  <c r="G2119" i="21"/>
  <c r="G2041" i="21"/>
  <c r="G2040" i="21" s="1"/>
  <c r="G2037" i="21"/>
  <c r="G1961" i="21"/>
  <c r="G1905" i="21"/>
  <c r="G1904" i="21" s="1"/>
  <c r="G1894" i="21"/>
  <c r="G1885" i="21"/>
  <c r="G1849" i="21"/>
  <c r="G1837" i="21"/>
  <c r="G1805" i="21"/>
  <c r="G1753" i="21"/>
  <c r="G1703" i="21"/>
  <c r="G1684" i="21"/>
  <c r="G1648" i="21"/>
  <c r="G1647" i="21" s="1"/>
  <c r="G1556" i="21"/>
  <c r="G1554" i="21"/>
  <c r="G1544" i="21"/>
  <c r="G1543" i="21" s="1"/>
  <c r="G1501" i="21"/>
  <c r="G1475" i="21"/>
  <c r="G1471" i="21"/>
  <c r="G1427" i="21"/>
  <c r="G1421" i="21"/>
  <c r="G1387" i="21"/>
  <c r="G1361" i="21"/>
  <c r="G1342" i="21"/>
  <c r="G1332" i="21"/>
  <c r="G1330" i="21"/>
  <c r="G1329" i="21" s="1"/>
  <c r="G1320" i="21"/>
  <c r="G1306" i="21"/>
  <c r="G1231" i="21"/>
  <c r="G1217" i="21"/>
  <c r="G1215" i="21"/>
  <c r="G1147" i="21"/>
  <c r="G1142" i="21"/>
  <c r="G1103" i="21"/>
  <c r="G1016" i="21"/>
  <c r="G1014" i="21"/>
  <c r="G1012" i="21"/>
  <c r="G940" i="21"/>
  <c r="G934" i="21"/>
  <c r="G926" i="21"/>
  <c r="G925" i="21" s="1"/>
  <c r="G879" i="21"/>
  <c r="G878" i="21"/>
  <c r="G871" i="21"/>
  <c r="G869" i="21"/>
  <c r="G857" i="21"/>
  <c r="G801" i="21"/>
  <c r="G790" i="21"/>
  <c r="G715" i="21"/>
  <c r="G714" i="21"/>
  <c r="G696" i="21"/>
  <c r="G621" i="21"/>
  <c r="G528" i="21"/>
  <c r="G369" i="21"/>
  <c r="D304" i="21"/>
  <c r="C304" i="21"/>
  <c r="B304" i="21"/>
  <c r="G304" i="21" s="1"/>
  <c r="A304" i="21"/>
  <c r="D303" i="21"/>
  <c r="C303" i="21"/>
  <c r="B303" i="21"/>
  <c r="G303" i="21" s="1"/>
  <c r="A303" i="21"/>
  <c r="D302" i="21"/>
  <c r="C302" i="21"/>
  <c r="B302" i="21"/>
  <c r="G302" i="21" s="1"/>
  <c r="A302" i="21"/>
  <c r="D301" i="21"/>
  <c r="C301" i="21"/>
  <c r="B301" i="21"/>
  <c r="G301" i="21" s="1"/>
  <c r="A301" i="21"/>
  <c r="D300" i="21"/>
  <c r="C300" i="21"/>
  <c r="B300" i="21"/>
  <c r="G300" i="21" s="1"/>
  <c r="A300" i="21"/>
  <c r="D299" i="21"/>
  <c r="C299" i="21"/>
  <c r="B299" i="21"/>
  <c r="G299" i="21" s="1"/>
  <c r="A299" i="21"/>
  <c r="D298" i="21"/>
  <c r="C298" i="21"/>
  <c r="B298" i="21"/>
  <c r="G298" i="21" s="1"/>
  <c r="A298" i="21"/>
  <c r="D297" i="21"/>
  <c r="C297" i="21"/>
  <c r="B297" i="21"/>
  <c r="G297" i="21" s="1"/>
  <c r="A297" i="21"/>
  <c r="D296" i="21"/>
  <c r="C296" i="21"/>
  <c r="B296" i="21"/>
  <c r="G296" i="21" s="1"/>
  <c r="A296" i="21"/>
  <c r="D295" i="21"/>
  <c r="C295" i="21"/>
  <c r="B295" i="21"/>
  <c r="G295" i="21" s="1"/>
  <c r="G294" i="21" s="1"/>
  <c r="A295" i="21"/>
  <c r="A294" i="21"/>
  <c r="D293" i="21"/>
  <c r="C293" i="21"/>
  <c r="B293" i="21"/>
  <c r="G293" i="21" s="1"/>
  <c r="A293" i="21"/>
  <c r="D292" i="21"/>
  <c r="C292" i="21"/>
  <c r="B292" i="21"/>
  <c r="G292" i="21" s="1"/>
  <c r="A292" i="21"/>
  <c r="D291" i="21"/>
  <c r="C291" i="21"/>
  <c r="B291" i="21"/>
  <c r="G291" i="21" s="1"/>
  <c r="A291" i="21"/>
  <c r="D290" i="21"/>
  <c r="C290" i="21"/>
  <c r="B290" i="21"/>
  <c r="G290" i="21" s="1"/>
  <c r="A290" i="21"/>
  <c r="D289" i="21"/>
  <c r="C289" i="21"/>
  <c r="B289" i="21"/>
  <c r="G289" i="21" s="1"/>
  <c r="A289" i="21"/>
  <c r="D288" i="21"/>
  <c r="C288" i="21"/>
  <c r="B288" i="21"/>
  <c r="G288" i="21" s="1"/>
  <c r="A288" i="21"/>
  <c r="D287" i="21"/>
  <c r="C287" i="21"/>
  <c r="B287" i="21"/>
  <c r="G287" i="21" s="1"/>
  <c r="A287" i="21"/>
  <c r="D286" i="21"/>
  <c r="C286" i="21"/>
  <c r="B286" i="21"/>
  <c r="G286" i="21" s="1"/>
  <c r="A286" i="21"/>
  <c r="D285" i="21"/>
  <c r="C285" i="21"/>
  <c r="B285" i="21"/>
  <c r="G285" i="21" s="1"/>
  <c r="A285" i="21"/>
  <c r="D284" i="21"/>
  <c r="C284" i="21"/>
  <c r="B284" i="21"/>
  <c r="G284" i="21" s="1"/>
  <c r="A284" i="21"/>
  <c r="D283" i="21"/>
  <c r="C283" i="21"/>
  <c r="B283" i="21"/>
  <c r="G283" i="21" s="1"/>
  <c r="A283" i="21"/>
  <c r="D282" i="21"/>
  <c r="C282" i="21"/>
  <c r="B282" i="21"/>
  <c r="G282" i="21" s="1"/>
  <c r="A282" i="21"/>
  <c r="D281" i="21"/>
  <c r="C281" i="21"/>
  <c r="B281" i="21"/>
  <c r="G281" i="21" s="1"/>
  <c r="A281" i="21"/>
  <c r="D280" i="21"/>
  <c r="C280" i="21"/>
  <c r="B280" i="21"/>
  <c r="G280" i="21" s="1"/>
  <c r="A280" i="21"/>
  <c r="D279" i="21"/>
  <c r="C279" i="21"/>
  <c r="B279" i="21"/>
  <c r="G279" i="21" s="1"/>
  <c r="G278" i="21" s="1"/>
  <c r="A279" i="21"/>
  <c r="A278" i="21"/>
  <c r="D277" i="21"/>
  <c r="C277" i="21"/>
  <c r="B277" i="21"/>
  <c r="G277" i="21" s="1"/>
  <c r="A277" i="21"/>
  <c r="D276" i="21"/>
  <c r="C276" i="21"/>
  <c r="B276" i="21"/>
  <c r="G276" i="21" s="1"/>
  <c r="A276" i="21"/>
  <c r="D275" i="21"/>
  <c r="C275" i="21"/>
  <c r="B275" i="21"/>
  <c r="G275" i="21" s="1"/>
  <c r="A275" i="21"/>
  <c r="D274" i="21"/>
  <c r="C274" i="21"/>
  <c r="B274" i="21"/>
  <c r="G274" i="21" s="1"/>
  <c r="A274" i="21"/>
  <c r="D273" i="21"/>
  <c r="C273" i="21"/>
  <c r="B273" i="21"/>
  <c r="G273" i="21" s="1"/>
  <c r="A273" i="21"/>
  <c r="D272" i="21"/>
  <c r="C272" i="21"/>
  <c r="B272" i="21"/>
  <c r="G272" i="21" s="1"/>
  <c r="A272" i="21"/>
  <c r="D271" i="21"/>
  <c r="C271" i="21"/>
  <c r="B271" i="21"/>
  <c r="G271" i="21" s="1"/>
  <c r="A271" i="21"/>
  <c r="D270" i="21"/>
  <c r="C270" i="21"/>
  <c r="B270" i="21"/>
  <c r="G270" i="21" s="1"/>
  <c r="A270" i="21"/>
  <c r="D269" i="21"/>
  <c r="C269" i="21"/>
  <c r="B269" i="21"/>
  <c r="G269" i="21" s="1"/>
  <c r="A269" i="21"/>
  <c r="D268" i="21"/>
  <c r="C268" i="21"/>
  <c r="B268" i="21"/>
  <c r="G268" i="21" s="1"/>
  <c r="A268" i="21"/>
  <c r="D267" i="21"/>
  <c r="C267" i="21"/>
  <c r="B267" i="21"/>
  <c r="G267" i="21" s="1"/>
  <c r="A267" i="21"/>
  <c r="D266" i="21"/>
  <c r="C266" i="21"/>
  <c r="B266" i="21"/>
  <c r="G266" i="21" s="1"/>
  <c r="A266" i="21"/>
  <c r="D265" i="21"/>
  <c r="C265" i="21"/>
  <c r="B265" i="21"/>
  <c r="G265" i="21" s="1"/>
  <c r="A265" i="21"/>
  <c r="D264" i="21"/>
  <c r="C264" i="21"/>
  <c r="B264" i="21"/>
  <c r="G264" i="21" s="1"/>
  <c r="A264" i="21"/>
  <c r="D263" i="21"/>
  <c r="C263" i="21"/>
  <c r="B263" i="21"/>
  <c r="G263" i="21" s="1"/>
  <c r="G262" i="21" s="1"/>
  <c r="A263" i="21"/>
  <c r="A262" i="21"/>
  <c r="D261" i="21"/>
  <c r="C261" i="21"/>
  <c r="B261" i="21"/>
  <c r="G261" i="21" s="1"/>
  <c r="A261" i="21"/>
  <c r="D260" i="21"/>
  <c r="C260" i="21"/>
  <c r="B260" i="21"/>
  <c r="G260" i="21" s="1"/>
  <c r="A260" i="21"/>
  <c r="D259" i="21"/>
  <c r="C259" i="21"/>
  <c r="B259" i="21"/>
  <c r="G259" i="21" s="1"/>
  <c r="A259" i="21"/>
  <c r="D258" i="21"/>
  <c r="C258" i="21"/>
  <c r="B258" i="21"/>
  <c r="G258" i="21" s="1"/>
  <c r="A258" i="21"/>
  <c r="D257" i="21"/>
  <c r="C257" i="21"/>
  <c r="B257" i="21"/>
  <c r="G257" i="21" s="1"/>
  <c r="A257" i="21"/>
  <c r="D256" i="21"/>
  <c r="C256" i="21"/>
  <c r="B256" i="21"/>
  <c r="G256" i="21" s="1"/>
  <c r="A256" i="21"/>
  <c r="D255" i="21"/>
  <c r="C255" i="21"/>
  <c r="B255" i="21"/>
  <c r="G255" i="21" s="1"/>
  <c r="A255" i="21"/>
  <c r="D254" i="21"/>
  <c r="C254" i="21"/>
  <c r="B254" i="21"/>
  <c r="G254" i="21" s="1"/>
  <c r="A254" i="21"/>
  <c r="D253" i="21"/>
  <c r="C253" i="21"/>
  <c r="B253" i="21"/>
  <c r="G253" i="21" s="1"/>
  <c r="A253" i="21"/>
  <c r="D252" i="21"/>
  <c r="C252" i="21"/>
  <c r="B252" i="21"/>
  <c r="G252" i="21" s="1"/>
  <c r="A252" i="21"/>
  <c r="D251" i="21"/>
  <c r="C251" i="21"/>
  <c r="B251" i="21"/>
  <c r="G251" i="21" s="1"/>
  <c r="A251" i="21"/>
  <c r="D250" i="21"/>
  <c r="C250" i="21"/>
  <c r="B250" i="21"/>
  <c r="G250" i="21" s="1"/>
  <c r="A250" i="21"/>
  <c r="D249" i="21"/>
  <c r="C249" i="21"/>
  <c r="B249" i="21"/>
  <c r="G249" i="21" s="1"/>
  <c r="A249" i="21"/>
  <c r="D248" i="21"/>
  <c r="C248" i="21"/>
  <c r="B248" i="21"/>
  <c r="G248" i="21" s="1"/>
  <c r="A248" i="21"/>
  <c r="D247" i="21"/>
  <c r="C247" i="21"/>
  <c r="B247" i="21"/>
  <c r="G247" i="21" s="1"/>
  <c r="G246" i="21" s="1"/>
  <c r="G245" i="21" s="1"/>
  <c r="A247" i="21"/>
  <c r="D244" i="21"/>
  <c r="C244" i="21"/>
  <c r="B244" i="21"/>
  <c r="G244" i="21" s="1"/>
  <c r="A244" i="21"/>
  <c r="D243" i="21"/>
  <c r="C243" i="21"/>
  <c r="B243" i="21"/>
  <c r="G243" i="21" s="1"/>
  <c r="A243" i="21"/>
  <c r="D242" i="21"/>
  <c r="C242" i="21"/>
  <c r="B242" i="21"/>
  <c r="G242" i="21" s="1"/>
  <c r="A242" i="21"/>
  <c r="D241" i="21"/>
  <c r="C241" i="21"/>
  <c r="B241" i="21"/>
  <c r="G241" i="21" s="1"/>
  <c r="A241" i="21"/>
  <c r="D240" i="21"/>
  <c r="C240" i="21"/>
  <c r="B240" i="21"/>
  <c r="G240" i="21" s="1"/>
  <c r="A240" i="21"/>
  <c r="D239" i="21"/>
  <c r="C239" i="21"/>
  <c r="B239" i="21"/>
  <c r="G239" i="21" s="1"/>
  <c r="A239" i="21"/>
  <c r="D238" i="21"/>
  <c r="C238" i="21"/>
  <c r="B238" i="21"/>
  <c r="G238" i="21" s="1"/>
  <c r="A238" i="21"/>
  <c r="D237" i="21"/>
  <c r="C237" i="21"/>
  <c r="B237" i="21"/>
  <c r="G237" i="21" s="1"/>
  <c r="A237" i="21"/>
  <c r="D236" i="21"/>
  <c r="C236" i="21"/>
  <c r="B236" i="21"/>
  <c r="G236" i="21" s="1"/>
  <c r="A236" i="21"/>
  <c r="D235" i="21"/>
  <c r="C235" i="21"/>
  <c r="B235" i="21"/>
  <c r="G235" i="21" s="1"/>
  <c r="G234" i="21" s="1"/>
  <c r="A235" i="21"/>
  <c r="A234" i="21"/>
  <c r="D233" i="21"/>
  <c r="C233" i="21"/>
  <c r="B233" i="21"/>
  <c r="G233" i="21" s="1"/>
  <c r="A233" i="21"/>
  <c r="D232" i="21"/>
  <c r="C232" i="21"/>
  <c r="B232" i="21"/>
  <c r="G232" i="21" s="1"/>
  <c r="A232" i="21"/>
  <c r="D231" i="21"/>
  <c r="C231" i="21"/>
  <c r="B231" i="21"/>
  <c r="G231" i="21" s="1"/>
  <c r="A231" i="21"/>
  <c r="D230" i="21"/>
  <c r="C230" i="21"/>
  <c r="B230" i="21"/>
  <c r="G230" i="21" s="1"/>
  <c r="A230" i="21"/>
  <c r="D229" i="21"/>
  <c r="C229" i="21"/>
  <c r="B229" i="21"/>
  <c r="G229" i="21" s="1"/>
  <c r="A229" i="21"/>
  <c r="D228" i="21"/>
  <c r="C228" i="21"/>
  <c r="B228" i="21"/>
  <c r="G228" i="21" s="1"/>
  <c r="A228" i="21"/>
  <c r="D227" i="21"/>
  <c r="C227" i="21"/>
  <c r="B227" i="21"/>
  <c r="G227" i="21" s="1"/>
  <c r="A227" i="21"/>
  <c r="D226" i="21"/>
  <c r="C226" i="21"/>
  <c r="B226" i="21"/>
  <c r="G226" i="21" s="1"/>
  <c r="A226" i="21"/>
  <c r="D225" i="21"/>
  <c r="C225" i="21"/>
  <c r="B225" i="21"/>
  <c r="G225" i="21" s="1"/>
  <c r="A225" i="21"/>
  <c r="D224" i="21"/>
  <c r="C224" i="21"/>
  <c r="B224" i="21"/>
  <c r="G224" i="21" s="1"/>
  <c r="A224" i="21"/>
  <c r="D223" i="21"/>
  <c r="C223" i="21"/>
  <c r="B223" i="21"/>
  <c r="G223" i="21" s="1"/>
  <c r="A223" i="21"/>
  <c r="D222" i="21"/>
  <c r="C222" i="21"/>
  <c r="B222" i="21"/>
  <c r="G222" i="21" s="1"/>
  <c r="A222" i="21"/>
  <c r="D221" i="21"/>
  <c r="C221" i="21"/>
  <c r="B221" i="21"/>
  <c r="G221" i="21" s="1"/>
  <c r="A221" i="21"/>
  <c r="D220" i="21"/>
  <c r="C220" i="21"/>
  <c r="B220" i="21"/>
  <c r="G220" i="21" s="1"/>
  <c r="A220" i="21"/>
  <c r="D219" i="21"/>
  <c r="C219" i="21"/>
  <c r="B219" i="21"/>
  <c r="G219" i="21" s="1"/>
  <c r="G218" i="21" s="1"/>
  <c r="A219" i="21"/>
  <c r="A218" i="21"/>
  <c r="D217" i="21"/>
  <c r="C217" i="21"/>
  <c r="B217" i="21"/>
  <c r="G217" i="21" s="1"/>
  <c r="A217" i="21"/>
  <c r="D216" i="21"/>
  <c r="C216" i="21"/>
  <c r="B216" i="21"/>
  <c r="G216" i="21" s="1"/>
  <c r="A216" i="21"/>
  <c r="D215" i="21"/>
  <c r="C215" i="21"/>
  <c r="B215" i="21"/>
  <c r="G215" i="21" s="1"/>
  <c r="A215" i="21"/>
  <c r="D214" i="21"/>
  <c r="C214" i="21"/>
  <c r="B214" i="21"/>
  <c r="G214" i="21" s="1"/>
  <c r="A214" i="21"/>
  <c r="D213" i="21"/>
  <c r="C213" i="21"/>
  <c r="B213" i="21"/>
  <c r="G213" i="21" s="1"/>
  <c r="A213" i="21"/>
  <c r="D212" i="21"/>
  <c r="C212" i="21"/>
  <c r="B212" i="21"/>
  <c r="G212" i="21" s="1"/>
  <c r="A212" i="21"/>
  <c r="D211" i="21"/>
  <c r="C211" i="21"/>
  <c r="B211" i="21"/>
  <c r="G211" i="21" s="1"/>
  <c r="A211" i="21"/>
  <c r="D210" i="21"/>
  <c r="C210" i="21"/>
  <c r="B210" i="21"/>
  <c r="G210" i="21" s="1"/>
  <c r="A210" i="21"/>
  <c r="D209" i="21"/>
  <c r="C209" i="21"/>
  <c r="B209" i="21"/>
  <c r="G209" i="21" s="1"/>
  <c r="A209" i="21"/>
  <c r="D208" i="21"/>
  <c r="C208" i="21"/>
  <c r="B208" i="21"/>
  <c r="G208" i="21" s="1"/>
  <c r="A208" i="21"/>
  <c r="D207" i="21"/>
  <c r="C207" i="21"/>
  <c r="B207" i="21"/>
  <c r="G207" i="21" s="1"/>
  <c r="A207" i="21"/>
  <c r="D206" i="21"/>
  <c r="C206" i="21"/>
  <c r="B206" i="21"/>
  <c r="G206" i="21" s="1"/>
  <c r="A206" i="21"/>
  <c r="D205" i="21"/>
  <c r="C205" i="21"/>
  <c r="B205" i="21"/>
  <c r="G205" i="21" s="1"/>
  <c r="A205" i="21"/>
  <c r="D204" i="21"/>
  <c r="C204" i="21"/>
  <c r="B204" i="21"/>
  <c r="G204" i="21" s="1"/>
  <c r="A204" i="21"/>
  <c r="D203" i="21"/>
  <c r="C203" i="21"/>
  <c r="B203" i="21"/>
  <c r="G203" i="21" s="1"/>
  <c r="G202" i="21" s="1"/>
  <c r="A203" i="21"/>
  <c r="A202" i="21"/>
  <c r="D201" i="21"/>
  <c r="C201" i="21"/>
  <c r="B201" i="21"/>
  <c r="G201" i="21" s="1"/>
  <c r="A201" i="21"/>
  <c r="D200" i="21"/>
  <c r="C200" i="21"/>
  <c r="B200" i="21"/>
  <c r="G200" i="21" s="1"/>
  <c r="A200" i="21"/>
  <c r="D199" i="21"/>
  <c r="C199" i="21"/>
  <c r="B199" i="21"/>
  <c r="G199" i="21" s="1"/>
  <c r="A199" i="21"/>
  <c r="D198" i="21"/>
  <c r="C198" i="21"/>
  <c r="B198" i="21"/>
  <c r="G198" i="21" s="1"/>
  <c r="A198" i="21"/>
  <c r="D197" i="21"/>
  <c r="C197" i="21"/>
  <c r="B197" i="21"/>
  <c r="G197" i="21" s="1"/>
  <c r="A197" i="21"/>
  <c r="D196" i="21"/>
  <c r="C196" i="21"/>
  <c r="B196" i="21"/>
  <c r="G196" i="21" s="1"/>
  <c r="A196" i="21"/>
  <c r="D195" i="21"/>
  <c r="C195" i="21"/>
  <c r="B195" i="21"/>
  <c r="G195" i="21" s="1"/>
  <c r="A195" i="21"/>
  <c r="D194" i="21"/>
  <c r="C194" i="21"/>
  <c r="B194" i="21"/>
  <c r="G194" i="21" s="1"/>
  <c r="A194" i="21"/>
  <c r="D193" i="21"/>
  <c r="C193" i="21"/>
  <c r="B193" i="21"/>
  <c r="G193" i="21" s="1"/>
  <c r="A193" i="21"/>
  <c r="D192" i="21"/>
  <c r="C192" i="21"/>
  <c r="B192" i="21"/>
  <c r="G192" i="21" s="1"/>
  <c r="A192" i="21"/>
  <c r="D191" i="21"/>
  <c r="C191" i="21"/>
  <c r="B191" i="21"/>
  <c r="G191" i="21" s="1"/>
  <c r="A191" i="21"/>
  <c r="D190" i="21"/>
  <c r="C190" i="21"/>
  <c r="B190" i="21"/>
  <c r="G190" i="21" s="1"/>
  <c r="A190" i="21"/>
  <c r="D189" i="21"/>
  <c r="C189" i="21"/>
  <c r="B189" i="21"/>
  <c r="G189" i="21" s="1"/>
  <c r="A189" i="21"/>
  <c r="D188" i="21"/>
  <c r="C188" i="21"/>
  <c r="B188" i="21"/>
  <c r="G188" i="21" s="1"/>
  <c r="A188" i="21"/>
  <c r="D187" i="21"/>
  <c r="C187" i="21"/>
  <c r="B187" i="21"/>
  <c r="G187" i="21" s="1"/>
  <c r="G186" i="21" s="1"/>
  <c r="G185" i="21" s="1"/>
  <c r="A187" i="21"/>
  <c r="D184" i="21"/>
  <c r="C184" i="21"/>
  <c r="B184" i="21"/>
  <c r="G184" i="21" s="1"/>
  <c r="A184" i="21"/>
  <c r="D183" i="21"/>
  <c r="C183" i="21"/>
  <c r="B183" i="21"/>
  <c r="G183" i="21" s="1"/>
  <c r="A183" i="21"/>
  <c r="D182" i="21"/>
  <c r="C182" i="21"/>
  <c r="B182" i="21"/>
  <c r="G182" i="21" s="1"/>
  <c r="A182" i="21"/>
  <c r="D181" i="21"/>
  <c r="C181" i="21"/>
  <c r="B181" i="21"/>
  <c r="G181" i="21" s="1"/>
  <c r="A181" i="21"/>
  <c r="D180" i="21"/>
  <c r="C180" i="21"/>
  <c r="B180" i="21"/>
  <c r="G180" i="21" s="1"/>
  <c r="A180" i="21"/>
  <c r="D179" i="21"/>
  <c r="C179" i="21"/>
  <c r="B179" i="21"/>
  <c r="G179" i="21" s="1"/>
  <c r="A179" i="21"/>
  <c r="D178" i="21"/>
  <c r="C178" i="21"/>
  <c r="B178" i="21"/>
  <c r="G178" i="21" s="1"/>
  <c r="A178" i="21"/>
  <c r="D177" i="21"/>
  <c r="C177" i="21"/>
  <c r="B177" i="21"/>
  <c r="G177" i="21" s="1"/>
  <c r="A177" i="21"/>
  <c r="D176" i="21"/>
  <c r="C176" i="21"/>
  <c r="B176" i="21"/>
  <c r="G176" i="21" s="1"/>
  <c r="A176" i="21"/>
  <c r="D175" i="21"/>
  <c r="C175" i="21"/>
  <c r="B175" i="21"/>
  <c r="G175" i="21" s="1"/>
  <c r="G174" i="21" s="1"/>
  <c r="A175" i="21"/>
  <c r="A174" i="21"/>
  <c r="D173" i="21"/>
  <c r="C173" i="21"/>
  <c r="B173" i="21"/>
  <c r="G173" i="21" s="1"/>
  <c r="A173" i="21"/>
  <c r="D172" i="21"/>
  <c r="C172" i="21"/>
  <c r="B172" i="21"/>
  <c r="G172" i="21" s="1"/>
  <c r="A172" i="21"/>
  <c r="D171" i="21"/>
  <c r="C171" i="21"/>
  <c r="B171" i="21"/>
  <c r="G171" i="21" s="1"/>
  <c r="A171" i="21"/>
  <c r="D170" i="21"/>
  <c r="C170" i="21"/>
  <c r="B170" i="21"/>
  <c r="G170" i="21" s="1"/>
  <c r="A170" i="21"/>
  <c r="D169" i="21"/>
  <c r="C169" i="21"/>
  <c r="B169" i="21"/>
  <c r="G169" i="21" s="1"/>
  <c r="A169" i="21"/>
  <c r="D168" i="21"/>
  <c r="C168" i="21"/>
  <c r="B168" i="21"/>
  <c r="G168" i="21" s="1"/>
  <c r="A168" i="21"/>
  <c r="D167" i="21"/>
  <c r="C167" i="21"/>
  <c r="B167" i="21"/>
  <c r="G167" i="21" s="1"/>
  <c r="A167" i="21"/>
  <c r="D166" i="21"/>
  <c r="C166" i="21"/>
  <c r="B166" i="21"/>
  <c r="G166" i="21" s="1"/>
  <c r="A166" i="21"/>
  <c r="D165" i="21"/>
  <c r="C165" i="21"/>
  <c r="B165" i="21"/>
  <c r="G165" i="21" s="1"/>
  <c r="A165" i="21"/>
  <c r="D164" i="21"/>
  <c r="C164" i="21"/>
  <c r="B164" i="21"/>
  <c r="G164" i="21" s="1"/>
  <c r="A164" i="21"/>
  <c r="D163" i="21"/>
  <c r="C163" i="21"/>
  <c r="B163" i="21"/>
  <c r="G163" i="21" s="1"/>
  <c r="A163" i="21"/>
  <c r="D162" i="21"/>
  <c r="C162" i="21"/>
  <c r="B162" i="21"/>
  <c r="G162" i="21" s="1"/>
  <c r="A162" i="21"/>
  <c r="D161" i="21"/>
  <c r="C161" i="21"/>
  <c r="B161" i="21"/>
  <c r="G161" i="21" s="1"/>
  <c r="A161" i="21"/>
  <c r="D160" i="21"/>
  <c r="C160" i="21"/>
  <c r="B160" i="21"/>
  <c r="G160" i="21" s="1"/>
  <c r="A160" i="21"/>
  <c r="D159" i="21"/>
  <c r="C159" i="21"/>
  <c r="B159" i="21"/>
  <c r="G159" i="21" s="1"/>
  <c r="G158" i="21" s="1"/>
  <c r="A159" i="21"/>
  <c r="A158" i="21"/>
  <c r="D157" i="21"/>
  <c r="C157" i="21"/>
  <c r="B157" i="21"/>
  <c r="G157" i="21" s="1"/>
  <c r="A157" i="21"/>
  <c r="D156" i="21"/>
  <c r="C156" i="21"/>
  <c r="B156" i="21"/>
  <c r="G156" i="21" s="1"/>
  <c r="A156" i="21"/>
  <c r="D155" i="21"/>
  <c r="C155" i="21"/>
  <c r="B155" i="21"/>
  <c r="G155" i="21" s="1"/>
  <c r="A155" i="21"/>
  <c r="D154" i="21"/>
  <c r="C154" i="21"/>
  <c r="B154" i="21"/>
  <c r="G154" i="21" s="1"/>
  <c r="A154" i="21"/>
  <c r="D153" i="21"/>
  <c r="C153" i="21"/>
  <c r="B153" i="21"/>
  <c r="G153" i="21" s="1"/>
  <c r="A153" i="21"/>
  <c r="D152" i="21"/>
  <c r="C152" i="21"/>
  <c r="B152" i="21"/>
  <c r="G152" i="21" s="1"/>
  <c r="A152" i="21"/>
  <c r="D151" i="21"/>
  <c r="C151" i="21"/>
  <c r="A151" i="21"/>
  <c r="D150" i="21"/>
  <c r="C150" i="21"/>
  <c r="B150" i="21"/>
  <c r="G150" i="21" s="1"/>
  <c r="A150" i="21"/>
  <c r="D149" i="21"/>
  <c r="C149" i="21"/>
  <c r="B149" i="21"/>
  <c r="G149" i="21" s="1"/>
  <c r="A149" i="21"/>
  <c r="D148" i="21"/>
  <c r="C148" i="21"/>
  <c r="B148" i="21"/>
  <c r="G148" i="21" s="1"/>
  <c r="A148" i="21"/>
  <c r="D147" i="21"/>
  <c r="C147" i="21"/>
  <c r="B147" i="21"/>
  <c r="G147" i="21" s="1"/>
  <c r="A147" i="21"/>
  <c r="D146" i="21"/>
  <c r="C146" i="21"/>
  <c r="B146" i="21"/>
  <c r="G146" i="21" s="1"/>
  <c r="A146" i="21"/>
  <c r="D145" i="21"/>
  <c r="C145" i="21"/>
  <c r="B145" i="21"/>
  <c r="G145" i="21" s="1"/>
  <c r="A145" i="21"/>
  <c r="D144" i="21"/>
  <c r="C144" i="21"/>
  <c r="B144" i="21"/>
  <c r="G144" i="21" s="1"/>
  <c r="A144" i="21"/>
  <c r="D143" i="21"/>
  <c r="C143" i="21"/>
  <c r="B143" i="21"/>
  <c r="G143" i="21" s="1"/>
  <c r="G142" i="21" s="1"/>
  <c r="A143" i="21"/>
  <c r="A142" i="21"/>
  <c r="D141" i="21"/>
  <c r="C141" i="21"/>
  <c r="B141" i="21"/>
  <c r="G141" i="21" s="1"/>
  <c r="A141" i="21"/>
  <c r="D140" i="21"/>
  <c r="C140" i="21"/>
  <c r="B140" i="21"/>
  <c r="G140" i="21" s="1"/>
  <c r="A140" i="21"/>
  <c r="D139" i="21"/>
  <c r="C139" i="21"/>
  <c r="B139" i="21"/>
  <c r="G139" i="21" s="1"/>
  <c r="A139" i="21"/>
  <c r="D138" i="21"/>
  <c r="C138" i="21"/>
  <c r="B138" i="21"/>
  <c r="G138" i="21" s="1"/>
  <c r="A138" i="21"/>
  <c r="D137" i="21"/>
  <c r="C137" i="21"/>
  <c r="B137" i="21"/>
  <c r="G137" i="21" s="1"/>
  <c r="A137" i="21"/>
  <c r="D136" i="21"/>
  <c r="C136" i="21"/>
  <c r="B136" i="21"/>
  <c r="G136" i="21" s="1"/>
  <c r="A136" i="21"/>
  <c r="D135" i="21"/>
  <c r="C135" i="21"/>
  <c r="B135" i="21"/>
  <c r="G135" i="21" s="1"/>
  <c r="A135" i="21"/>
  <c r="D134" i="21"/>
  <c r="C134" i="21"/>
  <c r="B134" i="21"/>
  <c r="G134" i="21" s="1"/>
  <c r="A134" i="21"/>
  <c r="D133" i="21"/>
  <c r="C133" i="21"/>
  <c r="B133" i="21"/>
  <c r="G133" i="21" s="1"/>
  <c r="A133" i="21"/>
  <c r="D132" i="21"/>
  <c r="C132" i="21"/>
  <c r="B132" i="21"/>
  <c r="G132" i="21" s="1"/>
  <c r="A132" i="21"/>
  <c r="D131" i="21"/>
  <c r="C131" i="21"/>
  <c r="B131" i="21"/>
  <c r="G131" i="21" s="1"/>
  <c r="A131" i="21"/>
  <c r="D130" i="21"/>
  <c r="C130" i="21"/>
  <c r="B130" i="21"/>
  <c r="G130" i="21" s="1"/>
  <c r="A130" i="21"/>
  <c r="D129" i="21"/>
  <c r="C129" i="21"/>
  <c r="B129" i="21"/>
  <c r="G129" i="21" s="1"/>
  <c r="A129" i="21"/>
  <c r="D128" i="21"/>
  <c r="C128" i="21"/>
  <c r="B128" i="21"/>
  <c r="G128" i="21" s="1"/>
  <c r="A128" i="21"/>
  <c r="D127" i="21"/>
  <c r="C127" i="21"/>
  <c r="B127" i="21"/>
  <c r="G127" i="21" s="1"/>
  <c r="G126" i="21" s="1"/>
  <c r="G125" i="21" s="1"/>
  <c r="A127" i="21"/>
  <c r="G117" i="21"/>
  <c r="G99" i="21"/>
  <c r="G98" i="21" s="1"/>
  <c r="D64" i="21"/>
  <c r="C64" i="21"/>
  <c r="B64" i="21"/>
  <c r="G64" i="21" s="1"/>
  <c r="A64" i="21"/>
  <c r="D63" i="21"/>
  <c r="C63" i="21"/>
  <c r="B63" i="21"/>
  <c r="G63" i="21" s="1"/>
  <c r="A63" i="21"/>
  <c r="D62" i="21"/>
  <c r="C62" i="21"/>
  <c r="B62" i="21"/>
  <c r="G62" i="21" s="1"/>
  <c r="A62" i="21"/>
  <c r="D61" i="21"/>
  <c r="C61" i="21"/>
  <c r="B61" i="21"/>
  <c r="G61" i="21" s="1"/>
  <c r="A61" i="21"/>
  <c r="D60" i="21"/>
  <c r="C60" i="21"/>
  <c r="B60" i="21"/>
  <c r="G60" i="21" s="1"/>
  <c r="A60" i="21"/>
  <c r="D59" i="21"/>
  <c r="C59" i="21"/>
  <c r="B59" i="21"/>
  <c r="G59" i="21" s="1"/>
  <c r="A59" i="21"/>
  <c r="D58" i="21"/>
  <c r="C58" i="21"/>
  <c r="B58" i="21"/>
  <c r="G58" i="21" s="1"/>
  <c r="A58" i="21"/>
  <c r="D57" i="21"/>
  <c r="C57" i="21"/>
  <c r="B57" i="21"/>
  <c r="G57" i="21" s="1"/>
  <c r="A57" i="21"/>
  <c r="D56" i="21"/>
  <c r="C56" i="21"/>
  <c r="B56" i="21"/>
  <c r="G56" i="21" s="1"/>
  <c r="A56" i="21"/>
  <c r="D55" i="21"/>
  <c r="C55" i="21"/>
  <c r="B55" i="21"/>
  <c r="G55" i="21" s="1"/>
  <c r="G54" i="21" s="1"/>
  <c r="A55" i="21"/>
  <c r="A54" i="21"/>
  <c r="D53" i="21"/>
  <c r="C53" i="21"/>
  <c r="B53" i="21"/>
  <c r="G53" i="21" s="1"/>
  <c r="A53" i="21"/>
  <c r="D52" i="21"/>
  <c r="C52" i="21"/>
  <c r="B52" i="21"/>
  <c r="G52" i="21" s="1"/>
  <c r="A52" i="21"/>
  <c r="D51" i="21"/>
  <c r="C51" i="21"/>
  <c r="B51" i="21"/>
  <c r="G51" i="21" s="1"/>
  <c r="A51" i="21"/>
  <c r="D50" i="21"/>
  <c r="C50" i="21"/>
  <c r="B50" i="21"/>
  <c r="G50" i="21" s="1"/>
  <c r="A50" i="21"/>
  <c r="D49" i="21"/>
  <c r="C49" i="21"/>
  <c r="B49" i="21"/>
  <c r="G49" i="21" s="1"/>
  <c r="A49" i="21"/>
  <c r="D48" i="21"/>
  <c r="C48" i="21"/>
  <c r="B48" i="21"/>
  <c r="G48" i="21" s="1"/>
  <c r="A48" i="21"/>
  <c r="D47" i="21"/>
  <c r="C47" i="21"/>
  <c r="B47" i="21"/>
  <c r="G47" i="21" s="1"/>
  <c r="A47" i="21"/>
  <c r="D46" i="21"/>
  <c r="C46" i="21"/>
  <c r="B46" i="21"/>
  <c r="G46" i="21" s="1"/>
  <c r="A46" i="21"/>
  <c r="D45" i="21"/>
  <c r="C45" i="21"/>
  <c r="B45" i="21"/>
  <c r="G45" i="21" s="1"/>
  <c r="A45" i="21"/>
  <c r="D44" i="21"/>
  <c r="C44" i="21"/>
  <c r="B44" i="21"/>
  <c r="G44" i="21" s="1"/>
  <c r="A44" i="21"/>
  <c r="D43" i="21"/>
  <c r="C43" i="21"/>
  <c r="B43" i="21"/>
  <c r="G43" i="21" s="1"/>
  <c r="A43" i="21"/>
  <c r="D42" i="21"/>
  <c r="C42" i="21"/>
  <c r="B42" i="21"/>
  <c r="G42" i="21" s="1"/>
  <c r="A42" i="21"/>
  <c r="D41" i="21"/>
  <c r="C41" i="21"/>
  <c r="B41" i="21"/>
  <c r="G41" i="21" s="1"/>
  <c r="A41" i="21"/>
  <c r="D40" i="21"/>
  <c r="C40" i="21"/>
  <c r="B40" i="21"/>
  <c r="G40" i="21" s="1"/>
  <c r="A40" i="21"/>
  <c r="D39" i="21"/>
  <c r="C39" i="21"/>
  <c r="B39" i="21"/>
  <c r="G39" i="21" s="1"/>
  <c r="G38" i="21" s="1"/>
  <c r="A39" i="21"/>
  <c r="A38" i="21"/>
  <c r="D37" i="21"/>
  <c r="C37" i="21"/>
  <c r="B37" i="21"/>
  <c r="G37" i="21" s="1"/>
  <c r="A37" i="21"/>
  <c r="D36" i="21"/>
  <c r="C36" i="21"/>
  <c r="B36" i="21"/>
  <c r="G36" i="21" s="1"/>
  <c r="A36" i="21"/>
  <c r="D35" i="21"/>
  <c r="C35" i="21"/>
  <c r="B35" i="21"/>
  <c r="G35" i="21" s="1"/>
  <c r="A35" i="21"/>
  <c r="D34" i="21"/>
  <c r="C34" i="21"/>
  <c r="B34" i="21"/>
  <c r="G34" i="21" s="1"/>
  <c r="A34" i="21"/>
  <c r="D33" i="21"/>
  <c r="C33" i="21"/>
  <c r="B33" i="21"/>
  <c r="G33" i="21" s="1"/>
  <c r="A33" i="21"/>
  <c r="D32" i="21"/>
  <c r="C32" i="21"/>
  <c r="B32" i="21"/>
  <c r="G32" i="21" s="1"/>
  <c r="A32" i="21"/>
  <c r="D31" i="21"/>
  <c r="C31" i="21"/>
  <c r="B31" i="21"/>
  <c r="G31" i="21" s="1"/>
  <c r="A31" i="21"/>
  <c r="D30" i="21"/>
  <c r="C30" i="21"/>
  <c r="B30" i="21"/>
  <c r="G30" i="21" s="1"/>
  <c r="A30" i="21"/>
  <c r="D29" i="21"/>
  <c r="C29" i="21"/>
  <c r="B29" i="21"/>
  <c r="G29" i="21" s="1"/>
  <c r="A29" i="21"/>
  <c r="D28" i="21"/>
  <c r="C28" i="21"/>
  <c r="B28" i="21"/>
  <c r="G28" i="21" s="1"/>
  <c r="A28" i="21"/>
  <c r="D27" i="21"/>
  <c r="C27" i="21"/>
  <c r="B27" i="21"/>
  <c r="G27" i="21" s="1"/>
  <c r="A27" i="21"/>
  <c r="D26" i="21"/>
  <c r="C26" i="21"/>
  <c r="B26" i="21"/>
  <c r="G26" i="21" s="1"/>
  <c r="A26" i="21"/>
  <c r="D25" i="21"/>
  <c r="C25" i="21"/>
  <c r="B25" i="21"/>
  <c r="G25" i="21" s="1"/>
  <c r="A25" i="21"/>
  <c r="D24" i="21"/>
  <c r="C24" i="21"/>
  <c r="B24" i="21"/>
  <c r="G24" i="21" s="1"/>
  <c r="A24" i="21"/>
  <c r="D23" i="21"/>
  <c r="C23" i="21"/>
  <c r="B23" i="21"/>
  <c r="G23" i="21" s="1"/>
  <c r="G22" i="21" s="1"/>
  <c r="A23" i="21"/>
  <c r="A22" i="21"/>
  <c r="D21" i="21"/>
  <c r="C21" i="21"/>
  <c r="B21" i="21"/>
  <c r="G21" i="21" s="1"/>
  <c r="A21" i="21"/>
  <c r="D20" i="21"/>
  <c r="C20" i="21"/>
  <c r="B20" i="21"/>
  <c r="G20" i="21" s="1"/>
  <c r="A20" i="21"/>
  <c r="D19" i="21"/>
  <c r="C19" i="21"/>
  <c r="B19" i="21"/>
  <c r="G19" i="21" s="1"/>
  <c r="A19" i="21"/>
  <c r="D18" i="21"/>
  <c r="C18" i="21"/>
  <c r="B18" i="21"/>
  <c r="G18" i="21" s="1"/>
  <c r="A18" i="21"/>
  <c r="D17" i="21"/>
  <c r="C17" i="21"/>
  <c r="B17" i="21"/>
  <c r="G17" i="21" s="1"/>
  <c r="A17" i="21"/>
  <c r="D16" i="21"/>
  <c r="C16" i="21"/>
  <c r="B16" i="21"/>
  <c r="G16" i="21" s="1"/>
  <c r="A16" i="21"/>
  <c r="D15" i="21"/>
  <c r="C15" i="21"/>
  <c r="B15" i="21"/>
  <c r="G15" i="21" s="1"/>
  <c r="A15" i="21"/>
  <c r="D14" i="21"/>
  <c r="C14" i="21"/>
  <c r="B14" i="21"/>
  <c r="G14" i="21" s="1"/>
  <c r="A14" i="21"/>
  <c r="D13" i="21"/>
  <c r="C13" i="21"/>
  <c r="B13" i="21"/>
  <c r="G13" i="21" s="1"/>
  <c r="A13" i="21"/>
  <c r="D12" i="21"/>
  <c r="C12" i="21"/>
  <c r="B12" i="21"/>
  <c r="G12" i="21" s="1"/>
  <c r="A12" i="21"/>
  <c r="D11" i="21"/>
  <c r="C11" i="21"/>
  <c r="B11" i="21"/>
  <c r="G11" i="21" s="1"/>
  <c r="A11" i="21"/>
  <c r="D10" i="21"/>
  <c r="C10" i="21"/>
  <c r="B10" i="21"/>
  <c r="G10" i="21" s="1"/>
  <c r="A10" i="21"/>
  <c r="D9" i="21"/>
  <c r="C9" i="21"/>
  <c r="B9" i="21"/>
  <c r="G9" i="21" s="1"/>
  <c r="A9" i="21"/>
  <c r="D8" i="21"/>
  <c r="C8" i="21"/>
  <c r="B8" i="21"/>
  <c r="G8" i="21" s="1"/>
  <c r="A8" i="21"/>
  <c r="D7" i="21"/>
  <c r="C7" i="21"/>
  <c r="B7" i="21"/>
  <c r="G7" i="21" s="1"/>
  <c r="G6" i="21" s="1"/>
  <c r="G5" i="21" s="1"/>
  <c r="G4" i="21" s="1"/>
  <c r="A7" i="21"/>
  <c r="E9" i="20"/>
  <c r="E8" i="20"/>
  <c r="E7" i="20"/>
  <c r="E6" i="20"/>
  <c r="E5" i="20"/>
  <c r="E4" i="20"/>
  <c r="D4" i="20"/>
  <c r="C4" i="20"/>
  <c r="E15" i="20"/>
  <c r="E14" i="20"/>
  <c r="E13" i="20"/>
  <c r="E12" i="20"/>
  <c r="E11" i="20"/>
  <c r="E10" i="20"/>
  <c r="D10" i="20"/>
  <c r="C10" i="20"/>
  <c r="C16" i="20"/>
  <c r="D16" i="20"/>
  <c r="A116" i="20"/>
  <c r="A115" i="20"/>
  <c r="A131" i="23" s="1"/>
  <c r="A114" i="20"/>
  <c r="A130" i="31" s="1"/>
  <c r="A113" i="20"/>
  <c r="A129" i="31" s="1"/>
  <c r="A112" i="20"/>
  <c r="A128" i="23" s="1"/>
  <c r="A111" i="20"/>
  <c r="A127" i="31" s="1"/>
  <c r="A110" i="20"/>
  <c r="A126" i="31" s="1"/>
  <c r="A109" i="20"/>
  <c r="A125" i="23" s="1"/>
  <c r="A108" i="20"/>
  <c r="A124" i="23" s="1"/>
  <c r="A107" i="20"/>
  <c r="A123" i="31" s="1"/>
  <c r="A106" i="20"/>
  <c r="A122" i="23" s="1"/>
  <c r="A105" i="20"/>
  <c r="A121" i="23" s="1"/>
  <c r="A104" i="20"/>
  <c r="A115" i="32" s="1"/>
  <c r="A103" i="20"/>
  <c r="A114" i="33" s="1"/>
  <c r="A102" i="20"/>
  <c r="A113" i="32" s="1"/>
  <c r="A101" i="20"/>
  <c r="A112" i="33" s="1"/>
  <c r="A100" i="20"/>
  <c r="A111" i="32" s="1"/>
  <c r="A99" i="20"/>
  <c r="A110" i="32" s="1"/>
  <c r="A98" i="20"/>
  <c r="A114" i="31" s="1"/>
  <c r="A97" i="20"/>
  <c r="A113" i="23" s="1"/>
  <c r="A96" i="20"/>
  <c r="A95" i="20"/>
  <c r="A111" i="23" s="1"/>
  <c r="A94" i="20"/>
  <c r="A110" i="31" s="1"/>
  <c r="A93" i="20"/>
  <c r="A109" i="23" s="1"/>
  <c r="A92" i="20"/>
  <c r="A91" i="20"/>
  <c r="A102" i="33" s="1"/>
  <c r="A90" i="20"/>
  <c r="A106" i="31" s="1"/>
  <c r="A89" i="20"/>
  <c r="A88" i="20"/>
  <c r="A87" i="20"/>
  <c r="A98" i="33" s="1"/>
  <c r="A86" i="20"/>
  <c r="A97" i="33" s="1"/>
  <c r="A85" i="20"/>
  <c r="A101" i="23" s="1"/>
  <c r="A84" i="20"/>
  <c r="A100" i="31" s="1"/>
  <c r="A83" i="20"/>
  <c r="A82" i="20"/>
  <c r="A98" i="31" s="1"/>
  <c r="A81" i="20"/>
  <c r="A80" i="20"/>
  <c r="A96" i="31" s="1"/>
  <c r="A79" i="20"/>
  <c r="A95" i="31" s="1"/>
  <c r="A78" i="20"/>
  <c r="A89" i="33" s="1"/>
  <c r="A77" i="20"/>
  <c r="A93" i="23" s="1"/>
  <c r="A76" i="20"/>
  <c r="A75" i="20"/>
  <c r="A86" i="32" s="1"/>
  <c r="A74" i="20"/>
  <c r="A90" i="31" s="1"/>
  <c r="A73" i="20"/>
  <c r="A89" i="23" s="1"/>
  <c r="A72" i="20"/>
  <c r="A71" i="20"/>
  <c r="A70" i="20"/>
  <c r="A86" i="23" s="1"/>
  <c r="A69" i="20"/>
  <c r="A80" i="33" s="1"/>
  <c r="A68" i="20"/>
  <c r="A79" i="33" s="1"/>
  <c r="A67" i="20"/>
  <c r="A66" i="20"/>
  <c r="A77" i="32" s="1"/>
  <c r="A65" i="20"/>
  <c r="A81" i="23" s="1"/>
  <c r="A64" i="20"/>
  <c r="A63" i="20"/>
  <c r="A79" i="23" s="1"/>
  <c r="A62" i="20"/>
  <c r="A73" i="33" s="1"/>
  <c r="A61" i="20"/>
  <c r="A77" i="23" s="1"/>
  <c r="A60" i="20"/>
  <c r="A59" i="20"/>
  <c r="A70" i="33" s="1"/>
  <c r="A58" i="20"/>
  <c r="A74" i="31" s="1"/>
  <c r="A57" i="20"/>
  <c r="B116" i="20"/>
  <c r="B132" i="31" s="1"/>
  <c r="B115" i="20"/>
  <c r="B131" i="31" s="1"/>
  <c r="B114" i="20"/>
  <c r="B130" i="31" s="1"/>
  <c r="B113" i="20"/>
  <c r="B129" i="23" s="1"/>
  <c r="B112" i="20"/>
  <c r="B128" i="31" s="1"/>
  <c r="B111" i="20"/>
  <c r="B127" i="23" s="1"/>
  <c r="B110" i="20"/>
  <c r="B126" i="23" s="1"/>
  <c r="B109" i="20"/>
  <c r="B125" i="31" s="1"/>
  <c r="B108" i="20"/>
  <c r="B124" i="31" s="1"/>
  <c r="B107" i="20"/>
  <c r="B123" i="31" s="1"/>
  <c r="B106" i="20"/>
  <c r="B122" i="23" s="1"/>
  <c r="B105" i="20"/>
  <c r="B121" i="23" s="1"/>
  <c r="B104" i="20"/>
  <c r="B103" i="20"/>
  <c r="B119" i="23" s="1"/>
  <c r="B102" i="20"/>
  <c r="B118" i="23" s="1"/>
  <c r="B101" i="20"/>
  <c r="B117" i="23" s="1"/>
  <c r="B100" i="20"/>
  <c r="B116" i="23" s="1"/>
  <c r="B99" i="20"/>
  <c r="B115" i="31" s="1"/>
  <c r="B98" i="20"/>
  <c r="B114" i="23" s="1"/>
  <c r="B97" i="20"/>
  <c r="B113" i="31" s="1"/>
  <c r="B96" i="20"/>
  <c r="B112" i="31" s="1"/>
  <c r="B95" i="20"/>
  <c r="B111" i="23" s="1"/>
  <c r="B94" i="20"/>
  <c r="B110" i="31" s="1"/>
  <c r="B93" i="20"/>
  <c r="B109" i="23" s="1"/>
  <c r="B92" i="20"/>
  <c r="B108" i="31" s="1"/>
  <c r="B91" i="20"/>
  <c r="B107" i="23" s="1"/>
  <c r="B90" i="20"/>
  <c r="B106" i="31" s="1"/>
  <c r="B89" i="20"/>
  <c r="B105" i="31" s="1"/>
  <c r="B88" i="20"/>
  <c r="B104" i="31" s="1"/>
  <c r="B87" i="20"/>
  <c r="B103" i="31" s="1"/>
  <c r="B86" i="20"/>
  <c r="B102" i="31" s="1"/>
  <c r="B85" i="20"/>
  <c r="B101" i="31" s="1"/>
  <c r="B84" i="20"/>
  <c r="B100" i="31" s="1"/>
  <c r="B83" i="20"/>
  <c r="B99" i="31" s="1"/>
  <c r="B82" i="20"/>
  <c r="B98" i="31" s="1"/>
  <c r="B81" i="20"/>
  <c r="B97" i="23" s="1"/>
  <c r="B80" i="20"/>
  <c r="B96" i="31" s="1"/>
  <c r="B79" i="20"/>
  <c r="B95" i="31" s="1"/>
  <c r="B78" i="20"/>
  <c r="B94" i="31" s="1"/>
  <c r="B77" i="20"/>
  <c r="B93" i="23" s="1"/>
  <c r="B76" i="20"/>
  <c r="B92" i="31" s="1"/>
  <c r="B75" i="20"/>
  <c r="B91" i="23" s="1"/>
  <c r="B74" i="20"/>
  <c r="B73" i="20"/>
  <c r="B89" i="31" s="1"/>
  <c r="B72" i="20"/>
  <c r="B71" i="20"/>
  <c r="B87" i="23" s="1"/>
  <c r="B70" i="20"/>
  <c r="B86" i="31" s="1"/>
  <c r="B69" i="20"/>
  <c r="B85" i="23" s="1"/>
  <c r="B68" i="20"/>
  <c r="B67" i="20"/>
  <c r="B83" i="31" s="1"/>
  <c r="B66" i="20"/>
  <c r="B82" i="23" s="1"/>
  <c r="B65" i="20"/>
  <c r="B81" i="31" s="1"/>
  <c r="B64" i="20"/>
  <c r="B80" i="23" s="1"/>
  <c r="B63" i="20"/>
  <c r="B79" i="23" s="1"/>
  <c r="B62" i="20"/>
  <c r="B78" i="31" s="1"/>
  <c r="B61" i="20"/>
  <c r="B77" i="31" s="1"/>
  <c r="B60" i="20"/>
  <c r="B76" i="31" s="1"/>
  <c r="B59" i="20"/>
  <c r="B75" i="23" s="1"/>
  <c r="B58" i="20"/>
  <c r="B74" i="31" s="1"/>
  <c r="B57" i="20"/>
  <c r="B73" i="31" s="1"/>
  <c r="C111" i="20"/>
  <c r="D111" i="20"/>
  <c r="E112" i="20"/>
  <c r="E113" i="20"/>
  <c r="E114" i="20"/>
  <c r="E115" i="20"/>
  <c r="E116" i="20"/>
  <c r="C105" i="20"/>
  <c r="D105" i="20"/>
  <c r="E106" i="20"/>
  <c r="E107" i="20"/>
  <c r="E108" i="20"/>
  <c r="E109" i="20"/>
  <c r="E110" i="20"/>
  <c r="C99" i="20"/>
  <c r="D99" i="20"/>
  <c r="E100" i="20"/>
  <c r="E101" i="20"/>
  <c r="E102" i="20"/>
  <c r="E103" i="20"/>
  <c r="E104" i="20"/>
  <c r="C93" i="20"/>
  <c r="D93" i="20"/>
  <c r="E94" i="20"/>
  <c r="E95" i="20"/>
  <c r="E96" i="20"/>
  <c r="E97" i="20"/>
  <c r="E98" i="20"/>
  <c r="C87" i="20"/>
  <c r="D87" i="20"/>
  <c r="E88" i="20"/>
  <c r="E89" i="20"/>
  <c r="E90" i="20"/>
  <c r="E91" i="20"/>
  <c r="E92" i="20"/>
  <c r="C81" i="20"/>
  <c r="D81" i="20"/>
  <c r="E82" i="20"/>
  <c r="E83" i="20"/>
  <c r="E84" i="20"/>
  <c r="E85" i="20"/>
  <c r="E86" i="20"/>
  <c r="C75" i="20"/>
  <c r="D75" i="20"/>
  <c r="E76" i="20"/>
  <c r="E77" i="20"/>
  <c r="E78" i="20"/>
  <c r="E79" i="20"/>
  <c r="E80" i="20"/>
  <c r="E74" i="20"/>
  <c r="E73" i="20"/>
  <c r="E72" i="20"/>
  <c r="E71" i="20"/>
  <c r="E70" i="20"/>
  <c r="D69" i="20"/>
  <c r="C69" i="20"/>
  <c r="E68" i="20"/>
  <c r="E67" i="20"/>
  <c r="E66" i="20"/>
  <c r="E65" i="20"/>
  <c r="E64" i="20"/>
  <c r="D63" i="20"/>
  <c r="C63" i="20"/>
  <c r="E62" i="20"/>
  <c r="E61" i="20"/>
  <c r="E60" i="20"/>
  <c r="E59" i="20"/>
  <c r="E58" i="20"/>
  <c r="D57" i="20"/>
  <c r="C57" i="20"/>
  <c r="A51" i="20"/>
  <c r="A63" i="32" s="1"/>
  <c r="A50" i="20"/>
  <c r="A62" i="33" s="1"/>
  <c r="A49" i="20"/>
  <c r="A65" i="31" s="1"/>
  <c r="A48" i="20"/>
  <c r="A60" i="32" s="1"/>
  <c r="A47" i="20"/>
  <c r="A46" i="20"/>
  <c r="A62" i="23" s="1"/>
  <c r="A45" i="20"/>
  <c r="A57" i="33" s="1"/>
  <c r="A44" i="20"/>
  <c r="A60" i="31" s="1"/>
  <c r="A43" i="20"/>
  <c r="A42" i="20"/>
  <c r="A54" i="33" s="1"/>
  <c r="A41" i="20"/>
  <c r="A53" i="33" s="1"/>
  <c r="A40" i="20"/>
  <c r="A39" i="20"/>
  <c r="A51" i="32" s="1"/>
  <c r="A38" i="20"/>
  <c r="A54" i="31" s="1"/>
  <c r="A37" i="20"/>
  <c r="A53" i="23" s="1"/>
  <c r="A36" i="20"/>
  <c r="A52" i="31" s="1"/>
  <c r="A35" i="20"/>
  <c r="A51" i="23" s="1"/>
  <c r="A34" i="20"/>
  <c r="A46" i="33" s="1"/>
  <c r="A33" i="20"/>
  <c r="A45" i="33" s="1"/>
  <c r="A32" i="20"/>
  <c r="A48" i="31" s="1"/>
  <c r="A31" i="20"/>
  <c r="A47" i="23" s="1"/>
  <c r="A30" i="20"/>
  <c r="A42" i="32" s="1"/>
  <c r="A29" i="20"/>
  <c r="A45" i="23" s="1"/>
  <c r="A28" i="20"/>
  <c r="A40" i="32" s="1"/>
  <c r="A27" i="20"/>
  <c r="A39" i="32" s="1"/>
  <c r="A26" i="20"/>
  <c r="A42" i="23" s="1"/>
  <c r="A25" i="20"/>
  <c r="A37" i="32" s="1"/>
  <c r="A24" i="20"/>
  <c r="A23" i="20"/>
  <c r="A35" i="32" s="1"/>
  <c r="A22" i="20"/>
  <c r="A34" i="32" s="1"/>
  <c r="A21" i="20"/>
  <c r="A37" i="31" s="1"/>
  <c r="A20" i="20"/>
  <c r="A19" i="20"/>
  <c r="A31" i="33" s="1"/>
  <c r="A18" i="20"/>
  <c r="A30" i="33" s="1"/>
  <c r="A17" i="20"/>
  <c r="A33" i="31" s="1"/>
  <c r="A16" i="20"/>
  <c r="A32" i="23" s="1"/>
  <c r="A15" i="20"/>
  <c r="A31" i="31" s="1"/>
  <c r="A14" i="20"/>
  <c r="A26" i="32" s="1"/>
  <c r="A13" i="20"/>
  <c r="A12" i="20"/>
  <c r="A28" i="23" s="1"/>
  <c r="A11" i="20"/>
  <c r="A23" i="32" s="1"/>
  <c r="A10" i="20"/>
  <c r="A22" i="32" s="1"/>
  <c r="A9" i="20"/>
  <c r="A21" i="33" s="1"/>
  <c r="A8" i="20"/>
  <c r="A20" i="32" s="1"/>
  <c r="A7" i="20"/>
  <c r="A19" i="33" s="1"/>
  <c r="A6" i="20"/>
  <c r="A18" i="33" s="1"/>
  <c r="A5" i="20"/>
  <c r="A4" i="20"/>
  <c r="A20" i="23" s="1"/>
  <c r="E51" i="20"/>
  <c r="E50" i="20"/>
  <c r="E49" i="20"/>
  <c r="E48" i="20"/>
  <c r="E47" i="20"/>
  <c r="E46" i="20" s="1"/>
  <c r="D46" i="20"/>
  <c r="C46" i="20"/>
  <c r="E45" i="20"/>
  <c r="E44" i="20"/>
  <c r="E43" i="20"/>
  <c r="E42" i="20"/>
  <c r="E41" i="20"/>
  <c r="E40" i="20" s="1"/>
  <c r="D40" i="20"/>
  <c r="C40" i="20"/>
  <c r="E39" i="20"/>
  <c r="E38" i="20"/>
  <c r="E37" i="20"/>
  <c r="E36" i="20"/>
  <c r="E35" i="20"/>
  <c r="D34" i="20"/>
  <c r="C34" i="20"/>
  <c r="E33" i="20"/>
  <c r="E32" i="20"/>
  <c r="E31" i="20"/>
  <c r="E30" i="20"/>
  <c r="E29" i="20"/>
  <c r="D28" i="20"/>
  <c r="C28" i="20"/>
  <c r="E27" i="20"/>
  <c r="E26" i="20"/>
  <c r="E25" i="20"/>
  <c r="E24" i="20"/>
  <c r="E23" i="20"/>
  <c r="D22" i="20"/>
  <c r="C22" i="20"/>
  <c r="E21" i="20"/>
  <c r="E20" i="20"/>
  <c r="E19" i="20"/>
  <c r="E18" i="20"/>
  <c r="E17" i="20"/>
  <c r="B51" i="20"/>
  <c r="B63" i="33" s="1"/>
  <c r="B115" i="33" s="1"/>
  <c r="G115" i="33" s="1"/>
  <c r="B50" i="20"/>
  <c r="B62" i="32" s="1"/>
  <c r="B114" i="32" s="1"/>
  <c r="G114" i="32" s="1"/>
  <c r="B49" i="20"/>
  <c r="D65" i="31" s="1"/>
  <c r="B48" i="20"/>
  <c r="D64" i="31" s="1"/>
  <c r="B47" i="20"/>
  <c r="B46" i="20"/>
  <c r="B58" i="33" s="1"/>
  <c r="B110" i="33" s="1"/>
  <c r="G110" i="33" s="1"/>
  <c r="B45" i="20"/>
  <c r="D61" i="23" s="1"/>
  <c r="B44" i="20"/>
  <c r="B43" i="20"/>
  <c r="D59" i="23" s="1"/>
  <c r="B42" i="20"/>
  <c r="D58" i="23" s="1"/>
  <c r="B41" i="20"/>
  <c r="D57" i="23" s="1"/>
  <c r="B40" i="20"/>
  <c r="D56" i="31" s="1"/>
  <c r="B39" i="20"/>
  <c r="B51" i="33" s="1"/>
  <c r="B103" i="33" s="1"/>
  <c r="G103" i="33" s="1"/>
  <c r="B38" i="20"/>
  <c r="B50" i="33" s="1"/>
  <c r="B102" i="33" s="1"/>
  <c r="G102" i="33" s="1"/>
  <c r="B37" i="20"/>
  <c r="B36" i="20"/>
  <c r="B35" i="20"/>
  <c r="B47" i="33" s="1"/>
  <c r="B99" i="33" s="1"/>
  <c r="G99" i="33" s="1"/>
  <c r="B34" i="20"/>
  <c r="D50" i="23" s="1"/>
  <c r="B33" i="20"/>
  <c r="B45" i="32" s="1"/>
  <c r="B97" i="32" s="1"/>
  <c r="G97" i="32" s="1"/>
  <c r="B32" i="20"/>
  <c r="B44" i="32" s="1"/>
  <c r="B96" i="32" s="1"/>
  <c r="G96" i="32" s="1"/>
  <c r="B31" i="20"/>
  <c r="D47" i="23" s="1"/>
  <c r="B30" i="20"/>
  <c r="B42" i="33" s="1"/>
  <c r="B94" i="33" s="1"/>
  <c r="G94" i="33" s="1"/>
  <c r="B29" i="20"/>
  <c r="D45" i="31" s="1"/>
  <c r="B28" i="20"/>
  <c r="D44" i="31" s="1"/>
  <c r="B27" i="20"/>
  <c r="B39" i="33" s="1"/>
  <c r="B91" i="33" s="1"/>
  <c r="G91" i="33" s="1"/>
  <c r="B26" i="20"/>
  <c r="B38" i="32" s="1"/>
  <c r="B90" i="32" s="1"/>
  <c r="G90" i="32" s="1"/>
  <c r="B25" i="20"/>
  <c r="B37" i="32" s="1"/>
  <c r="B89" i="32" s="1"/>
  <c r="G89" i="32" s="1"/>
  <c r="B24" i="20"/>
  <c r="B36" i="32" s="1"/>
  <c r="B88" i="32" s="1"/>
  <c r="G88" i="32" s="1"/>
  <c r="B23" i="20"/>
  <c r="B35" i="33" s="1"/>
  <c r="B87" i="33" s="1"/>
  <c r="G87" i="33" s="1"/>
  <c r="B22" i="20"/>
  <c r="B34" i="32" s="1"/>
  <c r="B86" i="32" s="1"/>
  <c r="G86" i="32" s="1"/>
  <c r="B21" i="20"/>
  <c r="B33" i="32" s="1"/>
  <c r="B85" i="32" s="1"/>
  <c r="G85" i="32" s="1"/>
  <c r="B20" i="20"/>
  <c r="D36" i="23" s="1"/>
  <c r="B19" i="20"/>
  <c r="B31" i="33" s="1"/>
  <c r="B83" i="33" s="1"/>
  <c r="G83" i="33" s="1"/>
  <c r="B18" i="20"/>
  <c r="D34" i="23" s="1"/>
  <c r="B17" i="20"/>
  <c r="B29" i="32" s="1"/>
  <c r="B81" i="32" s="1"/>
  <c r="G81" i="32" s="1"/>
  <c r="B16" i="20"/>
  <c r="B28" i="32" s="1"/>
  <c r="B80" i="32" s="1"/>
  <c r="G80" i="32" s="1"/>
  <c r="B15" i="20"/>
  <c r="B27" i="33" s="1"/>
  <c r="B79" i="33" s="1"/>
  <c r="G79" i="33" s="1"/>
  <c r="B14" i="20"/>
  <c r="D30" i="31" s="1"/>
  <c r="B13" i="20"/>
  <c r="B25" i="33" s="1"/>
  <c r="B77" i="33" s="1"/>
  <c r="G77" i="33" s="1"/>
  <c r="B12" i="20"/>
  <c r="B24" i="32" s="1"/>
  <c r="B76" i="32" s="1"/>
  <c r="G76" i="32" s="1"/>
  <c r="B11" i="20"/>
  <c r="B23" i="33" s="1"/>
  <c r="B75" i="33" s="1"/>
  <c r="G75" i="33" s="1"/>
  <c r="B10" i="20"/>
  <c r="B22" i="33" s="1"/>
  <c r="B74" i="33" s="1"/>
  <c r="G74" i="33" s="1"/>
  <c r="B9" i="20"/>
  <c r="B8" i="20"/>
  <c r="B20" i="33" s="1"/>
  <c r="B72" i="33" s="1"/>
  <c r="G72" i="33" s="1"/>
  <c r="B7" i="20"/>
  <c r="B6" i="20"/>
  <c r="B18" i="33" s="1"/>
  <c r="B70" i="33" s="1"/>
  <c r="G70" i="33" s="1"/>
  <c r="B5" i="20"/>
  <c r="B17" i="33" s="1"/>
  <c r="B69" i="33" s="1"/>
  <c r="G69" i="33" s="1"/>
  <c r="B4" i="20"/>
  <c r="B16" i="32" s="1"/>
  <c r="B68" i="32" s="1"/>
  <c r="G68" i="32" s="1"/>
  <c r="D42" i="19"/>
  <c r="A42" i="19" s="1"/>
  <c r="D41" i="19"/>
  <c r="A41" i="19" s="1"/>
  <c r="D40" i="19"/>
  <c r="A40" i="19" s="1"/>
  <c r="D39" i="19"/>
  <c r="A39" i="19" s="1"/>
  <c r="D38" i="19"/>
  <c r="A38" i="19" s="1"/>
  <c r="D37" i="19"/>
  <c r="A37" i="19" s="1"/>
  <c r="D36" i="19"/>
  <c r="A36" i="19" s="1"/>
  <c r="D35" i="19"/>
  <c r="A35" i="19" s="1"/>
  <c r="C20" i="19"/>
  <c r="C10" i="33" s="1"/>
  <c r="A31" i="19"/>
  <c r="A26" i="19"/>
  <c r="D20" i="19"/>
  <c r="C17" i="19"/>
  <c r="C14" i="19"/>
  <c r="B14" i="19"/>
  <c r="B20" i="19" s="1"/>
  <c r="A12" i="19"/>
  <c r="L169" i="6"/>
  <c r="L167" i="6"/>
  <c r="L166" i="6"/>
  <c r="L165" i="6"/>
  <c r="L164" i="6"/>
  <c r="L163" i="6"/>
  <c r="L162" i="6"/>
  <c r="L160" i="6"/>
  <c r="L159" i="6"/>
  <c r="L158" i="6"/>
  <c r="L157" i="6"/>
  <c r="L156" i="6"/>
  <c r="L154" i="6"/>
  <c r="L153" i="6"/>
  <c r="L152" i="6"/>
  <c r="L151" i="6"/>
  <c r="L150" i="6"/>
  <c r="L148" i="6"/>
  <c r="L147" i="6"/>
  <c r="L146" i="6"/>
  <c r="L145" i="6"/>
  <c r="L144" i="6"/>
  <c r="L143" i="6"/>
  <c r="L142" i="6"/>
  <c r="L141" i="6"/>
  <c r="L140" i="6"/>
  <c r="L139" i="6"/>
  <c r="L136" i="6"/>
  <c r="L134" i="6"/>
  <c r="L133" i="6"/>
  <c r="L132" i="6"/>
  <c r="L131" i="6"/>
  <c r="L130" i="6"/>
  <c r="L129" i="6"/>
  <c r="L127" i="6"/>
  <c r="L126" i="6"/>
  <c r="L125" i="6"/>
  <c r="L124" i="6"/>
  <c r="L123" i="6"/>
  <c r="L121" i="6"/>
  <c r="L120" i="6"/>
  <c r="L119" i="6"/>
  <c r="L118" i="6"/>
  <c r="L117" i="6"/>
  <c r="L115" i="6"/>
  <c r="L114" i="6"/>
  <c r="L113" i="6"/>
  <c r="L112" i="6"/>
  <c r="L111" i="6"/>
  <c r="L110" i="6"/>
  <c r="L109" i="6"/>
  <c r="L108" i="6"/>
  <c r="L107" i="6"/>
  <c r="L106" i="6"/>
  <c r="L103" i="6"/>
  <c r="L101" i="6"/>
  <c r="L100" i="6"/>
  <c r="L99" i="6"/>
  <c r="L98" i="6"/>
  <c r="L97" i="6"/>
  <c r="L96" i="6"/>
  <c r="L94" i="6"/>
  <c r="L93" i="6"/>
  <c r="L92" i="6"/>
  <c r="L91" i="6"/>
  <c r="L90" i="6"/>
  <c r="L88" i="6"/>
  <c r="L87" i="6"/>
  <c r="L86" i="6"/>
  <c r="L85" i="6"/>
  <c r="L84" i="6"/>
  <c r="L82" i="6"/>
  <c r="L81" i="6"/>
  <c r="L80" i="6"/>
  <c r="L79" i="6"/>
  <c r="L78" i="6"/>
  <c r="L77" i="6"/>
  <c r="L76" i="6"/>
  <c r="L75" i="6"/>
  <c r="L74" i="6"/>
  <c r="L73" i="6"/>
  <c r="L70" i="6"/>
  <c r="L68" i="6"/>
  <c r="L67" i="6"/>
  <c r="L66" i="6"/>
  <c r="L65" i="6"/>
  <c r="L64" i="6"/>
  <c r="L63" i="6"/>
  <c r="L61" i="6"/>
  <c r="L60" i="6"/>
  <c r="L59" i="6"/>
  <c r="L58" i="6"/>
  <c r="L57" i="6"/>
  <c r="L55" i="6"/>
  <c r="L54" i="6"/>
  <c r="L53" i="6"/>
  <c r="L52" i="6"/>
  <c r="L51" i="6"/>
  <c r="L49" i="6"/>
  <c r="L48" i="6"/>
  <c r="L47" i="6"/>
  <c r="L46" i="6"/>
  <c r="L45" i="6"/>
  <c r="L44" i="6"/>
  <c r="L43" i="6"/>
  <c r="L42" i="6"/>
  <c r="L41" i="6"/>
  <c r="L40" i="6"/>
  <c r="F2411" i="21"/>
  <c r="E2608" i="30" s="1"/>
  <c r="G2608" i="30" s="1"/>
  <c r="F2410" i="21"/>
  <c r="E2607" i="30"/>
  <c r="G2607" i="30" s="1"/>
  <c r="F2409" i="21"/>
  <c r="E2606" i="30" s="1"/>
  <c r="G2606" i="30" s="1"/>
  <c r="F2408" i="21"/>
  <c r="E2605" i="30"/>
  <c r="G2605" i="30" s="1"/>
  <c r="F2407" i="21"/>
  <c r="E2604" i="30" s="1"/>
  <c r="G2604" i="30" s="1"/>
  <c r="F2406" i="21"/>
  <c r="E2603" i="30"/>
  <c r="G2603" i="30" s="1"/>
  <c r="F2405" i="21"/>
  <c r="E2602" i="30" s="1"/>
  <c r="G2602" i="30" s="1"/>
  <c r="F2404" i="21"/>
  <c r="E2601" i="30"/>
  <c r="G2601" i="30" s="1"/>
  <c r="F2403" i="21"/>
  <c r="E2600" i="30" s="1"/>
  <c r="G2600" i="30" s="1"/>
  <c r="F2402" i="21"/>
  <c r="E2599" i="30"/>
  <c r="G2599" i="30" s="1"/>
  <c r="F2400" i="21"/>
  <c r="E2596" i="30" s="1"/>
  <c r="G2596" i="30" s="1"/>
  <c r="F2399" i="21"/>
  <c r="E2595" i="30"/>
  <c r="G2595" i="30" s="1"/>
  <c r="F2398" i="21"/>
  <c r="E2594" i="30" s="1"/>
  <c r="G2594" i="30" s="1"/>
  <c r="F2397" i="21"/>
  <c r="E2593" i="30"/>
  <c r="G2593" i="30" s="1"/>
  <c r="F2396" i="21"/>
  <c r="E2592" i="30" s="1"/>
  <c r="G2592" i="30" s="1"/>
  <c r="F2395" i="21"/>
  <c r="E2591" i="30"/>
  <c r="G2591" i="30" s="1"/>
  <c r="F2394" i="21"/>
  <c r="E2590" i="30" s="1"/>
  <c r="G2590" i="30" s="1"/>
  <c r="F2393" i="21"/>
  <c r="E2589" i="30"/>
  <c r="G2589" i="30" s="1"/>
  <c r="F2392" i="21"/>
  <c r="E2588" i="30" s="1"/>
  <c r="G2588" i="30" s="1"/>
  <c r="F2391" i="21"/>
  <c r="E2587" i="30"/>
  <c r="G2587" i="30" s="1"/>
  <c r="F2390" i="21"/>
  <c r="E2586" i="30" s="1"/>
  <c r="G2586" i="30" s="1"/>
  <c r="F2389" i="21"/>
  <c r="E2585" i="30"/>
  <c r="G2585" i="30" s="1"/>
  <c r="F2388" i="21"/>
  <c r="E2584" i="30" s="1"/>
  <c r="G2584" i="30" s="1"/>
  <c r="F2387" i="21"/>
  <c r="E2583" i="30"/>
  <c r="G2583" i="30" s="1"/>
  <c r="F2386" i="21"/>
  <c r="E2582" i="30" s="1"/>
  <c r="G2582" i="30" s="1"/>
  <c r="F2384" i="21"/>
  <c r="E2579" i="30"/>
  <c r="G2579" i="30" s="1"/>
  <c r="F2383" i="21"/>
  <c r="E2578" i="30" s="1"/>
  <c r="G2578" i="30" s="1"/>
  <c r="F2382" i="21"/>
  <c r="E2577" i="30"/>
  <c r="G2577" i="30" s="1"/>
  <c r="F2381" i="21"/>
  <c r="E2576" i="30" s="1"/>
  <c r="G2576" i="30" s="1"/>
  <c r="F2380" i="21"/>
  <c r="E2575" i="30"/>
  <c r="G2575" i="30" s="1"/>
  <c r="F2379" i="21"/>
  <c r="E2574" i="30" s="1"/>
  <c r="G2574" i="30" s="1"/>
  <c r="F2378" i="21"/>
  <c r="E2573" i="30"/>
  <c r="G2573" i="30" s="1"/>
  <c r="F2377" i="21"/>
  <c r="E2572" i="30" s="1"/>
  <c r="G2572" i="30" s="1"/>
  <c r="F2376" i="21"/>
  <c r="E2571" i="30"/>
  <c r="G2571" i="30" s="1"/>
  <c r="F2375" i="21"/>
  <c r="E2570" i="30" s="1"/>
  <c r="G2570" i="30" s="1"/>
  <c r="F2374" i="21"/>
  <c r="E2569" i="30"/>
  <c r="G2569" i="30" s="1"/>
  <c r="F2373" i="21"/>
  <c r="E2568" i="30" s="1"/>
  <c r="G2568" i="30" s="1"/>
  <c r="F2372" i="21"/>
  <c r="E2567" i="30"/>
  <c r="G2567" i="30" s="1"/>
  <c r="F2371" i="21"/>
  <c r="E2566" i="30" s="1"/>
  <c r="G2566" i="30" s="1"/>
  <c r="F2370" i="21"/>
  <c r="E2565" i="30"/>
  <c r="G2565" i="30" s="1"/>
  <c r="F2368" i="21"/>
  <c r="E2562" i="30" s="1"/>
  <c r="G2562" i="30" s="1"/>
  <c r="F2367" i="21"/>
  <c r="E2561" i="30"/>
  <c r="G2561" i="30" s="1"/>
  <c r="F2366" i="21"/>
  <c r="E2560" i="30" s="1"/>
  <c r="G2560" i="30" s="1"/>
  <c r="F2365" i="21"/>
  <c r="E2559" i="30"/>
  <c r="G2559" i="30" s="1"/>
  <c r="F2364" i="21"/>
  <c r="E2558" i="30" s="1"/>
  <c r="G2558" i="30" s="1"/>
  <c r="F2363" i="21"/>
  <c r="E2557" i="30"/>
  <c r="G2557" i="30" s="1"/>
  <c r="F2362" i="21"/>
  <c r="E2556" i="30" s="1"/>
  <c r="G2556" i="30" s="1"/>
  <c r="F2361" i="21"/>
  <c r="E2555" i="30"/>
  <c r="G2555" i="30" s="1"/>
  <c r="F2360" i="21"/>
  <c r="E2554" i="30" s="1"/>
  <c r="G2554" i="30" s="1"/>
  <c r="F2359" i="21"/>
  <c r="E2553" i="30"/>
  <c r="G2553" i="30" s="1"/>
  <c r="F2358" i="21"/>
  <c r="E2552" i="30" s="1"/>
  <c r="G2552" i="30" s="1"/>
  <c r="F2357" i="21"/>
  <c r="E2551" i="30"/>
  <c r="G2551" i="30" s="1"/>
  <c r="F2356" i="21"/>
  <c r="E2550" i="30" s="1"/>
  <c r="G2550" i="30" s="1"/>
  <c r="F2355" i="21"/>
  <c r="E2549" i="30"/>
  <c r="G2549" i="30" s="1"/>
  <c r="F2354" i="21"/>
  <c r="E2548" i="30" s="1"/>
  <c r="G2548" i="30" s="1"/>
  <c r="F2351" i="21"/>
  <c r="E2543" i="30"/>
  <c r="G2543" i="30" s="1"/>
  <c r="F2350" i="21"/>
  <c r="E2542" i="30" s="1"/>
  <c r="G2542" i="30" s="1"/>
  <c r="F2349" i="21"/>
  <c r="E2541" i="30"/>
  <c r="G2541" i="30" s="1"/>
  <c r="F2348" i="21"/>
  <c r="E2540" i="30" s="1"/>
  <c r="G2540" i="30" s="1"/>
  <c r="F2347" i="21"/>
  <c r="E2539" i="30"/>
  <c r="G2539" i="30" s="1"/>
  <c r="F2346" i="21"/>
  <c r="E2538" i="30" s="1"/>
  <c r="G2538" i="30" s="1"/>
  <c r="F2345" i="21"/>
  <c r="E2537" i="30"/>
  <c r="G2537" i="30" s="1"/>
  <c r="F2344" i="21"/>
  <c r="E2536" i="30" s="1"/>
  <c r="G2536" i="30" s="1"/>
  <c r="F2343" i="21"/>
  <c r="E2535" i="30"/>
  <c r="G2535" i="30" s="1"/>
  <c r="F2342" i="21"/>
  <c r="E2534" i="30" s="1"/>
  <c r="G2534" i="30" s="1"/>
  <c r="F2340" i="21"/>
  <c r="E2531" i="30"/>
  <c r="G2531" i="30" s="1"/>
  <c r="F2339" i="21"/>
  <c r="E2530" i="30" s="1"/>
  <c r="G2530" i="30" s="1"/>
  <c r="F2338" i="21"/>
  <c r="E2529" i="30"/>
  <c r="G2529" i="30" s="1"/>
  <c r="F2337" i="21"/>
  <c r="E2528" i="30" s="1"/>
  <c r="G2528" i="30" s="1"/>
  <c r="F2336" i="21"/>
  <c r="E2527" i="30"/>
  <c r="G2527" i="30" s="1"/>
  <c r="F2335" i="21"/>
  <c r="E2526" i="30" s="1"/>
  <c r="G2526" i="30" s="1"/>
  <c r="F2334" i="21"/>
  <c r="E2525" i="30"/>
  <c r="G2525" i="30" s="1"/>
  <c r="F2333" i="21"/>
  <c r="E2524" i="30" s="1"/>
  <c r="G2524" i="30" s="1"/>
  <c r="F2332" i="21"/>
  <c r="E2523" i="30"/>
  <c r="G2523" i="30" s="1"/>
  <c r="F2331" i="21"/>
  <c r="E2522" i="30" s="1"/>
  <c r="G2522" i="30" s="1"/>
  <c r="F2330" i="21"/>
  <c r="E2521" i="30"/>
  <c r="G2521" i="30" s="1"/>
  <c r="F2329" i="21"/>
  <c r="E2520" i="30" s="1"/>
  <c r="G2520" i="30" s="1"/>
  <c r="F2328" i="21"/>
  <c r="E2519" i="30"/>
  <c r="G2519" i="30" s="1"/>
  <c r="F2327" i="21"/>
  <c r="E2518" i="30" s="1"/>
  <c r="G2518" i="30" s="1"/>
  <c r="F2326" i="21"/>
  <c r="E2517" i="30"/>
  <c r="G2517" i="30" s="1"/>
  <c r="F2324" i="21"/>
  <c r="E2514" i="30" s="1"/>
  <c r="G2514" i="30" s="1"/>
  <c r="F2323" i="21"/>
  <c r="E2513" i="30"/>
  <c r="G2513" i="30" s="1"/>
  <c r="F2322" i="21"/>
  <c r="E2512" i="30" s="1"/>
  <c r="G2512" i="30" s="1"/>
  <c r="F2321" i="21"/>
  <c r="E2511" i="30"/>
  <c r="G2511" i="30" s="1"/>
  <c r="F2320" i="21"/>
  <c r="E2510" i="30" s="1"/>
  <c r="G2510" i="30" s="1"/>
  <c r="F2319" i="21"/>
  <c r="E2509" i="30"/>
  <c r="G2509" i="30" s="1"/>
  <c r="F2318" i="21"/>
  <c r="E2508" i="30" s="1"/>
  <c r="G2508" i="30" s="1"/>
  <c r="F2317" i="21"/>
  <c r="E2507" i="30"/>
  <c r="G2507" i="30" s="1"/>
  <c r="F2316" i="21"/>
  <c r="E2506" i="30" s="1"/>
  <c r="G2506" i="30" s="1"/>
  <c r="F2315" i="21"/>
  <c r="E2505" i="30"/>
  <c r="G2505" i="30" s="1"/>
  <c r="F2314" i="21"/>
  <c r="E2504" i="30" s="1"/>
  <c r="G2504" i="30" s="1"/>
  <c r="F2313" i="21"/>
  <c r="E2503" i="30"/>
  <c r="G2503" i="30" s="1"/>
  <c r="F2312" i="21"/>
  <c r="E2502" i="30" s="1"/>
  <c r="G2502" i="30" s="1"/>
  <c r="F2311" i="21"/>
  <c r="E2501" i="30"/>
  <c r="G2501" i="30" s="1"/>
  <c r="F2310" i="21"/>
  <c r="E2500" i="30" s="1"/>
  <c r="G2500" i="30" s="1"/>
  <c r="F2308" i="21"/>
  <c r="E2497" i="30"/>
  <c r="G2497" i="30" s="1"/>
  <c r="F2307" i="21"/>
  <c r="E2496" i="30" s="1"/>
  <c r="G2496" i="30" s="1"/>
  <c r="F2306" i="21"/>
  <c r="E2495" i="30"/>
  <c r="G2495" i="30" s="1"/>
  <c r="F2305" i="21"/>
  <c r="E2494" i="30" s="1"/>
  <c r="G2494" i="30" s="1"/>
  <c r="F2304" i="21"/>
  <c r="E2493" i="30"/>
  <c r="G2493" i="30" s="1"/>
  <c r="F2303" i="21"/>
  <c r="E2492" i="30" s="1"/>
  <c r="G2492" i="30" s="1"/>
  <c r="F2302" i="21"/>
  <c r="E2491" i="30"/>
  <c r="G2491" i="30" s="1"/>
  <c r="F2301" i="21"/>
  <c r="E2490" i="30" s="1"/>
  <c r="G2490" i="30" s="1"/>
  <c r="F2300" i="21"/>
  <c r="E2489" i="30"/>
  <c r="G2489" i="30" s="1"/>
  <c r="F2299" i="21"/>
  <c r="E2488" i="30" s="1"/>
  <c r="G2488" i="30" s="1"/>
  <c r="F2298" i="21"/>
  <c r="E2487" i="30"/>
  <c r="G2487" i="30" s="1"/>
  <c r="F2297" i="21"/>
  <c r="E2486" i="30" s="1"/>
  <c r="G2486" i="30" s="1"/>
  <c r="F2296" i="21"/>
  <c r="E2485" i="30"/>
  <c r="G2485" i="30" s="1"/>
  <c r="F2295" i="21"/>
  <c r="E2484" i="30" s="1"/>
  <c r="G2484" i="30" s="1"/>
  <c r="F2294" i="21"/>
  <c r="E2483" i="30"/>
  <c r="G2483" i="30" s="1"/>
  <c r="F2291" i="21"/>
  <c r="E2478" i="30" s="1"/>
  <c r="G2478" i="30" s="1"/>
  <c r="F2290" i="21"/>
  <c r="E2477" i="30"/>
  <c r="G2477" i="30" s="1"/>
  <c r="F2289" i="21"/>
  <c r="E2476" i="30" s="1"/>
  <c r="G2476" i="30" s="1"/>
  <c r="F2288" i="21"/>
  <c r="E2475" i="30"/>
  <c r="G2475" i="30" s="1"/>
  <c r="F2287" i="21"/>
  <c r="E2474" i="30" s="1"/>
  <c r="G2474" i="30" s="1"/>
  <c r="F2286" i="21"/>
  <c r="E2473" i="30"/>
  <c r="G2473" i="30" s="1"/>
  <c r="F2285" i="21"/>
  <c r="E2472" i="30" s="1"/>
  <c r="G2472" i="30" s="1"/>
  <c r="F2284" i="21"/>
  <c r="E2471" i="30"/>
  <c r="G2471" i="30" s="1"/>
  <c r="F2283" i="21"/>
  <c r="E2470" i="30" s="1"/>
  <c r="G2470" i="30" s="1"/>
  <c r="F2282" i="21"/>
  <c r="E2469" i="30"/>
  <c r="G2469" i="30" s="1"/>
  <c r="F2280" i="21"/>
  <c r="E2466" i="30" s="1"/>
  <c r="G2466" i="30" s="1"/>
  <c r="F2279" i="21"/>
  <c r="E2465" i="30"/>
  <c r="G2465" i="30" s="1"/>
  <c r="F2278" i="21"/>
  <c r="E2464" i="30" s="1"/>
  <c r="G2464" i="30" s="1"/>
  <c r="F2277" i="21"/>
  <c r="E2463" i="30"/>
  <c r="G2463" i="30" s="1"/>
  <c r="F2276" i="21"/>
  <c r="E2462" i="30" s="1"/>
  <c r="G2462" i="30" s="1"/>
  <c r="F2275" i="21"/>
  <c r="E2461" i="30"/>
  <c r="G2461" i="30" s="1"/>
  <c r="F2274" i="21"/>
  <c r="E2460" i="30" s="1"/>
  <c r="G2460" i="30" s="1"/>
  <c r="F2273" i="21"/>
  <c r="E2459" i="30"/>
  <c r="G2459" i="30" s="1"/>
  <c r="F2272" i="21"/>
  <c r="E2458" i="30" s="1"/>
  <c r="G2458" i="30" s="1"/>
  <c r="F2271" i="21"/>
  <c r="E2457" i="30"/>
  <c r="G2457" i="30" s="1"/>
  <c r="F2270" i="21"/>
  <c r="E2456" i="30" s="1"/>
  <c r="G2456" i="30" s="1"/>
  <c r="F2269" i="21"/>
  <c r="E2455" i="30"/>
  <c r="G2455" i="30" s="1"/>
  <c r="F2268" i="21"/>
  <c r="E2454" i="30" s="1"/>
  <c r="G2454" i="30" s="1"/>
  <c r="F2267" i="21"/>
  <c r="E2453" i="30"/>
  <c r="G2453" i="30" s="1"/>
  <c r="F2266" i="21"/>
  <c r="E2452" i="30" s="1"/>
  <c r="G2452" i="30" s="1"/>
  <c r="F2264" i="21"/>
  <c r="E2449" i="30"/>
  <c r="G2449" i="30" s="1"/>
  <c r="F2263" i="21"/>
  <c r="E2448" i="30" s="1"/>
  <c r="G2448" i="30" s="1"/>
  <c r="F2262" i="21"/>
  <c r="E2447" i="30"/>
  <c r="G2447" i="30" s="1"/>
  <c r="F2261" i="21"/>
  <c r="E2446" i="30" s="1"/>
  <c r="G2446" i="30" s="1"/>
  <c r="F2260" i="21"/>
  <c r="E2445" i="30"/>
  <c r="G2445" i="30" s="1"/>
  <c r="F2259" i="21"/>
  <c r="E2444" i="30" s="1"/>
  <c r="G2444" i="30" s="1"/>
  <c r="F2258" i="21"/>
  <c r="E2443" i="30"/>
  <c r="G2443" i="30" s="1"/>
  <c r="F2257" i="21"/>
  <c r="E2442" i="30" s="1"/>
  <c r="G2442" i="30" s="1"/>
  <c r="F2256" i="21"/>
  <c r="E2441" i="30"/>
  <c r="G2441" i="30" s="1"/>
  <c r="F2255" i="21"/>
  <c r="E2440" i="30" s="1"/>
  <c r="G2440" i="30" s="1"/>
  <c r="F2254" i="21"/>
  <c r="E2439" i="30"/>
  <c r="G2439" i="30" s="1"/>
  <c r="F2253" i="21"/>
  <c r="E2438" i="30" s="1"/>
  <c r="G2438" i="30" s="1"/>
  <c r="F2252" i="21"/>
  <c r="E2437" i="30"/>
  <c r="G2437" i="30" s="1"/>
  <c r="F2251" i="21"/>
  <c r="E2436" i="30" s="1"/>
  <c r="G2436" i="30" s="1"/>
  <c r="F2250" i="21"/>
  <c r="E2435" i="30"/>
  <c r="G2435" i="30" s="1"/>
  <c r="F2248" i="21"/>
  <c r="E2432" i="30" s="1"/>
  <c r="G2432" i="30" s="1"/>
  <c r="F2247" i="21"/>
  <c r="E2431" i="30"/>
  <c r="G2431" i="30" s="1"/>
  <c r="F2246" i="21"/>
  <c r="E2430" i="30" s="1"/>
  <c r="G2430" i="30" s="1"/>
  <c r="F2245" i="21"/>
  <c r="E2429" i="30"/>
  <c r="G2429" i="30" s="1"/>
  <c r="F2244" i="21"/>
  <c r="E2428" i="30" s="1"/>
  <c r="G2428" i="30" s="1"/>
  <c r="F2243" i="21"/>
  <c r="E2427" i="30"/>
  <c r="G2427" i="30" s="1"/>
  <c r="F2242" i="21"/>
  <c r="E2426" i="30" s="1"/>
  <c r="G2426" i="30" s="1"/>
  <c r="F2241" i="21"/>
  <c r="E2425" i="30"/>
  <c r="G2425" i="30" s="1"/>
  <c r="F2240" i="21"/>
  <c r="E2424" i="30" s="1"/>
  <c r="G2424" i="30" s="1"/>
  <c r="F2239" i="21"/>
  <c r="E2423" i="30"/>
  <c r="G2423" i="30" s="1"/>
  <c r="F2238" i="21"/>
  <c r="E2422" i="30" s="1"/>
  <c r="G2422" i="30" s="1"/>
  <c r="F2237" i="21"/>
  <c r="E2421" i="30"/>
  <c r="G2421" i="30" s="1"/>
  <c r="F2236" i="21"/>
  <c r="E2420" i="30" s="1"/>
  <c r="G2420" i="30" s="1"/>
  <c r="F2235" i="21"/>
  <c r="E2419" i="30"/>
  <c r="G2419" i="30" s="1"/>
  <c r="F2234" i="21"/>
  <c r="E2418" i="30" s="1"/>
  <c r="G2418" i="30" s="1"/>
  <c r="F2231" i="21"/>
  <c r="E2413" i="30"/>
  <c r="G2413" i="30" s="1"/>
  <c r="F2230" i="21"/>
  <c r="E2412" i="30" s="1"/>
  <c r="G2412" i="30" s="1"/>
  <c r="F2229" i="21"/>
  <c r="E2411" i="30"/>
  <c r="G2411" i="30" s="1"/>
  <c r="F2228" i="21"/>
  <c r="E2410" i="30" s="1"/>
  <c r="G2410" i="30" s="1"/>
  <c r="F2227" i="21"/>
  <c r="E2409" i="30"/>
  <c r="G2409" i="30" s="1"/>
  <c r="F2226" i="21"/>
  <c r="E2408" i="30" s="1"/>
  <c r="G2408" i="30" s="1"/>
  <c r="F2225" i="21"/>
  <c r="E2407" i="30"/>
  <c r="G2407" i="30" s="1"/>
  <c r="F2224" i="21"/>
  <c r="E2406" i="30" s="1"/>
  <c r="G2406" i="30" s="1"/>
  <c r="F2223" i="21"/>
  <c r="E2405" i="30"/>
  <c r="G2405" i="30" s="1"/>
  <c r="F2222" i="21"/>
  <c r="E2404" i="30" s="1"/>
  <c r="G2404" i="30" s="1"/>
  <c r="F2220" i="21"/>
  <c r="E2401" i="30"/>
  <c r="G2401" i="30" s="1"/>
  <c r="F2219" i="21"/>
  <c r="E2400" i="30" s="1"/>
  <c r="G2400" i="30" s="1"/>
  <c r="F2218" i="21"/>
  <c r="E2399" i="30"/>
  <c r="G2399" i="30" s="1"/>
  <c r="F2217" i="21"/>
  <c r="E2398" i="30" s="1"/>
  <c r="G2398" i="30" s="1"/>
  <c r="F2216" i="21"/>
  <c r="E2397" i="30"/>
  <c r="G2397" i="30" s="1"/>
  <c r="F2215" i="21"/>
  <c r="E2396" i="30" s="1"/>
  <c r="G2396" i="30" s="1"/>
  <c r="F2214" i="21"/>
  <c r="E2395" i="30"/>
  <c r="G2395" i="30" s="1"/>
  <c r="F2213" i="21"/>
  <c r="E2394" i="30" s="1"/>
  <c r="G2394" i="30" s="1"/>
  <c r="F2212" i="21"/>
  <c r="E2393" i="30"/>
  <c r="G2393" i="30" s="1"/>
  <c r="F2211" i="21"/>
  <c r="E2392" i="30" s="1"/>
  <c r="G2392" i="30" s="1"/>
  <c r="F2210" i="21"/>
  <c r="E2391" i="30"/>
  <c r="G2391" i="30" s="1"/>
  <c r="F2209" i="21"/>
  <c r="E2390" i="30" s="1"/>
  <c r="G2390" i="30" s="1"/>
  <c r="F2208" i="21"/>
  <c r="E2389" i="30"/>
  <c r="G2389" i="30" s="1"/>
  <c r="F2207" i="21"/>
  <c r="E2388" i="30" s="1"/>
  <c r="G2388" i="30" s="1"/>
  <c r="F2206" i="21"/>
  <c r="E2387" i="30"/>
  <c r="G2387" i="30" s="1"/>
  <c r="F2204" i="21"/>
  <c r="E2384" i="30" s="1"/>
  <c r="G2384" i="30" s="1"/>
  <c r="F2203" i="21"/>
  <c r="E2383" i="30"/>
  <c r="G2383" i="30" s="1"/>
  <c r="F2202" i="21"/>
  <c r="E2382" i="30" s="1"/>
  <c r="G2382" i="30" s="1"/>
  <c r="F2201" i="21"/>
  <c r="E2381" i="30"/>
  <c r="G2381" i="30" s="1"/>
  <c r="F2200" i="21"/>
  <c r="E2380" i="30" s="1"/>
  <c r="G2380" i="30" s="1"/>
  <c r="F2199" i="21"/>
  <c r="E2379" i="30"/>
  <c r="G2379" i="30" s="1"/>
  <c r="F2198" i="21"/>
  <c r="E2378" i="30" s="1"/>
  <c r="G2378" i="30" s="1"/>
  <c r="F2197" i="21"/>
  <c r="E2377" i="30"/>
  <c r="G2377" i="30" s="1"/>
  <c r="F2196" i="21"/>
  <c r="E2376" i="30" s="1"/>
  <c r="G2376" i="30" s="1"/>
  <c r="F2195" i="21"/>
  <c r="E2375" i="30"/>
  <c r="G2375" i="30" s="1"/>
  <c r="F2194" i="21"/>
  <c r="E2374" i="30" s="1"/>
  <c r="G2374" i="30" s="1"/>
  <c r="F2193" i="21"/>
  <c r="E2373" i="30"/>
  <c r="G2373" i="30" s="1"/>
  <c r="F2192" i="21"/>
  <c r="E2372" i="30" s="1"/>
  <c r="G2372" i="30" s="1"/>
  <c r="F2191" i="21"/>
  <c r="E2371" i="30"/>
  <c r="G2371" i="30" s="1"/>
  <c r="F2190" i="21"/>
  <c r="E2370" i="30" s="1"/>
  <c r="G2370" i="30" s="1"/>
  <c r="F2188" i="21"/>
  <c r="E2367" i="30"/>
  <c r="G2367" i="30" s="1"/>
  <c r="F2187" i="21"/>
  <c r="E2366" i="30" s="1"/>
  <c r="G2366" i="30" s="1"/>
  <c r="F2186" i="21"/>
  <c r="E2365" i="30"/>
  <c r="G2365" i="30" s="1"/>
  <c r="F2185" i="21"/>
  <c r="E2364" i="30" s="1"/>
  <c r="G2364" i="30" s="1"/>
  <c r="F2184" i="21"/>
  <c r="E2363" i="30"/>
  <c r="G2363" i="30" s="1"/>
  <c r="F2183" i="21"/>
  <c r="E2362" i="30" s="1"/>
  <c r="G2362" i="30" s="1"/>
  <c r="F2182" i="21"/>
  <c r="E2361" i="30"/>
  <c r="G2361" i="30" s="1"/>
  <c r="F2181" i="21"/>
  <c r="E2360" i="30" s="1"/>
  <c r="G2360" i="30" s="1"/>
  <c r="F2180" i="21"/>
  <c r="E2359" i="30"/>
  <c r="G2359" i="30" s="1"/>
  <c r="F2179" i="21"/>
  <c r="E2358" i="30" s="1"/>
  <c r="G2358" i="30" s="1"/>
  <c r="F2178" i="21"/>
  <c r="E2357" i="30"/>
  <c r="G2357" i="30" s="1"/>
  <c r="F2177" i="21"/>
  <c r="E2356" i="30" s="1"/>
  <c r="G2356" i="30" s="1"/>
  <c r="F2176" i="21"/>
  <c r="E2355" i="30"/>
  <c r="G2355" i="30" s="1"/>
  <c r="F2175" i="21"/>
  <c r="E2354" i="30" s="1"/>
  <c r="G2354" i="30" s="1"/>
  <c r="F2174" i="21"/>
  <c r="E2353" i="30"/>
  <c r="G2353" i="30" s="1"/>
  <c r="F2171" i="21"/>
  <c r="E2348" i="30" s="1"/>
  <c r="G2348" i="30" s="1"/>
  <c r="F2170" i="21"/>
  <c r="E2347" i="30"/>
  <c r="G2347" i="30" s="1"/>
  <c r="F2169" i="21"/>
  <c r="E2346" i="30" s="1"/>
  <c r="G2346" i="30" s="1"/>
  <c r="F2168" i="21"/>
  <c r="E2345" i="30"/>
  <c r="G2345" i="30" s="1"/>
  <c r="F2167" i="21"/>
  <c r="E2344" i="30" s="1"/>
  <c r="G2344" i="30" s="1"/>
  <c r="F2166" i="21"/>
  <c r="E2343" i="30"/>
  <c r="G2343" i="30" s="1"/>
  <c r="F2165" i="21"/>
  <c r="E2342" i="30" s="1"/>
  <c r="G2342" i="30" s="1"/>
  <c r="F2164" i="21"/>
  <c r="E2341" i="30"/>
  <c r="G2341" i="30" s="1"/>
  <c r="F2163" i="21"/>
  <c r="E2340" i="30" s="1"/>
  <c r="G2340" i="30" s="1"/>
  <c r="F2162" i="21"/>
  <c r="E2339" i="30"/>
  <c r="G2339" i="30" s="1"/>
  <c r="F2160" i="21"/>
  <c r="E2336" i="30" s="1"/>
  <c r="G2336" i="30" s="1"/>
  <c r="F2159" i="21"/>
  <c r="E2335" i="30"/>
  <c r="G2335" i="30" s="1"/>
  <c r="F2158" i="21"/>
  <c r="E2334" i="30" s="1"/>
  <c r="G2334" i="30" s="1"/>
  <c r="F2157" i="21"/>
  <c r="E2333" i="30"/>
  <c r="G2333" i="30" s="1"/>
  <c r="F2156" i="21"/>
  <c r="E2332" i="30" s="1"/>
  <c r="G2332" i="30" s="1"/>
  <c r="F2155" i="21"/>
  <c r="E2331" i="30"/>
  <c r="G2331" i="30" s="1"/>
  <c r="F2154" i="21"/>
  <c r="E2330" i="30" s="1"/>
  <c r="G2330" i="30" s="1"/>
  <c r="F2153" i="21"/>
  <c r="E2329" i="30"/>
  <c r="G2329" i="30" s="1"/>
  <c r="F2152" i="21"/>
  <c r="E2328" i="30" s="1"/>
  <c r="G2328" i="30" s="1"/>
  <c r="F2151" i="21"/>
  <c r="E2327" i="30"/>
  <c r="G2327" i="30" s="1"/>
  <c r="F2150" i="21"/>
  <c r="E2326" i="30" s="1"/>
  <c r="G2326" i="30" s="1"/>
  <c r="F2149" i="21"/>
  <c r="E2325" i="30"/>
  <c r="G2325" i="30" s="1"/>
  <c r="F2148" i="21"/>
  <c r="E2324" i="30" s="1"/>
  <c r="G2324" i="30" s="1"/>
  <c r="F2147" i="21"/>
  <c r="E2323" i="30"/>
  <c r="G2323" i="30" s="1"/>
  <c r="F2146" i="21"/>
  <c r="E2322" i="30" s="1"/>
  <c r="G2322" i="30" s="1"/>
  <c r="F2144" i="21"/>
  <c r="E2319" i="30"/>
  <c r="G2319" i="30" s="1"/>
  <c r="F2143" i="21"/>
  <c r="E2318" i="30" s="1"/>
  <c r="G2318" i="30" s="1"/>
  <c r="F2142" i="21"/>
  <c r="E2317" i="30"/>
  <c r="G2317" i="30" s="1"/>
  <c r="F2141" i="21"/>
  <c r="E2316" i="30" s="1"/>
  <c r="G2316" i="30" s="1"/>
  <c r="F2140" i="21"/>
  <c r="E2315" i="30"/>
  <c r="G2315" i="30" s="1"/>
  <c r="F2139" i="21"/>
  <c r="E2314" i="30" s="1"/>
  <c r="G2314" i="30" s="1"/>
  <c r="F2138" i="21"/>
  <c r="E2313" i="30"/>
  <c r="G2313" i="30" s="1"/>
  <c r="F2137" i="21"/>
  <c r="E2312" i="30" s="1"/>
  <c r="G2312" i="30" s="1"/>
  <c r="F2136" i="21"/>
  <c r="E2311" i="30"/>
  <c r="G2311" i="30" s="1"/>
  <c r="F2135" i="21"/>
  <c r="E2310" i="30" s="1"/>
  <c r="G2310" i="30" s="1"/>
  <c r="F2134" i="21"/>
  <c r="E2309" i="30"/>
  <c r="G2309" i="30" s="1"/>
  <c r="F2133" i="21"/>
  <c r="E2308" i="30" s="1"/>
  <c r="G2308" i="30" s="1"/>
  <c r="F2132" i="21"/>
  <c r="E2307" i="30"/>
  <c r="G2307" i="30" s="1"/>
  <c r="F2131" i="21"/>
  <c r="E2306" i="30" s="1"/>
  <c r="G2306" i="30" s="1"/>
  <c r="F2130" i="21"/>
  <c r="E2305" i="30"/>
  <c r="G2305" i="30" s="1"/>
  <c r="F2128" i="21"/>
  <c r="E2302" i="30" s="1"/>
  <c r="G2302" i="30" s="1"/>
  <c r="F2127" i="21"/>
  <c r="E2301" i="30"/>
  <c r="G2301" i="30" s="1"/>
  <c r="F2126" i="21"/>
  <c r="E2300" i="30" s="1"/>
  <c r="G2300" i="30" s="1"/>
  <c r="F2125" i="21"/>
  <c r="E2299" i="30"/>
  <c r="G2299" i="30" s="1"/>
  <c r="F2124" i="21"/>
  <c r="E2298" i="30" s="1"/>
  <c r="G2298" i="30" s="1"/>
  <c r="F2123" i="21"/>
  <c r="E2297" i="30"/>
  <c r="G2297" i="30" s="1"/>
  <c r="F2122" i="21"/>
  <c r="E2296" i="30" s="1"/>
  <c r="G2296" i="30" s="1"/>
  <c r="F2121" i="21"/>
  <c r="E2295" i="30"/>
  <c r="G2295" i="30" s="1"/>
  <c r="F2120" i="21"/>
  <c r="E2294" i="30" s="1"/>
  <c r="G2294" i="30" s="1"/>
  <c r="F2119" i="21"/>
  <c r="E2293" i="30"/>
  <c r="G2293" i="30" s="1"/>
  <c r="F2118" i="21"/>
  <c r="E2292" i="30" s="1"/>
  <c r="G2292" i="30" s="1"/>
  <c r="F2117" i="21"/>
  <c r="E2291" i="30"/>
  <c r="G2291" i="30" s="1"/>
  <c r="F2116" i="21"/>
  <c r="E2290" i="30" s="1"/>
  <c r="G2290" i="30" s="1"/>
  <c r="F2115" i="21"/>
  <c r="E2289" i="30"/>
  <c r="G2289" i="30" s="1"/>
  <c r="F2114" i="21"/>
  <c r="E2288" i="30" s="1"/>
  <c r="G2288" i="30" s="1"/>
  <c r="F2110" i="21"/>
  <c r="E2282" i="30"/>
  <c r="G2282" i="30" s="1"/>
  <c r="F2109" i="21"/>
  <c r="E2281" i="30" s="1"/>
  <c r="G2281" i="30" s="1"/>
  <c r="F2108" i="21"/>
  <c r="E2280" i="30"/>
  <c r="G2280" i="30" s="1"/>
  <c r="F2107" i="21"/>
  <c r="E2279" i="30" s="1"/>
  <c r="G2279" i="30" s="1"/>
  <c r="F2106" i="21"/>
  <c r="E2278" i="30"/>
  <c r="G2278" i="30" s="1"/>
  <c r="F2105" i="21"/>
  <c r="E2277" i="30" s="1"/>
  <c r="G2277" i="30" s="1"/>
  <c r="F2104" i="21"/>
  <c r="E2276" i="30"/>
  <c r="G2276" i="30" s="1"/>
  <c r="F2103" i="21"/>
  <c r="E2275" i="30" s="1"/>
  <c r="G2275" i="30" s="1"/>
  <c r="F2102" i="21"/>
  <c r="E2274" i="30"/>
  <c r="G2274" i="30" s="1"/>
  <c r="F2101" i="21"/>
  <c r="E2273" i="30" s="1"/>
  <c r="G2273" i="30" s="1"/>
  <c r="F2099" i="21"/>
  <c r="E2270" i="30"/>
  <c r="G2270" i="30" s="1"/>
  <c r="F2098" i="21"/>
  <c r="E2269" i="30" s="1"/>
  <c r="G2269" i="30" s="1"/>
  <c r="F2097" i="21"/>
  <c r="E2268" i="30"/>
  <c r="G2268" i="30" s="1"/>
  <c r="F2096" i="21"/>
  <c r="E2267" i="30" s="1"/>
  <c r="G2267" i="30" s="1"/>
  <c r="F2095" i="21"/>
  <c r="E2266" i="30"/>
  <c r="G2266" i="30" s="1"/>
  <c r="F2094" i="21"/>
  <c r="E2265" i="30" s="1"/>
  <c r="G2265" i="30" s="1"/>
  <c r="F2093" i="21"/>
  <c r="E2264" i="30"/>
  <c r="G2264" i="30" s="1"/>
  <c r="F2092" i="21"/>
  <c r="E2263" i="30" s="1"/>
  <c r="G2263" i="30" s="1"/>
  <c r="F2091" i="21"/>
  <c r="E2262" i="30"/>
  <c r="G2262" i="30" s="1"/>
  <c r="F2090" i="21"/>
  <c r="E2261" i="30" s="1"/>
  <c r="G2261" i="30" s="1"/>
  <c r="F2089" i="21"/>
  <c r="E2260" i="30"/>
  <c r="G2260" i="30" s="1"/>
  <c r="F2088" i="21"/>
  <c r="E2259" i="30" s="1"/>
  <c r="G2259" i="30" s="1"/>
  <c r="F2087" i="21"/>
  <c r="E2258" i="30"/>
  <c r="G2258" i="30" s="1"/>
  <c r="F2086" i="21"/>
  <c r="E2257" i="30" s="1"/>
  <c r="G2257" i="30" s="1"/>
  <c r="F2085" i="21"/>
  <c r="E2256" i="30"/>
  <c r="G2256" i="30" s="1"/>
  <c r="F2083" i="21"/>
  <c r="E2253" i="30" s="1"/>
  <c r="G2253" i="30" s="1"/>
  <c r="F2082" i="21"/>
  <c r="E2252" i="30"/>
  <c r="G2252" i="30" s="1"/>
  <c r="F2081" i="21"/>
  <c r="E2251" i="30" s="1"/>
  <c r="G2251" i="30" s="1"/>
  <c r="F2080" i="21"/>
  <c r="E2250" i="30"/>
  <c r="G2250" i="30" s="1"/>
  <c r="F2079" i="21"/>
  <c r="E2249" i="30" s="1"/>
  <c r="G2249" i="30" s="1"/>
  <c r="F2078" i="21"/>
  <c r="E2248" i="30"/>
  <c r="G2248" i="30" s="1"/>
  <c r="F2077" i="21"/>
  <c r="E2247" i="30" s="1"/>
  <c r="G2247" i="30" s="1"/>
  <c r="F2076" i="21"/>
  <c r="E2246" i="30"/>
  <c r="G2246" i="30" s="1"/>
  <c r="F2075" i="21"/>
  <c r="E2245" i="30" s="1"/>
  <c r="G2245" i="30" s="1"/>
  <c r="F2074" i="21"/>
  <c r="E2244" i="30"/>
  <c r="G2244" i="30" s="1"/>
  <c r="F2073" i="21"/>
  <c r="E2243" i="30" s="1"/>
  <c r="G2243" i="30" s="1"/>
  <c r="F2072" i="21"/>
  <c r="E2242" i="30"/>
  <c r="G2242" i="30" s="1"/>
  <c r="F2071" i="21"/>
  <c r="E2241" i="30" s="1"/>
  <c r="G2241" i="30" s="1"/>
  <c r="F2070" i="21"/>
  <c r="E2240" i="30"/>
  <c r="G2240" i="30" s="1"/>
  <c r="F2069" i="21"/>
  <c r="E2239" i="30" s="1"/>
  <c r="G2239" i="30" s="1"/>
  <c r="F2067" i="21"/>
  <c r="E2236" i="30"/>
  <c r="G2236" i="30" s="1"/>
  <c r="F2066" i="21"/>
  <c r="E2235" i="30" s="1"/>
  <c r="G2235" i="30" s="1"/>
  <c r="F2065" i="21"/>
  <c r="E2234" i="30"/>
  <c r="G2234" i="30" s="1"/>
  <c r="F2064" i="21"/>
  <c r="E2233" i="30" s="1"/>
  <c r="G2233" i="30" s="1"/>
  <c r="F2063" i="21"/>
  <c r="E2232" i="30"/>
  <c r="G2232" i="30" s="1"/>
  <c r="F2062" i="21"/>
  <c r="E2231" i="30" s="1"/>
  <c r="G2231" i="30" s="1"/>
  <c r="F2061" i="21"/>
  <c r="E2230" i="30"/>
  <c r="G2230" i="30" s="1"/>
  <c r="F2060" i="21"/>
  <c r="E2229" i="30" s="1"/>
  <c r="G2229" i="30" s="1"/>
  <c r="F2059" i="21"/>
  <c r="E2228" i="30"/>
  <c r="G2228" i="30" s="1"/>
  <c r="F2058" i="21"/>
  <c r="E2227" i="30" s="1"/>
  <c r="G2227" i="30" s="1"/>
  <c r="F2057" i="21"/>
  <c r="E2226" i="30"/>
  <c r="G2226" i="30" s="1"/>
  <c r="F2056" i="21"/>
  <c r="E2225" i="30" s="1"/>
  <c r="G2225" i="30" s="1"/>
  <c r="F2055" i="21"/>
  <c r="E2224" i="30"/>
  <c r="G2224" i="30" s="1"/>
  <c r="F2054" i="21"/>
  <c r="E2223" i="30" s="1"/>
  <c r="G2223" i="30" s="1"/>
  <c r="F2053" i="21"/>
  <c r="E2222" i="30"/>
  <c r="G2222" i="30" s="1"/>
  <c r="F2050" i="21"/>
  <c r="E2217" i="30" s="1"/>
  <c r="G2217" i="30" s="1"/>
  <c r="F2049" i="21"/>
  <c r="E2216" i="30"/>
  <c r="G2216" i="30" s="1"/>
  <c r="F2048" i="21"/>
  <c r="E2215" i="30" s="1"/>
  <c r="G2215" i="30" s="1"/>
  <c r="F2047" i="21"/>
  <c r="E2214" i="30"/>
  <c r="G2214" i="30" s="1"/>
  <c r="F2046" i="21"/>
  <c r="E2213" i="30" s="1"/>
  <c r="G2213" i="30" s="1"/>
  <c r="F2045" i="21"/>
  <c r="E2212" i="30"/>
  <c r="G2212" i="30" s="1"/>
  <c r="F2044" i="21"/>
  <c r="E2211" i="30" s="1"/>
  <c r="G2211" i="30" s="1"/>
  <c r="F2043" i="21"/>
  <c r="E2210" i="30"/>
  <c r="G2210" i="30" s="1"/>
  <c r="F2042" i="21"/>
  <c r="E2209" i="30" s="1"/>
  <c r="G2209" i="30" s="1"/>
  <c r="F2041" i="21"/>
  <c r="E2208" i="30"/>
  <c r="G2208" i="30" s="1"/>
  <c r="F2039" i="21"/>
  <c r="E2205" i="30" s="1"/>
  <c r="G2205" i="30" s="1"/>
  <c r="F2038" i="21"/>
  <c r="E2204" i="30"/>
  <c r="G2204" i="30" s="1"/>
  <c r="F2037" i="21"/>
  <c r="E2203" i="30" s="1"/>
  <c r="G2203" i="30" s="1"/>
  <c r="F2036" i="21"/>
  <c r="E2202" i="30"/>
  <c r="G2202" i="30" s="1"/>
  <c r="F2035" i="21"/>
  <c r="E2201" i="30" s="1"/>
  <c r="G2201" i="30" s="1"/>
  <c r="F2034" i="21"/>
  <c r="E2200" i="30"/>
  <c r="G2200" i="30" s="1"/>
  <c r="F2033" i="21"/>
  <c r="E2199" i="30" s="1"/>
  <c r="G2199" i="30" s="1"/>
  <c r="F2032" i="21"/>
  <c r="E2198" i="30"/>
  <c r="G2198" i="30" s="1"/>
  <c r="F2031" i="21"/>
  <c r="E2197" i="30" s="1"/>
  <c r="G2197" i="30" s="1"/>
  <c r="F2030" i="21"/>
  <c r="E2196" i="30"/>
  <c r="G2196" i="30" s="1"/>
  <c r="F2029" i="21"/>
  <c r="E2195" i="30" s="1"/>
  <c r="G2195" i="30" s="1"/>
  <c r="F2028" i="21"/>
  <c r="E2194" i="30"/>
  <c r="G2194" i="30" s="1"/>
  <c r="F2027" i="21"/>
  <c r="E2193" i="30" s="1"/>
  <c r="G2193" i="30" s="1"/>
  <c r="F2026" i="21"/>
  <c r="E2192" i="30"/>
  <c r="G2192" i="30" s="1"/>
  <c r="F2025" i="21"/>
  <c r="E2191" i="30" s="1"/>
  <c r="G2191" i="30" s="1"/>
  <c r="F2023" i="21"/>
  <c r="E2188" i="30"/>
  <c r="G2188" i="30" s="1"/>
  <c r="F2022" i="21"/>
  <c r="E2187" i="30" s="1"/>
  <c r="G2187" i="30" s="1"/>
  <c r="F2021" i="21"/>
  <c r="E2186" i="30"/>
  <c r="G2186" i="30" s="1"/>
  <c r="F2020" i="21"/>
  <c r="E2185" i="30" s="1"/>
  <c r="G2185" i="30" s="1"/>
  <c r="F2019" i="21"/>
  <c r="E2184" i="30"/>
  <c r="G2184" i="30" s="1"/>
  <c r="F2018" i="21"/>
  <c r="E2183" i="30" s="1"/>
  <c r="G2183" i="30" s="1"/>
  <c r="F2017" i="21"/>
  <c r="E2182" i="30"/>
  <c r="G2182" i="30" s="1"/>
  <c r="F2016" i="21"/>
  <c r="E2181" i="30" s="1"/>
  <c r="G2181" i="30" s="1"/>
  <c r="F2015" i="21"/>
  <c r="E2180" i="30"/>
  <c r="G2180" i="30" s="1"/>
  <c r="F2014" i="21"/>
  <c r="E2179" i="30" s="1"/>
  <c r="G2179" i="30" s="1"/>
  <c r="F2013" i="21"/>
  <c r="E2178" i="30"/>
  <c r="G2178" i="30" s="1"/>
  <c r="F2012" i="21"/>
  <c r="E2177" i="30" s="1"/>
  <c r="G2177" i="30" s="1"/>
  <c r="F2011" i="21"/>
  <c r="E2176" i="30"/>
  <c r="G2176" i="30" s="1"/>
  <c r="F2010" i="21"/>
  <c r="E2175" i="30" s="1"/>
  <c r="G2175" i="30" s="1"/>
  <c r="F2009" i="21"/>
  <c r="E2174" i="30"/>
  <c r="G2174" i="30" s="1"/>
  <c r="F2007" i="21"/>
  <c r="E2171" i="30" s="1"/>
  <c r="G2171" i="30" s="1"/>
  <c r="F2006" i="21"/>
  <c r="E2170" i="30"/>
  <c r="G2170" i="30" s="1"/>
  <c r="F2005" i="21"/>
  <c r="E2169" i="30" s="1"/>
  <c r="G2169" i="30" s="1"/>
  <c r="F2004" i="21"/>
  <c r="E2168" i="30"/>
  <c r="G2168" i="30" s="1"/>
  <c r="F2003" i="21"/>
  <c r="E2167" i="30" s="1"/>
  <c r="G2167" i="30" s="1"/>
  <c r="F2002" i="21"/>
  <c r="E2166" i="30"/>
  <c r="G2166" i="30" s="1"/>
  <c r="F2001" i="21"/>
  <c r="E2165" i="30" s="1"/>
  <c r="G2165" i="30" s="1"/>
  <c r="F2000" i="21"/>
  <c r="E2164" i="30"/>
  <c r="G2164" i="30" s="1"/>
  <c r="F1999" i="21"/>
  <c r="E2163" i="30" s="1"/>
  <c r="G2163" i="30" s="1"/>
  <c r="F1998" i="21"/>
  <c r="E2162" i="30"/>
  <c r="G2162" i="30" s="1"/>
  <c r="F1997" i="21"/>
  <c r="E2161" i="30" s="1"/>
  <c r="G2161" i="30" s="1"/>
  <c r="F1996" i="21"/>
  <c r="E2160" i="30"/>
  <c r="G2160" i="30" s="1"/>
  <c r="F1995" i="21"/>
  <c r="E2159" i="30" s="1"/>
  <c r="G2159" i="30" s="1"/>
  <c r="F1994" i="21"/>
  <c r="E2158" i="30"/>
  <c r="G2158" i="30" s="1"/>
  <c r="F1993" i="21"/>
  <c r="E2157" i="30" s="1"/>
  <c r="G2157" i="30" s="1"/>
  <c r="F1990" i="21"/>
  <c r="E2152" i="30"/>
  <c r="G2152" i="30" s="1"/>
  <c r="F1989" i="21"/>
  <c r="E2151" i="30" s="1"/>
  <c r="G2151" i="30" s="1"/>
  <c r="F1988" i="21"/>
  <c r="E2150" i="30"/>
  <c r="G2150" i="30" s="1"/>
  <c r="F1987" i="21"/>
  <c r="E2149" i="30" s="1"/>
  <c r="G2149" i="30" s="1"/>
  <c r="F1986" i="21"/>
  <c r="E2148" i="30"/>
  <c r="G2148" i="30" s="1"/>
  <c r="F1985" i="21"/>
  <c r="E2147" i="30" s="1"/>
  <c r="G2147" i="30" s="1"/>
  <c r="F1984" i="21"/>
  <c r="E2146" i="30"/>
  <c r="G2146" i="30" s="1"/>
  <c r="F1983" i="21"/>
  <c r="E2145" i="30" s="1"/>
  <c r="G2145" i="30" s="1"/>
  <c r="F1982" i="21"/>
  <c r="E2144" i="30"/>
  <c r="G2144" i="30" s="1"/>
  <c r="F1981" i="21"/>
  <c r="E2143" i="30" s="1"/>
  <c r="G2143" i="30" s="1"/>
  <c r="F1979" i="21"/>
  <c r="E2140" i="30"/>
  <c r="G2140" i="30" s="1"/>
  <c r="F1978" i="21"/>
  <c r="E2139" i="30" s="1"/>
  <c r="G2139" i="30" s="1"/>
  <c r="F1977" i="21"/>
  <c r="E2138" i="30"/>
  <c r="G2138" i="30" s="1"/>
  <c r="F1976" i="21"/>
  <c r="E2137" i="30" s="1"/>
  <c r="G2137" i="30" s="1"/>
  <c r="F1975" i="21"/>
  <c r="E2136" i="30"/>
  <c r="G2136" i="30" s="1"/>
  <c r="F1974" i="21"/>
  <c r="E2135" i="30" s="1"/>
  <c r="G2135" i="30" s="1"/>
  <c r="F1973" i="21"/>
  <c r="E2134" i="30"/>
  <c r="G2134" i="30" s="1"/>
  <c r="F1972" i="21"/>
  <c r="E2133" i="30" s="1"/>
  <c r="G2133" i="30" s="1"/>
  <c r="F1971" i="21"/>
  <c r="E2132" i="30"/>
  <c r="G2132" i="30" s="1"/>
  <c r="F1970" i="21"/>
  <c r="E2131" i="30" s="1"/>
  <c r="G2131" i="30" s="1"/>
  <c r="F1969" i="21"/>
  <c r="E2130" i="30"/>
  <c r="G2130" i="30" s="1"/>
  <c r="F1968" i="21"/>
  <c r="E2129" i="30" s="1"/>
  <c r="G2129" i="30" s="1"/>
  <c r="F1967" i="21"/>
  <c r="E2128" i="30"/>
  <c r="G2128" i="30" s="1"/>
  <c r="F1966" i="21"/>
  <c r="E2127" i="30" s="1"/>
  <c r="G2127" i="30" s="1"/>
  <c r="F1965" i="21"/>
  <c r="E2126" i="30"/>
  <c r="G2126" i="30" s="1"/>
  <c r="F1963" i="21"/>
  <c r="E2123" i="30" s="1"/>
  <c r="G2123" i="30" s="1"/>
  <c r="F1962" i="21"/>
  <c r="E2122" i="30"/>
  <c r="G2122" i="30" s="1"/>
  <c r="F1961" i="21"/>
  <c r="E2121" i="30" s="1"/>
  <c r="G2121" i="30" s="1"/>
  <c r="F1960" i="21"/>
  <c r="E2120" i="30"/>
  <c r="G2120" i="30" s="1"/>
  <c r="F1959" i="21"/>
  <c r="E2119" i="30" s="1"/>
  <c r="G2119" i="30" s="1"/>
  <c r="F1958" i="21"/>
  <c r="E2118" i="30"/>
  <c r="G2118" i="30" s="1"/>
  <c r="F1957" i="21"/>
  <c r="E2117" i="30" s="1"/>
  <c r="G2117" i="30" s="1"/>
  <c r="F1956" i="21"/>
  <c r="E2116" i="30"/>
  <c r="G2116" i="30" s="1"/>
  <c r="F1955" i="21"/>
  <c r="E2115" i="30" s="1"/>
  <c r="G2115" i="30" s="1"/>
  <c r="F1954" i="21"/>
  <c r="E2114" i="30"/>
  <c r="G2114" i="30" s="1"/>
  <c r="F1953" i="21"/>
  <c r="E2113" i="30" s="1"/>
  <c r="G2113" i="30" s="1"/>
  <c r="F1952" i="21"/>
  <c r="E2112" i="30"/>
  <c r="G2112" i="30" s="1"/>
  <c r="F1951" i="21"/>
  <c r="E2111" i="30" s="1"/>
  <c r="G2111" i="30" s="1"/>
  <c r="F1950" i="21"/>
  <c r="E2110" i="30"/>
  <c r="G2110" i="30" s="1"/>
  <c r="F1949" i="21"/>
  <c r="E2109" i="30" s="1"/>
  <c r="G2109" i="30" s="1"/>
  <c r="F1947" i="21"/>
  <c r="E2106" i="30"/>
  <c r="G2106" i="30" s="1"/>
  <c r="F1946" i="21"/>
  <c r="E2105" i="30" s="1"/>
  <c r="G2105" i="30" s="1"/>
  <c r="F1945" i="21"/>
  <c r="E2104" i="30"/>
  <c r="G2104" i="30" s="1"/>
  <c r="F1944" i="21"/>
  <c r="E2103" i="30" s="1"/>
  <c r="G2103" i="30" s="1"/>
  <c r="F1943" i="21"/>
  <c r="E2102" i="30"/>
  <c r="G2102" i="30" s="1"/>
  <c r="F1942" i="21"/>
  <c r="E2101" i="30" s="1"/>
  <c r="G2101" i="30" s="1"/>
  <c r="F1941" i="21"/>
  <c r="E2100" i="30"/>
  <c r="G2100" i="30" s="1"/>
  <c r="F1940" i="21"/>
  <c r="E2099" i="30" s="1"/>
  <c r="G2099" i="30" s="1"/>
  <c r="F1939" i="21"/>
  <c r="E2098" i="30" s="1"/>
  <c r="G2098" i="30" s="1"/>
  <c r="F1938" i="21"/>
  <c r="E2097" i="30" s="1"/>
  <c r="G2097" i="30" s="1"/>
  <c r="F1937" i="21"/>
  <c r="E2096" i="30" s="1"/>
  <c r="G2096" i="30" s="1"/>
  <c r="F1936" i="21"/>
  <c r="E2095" i="30"/>
  <c r="G2095" i="30" s="1"/>
  <c r="F1935" i="21"/>
  <c r="E2094" i="30" s="1"/>
  <c r="G2094" i="30" s="1"/>
  <c r="F1934" i="21"/>
  <c r="E2093" i="30" s="1"/>
  <c r="G2093" i="30" s="1"/>
  <c r="F1933" i="21"/>
  <c r="E2092" i="30" s="1"/>
  <c r="G2092" i="30" s="1"/>
  <c r="F1930" i="21"/>
  <c r="E2087" i="30" s="1"/>
  <c r="G2087" i="30" s="1"/>
  <c r="F1929" i="21"/>
  <c r="E2086" i="30" s="1"/>
  <c r="G2086" i="30" s="1"/>
  <c r="F1928" i="21"/>
  <c r="E2085" i="30" s="1"/>
  <c r="G2085" i="30" s="1"/>
  <c r="F1927" i="21"/>
  <c r="E2084" i="30" s="1"/>
  <c r="G2084" i="30" s="1"/>
  <c r="F1926" i="21"/>
  <c r="E2083" i="30"/>
  <c r="G2083" i="30" s="1"/>
  <c r="F1925" i="21"/>
  <c r="E2082" i="30" s="1"/>
  <c r="G2082" i="30" s="1"/>
  <c r="F1924" i="21"/>
  <c r="E2081" i="30" s="1"/>
  <c r="G2081" i="30" s="1"/>
  <c r="F1923" i="21"/>
  <c r="E2080" i="30" s="1"/>
  <c r="G2080" i="30" s="1"/>
  <c r="F1922" i="21"/>
  <c r="E2079" i="30" s="1"/>
  <c r="G2079" i="30" s="1"/>
  <c r="F1921" i="21"/>
  <c r="E2078" i="30" s="1"/>
  <c r="G2078" i="30" s="1"/>
  <c r="F1919" i="21"/>
  <c r="E2075" i="30" s="1"/>
  <c r="G2075" i="30" s="1"/>
  <c r="F1918" i="21"/>
  <c r="E2074" i="30" s="1"/>
  <c r="G2074" i="30" s="1"/>
  <c r="F1917" i="21"/>
  <c r="E2073" i="30"/>
  <c r="G2073" i="30" s="1"/>
  <c r="F1916" i="21"/>
  <c r="E2072" i="30" s="1"/>
  <c r="G2072" i="30" s="1"/>
  <c r="F1915" i="21"/>
  <c r="E2071" i="30" s="1"/>
  <c r="G2071" i="30" s="1"/>
  <c r="F1914" i="21"/>
  <c r="E2070" i="30" s="1"/>
  <c r="G2070" i="30" s="1"/>
  <c r="F1913" i="21"/>
  <c r="E2069" i="30" s="1"/>
  <c r="G2069" i="30" s="1"/>
  <c r="F1912" i="21"/>
  <c r="E2068" i="30" s="1"/>
  <c r="G2068" i="30" s="1"/>
  <c r="F1911" i="21"/>
  <c r="E2067" i="30" s="1"/>
  <c r="G2067" i="30" s="1"/>
  <c r="F1910" i="21"/>
  <c r="E2066" i="30" s="1"/>
  <c r="G2066" i="30" s="1"/>
  <c r="F1909" i="21"/>
  <c r="E2065" i="30"/>
  <c r="G2065" i="30" s="1"/>
  <c r="F1908" i="21"/>
  <c r="E2064" i="30" s="1"/>
  <c r="G2064" i="30" s="1"/>
  <c r="F1907" i="21"/>
  <c r="E2063" i="30"/>
  <c r="G2063" i="30" s="1"/>
  <c r="F1906" i="21"/>
  <c r="E2062" i="30" s="1"/>
  <c r="G2062" i="30" s="1"/>
  <c r="F1905" i="21"/>
  <c r="E2061" i="30" s="1"/>
  <c r="G2061" i="30" s="1"/>
  <c r="F1903" i="21"/>
  <c r="E2058" i="30" s="1"/>
  <c r="G2058" i="30" s="1"/>
  <c r="F1902" i="21"/>
  <c r="E2057" i="30" s="1"/>
  <c r="G2057" i="30" s="1"/>
  <c r="F1901" i="21"/>
  <c r="E2056" i="30" s="1"/>
  <c r="G2056" i="30" s="1"/>
  <c r="F1900" i="21"/>
  <c r="E2055" i="30"/>
  <c r="G2055" i="30" s="1"/>
  <c r="F1899" i="21"/>
  <c r="E2054" i="30" s="1"/>
  <c r="G2054" i="30" s="1"/>
  <c r="F1898" i="21"/>
  <c r="E2053" i="30"/>
  <c r="G2053" i="30" s="1"/>
  <c r="F1897" i="21"/>
  <c r="E2052" i="30" s="1"/>
  <c r="G2052" i="30" s="1"/>
  <c r="F1896" i="21"/>
  <c r="E2051" i="30" s="1"/>
  <c r="G2051" i="30" s="1"/>
  <c r="F1895" i="21"/>
  <c r="E2050" i="30" s="1"/>
  <c r="G2050" i="30" s="1"/>
  <c r="F1894" i="21"/>
  <c r="E2049" i="30" s="1"/>
  <c r="G2049" i="30" s="1"/>
  <c r="F1893" i="21"/>
  <c r="E2048" i="30" s="1"/>
  <c r="G2048" i="30" s="1"/>
  <c r="F1892" i="21"/>
  <c r="E2047" i="30"/>
  <c r="G2047" i="30" s="1"/>
  <c r="F1891" i="21"/>
  <c r="E2046" i="30" s="1"/>
  <c r="G2046" i="30" s="1"/>
  <c r="F1890" i="21"/>
  <c r="E2045" i="30"/>
  <c r="G2045" i="30" s="1"/>
  <c r="F1889" i="21"/>
  <c r="E2044" i="30" s="1"/>
  <c r="G2044" i="30" s="1"/>
  <c r="F1887" i="21"/>
  <c r="E2041" i="30" s="1"/>
  <c r="G2041" i="30" s="1"/>
  <c r="F1886" i="21"/>
  <c r="E2040" i="30" s="1"/>
  <c r="G2040" i="30" s="1"/>
  <c r="F1885" i="21"/>
  <c r="E2039" i="30" s="1"/>
  <c r="G2039" i="30" s="1"/>
  <c r="F1884" i="21"/>
  <c r="E2038" i="30" s="1"/>
  <c r="G2038" i="30" s="1"/>
  <c r="F1883" i="21"/>
  <c r="E2037" i="30"/>
  <c r="G2037" i="30" s="1"/>
  <c r="F1882" i="21"/>
  <c r="E2036" i="30" s="1"/>
  <c r="G2036" i="30" s="1"/>
  <c r="F1881" i="21"/>
  <c r="E2035" i="30"/>
  <c r="G2035" i="30" s="1"/>
  <c r="F1880" i="21"/>
  <c r="E2034" i="30" s="1"/>
  <c r="G2034" i="30" s="1"/>
  <c r="F1879" i="21"/>
  <c r="E2033" i="30" s="1"/>
  <c r="G2033" i="30" s="1"/>
  <c r="F1878" i="21"/>
  <c r="E2032" i="30" s="1"/>
  <c r="G2032" i="30" s="1"/>
  <c r="F1877" i="21"/>
  <c r="E2031" i="30" s="1"/>
  <c r="G2031" i="30" s="1"/>
  <c r="F1876" i="21"/>
  <c r="E2030" i="30" s="1"/>
  <c r="G2030" i="30" s="1"/>
  <c r="F1875" i="21"/>
  <c r="E2029" i="30"/>
  <c r="G2029" i="30" s="1"/>
  <c r="F1874" i="21"/>
  <c r="E2028" i="30" s="1"/>
  <c r="G2028" i="30" s="1"/>
  <c r="F1873" i="21"/>
  <c r="E2027" i="30"/>
  <c r="G2027" i="30" s="1"/>
  <c r="F1870" i="21"/>
  <c r="E2022" i="30" s="1"/>
  <c r="G2022" i="30" s="1"/>
  <c r="F1869" i="21"/>
  <c r="E2021" i="30" s="1"/>
  <c r="G2021" i="30" s="1"/>
  <c r="F1868" i="21"/>
  <c r="E2020" i="30" s="1"/>
  <c r="G2020" i="30" s="1"/>
  <c r="F1867" i="21"/>
  <c r="E2019" i="30" s="1"/>
  <c r="G2019" i="30" s="1"/>
  <c r="F1866" i="21"/>
  <c r="E2018" i="30" s="1"/>
  <c r="G2018" i="30" s="1"/>
  <c r="F1865" i="21"/>
  <c r="E2017" i="30"/>
  <c r="G2017" i="30" s="1"/>
  <c r="F1864" i="21"/>
  <c r="E2016" i="30" s="1"/>
  <c r="G2016" i="30" s="1"/>
  <c r="F1863" i="21"/>
  <c r="E2015" i="30"/>
  <c r="G2015" i="30" s="1"/>
  <c r="F1862" i="21"/>
  <c r="E2014" i="30" s="1"/>
  <c r="G2014" i="30" s="1"/>
  <c r="F1861" i="21"/>
  <c r="E2013" i="30" s="1"/>
  <c r="G2013" i="30" s="1"/>
  <c r="F1859" i="21"/>
  <c r="E2010" i="30" s="1"/>
  <c r="G2010" i="30" s="1"/>
  <c r="F1858" i="21"/>
  <c r="E2009" i="30" s="1"/>
  <c r="G2009" i="30" s="1"/>
  <c r="F1857" i="21"/>
  <c r="E2008" i="30" s="1"/>
  <c r="G2008" i="30" s="1"/>
  <c r="F1856" i="21"/>
  <c r="E2007" i="30"/>
  <c r="G2007" i="30" s="1"/>
  <c r="F1855" i="21"/>
  <c r="E2006" i="30" s="1"/>
  <c r="G2006" i="30" s="1"/>
  <c r="F1854" i="21"/>
  <c r="E2005" i="30"/>
  <c r="G2005" i="30" s="1"/>
  <c r="F1853" i="21"/>
  <c r="E2004" i="30" s="1"/>
  <c r="G2004" i="30" s="1"/>
  <c r="F1852" i="21"/>
  <c r="E2003" i="30" s="1"/>
  <c r="G2003" i="30" s="1"/>
  <c r="F1851" i="21"/>
  <c r="E2002" i="30" s="1"/>
  <c r="G2002" i="30" s="1"/>
  <c r="F1850" i="21"/>
  <c r="E2001" i="30" s="1"/>
  <c r="G2001" i="30" s="1"/>
  <c r="F1849" i="21"/>
  <c r="E2000" i="30" s="1"/>
  <c r="G2000" i="30" s="1"/>
  <c r="F1848" i="21"/>
  <c r="E1999" i="30"/>
  <c r="G1999" i="30" s="1"/>
  <c r="F1847" i="21"/>
  <c r="E1998" i="30" s="1"/>
  <c r="G1998" i="30" s="1"/>
  <c r="F1846" i="21"/>
  <c r="E1997" i="30"/>
  <c r="G1997" i="30" s="1"/>
  <c r="F1845" i="21"/>
  <c r="E1996" i="30" s="1"/>
  <c r="G1996" i="30" s="1"/>
  <c r="F1843" i="21"/>
  <c r="E1993" i="30" s="1"/>
  <c r="G1993" i="30" s="1"/>
  <c r="F1842" i="21"/>
  <c r="E1992" i="30" s="1"/>
  <c r="G1992" i="30" s="1"/>
  <c r="F1841" i="21"/>
  <c r="E1991" i="30" s="1"/>
  <c r="G1991" i="30" s="1"/>
  <c r="F1840" i="21"/>
  <c r="E1990" i="30" s="1"/>
  <c r="G1990" i="30" s="1"/>
  <c r="F1839" i="21"/>
  <c r="E1989" i="30"/>
  <c r="G1989" i="30" s="1"/>
  <c r="F1838" i="21"/>
  <c r="E1988" i="30" s="1"/>
  <c r="G1988" i="30" s="1"/>
  <c r="F1837" i="21"/>
  <c r="E1987" i="30"/>
  <c r="G1987" i="30" s="1"/>
  <c r="F1836" i="21"/>
  <c r="E1986" i="30" s="1"/>
  <c r="G1986" i="30" s="1"/>
  <c r="F1835" i="21"/>
  <c r="E1985" i="30" s="1"/>
  <c r="G1985" i="30" s="1"/>
  <c r="F1834" i="21"/>
  <c r="E1984" i="30" s="1"/>
  <c r="G1984" i="30" s="1"/>
  <c r="F1833" i="21"/>
  <c r="E1983" i="30" s="1"/>
  <c r="G1983" i="30" s="1"/>
  <c r="F1832" i="21"/>
  <c r="E1982" i="30" s="1"/>
  <c r="G1982" i="30" s="1"/>
  <c r="F1831" i="21"/>
  <c r="E1981" i="30"/>
  <c r="G1981" i="30" s="1"/>
  <c r="F1830" i="21"/>
  <c r="E1980" i="30" s="1"/>
  <c r="G1980" i="30" s="1"/>
  <c r="F1829" i="21"/>
  <c r="E1979" i="30"/>
  <c r="G1979" i="30" s="1"/>
  <c r="F1827" i="21"/>
  <c r="E1976" i="30" s="1"/>
  <c r="G1976" i="30" s="1"/>
  <c r="F1826" i="21"/>
  <c r="E1975" i="30" s="1"/>
  <c r="G1975" i="30" s="1"/>
  <c r="F1825" i="21"/>
  <c r="E1974" i="30" s="1"/>
  <c r="G1974" i="30" s="1"/>
  <c r="F1824" i="21"/>
  <c r="E1973" i="30" s="1"/>
  <c r="G1973" i="30" s="1"/>
  <c r="F1823" i="21"/>
  <c r="E1972" i="30" s="1"/>
  <c r="G1972" i="30" s="1"/>
  <c r="F1822" i="21"/>
  <c r="E1971" i="30"/>
  <c r="G1971" i="30" s="1"/>
  <c r="F1821" i="21"/>
  <c r="E1970" i="30" s="1"/>
  <c r="G1970" i="30" s="1"/>
  <c r="F1820" i="21"/>
  <c r="E1969" i="30"/>
  <c r="G1969" i="30" s="1"/>
  <c r="F1819" i="21"/>
  <c r="E1968" i="30" s="1"/>
  <c r="G1968" i="30" s="1"/>
  <c r="F1818" i="21"/>
  <c r="E1967" i="30" s="1"/>
  <c r="G1967" i="30" s="1"/>
  <c r="F1817" i="21"/>
  <c r="E1966" i="30" s="1"/>
  <c r="G1966" i="30" s="1"/>
  <c r="F1816" i="21"/>
  <c r="E1965" i="30" s="1"/>
  <c r="G1965" i="30" s="1"/>
  <c r="F1815" i="21"/>
  <c r="E1964" i="30" s="1"/>
  <c r="G1964" i="30" s="1"/>
  <c r="F1814" i="21"/>
  <c r="E1963" i="30"/>
  <c r="G1963" i="30" s="1"/>
  <c r="F1813" i="21"/>
  <c r="E1962" i="30" s="1"/>
  <c r="G1962" i="30" s="1"/>
  <c r="F1809" i="21"/>
  <c r="E1956" i="30"/>
  <c r="G1956" i="30" s="1"/>
  <c r="F1808" i="21"/>
  <c r="E1955" i="30" s="1"/>
  <c r="G1955" i="30" s="1"/>
  <c r="F1807" i="21"/>
  <c r="E1954" i="30" s="1"/>
  <c r="G1954" i="30" s="1"/>
  <c r="F1806" i="21"/>
  <c r="E1953" i="30" s="1"/>
  <c r="G1953" i="30" s="1"/>
  <c r="F1805" i="21"/>
  <c r="E1952" i="30" s="1"/>
  <c r="G1952" i="30" s="1"/>
  <c r="F1804" i="21"/>
  <c r="E1951" i="30" s="1"/>
  <c r="G1951" i="30" s="1"/>
  <c r="F1803" i="21"/>
  <c r="E1950" i="30"/>
  <c r="G1950" i="30" s="1"/>
  <c r="F1802" i="21"/>
  <c r="E1949" i="30" s="1"/>
  <c r="G1949" i="30" s="1"/>
  <c r="F1801" i="21"/>
  <c r="E1948" i="30"/>
  <c r="G1948" i="30" s="1"/>
  <c r="F1800" i="21"/>
  <c r="E1947" i="30" s="1"/>
  <c r="G1947" i="30" s="1"/>
  <c r="F1798" i="21"/>
  <c r="E1944" i="30" s="1"/>
  <c r="G1944" i="30" s="1"/>
  <c r="F1797" i="21"/>
  <c r="E1943" i="30" s="1"/>
  <c r="G1943" i="30" s="1"/>
  <c r="F1796" i="21"/>
  <c r="E1942" i="30" s="1"/>
  <c r="G1942" i="30" s="1"/>
  <c r="F1795" i="21"/>
  <c r="E1941" i="30" s="1"/>
  <c r="G1941" i="30" s="1"/>
  <c r="F1794" i="21"/>
  <c r="E1940" i="30"/>
  <c r="G1940" i="30" s="1"/>
  <c r="F1793" i="21"/>
  <c r="E1939" i="30" s="1"/>
  <c r="G1939" i="30" s="1"/>
  <c r="F1792" i="21"/>
  <c r="E1938" i="30"/>
  <c r="G1938" i="30" s="1"/>
  <c r="F1791" i="21"/>
  <c r="E1937" i="30" s="1"/>
  <c r="G1937" i="30" s="1"/>
  <c r="F1790" i="21"/>
  <c r="E1936" i="30" s="1"/>
  <c r="G1936" i="30" s="1"/>
  <c r="F1789" i="21"/>
  <c r="E1935" i="30" s="1"/>
  <c r="G1935" i="30" s="1"/>
  <c r="F1788" i="21"/>
  <c r="E1934" i="30" s="1"/>
  <c r="G1934" i="30" s="1"/>
  <c r="F1787" i="21"/>
  <c r="E1933" i="30" s="1"/>
  <c r="G1933" i="30" s="1"/>
  <c r="F1786" i="21"/>
  <c r="E1932" i="30"/>
  <c r="G1932" i="30" s="1"/>
  <c r="F1785" i="21"/>
  <c r="E1931" i="30" s="1"/>
  <c r="G1931" i="30" s="1"/>
  <c r="F1784" i="21"/>
  <c r="E1930" i="30"/>
  <c r="G1930" i="30" s="1"/>
  <c r="F1782" i="21"/>
  <c r="E1927" i="30" s="1"/>
  <c r="G1927" i="30" s="1"/>
  <c r="F1781" i="21"/>
  <c r="E1926" i="30" s="1"/>
  <c r="G1926" i="30" s="1"/>
  <c r="F1780" i="21"/>
  <c r="E1925" i="30" s="1"/>
  <c r="G1925" i="30" s="1"/>
  <c r="F1779" i="21"/>
  <c r="E1924" i="30" s="1"/>
  <c r="G1924" i="30" s="1"/>
  <c r="F1778" i="21"/>
  <c r="E1923" i="30" s="1"/>
  <c r="G1923" i="30" s="1"/>
  <c r="F1777" i="21"/>
  <c r="E1922" i="30"/>
  <c r="G1922" i="30" s="1"/>
  <c r="F1776" i="21"/>
  <c r="E1921" i="30" s="1"/>
  <c r="G1921" i="30" s="1"/>
  <c r="F1775" i="21"/>
  <c r="E1920" i="30"/>
  <c r="G1920" i="30" s="1"/>
  <c r="F1774" i="21"/>
  <c r="E1919" i="30" s="1"/>
  <c r="G1919" i="30" s="1"/>
  <c r="F1773" i="21"/>
  <c r="E1918" i="30" s="1"/>
  <c r="G1918" i="30" s="1"/>
  <c r="F1772" i="21"/>
  <c r="E1917" i="30" s="1"/>
  <c r="G1917" i="30" s="1"/>
  <c r="F1771" i="21"/>
  <c r="E1916" i="30" s="1"/>
  <c r="G1916" i="30" s="1"/>
  <c r="F1770" i="21"/>
  <c r="E1915" i="30" s="1"/>
  <c r="G1915" i="30" s="1"/>
  <c r="F1769" i="21"/>
  <c r="E1914" i="30"/>
  <c r="G1914" i="30" s="1"/>
  <c r="F1768" i="21"/>
  <c r="E1913" i="30" s="1"/>
  <c r="G1913" i="30" s="1"/>
  <c r="F1766" i="21"/>
  <c r="E1910" i="30"/>
  <c r="G1910" i="30" s="1"/>
  <c r="F1765" i="21"/>
  <c r="E1909" i="30" s="1"/>
  <c r="G1909" i="30" s="1"/>
  <c r="F1764" i="21"/>
  <c r="E1908" i="30" s="1"/>
  <c r="G1908" i="30" s="1"/>
  <c r="F1763" i="21"/>
  <c r="E1907" i="30" s="1"/>
  <c r="G1907" i="30" s="1"/>
  <c r="F1762" i="21"/>
  <c r="E1906" i="30" s="1"/>
  <c r="G1906" i="30" s="1"/>
  <c r="F1761" i="21"/>
  <c r="E1905" i="30" s="1"/>
  <c r="G1905" i="30" s="1"/>
  <c r="F1760" i="21"/>
  <c r="E1904" i="30"/>
  <c r="G1904" i="30" s="1"/>
  <c r="F1759" i="21"/>
  <c r="E1903" i="30" s="1"/>
  <c r="G1903" i="30" s="1"/>
  <c r="F1758" i="21"/>
  <c r="E1902" i="30"/>
  <c r="G1902" i="30" s="1"/>
  <c r="F1757" i="21"/>
  <c r="E1901" i="30" s="1"/>
  <c r="G1901" i="30" s="1"/>
  <c r="F1756" i="21"/>
  <c r="E1900" i="30" s="1"/>
  <c r="G1900" i="30" s="1"/>
  <c r="F1755" i="21"/>
  <c r="E1899" i="30" s="1"/>
  <c r="G1899" i="30" s="1"/>
  <c r="F1754" i="21"/>
  <c r="E1898" i="30" s="1"/>
  <c r="G1898" i="30" s="1"/>
  <c r="F1753" i="21"/>
  <c r="E1897" i="30" s="1"/>
  <c r="G1897" i="30" s="1"/>
  <c r="F1752" i="21"/>
  <c r="E1896" i="30"/>
  <c r="G1896" i="30" s="1"/>
  <c r="F1749" i="21"/>
  <c r="E1891" i="30" s="1"/>
  <c r="G1891" i="30" s="1"/>
  <c r="F1748" i="21"/>
  <c r="E1890" i="30"/>
  <c r="G1890" i="30" s="1"/>
  <c r="F1747" i="21"/>
  <c r="E1889" i="30" s="1"/>
  <c r="G1889" i="30" s="1"/>
  <c r="F1746" i="21"/>
  <c r="E1888" i="30" s="1"/>
  <c r="G1888" i="30" s="1"/>
  <c r="F1745" i="21"/>
  <c r="E1887" i="30" s="1"/>
  <c r="G1887" i="30" s="1"/>
  <c r="F1744" i="21"/>
  <c r="E1886" i="30" s="1"/>
  <c r="G1886" i="30" s="1"/>
  <c r="F1743" i="21"/>
  <c r="E1885" i="30" s="1"/>
  <c r="G1885" i="30" s="1"/>
  <c r="F1742" i="21"/>
  <c r="E1884" i="30"/>
  <c r="G1884" i="30" s="1"/>
  <c r="F1741" i="21"/>
  <c r="E1883" i="30" s="1"/>
  <c r="G1883" i="30" s="1"/>
  <c r="F1740" i="21"/>
  <c r="E1882" i="30"/>
  <c r="G1882" i="30" s="1"/>
  <c r="F1738" i="21"/>
  <c r="E1879" i="30" s="1"/>
  <c r="G1879" i="30" s="1"/>
  <c r="F1737" i="21"/>
  <c r="E1878" i="30" s="1"/>
  <c r="G1878" i="30" s="1"/>
  <c r="F1736" i="21"/>
  <c r="E1877" i="30" s="1"/>
  <c r="G1877" i="30" s="1"/>
  <c r="F1735" i="21"/>
  <c r="E1876" i="30" s="1"/>
  <c r="G1876" i="30" s="1"/>
  <c r="F1734" i="21"/>
  <c r="E1875" i="30" s="1"/>
  <c r="G1875" i="30" s="1"/>
  <c r="F1733" i="21"/>
  <c r="E1874" i="30"/>
  <c r="G1874" i="30" s="1"/>
  <c r="F1732" i="21"/>
  <c r="E1873" i="30" s="1"/>
  <c r="G1873" i="30" s="1"/>
  <c r="F1731" i="21"/>
  <c r="E1872" i="30"/>
  <c r="G1872" i="30" s="1"/>
  <c r="F1730" i="21"/>
  <c r="E1871" i="30" s="1"/>
  <c r="G1871" i="30" s="1"/>
  <c r="F1729" i="21"/>
  <c r="E1870" i="30" s="1"/>
  <c r="G1870" i="30" s="1"/>
  <c r="F1728" i="21"/>
  <c r="E1869" i="30" s="1"/>
  <c r="G1869" i="30" s="1"/>
  <c r="F1727" i="21"/>
  <c r="E1868" i="30" s="1"/>
  <c r="G1868" i="30" s="1"/>
  <c r="F1726" i="21"/>
  <c r="E1867" i="30" s="1"/>
  <c r="G1867" i="30" s="1"/>
  <c r="F1725" i="21"/>
  <c r="E1866" i="30"/>
  <c r="G1866" i="30" s="1"/>
  <c r="F1724" i="21"/>
  <c r="E1865" i="30" s="1"/>
  <c r="G1865" i="30" s="1"/>
  <c r="F1722" i="21"/>
  <c r="E1862" i="30"/>
  <c r="G1862" i="30" s="1"/>
  <c r="F1721" i="21"/>
  <c r="E1861" i="30" s="1"/>
  <c r="G1861" i="30" s="1"/>
  <c r="F1720" i="21"/>
  <c r="E1860" i="30" s="1"/>
  <c r="G1860" i="30" s="1"/>
  <c r="F1719" i="21"/>
  <c r="E1859" i="30" s="1"/>
  <c r="G1859" i="30" s="1"/>
  <c r="F1718" i="21"/>
  <c r="E1858" i="30" s="1"/>
  <c r="G1858" i="30" s="1"/>
  <c r="F1717" i="21"/>
  <c r="E1857" i="30" s="1"/>
  <c r="G1857" i="30" s="1"/>
  <c r="F1716" i="21"/>
  <c r="E1856" i="30"/>
  <c r="G1856" i="30" s="1"/>
  <c r="F1715" i="21"/>
  <c r="E1855" i="30" s="1"/>
  <c r="G1855" i="30" s="1"/>
  <c r="F1714" i="21"/>
  <c r="E1854" i="30"/>
  <c r="G1854" i="30" s="1"/>
  <c r="F1713" i="21"/>
  <c r="E1853" i="30" s="1"/>
  <c r="G1853" i="30" s="1"/>
  <c r="F1712" i="21"/>
  <c r="E1852" i="30" s="1"/>
  <c r="G1852" i="30" s="1"/>
  <c r="F1711" i="21"/>
  <c r="E1851" i="30" s="1"/>
  <c r="G1851" i="30" s="1"/>
  <c r="F1710" i="21"/>
  <c r="E1850" i="30" s="1"/>
  <c r="G1850" i="30" s="1"/>
  <c r="F1709" i="21"/>
  <c r="E1849" i="30" s="1"/>
  <c r="G1849" i="30" s="1"/>
  <c r="F1708" i="21"/>
  <c r="E1848" i="30"/>
  <c r="G1848" i="30" s="1"/>
  <c r="F1706" i="21"/>
  <c r="E1845" i="30" s="1"/>
  <c r="G1845" i="30" s="1"/>
  <c r="F1705" i="21"/>
  <c r="E1844" i="30"/>
  <c r="G1844" i="30" s="1"/>
  <c r="F1704" i="21"/>
  <c r="E1843" i="30" s="1"/>
  <c r="G1843" i="30" s="1"/>
  <c r="F1703" i="21"/>
  <c r="E1842" i="30" s="1"/>
  <c r="G1842" i="30" s="1"/>
  <c r="F1702" i="21"/>
  <c r="E1841" i="30" s="1"/>
  <c r="G1841" i="30" s="1"/>
  <c r="F1701" i="21"/>
  <c r="E1840" i="30" s="1"/>
  <c r="G1840" i="30" s="1"/>
  <c r="F1700" i="21"/>
  <c r="E1839" i="30" s="1"/>
  <c r="G1839" i="30" s="1"/>
  <c r="F1699" i="21"/>
  <c r="E1838" i="30"/>
  <c r="G1838" i="30" s="1"/>
  <c r="F1698" i="21"/>
  <c r="E1837" i="30" s="1"/>
  <c r="G1837" i="30" s="1"/>
  <c r="F1697" i="21"/>
  <c r="E1836" i="30"/>
  <c r="G1836" i="30" s="1"/>
  <c r="F1696" i="21"/>
  <c r="E1835" i="30" s="1"/>
  <c r="G1835" i="30" s="1"/>
  <c r="F1695" i="21"/>
  <c r="E1834" i="30" s="1"/>
  <c r="G1834" i="30" s="1"/>
  <c r="F1694" i="21"/>
  <c r="E1833" i="30" s="1"/>
  <c r="G1833" i="30" s="1"/>
  <c r="F1693" i="21"/>
  <c r="E1832" i="30" s="1"/>
  <c r="G1832" i="30" s="1"/>
  <c r="F1692" i="21"/>
  <c r="E1831" i="30" s="1"/>
  <c r="G1831" i="30" s="1"/>
  <c r="F1689" i="21"/>
  <c r="E1826" i="30"/>
  <c r="G1826" i="30" s="1"/>
  <c r="F1688" i="21"/>
  <c r="E1825" i="30" s="1"/>
  <c r="G1825" i="30" s="1"/>
  <c r="F1687" i="21"/>
  <c r="E1824" i="30"/>
  <c r="G1824" i="30" s="1"/>
  <c r="F1686" i="21"/>
  <c r="E1823" i="30" s="1"/>
  <c r="G1823" i="30" s="1"/>
  <c r="F1685" i="21"/>
  <c r="E1822" i="30" s="1"/>
  <c r="G1822" i="30" s="1"/>
  <c r="F1684" i="21"/>
  <c r="E1821" i="30" s="1"/>
  <c r="G1821" i="30" s="1"/>
  <c r="F1683" i="21"/>
  <c r="E1820" i="30" s="1"/>
  <c r="G1820" i="30" s="1"/>
  <c r="F1682" i="21"/>
  <c r="E1819" i="30" s="1"/>
  <c r="G1819" i="30" s="1"/>
  <c r="F1681" i="21"/>
  <c r="E1818" i="30"/>
  <c r="G1818" i="30" s="1"/>
  <c r="F1680" i="21"/>
  <c r="E1817" i="30" s="1"/>
  <c r="G1817" i="30" s="1"/>
  <c r="F1678" i="21"/>
  <c r="E1814" i="30"/>
  <c r="G1814" i="30" s="1"/>
  <c r="F1677" i="21"/>
  <c r="E1813" i="30" s="1"/>
  <c r="G1813" i="30" s="1"/>
  <c r="F1676" i="21"/>
  <c r="E1812" i="30" s="1"/>
  <c r="G1812" i="30" s="1"/>
  <c r="F1675" i="21"/>
  <c r="E1811" i="30" s="1"/>
  <c r="G1811" i="30" s="1"/>
  <c r="F1674" i="21"/>
  <c r="E1810" i="30" s="1"/>
  <c r="G1810" i="30" s="1"/>
  <c r="F1673" i="21"/>
  <c r="E1809" i="30" s="1"/>
  <c r="G1809" i="30" s="1"/>
  <c r="F1672" i="21"/>
  <c r="E1808" i="30"/>
  <c r="G1808" i="30" s="1"/>
  <c r="F1671" i="21"/>
  <c r="E1807" i="30" s="1"/>
  <c r="G1807" i="30" s="1"/>
  <c r="F1670" i="21"/>
  <c r="E1806" i="30"/>
  <c r="G1806" i="30" s="1"/>
  <c r="F1669" i="21"/>
  <c r="E1805" i="30" s="1"/>
  <c r="G1805" i="30" s="1"/>
  <c r="F1668" i="21"/>
  <c r="E1804" i="30" s="1"/>
  <c r="G1804" i="30" s="1"/>
  <c r="F1667" i="21"/>
  <c r="E1803" i="30" s="1"/>
  <c r="G1803" i="30" s="1"/>
  <c r="F1666" i="21"/>
  <c r="E1802" i="30" s="1"/>
  <c r="G1802" i="30" s="1"/>
  <c r="F1665" i="21"/>
  <c r="E1801" i="30" s="1"/>
  <c r="G1801" i="30" s="1"/>
  <c r="F1664" i="21"/>
  <c r="E1800" i="30"/>
  <c r="G1800" i="30" s="1"/>
  <c r="F1662" i="21"/>
  <c r="E1797" i="30" s="1"/>
  <c r="G1797" i="30" s="1"/>
  <c r="F1661" i="21"/>
  <c r="E1796" i="30"/>
  <c r="G1796" i="30" s="1"/>
  <c r="F1660" i="21"/>
  <c r="E1795" i="30" s="1"/>
  <c r="G1795" i="30" s="1"/>
  <c r="F1659" i="21"/>
  <c r="E1794" i="30" s="1"/>
  <c r="G1794" i="30" s="1"/>
  <c r="F1658" i="21"/>
  <c r="E1793" i="30" s="1"/>
  <c r="G1793" i="30" s="1"/>
  <c r="F1657" i="21"/>
  <c r="E1792" i="30" s="1"/>
  <c r="G1792" i="30" s="1"/>
  <c r="F1656" i="21"/>
  <c r="E1791" i="30" s="1"/>
  <c r="G1791" i="30" s="1"/>
  <c r="F1655" i="21"/>
  <c r="E1790" i="30"/>
  <c r="G1790" i="30" s="1"/>
  <c r="F1654" i="21"/>
  <c r="E1789" i="30" s="1"/>
  <c r="G1789" i="30" s="1"/>
  <c r="F1653" i="21"/>
  <c r="E1788" i="30"/>
  <c r="G1788" i="30" s="1"/>
  <c r="F1652" i="21"/>
  <c r="E1787" i="30" s="1"/>
  <c r="G1787" i="30" s="1"/>
  <c r="F1651" i="21"/>
  <c r="E1786" i="30" s="1"/>
  <c r="G1786" i="30" s="1"/>
  <c r="F1650" i="21"/>
  <c r="E1785" i="30" s="1"/>
  <c r="G1785" i="30" s="1"/>
  <c r="F1649" i="21"/>
  <c r="E1784" i="30" s="1"/>
  <c r="G1784" i="30" s="1"/>
  <c r="F1648" i="21"/>
  <c r="E1783" i="30" s="1"/>
  <c r="G1783" i="30" s="1"/>
  <c r="F1646" i="21"/>
  <c r="E1780" i="30"/>
  <c r="G1780" i="30" s="1"/>
  <c r="F1645" i="21"/>
  <c r="E1779" i="30" s="1"/>
  <c r="G1779" i="30" s="1"/>
  <c r="F1644" i="21"/>
  <c r="E1778" i="30"/>
  <c r="G1778" i="30" s="1"/>
  <c r="F1643" i="21"/>
  <c r="E1777" i="30" s="1"/>
  <c r="G1777" i="30" s="1"/>
  <c r="F1642" i="21"/>
  <c r="E1776" i="30" s="1"/>
  <c r="G1776" i="30" s="1"/>
  <c r="F1641" i="21"/>
  <c r="E1775" i="30" s="1"/>
  <c r="G1775" i="30" s="1"/>
  <c r="F1640" i="21"/>
  <c r="E1774" i="30" s="1"/>
  <c r="G1774" i="30" s="1"/>
  <c r="F1639" i="21"/>
  <c r="E1773" i="30" s="1"/>
  <c r="G1773" i="30" s="1"/>
  <c r="F1638" i="21"/>
  <c r="E1772" i="30"/>
  <c r="G1772" i="30" s="1"/>
  <c r="F1637" i="21"/>
  <c r="E1771" i="30" s="1"/>
  <c r="G1771" i="30" s="1"/>
  <c r="F1636" i="21"/>
  <c r="E1770" i="30"/>
  <c r="G1770" i="30" s="1"/>
  <c r="F1635" i="21"/>
  <c r="E1769" i="30" s="1"/>
  <c r="G1769" i="30" s="1"/>
  <c r="F1634" i="21"/>
  <c r="E1768" i="30" s="1"/>
  <c r="G1768" i="30" s="1"/>
  <c r="F1633" i="21"/>
  <c r="E1767" i="30" s="1"/>
  <c r="G1767" i="30" s="1"/>
  <c r="F1632" i="21"/>
  <c r="E1766" i="30" s="1"/>
  <c r="G1766" i="30" s="1"/>
  <c r="F1629" i="21"/>
  <c r="E1761" i="30" s="1"/>
  <c r="G1761" i="30" s="1"/>
  <c r="F1628" i="21"/>
  <c r="E1760" i="30"/>
  <c r="G1760" i="30" s="1"/>
  <c r="F1627" i="21"/>
  <c r="E1759" i="30" s="1"/>
  <c r="G1759" i="30" s="1"/>
  <c r="F1626" i="21"/>
  <c r="E1758" i="30"/>
  <c r="G1758" i="30" s="1"/>
  <c r="F1625" i="21"/>
  <c r="E1757" i="30" s="1"/>
  <c r="G1757" i="30" s="1"/>
  <c r="F1624" i="21"/>
  <c r="E1756" i="30" s="1"/>
  <c r="G1756" i="30" s="1"/>
  <c r="F1623" i="21"/>
  <c r="E1755" i="30" s="1"/>
  <c r="G1755" i="30" s="1"/>
  <c r="F1622" i="21"/>
  <c r="E1754" i="30" s="1"/>
  <c r="G1754" i="30" s="1"/>
  <c r="F1621" i="21"/>
  <c r="E1753" i="30" s="1"/>
  <c r="G1753" i="30" s="1"/>
  <c r="F1620" i="21"/>
  <c r="E1752" i="30"/>
  <c r="G1752" i="30" s="1"/>
  <c r="F1618" i="21"/>
  <c r="E1749" i="30" s="1"/>
  <c r="G1749" i="30" s="1"/>
  <c r="F1617" i="21"/>
  <c r="E1748" i="30"/>
  <c r="G1748" i="30" s="1"/>
  <c r="F1616" i="21"/>
  <c r="E1747" i="30" s="1"/>
  <c r="G1747" i="30" s="1"/>
  <c r="F1615" i="21"/>
  <c r="E1746" i="30" s="1"/>
  <c r="G1746" i="30" s="1"/>
  <c r="F1614" i="21"/>
  <c r="E1745" i="30" s="1"/>
  <c r="G1745" i="30" s="1"/>
  <c r="F1613" i="21"/>
  <c r="E1744" i="30" s="1"/>
  <c r="G1744" i="30" s="1"/>
  <c r="F1612" i="21"/>
  <c r="E1743" i="30" s="1"/>
  <c r="G1743" i="30" s="1"/>
  <c r="F1611" i="21"/>
  <c r="E1742" i="30"/>
  <c r="G1742" i="30" s="1"/>
  <c r="F1610" i="21"/>
  <c r="E1741" i="30" s="1"/>
  <c r="G1741" i="30" s="1"/>
  <c r="F1609" i="21"/>
  <c r="E1740" i="30"/>
  <c r="G1740" i="30" s="1"/>
  <c r="F1608" i="21"/>
  <c r="E1739" i="30" s="1"/>
  <c r="G1739" i="30" s="1"/>
  <c r="F1607" i="21"/>
  <c r="E1738" i="30"/>
  <c r="G1738" i="30" s="1"/>
  <c r="F1606" i="21"/>
  <c r="E1737" i="30" s="1"/>
  <c r="G1737" i="30" s="1"/>
  <c r="F1605" i="21"/>
  <c r="E1736" i="30" s="1"/>
  <c r="G1736" i="30" s="1"/>
  <c r="F1604" i="21"/>
  <c r="E1735" i="30" s="1"/>
  <c r="G1735" i="30" s="1"/>
  <c r="F1602" i="21"/>
  <c r="E1732" i="30"/>
  <c r="G1732" i="30" s="1"/>
  <c r="F1601" i="21"/>
  <c r="E1731" i="30" s="1"/>
  <c r="G1731" i="30" s="1"/>
  <c r="F1600" i="21"/>
  <c r="E1730" i="30"/>
  <c r="G1730" i="30" s="1"/>
  <c r="F1599" i="21"/>
  <c r="E1729" i="30" s="1"/>
  <c r="G1729" i="30" s="1"/>
  <c r="F1598" i="21"/>
  <c r="E1728" i="30"/>
  <c r="G1728" i="30" s="1"/>
  <c r="F1597" i="21"/>
  <c r="E1727" i="30" s="1"/>
  <c r="G1727" i="30" s="1"/>
  <c r="F1596" i="21"/>
  <c r="E1726" i="30" s="1"/>
  <c r="G1726" i="30" s="1"/>
  <c r="F1595" i="21"/>
  <c r="E1725" i="30" s="1"/>
  <c r="G1725" i="30" s="1"/>
  <c r="F1594" i="21"/>
  <c r="E1724" i="30"/>
  <c r="G1724" i="30" s="1"/>
  <c r="F1593" i="21"/>
  <c r="E1723" i="30" s="1"/>
  <c r="G1723" i="30" s="1"/>
  <c r="F1592" i="21"/>
  <c r="E1722" i="30"/>
  <c r="G1722" i="30" s="1"/>
  <c r="F1591" i="21"/>
  <c r="E1721" i="30" s="1"/>
  <c r="G1721" i="30" s="1"/>
  <c r="F1590" i="21"/>
  <c r="E1720" i="30" s="1"/>
  <c r="G1720" i="30" s="1"/>
  <c r="F1589" i="21"/>
  <c r="E1719" i="30" s="1"/>
  <c r="G1719" i="30" s="1"/>
  <c r="F1588" i="21"/>
  <c r="E1718" i="30" s="1"/>
  <c r="G1718" i="30" s="1"/>
  <c r="F1586" i="21"/>
  <c r="E1715" i="30" s="1"/>
  <c r="G1715" i="30" s="1"/>
  <c r="F1585" i="21"/>
  <c r="E1714" i="30"/>
  <c r="G1714" i="30" s="1"/>
  <c r="F1584" i="21"/>
  <c r="E1713" i="30" s="1"/>
  <c r="G1713" i="30" s="1"/>
  <c r="F1583" i="21"/>
  <c r="E1712" i="30"/>
  <c r="G1712" i="30" s="1"/>
  <c r="F1582" i="21"/>
  <c r="E1711" i="30" s="1"/>
  <c r="G1711" i="30" s="1"/>
  <c r="F1581" i="21"/>
  <c r="E1710" i="30" s="1"/>
  <c r="G1710" i="30" s="1"/>
  <c r="F1580" i="21"/>
  <c r="E1709" i="30" s="1"/>
  <c r="G1709" i="30" s="1"/>
  <c r="F1579" i="21"/>
  <c r="E1708" i="30" s="1"/>
  <c r="G1708" i="30" s="1"/>
  <c r="F1578" i="21"/>
  <c r="E1707" i="30" s="1"/>
  <c r="G1707" i="30" s="1"/>
  <c r="F1577" i="21"/>
  <c r="E1706" i="30"/>
  <c r="G1706" i="30" s="1"/>
  <c r="F1576" i="21"/>
  <c r="E1705" i="30" s="1"/>
  <c r="G1705" i="30" s="1"/>
  <c r="F1575" i="21"/>
  <c r="E1704" i="30"/>
  <c r="G1704" i="30" s="1"/>
  <c r="F1574" i="21"/>
  <c r="E1703" i="30" s="1"/>
  <c r="G1703" i="30" s="1"/>
  <c r="F1573" i="21"/>
  <c r="E1702" i="30" s="1"/>
  <c r="G1702" i="30" s="1"/>
  <c r="F1572" i="21"/>
  <c r="E1701" i="30" s="1"/>
  <c r="G1701" i="30" s="1"/>
  <c r="F1569" i="21"/>
  <c r="E1696" i="30" s="1"/>
  <c r="G1696" i="30" s="1"/>
  <c r="F1568" i="21"/>
  <c r="E1695" i="30" s="1"/>
  <c r="G1695" i="30" s="1"/>
  <c r="F1567" i="21"/>
  <c r="E1694" i="30"/>
  <c r="G1694" i="30" s="1"/>
  <c r="F1566" i="21"/>
  <c r="E1693" i="30" s="1"/>
  <c r="G1693" i="30" s="1"/>
  <c r="F1565" i="21"/>
  <c r="E1692" i="30"/>
  <c r="G1692" i="30" s="1"/>
  <c r="F1564" i="21"/>
  <c r="E1691" i="30" s="1"/>
  <c r="G1691" i="30" s="1"/>
  <c r="F1563" i="21"/>
  <c r="E1690" i="30" s="1"/>
  <c r="G1690" i="30" s="1"/>
  <c r="F1562" i="21"/>
  <c r="E1689" i="30" s="1"/>
  <c r="G1689" i="30" s="1"/>
  <c r="F1561" i="21"/>
  <c r="E1688" i="30" s="1"/>
  <c r="G1688" i="30" s="1"/>
  <c r="F1560" i="21"/>
  <c r="E1687" i="30" s="1"/>
  <c r="G1687" i="30" s="1"/>
  <c r="F1558" i="21"/>
  <c r="E1684" i="30"/>
  <c r="G1684" i="30" s="1"/>
  <c r="F1557" i="21"/>
  <c r="E1683" i="30" s="1"/>
  <c r="G1683" i="30" s="1"/>
  <c r="F1556" i="21"/>
  <c r="E1682" i="30"/>
  <c r="G1682" i="30" s="1"/>
  <c r="F1555" i="21"/>
  <c r="E1681" i="30" s="1"/>
  <c r="G1681" i="30" s="1"/>
  <c r="F1554" i="21"/>
  <c r="E1680" i="30" s="1"/>
  <c r="G1680" i="30" s="1"/>
  <c r="F1553" i="21"/>
  <c r="E1679" i="30" s="1"/>
  <c r="G1679" i="30" s="1"/>
  <c r="F1552" i="21"/>
  <c r="E1678" i="30" s="1"/>
  <c r="G1678" i="30" s="1"/>
  <c r="F1551" i="21"/>
  <c r="E1677" i="30" s="1"/>
  <c r="G1677" i="30" s="1"/>
  <c r="F1550" i="21"/>
  <c r="E1676" i="30"/>
  <c r="G1676" i="30" s="1"/>
  <c r="F1549" i="21"/>
  <c r="E1675" i="30" s="1"/>
  <c r="G1675" i="30" s="1"/>
  <c r="F1548" i="21"/>
  <c r="E1674" i="30"/>
  <c r="G1674" i="30" s="1"/>
  <c r="F1547" i="21"/>
  <c r="E1673" i="30" s="1"/>
  <c r="G1673" i="30" s="1"/>
  <c r="F1546" i="21"/>
  <c r="E1672" i="30" s="1"/>
  <c r="G1672" i="30" s="1"/>
  <c r="F1545" i="21"/>
  <c r="E1671" i="30" s="1"/>
  <c r="G1671" i="30" s="1"/>
  <c r="F1544" i="21"/>
  <c r="E1670" i="30" s="1"/>
  <c r="G1670" i="30" s="1"/>
  <c r="F1542" i="21"/>
  <c r="E1667" i="30" s="1"/>
  <c r="G1667" i="30" s="1"/>
  <c r="F1541" i="21"/>
  <c r="E1666" i="30"/>
  <c r="G1666" i="30" s="1"/>
  <c r="F1540" i="21"/>
  <c r="E1665" i="30" s="1"/>
  <c r="G1665" i="30" s="1"/>
  <c r="F1539" i="21"/>
  <c r="E1664" i="30"/>
  <c r="G1664" i="30" s="1"/>
  <c r="F1538" i="21"/>
  <c r="E1663" i="30" s="1"/>
  <c r="G1663" i="30" s="1"/>
  <c r="F1537" i="21"/>
  <c r="E1662" i="30" s="1"/>
  <c r="G1662" i="30" s="1"/>
  <c r="F1536" i="21"/>
  <c r="E1661" i="30" s="1"/>
  <c r="G1661" i="30" s="1"/>
  <c r="F1535" i="21"/>
  <c r="E1660" i="30" s="1"/>
  <c r="G1660" i="30" s="1"/>
  <c r="F1534" i="21"/>
  <c r="E1659" i="30" s="1"/>
  <c r="G1659" i="30" s="1"/>
  <c r="F1533" i="21"/>
  <c r="E1658" i="30"/>
  <c r="G1658" i="30" s="1"/>
  <c r="F1532" i="21"/>
  <c r="E1657" i="30" s="1"/>
  <c r="G1657" i="30" s="1"/>
  <c r="F1531" i="21"/>
  <c r="E1656" i="30"/>
  <c r="G1656" i="30" s="1"/>
  <c r="F1530" i="21"/>
  <c r="E1655" i="30" s="1"/>
  <c r="G1655" i="30" s="1"/>
  <c r="F1529" i="21"/>
  <c r="E1654" i="30"/>
  <c r="G1654" i="30" s="1"/>
  <c r="F1528" i="21"/>
  <c r="E1653" i="30" s="1"/>
  <c r="G1653" i="30" s="1"/>
  <c r="F1526" i="21"/>
  <c r="E1650" i="30" s="1"/>
  <c r="G1650" i="30" s="1"/>
  <c r="F1525" i="21"/>
  <c r="E1649" i="30" s="1"/>
  <c r="G1649" i="30" s="1"/>
  <c r="F1524" i="21"/>
  <c r="E1648" i="30"/>
  <c r="G1648" i="30" s="1"/>
  <c r="F1523" i="21"/>
  <c r="E1647" i="30" s="1"/>
  <c r="G1647" i="30" s="1"/>
  <c r="F1522" i="21"/>
  <c r="E1646" i="30"/>
  <c r="G1646" i="30" s="1"/>
  <c r="F1521" i="21"/>
  <c r="E1645" i="30" s="1"/>
  <c r="G1645" i="30" s="1"/>
  <c r="F1520" i="21"/>
  <c r="E1644" i="30"/>
  <c r="G1644" i="30" s="1"/>
  <c r="F1519" i="21"/>
  <c r="E1643" i="30" s="1"/>
  <c r="G1643" i="30" s="1"/>
  <c r="F1518" i="21"/>
  <c r="E1642" i="30" s="1"/>
  <c r="G1642" i="30" s="1"/>
  <c r="F1517" i="21"/>
  <c r="E1641" i="30" s="1"/>
  <c r="G1641" i="30" s="1"/>
  <c r="F1516" i="21"/>
  <c r="E1640" i="30"/>
  <c r="G1640" i="30" s="1"/>
  <c r="F1515" i="21"/>
  <c r="E1639" i="30" s="1"/>
  <c r="G1639" i="30" s="1"/>
  <c r="F1514" i="21"/>
  <c r="E1638" i="30"/>
  <c r="G1638" i="30" s="1"/>
  <c r="F1513" i="21"/>
  <c r="E1637" i="30" s="1"/>
  <c r="G1637" i="30" s="1"/>
  <c r="F1512" i="21"/>
  <c r="E1636" i="30"/>
  <c r="G1636" i="30" s="1"/>
  <c r="F1508" i="21"/>
  <c r="E1630" i="30" s="1"/>
  <c r="G1630" i="30" s="1"/>
  <c r="F1507" i="21"/>
  <c r="E1629" i="30" s="1"/>
  <c r="G1629" i="30" s="1"/>
  <c r="F1506" i="21"/>
  <c r="E1628" i="30" s="1"/>
  <c r="G1628" i="30" s="1"/>
  <c r="F1505" i="21"/>
  <c r="E1627" i="30"/>
  <c r="G1627" i="30" s="1"/>
  <c r="F1504" i="21"/>
  <c r="E1626" i="30" s="1"/>
  <c r="G1626" i="30" s="1"/>
  <c r="F1503" i="21"/>
  <c r="E1625" i="30"/>
  <c r="G1625" i="30" s="1"/>
  <c r="F1502" i="21"/>
  <c r="E1624" i="30" s="1"/>
  <c r="G1624" i="30" s="1"/>
  <c r="F1501" i="21"/>
  <c r="E1623" i="30"/>
  <c r="G1623" i="30" s="1"/>
  <c r="F1500" i="21"/>
  <c r="E1622" i="30" s="1"/>
  <c r="G1622" i="30" s="1"/>
  <c r="F1499" i="21"/>
  <c r="E1621" i="30" s="1"/>
  <c r="G1621" i="30" s="1"/>
  <c r="F1497" i="21"/>
  <c r="E1618" i="30" s="1"/>
  <c r="G1618" i="30" s="1"/>
  <c r="F1496" i="21"/>
  <c r="E1617" i="30"/>
  <c r="G1617" i="30" s="1"/>
  <c r="F1495" i="21"/>
  <c r="E1616" i="30" s="1"/>
  <c r="G1616" i="30" s="1"/>
  <c r="F1494" i="21"/>
  <c r="E1615" i="30"/>
  <c r="G1615" i="30" s="1"/>
  <c r="F1493" i="21"/>
  <c r="E1614" i="30" s="1"/>
  <c r="G1614" i="30" s="1"/>
  <c r="F1492" i="21"/>
  <c r="E1613" i="30"/>
  <c r="G1613" i="30" s="1"/>
  <c r="F1491" i="21"/>
  <c r="E1612" i="30" s="1"/>
  <c r="G1612" i="30" s="1"/>
  <c r="F1490" i="21"/>
  <c r="E1611" i="30" s="1"/>
  <c r="G1611" i="30" s="1"/>
  <c r="F1489" i="21"/>
  <c r="E1610" i="30" s="1"/>
  <c r="G1610" i="30" s="1"/>
  <c r="F1488" i="21"/>
  <c r="E1609" i="30"/>
  <c r="G1609" i="30" s="1"/>
  <c r="F1487" i="21"/>
  <c r="E1608" i="30" s="1"/>
  <c r="G1608" i="30" s="1"/>
  <c r="F1486" i="21"/>
  <c r="E1607" i="30"/>
  <c r="G1607" i="30" s="1"/>
  <c r="F1485" i="21"/>
  <c r="E1606" i="30" s="1"/>
  <c r="G1606" i="30" s="1"/>
  <c r="F1484" i="21"/>
  <c r="E1605" i="30"/>
  <c r="G1605" i="30" s="1"/>
  <c r="F1483" i="21"/>
  <c r="E1604" i="30" s="1"/>
  <c r="G1604" i="30" s="1"/>
  <c r="F1481" i="21"/>
  <c r="E1601" i="30" s="1"/>
  <c r="G1601" i="30" s="1"/>
  <c r="F1480" i="21"/>
  <c r="E1600" i="30" s="1"/>
  <c r="G1600" i="30" s="1"/>
  <c r="F1479" i="21"/>
  <c r="E1599" i="30"/>
  <c r="G1599" i="30" s="1"/>
  <c r="F1478" i="21"/>
  <c r="E1598" i="30" s="1"/>
  <c r="G1598" i="30" s="1"/>
  <c r="F1477" i="21"/>
  <c r="E1597" i="30"/>
  <c r="G1597" i="30" s="1"/>
  <c r="F1476" i="21"/>
  <c r="E1596" i="30" s="1"/>
  <c r="G1596" i="30" s="1"/>
  <c r="F1475" i="21"/>
  <c r="E1595" i="30"/>
  <c r="G1595" i="30" s="1"/>
  <c r="F1474" i="21"/>
  <c r="E1594" i="30" s="1"/>
  <c r="G1594" i="30" s="1"/>
  <c r="F1473" i="21"/>
  <c r="E1593" i="30" s="1"/>
  <c r="G1593" i="30" s="1"/>
  <c r="F1472" i="21"/>
  <c r="E1592" i="30" s="1"/>
  <c r="G1592" i="30" s="1"/>
  <c r="F1471" i="21"/>
  <c r="E1591" i="30"/>
  <c r="G1591" i="30" s="1"/>
  <c r="F1470" i="21"/>
  <c r="E1590" i="30" s="1"/>
  <c r="G1590" i="30" s="1"/>
  <c r="F1469" i="21"/>
  <c r="E1589" i="30"/>
  <c r="G1589" i="30" s="1"/>
  <c r="F1468" i="21"/>
  <c r="E1588" i="30" s="1"/>
  <c r="G1588" i="30" s="1"/>
  <c r="F1467" i="21"/>
  <c r="E1587" i="30"/>
  <c r="G1587" i="30" s="1"/>
  <c r="F1465" i="21"/>
  <c r="E1584" i="30" s="1"/>
  <c r="G1584" i="30" s="1"/>
  <c r="F1464" i="21"/>
  <c r="E1583" i="30" s="1"/>
  <c r="G1583" i="30" s="1"/>
  <c r="F1463" i="21"/>
  <c r="E1582" i="30" s="1"/>
  <c r="G1582" i="30" s="1"/>
  <c r="F1462" i="21"/>
  <c r="E1581" i="30"/>
  <c r="G1581" i="30" s="1"/>
  <c r="F1461" i="21"/>
  <c r="E1580" i="30" s="1"/>
  <c r="G1580" i="30" s="1"/>
  <c r="F1460" i="21"/>
  <c r="E1579" i="30"/>
  <c r="G1579" i="30" s="1"/>
  <c r="F1459" i="21"/>
  <c r="E1578" i="30" s="1"/>
  <c r="G1578" i="30" s="1"/>
  <c r="F1458" i="21"/>
  <c r="E1577" i="30"/>
  <c r="G1577" i="30" s="1"/>
  <c r="F1457" i="21"/>
  <c r="E1576" i="30" s="1"/>
  <c r="G1576" i="30" s="1"/>
  <c r="F1456" i="21"/>
  <c r="E1575" i="30" s="1"/>
  <c r="G1575" i="30" s="1"/>
  <c r="F1455" i="21"/>
  <c r="E1574" i="30" s="1"/>
  <c r="G1574" i="30" s="1"/>
  <c r="F1454" i="21"/>
  <c r="E1573" i="30"/>
  <c r="G1573" i="30" s="1"/>
  <c r="F1453" i="21"/>
  <c r="E1572" i="30" s="1"/>
  <c r="G1572" i="30" s="1"/>
  <c r="F1452" i="21"/>
  <c r="E1571" i="30"/>
  <c r="G1571" i="30" s="1"/>
  <c r="F1451" i="21"/>
  <c r="E1570" i="30" s="1"/>
  <c r="G1570" i="30" s="1"/>
  <c r="F1448" i="21"/>
  <c r="E1565" i="30"/>
  <c r="G1565" i="30" s="1"/>
  <c r="F1447" i="21"/>
  <c r="E1564" i="30" s="1"/>
  <c r="G1564" i="30" s="1"/>
  <c r="F1446" i="21"/>
  <c r="E1563" i="30" s="1"/>
  <c r="G1563" i="30" s="1"/>
  <c r="F1445" i="21"/>
  <c r="E1562" i="30" s="1"/>
  <c r="G1562" i="30" s="1"/>
  <c r="F1444" i="21"/>
  <c r="E1561" i="30"/>
  <c r="G1561" i="30" s="1"/>
  <c r="F1443" i="21"/>
  <c r="E1560" i="30" s="1"/>
  <c r="G1560" i="30" s="1"/>
  <c r="F1442" i="21"/>
  <c r="E1559" i="30"/>
  <c r="G1559" i="30" s="1"/>
  <c r="F1441" i="21"/>
  <c r="E1558" i="30" s="1"/>
  <c r="G1558" i="30" s="1"/>
  <c r="F1440" i="21"/>
  <c r="E1557" i="30"/>
  <c r="G1557" i="30" s="1"/>
  <c r="F1439" i="21"/>
  <c r="E1556" i="30" s="1"/>
  <c r="G1556" i="30" s="1"/>
  <c r="F1437" i="21"/>
  <c r="E1553" i="30" s="1"/>
  <c r="G1553" i="30" s="1"/>
  <c r="F1436" i="21"/>
  <c r="E1552" i="30" s="1"/>
  <c r="G1552" i="30" s="1"/>
  <c r="F1435" i="21"/>
  <c r="E1551" i="30"/>
  <c r="G1551" i="30" s="1"/>
  <c r="F1434" i="21"/>
  <c r="E1550" i="30" s="1"/>
  <c r="G1550" i="30" s="1"/>
  <c r="F1433" i="21"/>
  <c r="E1549" i="30"/>
  <c r="G1549" i="30" s="1"/>
  <c r="F1432" i="21"/>
  <c r="E1548" i="30" s="1"/>
  <c r="G1548" i="30" s="1"/>
  <c r="F1431" i="21"/>
  <c r="E1547" i="30"/>
  <c r="G1547" i="30" s="1"/>
  <c r="F1430" i="21"/>
  <c r="E1546" i="30" s="1"/>
  <c r="G1546" i="30" s="1"/>
  <c r="F1429" i="21"/>
  <c r="E1545" i="30" s="1"/>
  <c r="G1545" i="30" s="1"/>
  <c r="F1428" i="21"/>
  <c r="E1544" i="30" s="1"/>
  <c r="G1544" i="30" s="1"/>
  <c r="F1427" i="21"/>
  <c r="E1543" i="30"/>
  <c r="G1543" i="30" s="1"/>
  <c r="F1426" i="21"/>
  <c r="E1542" i="30" s="1"/>
  <c r="G1542" i="30" s="1"/>
  <c r="F1425" i="21"/>
  <c r="E1541" i="30"/>
  <c r="G1541" i="30" s="1"/>
  <c r="F1424" i="21"/>
  <c r="E1540" i="30" s="1"/>
  <c r="G1540" i="30" s="1"/>
  <c r="F1423" i="21"/>
  <c r="E1539" i="30"/>
  <c r="G1539" i="30" s="1"/>
  <c r="F1421" i="21"/>
  <c r="E1536" i="30" s="1"/>
  <c r="G1536" i="30" s="1"/>
  <c r="F1420" i="21"/>
  <c r="E1535" i="30" s="1"/>
  <c r="G1535" i="30" s="1"/>
  <c r="F1419" i="21"/>
  <c r="E1534" i="30" s="1"/>
  <c r="G1534" i="30" s="1"/>
  <c r="F1418" i="21"/>
  <c r="E1533" i="30"/>
  <c r="G1533" i="30" s="1"/>
  <c r="F1417" i="21"/>
  <c r="E1532" i="30" s="1"/>
  <c r="G1532" i="30" s="1"/>
  <c r="F1416" i="21"/>
  <c r="E1531" i="30"/>
  <c r="G1531" i="30" s="1"/>
  <c r="F1415" i="21"/>
  <c r="E1530" i="30" s="1"/>
  <c r="G1530" i="30" s="1"/>
  <c r="F1414" i="21"/>
  <c r="E1529" i="30"/>
  <c r="G1529" i="30" s="1"/>
  <c r="F1413" i="21"/>
  <c r="E1528" i="30" s="1"/>
  <c r="G1528" i="30" s="1"/>
  <c r="F1412" i="21"/>
  <c r="E1527" i="30" s="1"/>
  <c r="G1527" i="30" s="1"/>
  <c r="F1411" i="21"/>
  <c r="E1526" i="30" s="1"/>
  <c r="G1526" i="30" s="1"/>
  <c r="F1410" i="21"/>
  <c r="E1525" i="30"/>
  <c r="G1525" i="30" s="1"/>
  <c r="F1409" i="21"/>
  <c r="E1524" i="30" s="1"/>
  <c r="G1524" i="30" s="1"/>
  <c r="F1408" i="21"/>
  <c r="E1523" i="30"/>
  <c r="G1523" i="30" s="1"/>
  <c r="F1407" i="21"/>
  <c r="E1522" i="30" s="1"/>
  <c r="G1522" i="30" s="1"/>
  <c r="F1405" i="21"/>
  <c r="E1519" i="30" s="1"/>
  <c r="G1519" i="30" s="1"/>
  <c r="F1404" i="21"/>
  <c r="E1518" i="30" s="1"/>
  <c r="G1518" i="30" s="1"/>
  <c r="F1403" i="21"/>
  <c r="E1517" i="30" s="1"/>
  <c r="G1517" i="30" s="1"/>
  <c r="F1402" i="21"/>
  <c r="E1516" i="30" s="1"/>
  <c r="G1516" i="30" s="1"/>
  <c r="F1401" i="21"/>
  <c r="E1515" i="30" s="1"/>
  <c r="G1515" i="30" s="1"/>
  <c r="F1400" i="21"/>
  <c r="E1514" i="30" s="1"/>
  <c r="G1514" i="30" s="1"/>
  <c r="F1399" i="21"/>
  <c r="E1513" i="30"/>
  <c r="G1513" i="30" s="1"/>
  <c r="F1398" i="21"/>
  <c r="E1512" i="30" s="1"/>
  <c r="G1512" i="30" s="1"/>
  <c r="F1397" i="21"/>
  <c r="E1511" i="30"/>
  <c r="G1511" i="30" s="1"/>
  <c r="F1396" i="21"/>
  <c r="E1510" i="30" s="1"/>
  <c r="G1510" i="30" s="1"/>
  <c r="F1395" i="21"/>
  <c r="E1509" i="30"/>
  <c r="G1509" i="30" s="1"/>
  <c r="F1394" i="21"/>
  <c r="E1508" i="30" s="1"/>
  <c r="G1508" i="30" s="1"/>
  <c r="F1393" i="21"/>
  <c r="E1507" i="30"/>
  <c r="G1507" i="30" s="1"/>
  <c r="F1392" i="21"/>
  <c r="E1506" i="30" s="1"/>
  <c r="G1506" i="30" s="1"/>
  <c r="F1391" i="21"/>
  <c r="E1505" i="30"/>
  <c r="G1505" i="30" s="1"/>
  <c r="F1388" i="21"/>
  <c r="E1500" i="30" s="1"/>
  <c r="G1500" i="30" s="1"/>
  <c r="F1387" i="21"/>
  <c r="E1499" i="30"/>
  <c r="G1499" i="30" s="1"/>
  <c r="F1386" i="21"/>
  <c r="E1498" i="30" s="1"/>
  <c r="G1498" i="30" s="1"/>
  <c r="F1385" i="21"/>
  <c r="E1497" i="30" s="1"/>
  <c r="G1497" i="30" s="1"/>
  <c r="F1384" i="21"/>
  <c r="E1496" i="30" s="1"/>
  <c r="G1496" i="30" s="1"/>
  <c r="F1383" i="21"/>
  <c r="E1495" i="30"/>
  <c r="G1495" i="30" s="1"/>
  <c r="F1382" i="21"/>
  <c r="E1494" i="30" s="1"/>
  <c r="G1494" i="30" s="1"/>
  <c r="F1381" i="21"/>
  <c r="E1493" i="30" s="1"/>
  <c r="G1493" i="30" s="1"/>
  <c r="F1380" i="21"/>
  <c r="E1492" i="30" s="1"/>
  <c r="G1492" i="30" s="1"/>
  <c r="F1379" i="21"/>
  <c r="E1491" i="30"/>
  <c r="G1491" i="30" s="1"/>
  <c r="F1377" i="21"/>
  <c r="E1488" i="30" s="1"/>
  <c r="G1488" i="30" s="1"/>
  <c r="F1376" i="21"/>
  <c r="E1487" i="30"/>
  <c r="G1487" i="30" s="1"/>
  <c r="F1375" i="21"/>
  <c r="E1486" i="30" s="1"/>
  <c r="G1486" i="30" s="1"/>
  <c r="F1374" i="21"/>
  <c r="E1485" i="30" s="1"/>
  <c r="G1485" i="30" s="1"/>
  <c r="F1373" i="21"/>
  <c r="E1484" i="30" s="1"/>
  <c r="G1484" i="30" s="1"/>
  <c r="F1372" i="21"/>
  <c r="E1483" i="30"/>
  <c r="G1483" i="30" s="1"/>
  <c r="F1371" i="21"/>
  <c r="E1482" i="30" s="1"/>
  <c r="G1482" i="30" s="1"/>
  <c r="F1370" i="21"/>
  <c r="E1481" i="30" s="1"/>
  <c r="G1481" i="30" s="1"/>
  <c r="F1369" i="21"/>
  <c r="E1480" i="30" s="1"/>
  <c r="G1480" i="30" s="1"/>
  <c r="F1368" i="21"/>
  <c r="E1479" i="30"/>
  <c r="G1479" i="30" s="1"/>
  <c r="F1367" i="21"/>
  <c r="E1478" i="30" s="1"/>
  <c r="G1478" i="30" s="1"/>
  <c r="F1366" i="21"/>
  <c r="E1477" i="30" s="1"/>
  <c r="G1477" i="30" s="1"/>
  <c r="F1365" i="21"/>
  <c r="E1476" i="30" s="1"/>
  <c r="G1476" i="30" s="1"/>
  <c r="F1364" i="21"/>
  <c r="E1475" i="30"/>
  <c r="G1475" i="30" s="1"/>
  <c r="F1363" i="21"/>
  <c r="E1474" i="30" s="1"/>
  <c r="G1474" i="30" s="1"/>
  <c r="F1361" i="21"/>
  <c r="E1471" i="30" s="1"/>
  <c r="G1471" i="30" s="1"/>
  <c r="F1360" i="21"/>
  <c r="E1470" i="30" s="1"/>
  <c r="G1470" i="30" s="1"/>
  <c r="F1359" i="21"/>
  <c r="E1469" i="30"/>
  <c r="G1469" i="30" s="1"/>
  <c r="F1358" i="21"/>
  <c r="E1468" i="30" s="1"/>
  <c r="G1468" i="30" s="1"/>
  <c r="F1357" i="21"/>
  <c r="E1467" i="30" s="1"/>
  <c r="G1467" i="30" s="1"/>
  <c r="F1356" i="21"/>
  <c r="E1466" i="30" s="1"/>
  <c r="G1466" i="30" s="1"/>
  <c r="F1355" i="21"/>
  <c r="E1465" i="30"/>
  <c r="G1465" i="30" s="1"/>
  <c r="F1354" i="21"/>
  <c r="E1464" i="30" s="1"/>
  <c r="G1464" i="30" s="1"/>
  <c r="F1353" i="21"/>
  <c r="E1463" i="30" s="1"/>
  <c r="G1463" i="30" s="1"/>
  <c r="F1352" i="21"/>
  <c r="E1462" i="30" s="1"/>
  <c r="G1462" i="30" s="1"/>
  <c r="F1351" i="21"/>
  <c r="E1461" i="30"/>
  <c r="G1461" i="30" s="1"/>
  <c r="F1350" i="21"/>
  <c r="E1460" i="30" s="1"/>
  <c r="G1460" i="30" s="1"/>
  <c r="F1349" i="21"/>
  <c r="E1459" i="30" s="1"/>
  <c r="G1459" i="30" s="1"/>
  <c r="F1348" i="21"/>
  <c r="E1458" i="30" s="1"/>
  <c r="G1458" i="30" s="1"/>
  <c r="F1347" i="21"/>
  <c r="E1457" i="30"/>
  <c r="G1457" i="30" s="1"/>
  <c r="F1345" i="21"/>
  <c r="E1454" i="30" s="1"/>
  <c r="G1454" i="30" s="1"/>
  <c r="F1344" i="21"/>
  <c r="E1453" i="30" s="1"/>
  <c r="G1453" i="30" s="1"/>
  <c r="F1343" i="21"/>
  <c r="E1452" i="30" s="1"/>
  <c r="G1452" i="30" s="1"/>
  <c r="F1342" i="21"/>
  <c r="E1451" i="30"/>
  <c r="G1451" i="30" s="1"/>
  <c r="F1341" i="21"/>
  <c r="E1450" i="30" s="1"/>
  <c r="G1450" i="30" s="1"/>
  <c r="F1340" i="21"/>
  <c r="E1449" i="30" s="1"/>
  <c r="G1449" i="30" s="1"/>
  <c r="F1339" i="21"/>
  <c r="E1448" i="30" s="1"/>
  <c r="G1448" i="30" s="1"/>
  <c r="F1338" i="21"/>
  <c r="E1447" i="30" s="1"/>
  <c r="G1447" i="30" s="1"/>
  <c r="F1337" i="21"/>
  <c r="E1446" i="30" s="1"/>
  <c r="G1446" i="30" s="1"/>
  <c r="F1336" i="21"/>
  <c r="E1445" i="30" s="1"/>
  <c r="G1445" i="30" s="1"/>
  <c r="F1335" i="21"/>
  <c r="E1444" i="30" s="1"/>
  <c r="G1444" i="30" s="1"/>
  <c r="F1334" i="21"/>
  <c r="E1443" i="30"/>
  <c r="G1443" i="30" s="1"/>
  <c r="F1333" i="21"/>
  <c r="E1442" i="30" s="1"/>
  <c r="G1442" i="30" s="1"/>
  <c r="F1332" i="21"/>
  <c r="E1441" i="30" s="1"/>
  <c r="G1441" i="30" s="1"/>
  <c r="F1331" i="21"/>
  <c r="E1440" i="30" s="1"/>
  <c r="G1440" i="30" s="1"/>
  <c r="F1328" i="21"/>
  <c r="E1435" i="30"/>
  <c r="G1435" i="30" s="1"/>
  <c r="F1327" i="21"/>
  <c r="E1434" i="30" s="1"/>
  <c r="G1434" i="30" s="1"/>
  <c r="F1326" i="21"/>
  <c r="E1433" i="30" s="1"/>
  <c r="G1433" i="30" s="1"/>
  <c r="F1325" i="21"/>
  <c r="E1432" i="30" s="1"/>
  <c r="G1432" i="30" s="1"/>
  <c r="F1324" i="21"/>
  <c r="E1431" i="30"/>
  <c r="G1431" i="30" s="1"/>
  <c r="F1323" i="21"/>
  <c r="E1430" i="30" s="1"/>
  <c r="G1430" i="30" s="1"/>
  <c r="F1322" i="21"/>
  <c r="E1429" i="30" s="1"/>
  <c r="G1429" i="30" s="1"/>
  <c r="F1321" i="21"/>
  <c r="E1428" i="30" s="1"/>
  <c r="G1428" i="30" s="1"/>
  <c r="F1320" i="21"/>
  <c r="E1427" i="30"/>
  <c r="G1427" i="30" s="1"/>
  <c r="F1319" i="21"/>
  <c r="E1426" i="30" s="1"/>
  <c r="G1426" i="30" s="1"/>
  <c r="F1317" i="21"/>
  <c r="E1423" i="30" s="1"/>
  <c r="G1423" i="30" s="1"/>
  <c r="F1316" i="21"/>
  <c r="E1422" i="30" s="1"/>
  <c r="G1422" i="30" s="1"/>
  <c r="F1315" i="21"/>
  <c r="E1421" i="30"/>
  <c r="G1421" i="30" s="1"/>
  <c r="F1314" i="21"/>
  <c r="E1420" i="30" s="1"/>
  <c r="G1420" i="30" s="1"/>
  <c r="F1313" i="21"/>
  <c r="E1419" i="30" s="1"/>
  <c r="G1419" i="30" s="1"/>
  <c r="F1312" i="21"/>
  <c r="E1418" i="30" s="1"/>
  <c r="G1418" i="30" s="1"/>
  <c r="F1311" i="21"/>
  <c r="E1417" i="30"/>
  <c r="G1417" i="30" s="1"/>
  <c r="F1310" i="21"/>
  <c r="E1416" i="30" s="1"/>
  <c r="G1416" i="30" s="1"/>
  <c r="F1309" i="21"/>
  <c r="E1415" i="30" s="1"/>
  <c r="G1415" i="30" s="1"/>
  <c r="F1308" i="21"/>
  <c r="E1414" i="30" s="1"/>
  <c r="G1414" i="30" s="1"/>
  <c r="F1307" i="21"/>
  <c r="E1413" i="30"/>
  <c r="G1413" i="30" s="1"/>
  <c r="F1306" i="21"/>
  <c r="E1412" i="30" s="1"/>
  <c r="G1412" i="30" s="1"/>
  <c r="F1305" i="21"/>
  <c r="E1411" i="30" s="1"/>
  <c r="G1411" i="30" s="1"/>
  <c r="F1304" i="21"/>
  <c r="E1410" i="30" s="1"/>
  <c r="G1410" i="30" s="1"/>
  <c r="F1303" i="21"/>
  <c r="E1409" i="30"/>
  <c r="G1409" i="30" s="1"/>
  <c r="F1301" i="21"/>
  <c r="E1406" i="30" s="1"/>
  <c r="G1406" i="30" s="1"/>
  <c r="F1300" i="21"/>
  <c r="E1405" i="30" s="1"/>
  <c r="G1405" i="30" s="1"/>
  <c r="F1299" i="21"/>
  <c r="E1404" i="30" s="1"/>
  <c r="G1404" i="30" s="1"/>
  <c r="F1298" i="21"/>
  <c r="E1403" i="30"/>
  <c r="G1403" i="30" s="1"/>
  <c r="F1297" i="21"/>
  <c r="E1402" i="30" s="1"/>
  <c r="G1402" i="30" s="1"/>
  <c r="F1296" i="21"/>
  <c r="E1401" i="30"/>
  <c r="G1401" i="30" s="1"/>
  <c r="F1295" i="21"/>
  <c r="E1400" i="30" s="1"/>
  <c r="G1400" i="30" s="1"/>
  <c r="F1294" i="21"/>
  <c r="E1399" i="30"/>
  <c r="G1399" i="30" s="1"/>
  <c r="F1293" i="21"/>
  <c r="E1398" i="30" s="1"/>
  <c r="G1398" i="30" s="1"/>
  <c r="F1292" i="21"/>
  <c r="E1397" i="30" s="1"/>
  <c r="G1397" i="30" s="1"/>
  <c r="F1291" i="21"/>
  <c r="E1396" i="30" s="1"/>
  <c r="G1396" i="30" s="1"/>
  <c r="F1290" i="21"/>
  <c r="E1395" i="30"/>
  <c r="G1395" i="30" s="1"/>
  <c r="F1289" i="21"/>
  <c r="E1394" i="30" s="1"/>
  <c r="G1394" i="30" s="1"/>
  <c r="F1288" i="21"/>
  <c r="E1393" i="30" s="1"/>
  <c r="G1393" i="30" s="1"/>
  <c r="F1287" i="21"/>
  <c r="E1392" i="30" s="1"/>
  <c r="G1392" i="30" s="1"/>
  <c r="F1285" i="21"/>
  <c r="E1389" i="30"/>
  <c r="G1389" i="30" s="1"/>
  <c r="F1284" i="21"/>
  <c r="E1388" i="30" s="1"/>
  <c r="G1388" i="30" s="1"/>
  <c r="F1283" i="21"/>
  <c r="E1387" i="30" s="1"/>
  <c r="G1387" i="30" s="1"/>
  <c r="F1282" i="21"/>
  <c r="E1386" i="30" s="1"/>
  <c r="G1386" i="30" s="1"/>
  <c r="F1281" i="21"/>
  <c r="E1385" i="30"/>
  <c r="G1385" i="30" s="1"/>
  <c r="F1280" i="21"/>
  <c r="E1384" i="30" s="1"/>
  <c r="G1384" i="30" s="1"/>
  <c r="F1279" i="21"/>
  <c r="E1383" i="30" s="1"/>
  <c r="G1383" i="30" s="1"/>
  <c r="F1278" i="21"/>
  <c r="E1382" i="30" s="1"/>
  <c r="G1382" i="30" s="1"/>
  <c r="F1277" i="21"/>
  <c r="E1381" i="30"/>
  <c r="G1381" i="30" s="1"/>
  <c r="F1276" i="21"/>
  <c r="E1380" i="30" s="1"/>
  <c r="G1380" i="30" s="1"/>
  <c r="F1275" i="21"/>
  <c r="E1379" i="30" s="1"/>
  <c r="G1379" i="30" s="1"/>
  <c r="F1274" i="21"/>
  <c r="E1378" i="30" s="1"/>
  <c r="G1378" i="30" s="1"/>
  <c r="F1273" i="21"/>
  <c r="E1377" i="30"/>
  <c r="G1377" i="30" s="1"/>
  <c r="F1272" i="21"/>
  <c r="E1376" i="30" s="1"/>
  <c r="G1376" i="30" s="1"/>
  <c r="F1271" i="21"/>
  <c r="E1375" i="30" s="1"/>
  <c r="G1375" i="30" s="1"/>
  <c r="F1268" i="21"/>
  <c r="E1370" i="30" s="1"/>
  <c r="G1370" i="30" s="1"/>
  <c r="F1267" i="21"/>
  <c r="E1369" i="30"/>
  <c r="G1369" i="30" s="1"/>
  <c r="F1266" i="21"/>
  <c r="E1368" i="30" s="1"/>
  <c r="G1368" i="30" s="1"/>
  <c r="F1265" i="21"/>
  <c r="E1367" i="30" s="1"/>
  <c r="G1367" i="30" s="1"/>
  <c r="F1264" i="21"/>
  <c r="E1366" i="30" s="1"/>
  <c r="G1366" i="30" s="1"/>
  <c r="F1263" i="21"/>
  <c r="E1365" i="30"/>
  <c r="G1365" i="30" s="1"/>
  <c r="F1262" i="21"/>
  <c r="E1364" i="30" s="1"/>
  <c r="G1364" i="30" s="1"/>
  <c r="F1261" i="21"/>
  <c r="E1363" i="30" s="1"/>
  <c r="G1363" i="30" s="1"/>
  <c r="F1260" i="21"/>
  <c r="E1362" i="30" s="1"/>
  <c r="G1362" i="30" s="1"/>
  <c r="F1259" i="21"/>
  <c r="E1361" i="30"/>
  <c r="G1361" i="30" s="1"/>
  <c r="F1257" i="21"/>
  <c r="E1358" i="30" s="1"/>
  <c r="G1358" i="30" s="1"/>
  <c r="F1256" i="21"/>
  <c r="E1357" i="30" s="1"/>
  <c r="G1357" i="30" s="1"/>
  <c r="F1255" i="21"/>
  <c r="E1356" i="30" s="1"/>
  <c r="G1356" i="30" s="1"/>
  <c r="F1254" i="21"/>
  <c r="E1355" i="30" s="1"/>
  <c r="G1355" i="30" s="1"/>
  <c r="F1253" i="21"/>
  <c r="E1354" i="30" s="1"/>
  <c r="G1354" i="30" s="1"/>
  <c r="F1252" i="21"/>
  <c r="E1353" i="30" s="1"/>
  <c r="G1353" i="30" s="1"/>
  <c r="F1251" i="21"/>
  <c r="E1352" i="30" s="1"/>
  <c r="G1352" i="30" s="1"/>
  <c r="F1250" i="21"/>
  <c r="E1351" i="30"/>
  <c r="G1351" i="30" s="1"/>
  <c r="F1249" i="21"/>
  <c r="E1350" i="30" s="1"/>
  <c r="G1350" i="30" s="1"/>
  <c r="F1248" i="21"/>
  <c r="E1349" i="30" s="1"/>
  <c r="G1349" i="30" s="1"/>
  <c r="F1247" i="21"/>
  <c r="E1348" i="30" s="1"/>
  <c r="G1348" i="30" s="1"/>
  <c r="F1246" i="21"/>
  <c r="E1347" i="30"/>
  <c r="G1347" i="30" s="1"/>
  <c r="F1245" i="21"/>
  <c r="E1346" i="30" s="1"/>
  <c r="G1346" i="30" s="1"/>
  <c r="F1244" i="21"/>
  <c r="E1345" i="30" s="1"/>
  <c r="G1345" i="30" s="1"/>
  <c r="F1243" i="21"/>
  <c r="E1344" i="30" s="1"/>
  <c r="G1344" i="30" s="1"/>
  <c r="F1241" i="21"/>
  <c r="E1341" i="30"/>
  <c r="G1341" i="30" s="1"/>
  <c r="F1240" i="21"/>
  <c r="E1340" i="30" s="1"/>
  <c r="G1340" i="30" s="1"/>
  <c r="F1239" i="21"/>
  <c r="E1339" i="30" s="1"/>
  <c r="G1339" i="30" s="1"/>
  <c r="F1238" i="21"/>
  <c r="E1338" i="30" s="1"/>
  <c r="G1338" i="30" s="1"/>
  <c r="F1237" i="21"/>
  <c r="E1337" i="30"/>
  <c r="G1337" i="30" s="1"/>
  <c r="F1236" i="21"/>
  <c r="E1336" i="30" s="1"/>
  <c r="G1336" i="30" s="1"/>
  <c r="F1235" i="21"/>
  <c r="E1335" i="30" s="1"/>
  <c r="G1335" i="30" s="1"/>
  <c r="F1234" i="21"/>
  <c r="E1334" i="30" s="1"/>
  <c r="G1334" i="30" s="1"/>
  <c r="F1233" i="21"/>
  <c r="E1333" i="30"/>
  <c r="G1333" i="30" s="1"/>
  <c r="F1232" i="21"/>
  <c r="E1332" i="30" s="1"/>
  <c r="G1332" i="30" s="1"/>
  <c r="F1231" i="21"/>
  <c r="E1331" i="30" s="1"/>
  <c r="G1331" i="30" s="1"/>
  <c r="F1230" i="21"/>
  <c r="E1330" i="30" s="1"/>
  <c r="G1330" i="30" s="1"/>
  <c r="F1229" i="21"/>
  <c r="E1329" i="30"/>
  <c r="G1329" i="30" s="1"/>
  <c r="F1228" i="21"/>
  <c r="E1328" i="30" s="1"/>
  <c r="G1328" i="30" s="1"/>
  <c r="F1227" i="21"/>
  <c r="E1327" i="30" s="1"/>
  <c r="G1327" i="30" s="1"/>
  <c r="F1225" i="21"/>
  <c r="E1324" i="30" s="1"/>
  <c r="G1324" i="30" s="1"/>
  <c r="F1224" i="21"/>
  <c r="E1323" i="30"/>
  <c r="G1323" i="30" s="1"/>
  <c r="F1223" i="21"/>
  <c r="E1322" i="30" s="1"/>
  <c r="G1322" i="30" s="1"/>
  <c r="F1222" i="21"/>
  <c r="E1321" i="30" s="1"/>
  <c r="G1321" i="30" s="1"/>
  <c r="F1221" i="21"/>
  <c r="E1320" i="30" s="1"/>
  <c r="G1320" i="30" s="1"/>
  <c r="F1220" i="21"/>
  <c r="E1319" i="30"/>
  <c r="G1319" i="30" s="1"/>
  <c r="F1219" i="21"/>
  <c r="E1318" i="30" s="1"/>
  <c r="G1318" i="30" s="1"/>
  <c r="F1218" i="21"/>
  <c r="E1317" i="30" s="1"/>
  <c r="G1317" i="30" s="1"/>
  <c r="F1217" i="21"/>
  <c r="E1316" i="30" s="1"/>
  <c r="G1316" i="30" s="1"/>
  <c r="F1216" i="21"/>
  <c r="E1315" i="30"/>
  <c r="G1315" i="30" s="1"/>
  <c r="F1215" i="21"/>
  <c r="E1314" i="30" s="1"/>
  <c r="G1314" i="30" s="1"/>
  <c r="F1214" i="21"/>
  <c r="E1313" i="30" s="1"/>
  <c r="G1313" i="30" s="1"/>
  <c r="F1213" i="21"/>
  <c r="E1312" i="30" s="1"/>
  <c r="G1312" i="30" s="1"/>
  <c r="F1212" i="21"/>
  <c r="E1311" i="30"/>
  <c r="G1311" i="30" s="1"/>
  <c r="F1211" i="21"/>
  <c r="E1310" i="30" s="1"/>
  <c r="G1310" i="30" s="1"/>
  <c r="F1207" i="21"/>
  <c r="E1304" i="30" s="1"/>
  <c r="G1304" i="30" s="1"/>
  <c r="F1206" i="21"/>
  <c r="E1303" i="30" s="1"/>
  <c r="G1303" i="30" s="1"/>
  <c r="F1205" i="21"/>
  <c r="E1302" i="30"/>
  <c r="G1302" i="30" s="1"/>
  <c r="F1204" i="21"/>
  <c r="E1301" i="30" s="1"/>
  <c r="G1301" i="30" s="1"/>
  <c r="F1203" i="21"/>
  <c r="E1300" i="30" s="1"/>
  <c r="G1300" i="30" s="1"/>
  <c r="F1202" i="21"/>
  <c r="E1299" i="30" s="1"/>
  <c r="G1299" i="30" s="1"/>
  <c r="F1201" i="21"/>
  <c r="E1298" i="30"/>
  <c r="G1298" i="30" s="1"/>
  <c r="F1200" i="21"/>
  <c r="E1297" i="30" s="1"/>
  <c r="G1297" i="30" s="1"/>
  <c r="F1199" i="21"/>
  <c r="E1296" i="30" s="1"/>
  <c r="G1296" i="30" s="1"/>
  <c r="F1198" i="21"/>
  <c r="E1295" i="30" s="1"/>
  <c r="G1295" i="30" s="1"/>
  <c r="F1196" i="21"/>
  <c r="E1292" i="30"/>
  <c r="G1292" i="30" s="1"/>
  <c r="F1195" i="21"/>
  <c r="E1291" i="30" s="1"/>
  <c r="G1291" i="30" s="1"/>
  <c r="F1194" i="21"/>
  <c r="E1290" i="30" s="1"/>
  <c r="G1290" i="30" s="1"/>
  <c r="F1193" i="21"/>
  <c r="E1289" i="30" s="1"/>
  <c r="G1289" i="30" s="1"/>
  <c r="F1192" i="21"/>
  <c r="E1288" i="30" s="1"/>
  <c r="G1288" i="30" s="1"/>
  <c r="F1191" i="21"/>
  <c r="E1287" i="30" s="1"/>
  <c r="G1287" i="30" s="1"/>
  <c r="F1190" i="21"/>
  <c r="E1286" i="30" s="1"/>
  <c r="G1286" i="30" s="1"/>
  <c r="F1189" i="21"/>
  <c r="E1285" i="30" s="1"/>
  <c r="G1285" i="30" s="1"/>
  <c r="F1188" i="21"/>
  <c r="E1284" i="30" s="1"/>
  <c r="G1284" i="30" s="1"/>
  <c r="F1187" i="21"/>
  <c r="E1283" i="30" s="1"/>
  <c r="G1283" i="30" s="1"/>
  <c r="F1186" i="21"/>
  <c r="E1282" i="30" s="1"/>
  <c r="G1282" i="30" s="1"/>
  <c r="F1185" i="21"/>
  <c r="E1281" i="30"/>
  <c r="G1281" i="30" s="1"/>
  <c r="F1184" i="21"/>
  <c r="E1280" i="30" s="1"/>
  <c r="G1280" i="30" s="1"/>
  <c r="F1183" i="21"/>
  <c r="E1279" i="30"/>
  <c r="G1279" i="30" s="1"/>
  <c r="F1182" i="21"/>
  <c r="E1278" i="30" s="1"/>
  <c r="G1278" i="30" s="1"/>
  <c r="F1180" i="21"/>
  <c r="E1275" i="30" s="1"/>
  <c r="G1275" i="30" s="1"/>
  <c r="F1179" i="21"/>
  <c r="E1274" i="30" s="1"/>
  <c r="G1274" i="30" s="1"/>
  <c r="F1178" i="21"/>
  <c r="E1273" i="30" s="1"/>
  <c r="G1273" i="30" s="1"/>
  <c r="F1177" i="21"/>
  <c r="E1272" i="30" s="1"/>
  <c r="G1272" i="30" s="1"/>
  <c r="F1176" i="21"/>
  <c r="E1271" i="30"/>
  <c r="G1271" i="30" s="1"/>
  <c r="F1175" i="21"/>
  <c r="E1270" i="30" s="1"/>
  <c r="G1270" i="30" s="1"/>
  <c r="F1174" i="21"/>
  <c r="E1269" i="30"/>
  <c r="G1269" i="30" s="1"/>
  <c r="F1173" i="21"/>
  <c r="E1268" i="30" s="1"/>
  <c r="G1268" i="30" s="1"/>
  <c r="F1172" i="21"/>
  <c r="E1267" i="30" s="1"/>
  <c r="G1267" i="30" s="1"/>
  <c r="F1171" i="21"/>
  <c r="E1266" i="30" s="1"/>
  <c r="G1266" i="30" s="1"/>
  <c r="F1170" i="21"/>
  <c r="E1265" i="30" s="1"/>
  <c r="G1265" i="30" s="1"/>
  <c r="F1169" i="21"/>
  <c r="E1264" i="30" s="1"/>
  <c r="G1264" i="30" s="1"/>
  <c r="F1168" i="21"/>
  <c r="E1263" i="30"/>
  <c r="G1263" i="30" s="1"/>
  <c r="F1167" i="21"/>
  <c r="E1262" i="30" s="1"/>
  <c r="G1262" i="30" s="1"/>
  <c r="F1166" i="21"/>
  <c r="E1261" i="30"/>
  <c r="G1261" i="30" s="1"/>
  <c r="F1164" i="21"/>
  <c r="E1258" i="30" s="1"/>
  <c r="G1258" i="30" s="1"/>
  <c r="F1163" i="21"/>
  <c r="E1257" i="30" s="1"/>
  <c r="G1257" i="30" s="1"/>
  <c r="F1162" i="21"/>
  <c r="E1256" i="30" s="1"/>
  <c r="G1256" i="30" s="1"/>
  <c r="F1161" i="21"/>
  <c r="E1255" i="30" s="1"/>
  <c r="G1255" i="30" s="1"/>
  <c r="F1160" i="21"/>
  <c r="E1254" i="30" s="1"/>
  <c r="G1254" i="30" s="1"/>
  <c r="F1159" i="21"/>
  <c r="E1253" i="30"/>
  <c r="G1253" i="30" s="1"/>
  <c r="F1158" i="21"/>
  <c r="E1252" i="30" s="1"/>
  <c r="G1252" i="30" s="1"/>
  <c r="F1157" i="21"/>
  <c r="E1251" i="30" s="1"/>
  <c r="G1251" i="30" s="1"/>
  <c r="F1156" i="21"/>
  <c r="E1250" i="30" s="1"/>
  <c r="G1250" i="30" s="1"/>
  <c r="F1155" i="21"/>
  <c r="E1249" i="30" s="1"/>
  <c r="G1249" i="30" s="1"/>
  <c r="F1154" i="21"/>
  <c r="E1248" i="30" s="1"/>
  <c r="G1248" i="30" s="1"/>
  <c r="F1153" i="21"/>
  <c r="E1247" i="30" s="1"/>
  <c r="G1247" i="30" s="1"/>
  <c r="F1152" i="21"/>
  <c r="E1246" i="30" s="1"/>
  <c r="G1246" i="30" s="1"/>
  <c r="F1151" i="21"/>
  <c r="E1245" i="30"/>
  <c r="G1245" i="30" s="1"/>
  <c r="F1150" i="21"/>
  <c r="E1244" i="30" s="1"/>
  <c r="G1244" i="30" s="1"/>
  <c r="F1147" i="21"/>
  <c r="E1239" i="30" s="1"/>
  <c r="G1239" i="30" s="1"/>
  <c r="F1146" i="21"/>
  <c r="E1238" i="30" s="1"/>
  <c r="G1238" i="30" s="1"/>
  <c r="F1145" i="21"/>
  <c r="E1237" i="30" s="1"/>
  <c r="G1237" i="30" s="1"/>
  <c r="F1144" i="21"/>
  <c r="E1236" i="30" s="1"/>
  <c r="G1236" i="30" s="1"/>
  <c r="F1143" i="21"/>
  <c r="E1235" i="30" s="1"/>
  <c r="G1235" i="30" s="1"/>
  <c r="F1142" i="21"/>
  <c r="E1234" i="30" s="1"/>
  <c r="G1234" i="30" s="1"/>
  <c r="F1141" i="21"/>
  <c r="E1233" i="30"/>
  <c r="G1233" i="30" s="1"/>
  <c r="F1140" i="21"/>
  <c r="E1232" i="30" s="1"/>
  <c r="G1232" i="30" s="1"/>
  <c r="F1139" i="21"/>
  <c r="E1231" i="30"/>
  <c r="G1231" i="30" s="1"/>
  <c r="F1138" i="21"/>
  <c r="E1230" i="30" s="1"/>
  <c r="G1230" i="30" s="1"/>
  <c r="F1136" i="21"/>
  <c r="E1227" i="30" s="1"/>
  <c r="G1227" i="30" s="1"/>
  <c r="F1135" i="21"/>
  <c r="E1226" i="30" s="1"/>
  <c r="G1226" i="30" s="1"/>
  <c r="F1134" i="21"/>
  <c r="E1225" i="30" s="1"/>
  <c r="G1225" i="30" s="1"/>
  <c r="F1133" i="21"/>
  <c r="E1224" i="30" s="1"/>
  <c r="G1224" i="30" s="1"/>
  <c r="F1132" i="21"/>
  <c r="E1223" i="30"/>
  <c r="G1223" i="30" s="1"/>
  <c r="F1131" i="21"/>
  <c r="E1222" i="30" s="1"/>
  <c r="G1222" i="30" s="1"/>
  <c r="F1130" i="21"/>
  <c r="E1221" i="30"/>
  <c r="G1221" i="30" s="1"/>
  <c r="F1129" i="21"/>
  <c r="E1220" i="30" s="1"/>
  <c r="G1220" i="30" s="1"/>
  <c r="F1128" i="21"/>
  <c r="E1219" i="30" s="1"/>
  <c r="G1219" i="30" s="1"/>
  <c r="F1127" i="21"/>
  <c r="E1218" i="30" s="1"/>
  <c r="G1218" i="30" s="1"/>
  <c r="F1126" i="21"/>
  <c r="E1217" i="30" s="1"/>
  <c r="G1217" i="30" s="1"/>
  <c r="F1125" i="21"/>
  <c r="E1216" i="30" s="1"/>
  <c r="G1216" i="30" s="1"/>
  <c r="F1124" i="21"/>
  <c r="E1215" i="30"/>
  <c r="G1215" i="30" s="1"/>
  <c r="F1123" i="21"/>
  <c r="E1214" i="30" s="1"/>
  <c r="G1214" i="30" s="1"/>
  <c r="F1122" i="21"/>
  <c r="E1213" i="30" s="1"/>
  <c r="G1213" i="30" s="1"/>
  <c r="F1120" i="21"/>
  <c r="E1210" i="30" s="1"/>
  <c r="G1210" i="30" s="1"/>
  <c r="F1119" i="21"/>
  <c r="E1209" i="30" s="1"/>
  <c r="G1209" i="30" s="1"/>
  <c r="F1118" i="21"/>
  <c r="E1208" i="30" s="1"/>
  <c r="G1208" i="30" s="1"/>
  <c r="F1117" i="21"/>
  <c r="E1207" i="30" s="1"/>
  <c r="G1207" i="30" s="1"/>
  <c r="F1116" i="21"/>
  <c r="E1206" i="30" s="1"/>
  <c r="G1206" i="30" s="1"/>
  <c r="F1115" i="21"/>
  <c r="E1205" i="30"/>
  <c r="G1205" i="30" s="1"/>
  <c r="F1114" i="21"/>
  <c r="E1204" i="30" s="1"/>
  <c r="G1204" i="30" s="1"/>
  <c r="F1113" i="21"/>
  <c r="E1203" i="30" s="1"/>
  <c r="G1203" i="30" s="1"/>
  <c r="F1112" i="21"/>
  <c r="E1202" i="30" s="1"/>
  <c r="G1202" i="30" s="1"/>
  <c r="F1111" i="21"/>
  <c r="E1201" i="30" s="1"/>
  <c r="G1201" i="30" s="1"/>
  <c r="F1110" i="21"/>
  <c r="E1200" i="30" s="1"/>
  <c r="G1200" i="30" s="1"/>
  <c r="F1109" i="21"/>
  <c r="E1199" i="30" s="1"/>
  <c r="G1199" i="30" s="1"/>
  <c r="F1108" i="21"/>
  <c r="E1198" i="30" s="1"/>
  <c r="G1198" i="30" s="1"/>
  <c r="F1107" i="21"/>
  <c r="E1197" i="30"/>
  <c r="G1197" i="30" s="1"/>
  <c r="F1106" i="21"/>
  <c r="E1196" i="30" s="1"/>
  <c r="G1196" i="30" s="1"/>
  <c r="F1104" i="21"/>
  <c r="E1193" i="30"/>
  <c r="G1193" i="30" s="1"/>
  <c r="F1103" i="21"/>
  <c r="E1192" i="30" s="1"/>
  <c r="G1192" i="30" s="1"/>
  <c r="F1102" i="21"/>
  <c r="E1191" i="30" s="1"/>
  <c r="G1191" i="30" s="1"/>
  <c r="F1101" i="21"/>
  <c r="E1190" i="30" s="1"/>
  <c r="G1190" i="30" s="1"/>
  <c r="F1100" i="21"/>
  <c r="E1189" i="30" s="1"/>
  <c r="G1189" i="30" s="1"/>
  <c r="F1099" i="21"/>
  <c r="E1188" i="30" s="1"/>
  <c r="G1188" i="30" s="1"/>
  <c r="F1098" i="21"/>
  <c r="E1187" i="30"/>
  <c r="G1187" i="30" s="1"/>
  <c r="F1097" i="21"/>
  <c r="E1186" i="30" s="1"/>
  <c r="G1186" i="30" s="1"/>
  <c r="F1096" i="21"/>
  <c r="E1185" i="30"/>
  <c r="G1185" i="30" s="1"/>
  <c r="F1095" i="21"/>
  <c r="E1184" i="30" s="1"/>
  <c r="G1184" i="30" s="1"/>
  <c r="F1094" i="21"/>
  <c r="E1183" i="30" s="1"/>
  <c r="G1183" i="30" s="1"/>
  <c r="F1093" i="21"/>
  <c r="E1182" i="30" s="1"/>
  <c r="G1182" i="30" s="1"/>
  <c r="F1092" i="21"/>
  <c r="E1181" i="30" s="1"/>
  <c r="G1181" i="30" s="1"/>
  <c r="F1091" i="21"/>
  <c r="E1180" i="30" s="1"/>
  <c r="G1180" i="30" s="1"/>
  <c r="F1090" i="21"/>
  <c r="E1179" i="30"/>
  <c r="G1179" i="30" s="1"/>
  <c r="F1087" i="21"/>
  <c r="E1174" i="30" s="1"/>
  <c r="G1174" i="30" s="1"/>
  <c r="F1086" i="21"/>
  <c r="E1173" i="30" s="1"/>
  <c r="G1173" i="30" s="1"/>
  <c r="F1085" i="21"/>
  <c r="E1172" i="30" s="1"/>
  <c r="G1172" i="30" s="1"/>
  <c r="F1084" i="21"/>
  <c r="E1171" i="30" s="1"/>
  <c r="G1171" i="30" s="1"/>
  <c r="F1083" i="21"/>
  <c r="E1170" i="30" s="1"/>
  <c r="G1170" i="30" s="1"/>
  <c r="F1082" i="21"/>
  <c r="E1169" i="30" s="1"/>
  <c r="G1169" i="30" s="1"/>
  <c r="F1081" i="21"/>
  <c r="E1168" i="30" s="1"/>
  <c r="G1168" i="30" s="1"/>
  <c r="F1080" i="21"/>
  <c r="E1167" i="30"/>
  <c r="G1167" i="30" s="1"/>
  <c r="F1079" i="21"/>
  <c r="E1166" i="30" s="1"/>
  <c r="G1166" i="30" s="1"/>
  <c r="F1078" i="21"/>
  <c r="E1165" i="30"/>
  <c r="G1165" i="30" s="1"/>
  <c r="F1076" i="21"/>
  <c r="E1162" i="30" s="1"/>
  <c r="G1162" i="30" s="1"/>
  <c r="F1075" i="21"/>
  <c r="E1161" i="30" s="1"/>
  <c r="G1161" i="30" s="1"/>
  <c r="F1074" i="21"/>
  <c r="E1160" i="30" s="1"/>
  <c r="G1160" i="30" s="1"/>
  <c r="F1073" i="21"/>
  <c r="E1159" i="30" s="1"/>
  <c r="G1159" i="30" s="1"/>
  <c r="F1072" i="21"/>
  <c r="E1158" i="30" s="1"/>
  <c r="G1158" i="30" s="1"/>
  <c r="F1071" i="21"/>
  <c r="E1157" i="30"/>
  <c r="G1157" i="30" s="1"/>
  <c r="F1070" i="21"/>
  <c r="E1156" i="30" s="1"/>
  <c r="G1156" i="30" s="1"/>
  <c r="F1069" i="21"/>
  <c r="E1155" i="30"/>
  <c r="G1155" i="30" s="1"/>
  <c r="F1068" i="21"/>
  <c r="E1154" i="30" s="1"/>
  <c r="G1154" i="30" s="1"/>
  <c r="F1067" i="21"/>
  <c r="E1153" i="30"/>
  <c r="G1153" i="30" s="1"/>
  <c r="F1066" i="21"/>
  <c r="E1152" i="30" s="1"/>
  <c r="G1152" i="30" s="1"/>
  <c r="F1065" i="21"/>
  <c r="E1151" i="30" s="1"/>
  <c r="G1151" i="30" s="1"/>
  <c r="F1064" i="21"/>
  <c r="E1150" i="30" s="1"/>
  <c r="G1150" i="30" s="1"/>
  <c r="F1063" i="21"/>
  <c r="E1149" i="30"/>
  <c r="G1149" i="30" s="1"/>
  <c r="F1062" i="21"/>
  <c r="E1148" i="30" s="1"/>
  <c r="G1148" i="30" s="1"/>
  <c r="F1060" i="21"/>
  <c r="E1145" i="30" s="1"/>
  <c r="G1145" i="30" s="1"/>
  <c r="F1059" i="21"/>
  <c r="E1144" i="30" s="1"/>
  <c r="G1144" i="30" s="1"/>
  <c r="F1058" i="21"/>
  <c r="E1143" i="30"/>
  <c r="G1143" i="30" s="1"/>
  <c r="F1057" i="21"/>
  <c r="E1142" i="30" s="1"/>
  <c r="G1142" i="30" s="1"/>
  <c r="F1056" i="21"/>
  <c r="E1141" i="30" s="1"/>
  <c r="G1141" i="30" s="1"/>
  <c r="F1055" i="21"/>
  <c r="E1140" i="30" s="1"/>
  <c r="G1140" i="30" s="1"/>
  <c r="F1054" i="21"/>
  <c r="E1139" i="30"/>
  <c r="G1139" i="30" s="1"/>
  <c r="F1053" i="21"/>
  <c r="E1138" i="30" s="1"/>
  <c r="G1138" i="30" s="1"/>
  <c r="F1052" i="21"/>
  <c r="E1137" i="30" s="1"/>
  <c r="G1137" i="30" s="1"/>
  <c r="F1051" i="21"/>
  <c r="E1136" i="30" s="1"/>
  <c r="G1136" i="30" s="1"/>
  <c r="F1050" i="21"/>
  <c r="E1135" i="30"/>
  <c r="G1135" i="30" s="1"/>
  <c r="F1049" i="21"/>
  <c r="E1134" i="30" s="1"/>
  <c r="G1134" i="30" s="1"/>
  <c r="F1048" i="21"/>
  <c r="E1133" i="30" s="1"/>
  <c r="G1133" i="30" s="1"/>
  <c r="F1047" i="21"/>
  <c r="E1132" i="30" s="1"/>
  <c r="G1132" i="30" s="1"/>
  <c r="F1046" i="21"/>
  <c r="E1131" i="30"/>
  <c r="G1131" i="30" s="1"/>
  <c r="F1044" i="21"/>
  <c r="E1128" i="30" s="1"/>
  <c r="G1128" i="30" s="1"/>
  <c r="F1043" i="21"/>
  <c r="E1127" i="30" s="1"/>
  <c r="G1127" i="30" s="1"/>
  <c r="F1042" i="21"/>
  <c r="E1126" i="30" s="1"/>
  <c r="G1126" i="30" s="1"/>
  <c r="F1041" i="21"/>
  <c r="E1125" i="30" s="1"/>
  <c r="G1125" i="30" s="1"/>
  <c r="F1040" i="21"/>
  <c r="E1124" i="30" s="1"/>
  <c r="G1124" i="30" s="1"/>
  <c r="F1039" i="21"/>
  <c r="E1123" i="30" s="1"/>
  <c r="G1123" i="30" s="1"/>
  <c r="F1038" i="21"/>
  <c r="E1122" i="30" s="1"/>
  <c r="G1122" i="30" s="1"/>
  <c r="F1037" i="21"/>
  <c r="E1121" i="30"/>
  <c r="G1121" i="30" s="1"/>
  <c r="F1036" i="21"/>
  <c r="E1120" i="30" s="1"/>
  <c r="G1120" i="30" s="1"/>
  <c r="F1035" i="21"/>
  <c r="E1119" i="30" s="1"/>
  <c r="G1119" i="30" s="1"/>
  <c r="F1034" i="21"/>
  <c r="E1118" i="30" s="1"/>
  <c r="G1118" i="30" s="1"/>
  <c r="F1033" i="21"/>
  <c r="E1117" i="30" s="1"/>
  <c r="G1117" i="30" s="1"/>
  <c r="F1032" i="21"/>
  <c r="E1116" i="30" s="1"/>
  <c r="G1116" i="30" s="1"/>
  <c r="F1031" i="21"/>
  <c r="E1115" i="30" s="1"/>
  <c r="G1115" i="30" s="1"/>
  <c r="F1030" i="21"/>
  <c r="E1114" i="30" s="1"/>
  <c r="G1114" i="30" s="1"/>
  <c r="F1027" i="21"/>
  <c r="E1109" i="30"/>
  <c r="G1109" i="30" s="1"/>
  <c r="F1026" i="21"/>
  <c r="E1108" i="30" s="1"/>
  <c r="G1108" i="30" s="1"/>
  <c r="F1025" i="21"/>
  <c r="E1107" i="30" s="1"/>
  <c r="G1107" i="30" s="1"/>
  <c r="F1024" i="21"/>
  <c r="E1106" i="30" s="1"/>
  <c r="G1106" i="30" s="1"/>
  <c r="F1023" i="21"/>
  <c r="E1105" i="30" s="1"/>
  <c r="G1105" i="30" s="1"/>
  <c r="F1022" i="21"/>
  <c r="E1104" i="30" s="1"/>
  <c r="G1104" i="30" s="1"/>
  <c r="F1021" i="21"/>
  <c r="E1103" i="30" s="1"/>
  <c r="G1103" i="30" s="1"/>
  <c r="F1020" i="21"/>
  <c r="E1102" i="30" s="1"/>
  <c r="G1102" i="30" s="1"/>
  <c r="F1019" i="21"/>
  <c r="E1101" i="30"/>
  <c r="G1101" i="30" s="1"/>
  <c r="F1018" i="21"/>
  <c r="E1100" i="30" s="1"/>
  <c r="G1100" i="30" s="1"/>
  <c r="F1016" i="21"/>
  <c r="E1097" i="30"/>
  <c r="G1097" i="30" s="1"/>
  <c r="F1015" i="21"/>
  <c r="E1096" i="30" s="1"/>
  <c r="G1096" i="30" s="1"/>
  <c r="F1014" i="21"/>
  <c r="E1095" i="30" s="1"/>
  <c r="G1095" i="30" s="1"/>
  <c r="F1013" i="21"/>
  <c r="E1094" i="30" s="1"/>
  <c r="G1094" i="30" s="1"/>
  <c r="F1012" i="21"/>
  <c r="E1093" i="30" s="1"/>
  <c r="G1093" i="30" s="1"/>
  <c r="F1011" i="21"/>
  <c r="E1092" i="30" s="1"/>
  <c r="G1092" i="30" s="1"/>
  <c r="F1010" i="21"/>
  <c r="E1091" i="30"/>
  <c r="G1091" i="30" s="1"/>
  <c r="F1009" i="21"/>
  <c r="E1090" i="30" s="1"/>
  <c r="G1090" i="30" s="1"/>
  <c r="F1008" i="21"/>
  <c r="E1089" i="30"/>
  <c r="G1089" i="30" s="1"/>
  <c r="F1007" i="21"/>
  <c r="E1088" i="30" s="1"/>
  <c r="G1088" i="30" s="1"/>
  <c r="F1006" i="21"/>
  <c r="E1087" i="30" s="1"/>
  <c r="G1087" i="30" s="1"/>
  <c r="F1005" i="21"/>
  <c r="E1086" i="30" s="1"/>
  <c r="G1086" i="30" s="1"/>
  <c r="F1004" i="21"/>
  <c r="E1085" i="30" s="1"/>
  <c r="G1085" i="30" s="1"/>
  <c r="F1003" i="21"/>
  <c r="E1084" i="30" s="1"/>
  <c r="G1084" i="30" s="1"/>
  <c r="F1002" i="21"/>
  <c r="E1083" i="30"/>
  <c r="G1083" i="30" s="1"/>
  <c r="F1000" i="21"/>
  <c r="E1080" i="30" s="1"/>
  <c r="G1080" i="30" s="1"/>
  <c r="F999" i="21"/>
  <c r="E1079" i="30"/>
  <c r="G1079" i="30" s="1"/>
  <c r="F998" i="21"/>
  <c r="E1078" i="30" s="1"/>
  <c r="G1078" i="30" s="1"/>
  <c r="F997" i="21"/>
  <c r="E1077" i="30" s="1"/>
  <c r="G1077" i="30" s="1"/>
  <c r="F996" i="21"/>
  <c r="E1076" i="30" s="1"/>
  <c r="G1076" i="30" s="1"/>
  <c r="F995" i="21"/>
  <c r="E1075" i="30" s="1"/>
  <c r="G1075" i="30" s="1"/>
  <c r="F994" i="21"/>
  <c r="E1074" i="30" s="1"/>
  <c r="G1074" i="30" s="1"/>
  <c r="F993" i="21"/>
  <c r="E1073" i="30" s="1"/>
  <c r="G1073" i="30" s="1"/>
  <c r="F992" i="21"/>
  <c r="E1072" i="30" s="1"/>
  <c r="G1072" i="30" s="1"/>
  <c r="F991" i="21"/>
  <c r="E1071" i="30" s="1"/>
  <c r="G1071" i="30" s="1"/>
  <c r="F990" i="21"/>
  <c r="E1070" i="30" s="1"/>
  <c r="G1070" i="30" s="1"/>
  <c r="F989" i="21"/>
  <c r="E1069" i="30" s="1"/>
  <c r="G1069" i="30" s="1"/>
  <c r="F988" i="21"/>
  <c r="E1068" i="30" s="1"/>
  <c r="G1068" i="30" s="1"/>
  <c r="F987" i="21"/>
  <c r="E1067" i="30" s="1"/>
  <c r="G1067" i="30" s="1"/>
  <c r="F986" i="21"/>
  <c r="E1066" i="30" s="1"/>
  <c r="G1066" i="30" s="1"/>
  <c r="F984" i="21"/>
  <c r="E1063" i="30"/>
  <c r="G1063" i="30" s="1"/>
  <c r="F983" i="21"/>
  <c r="E1062" i="30" s="1"/>
  <c r="G1062" i="30" s="1"/>
  <c r="F982" i="21"/>
  <c r="E1061" i="30"/>
  <c r="G1061" i="30" s="1"/>
  <c r="F981" i="21"/>
  <c r="E1060" i="30" s="1"/>
  <c r="G1060" i="30" s="1"/>
  <c r="F980" i="21"/>
  <c r="E1059" i="30" s="1"/>
  <c r="G1059" i="30" s="1"/>
  <c r="F979" i="21"/>
  <c r="E1058" i="30" s="1"/>
  <c r="G1058" i="30" s="1"/>
  <c r="F978" i="21"/>
  <c r="E1057" i="30" s="1"/>
  <c r="G1057" i="30" s="1"/>
  <c r="F977" i="21"/>
  <c r="E1056" i="30" s="1"/>
  <c r="G1056" i="30" s="1"/>
  <c r="F976" i="21"/>
  <c r="E1055" i="30"/>
  <c r="G1055" i="30" s="1"/>
  <c r="F975" i="21"/>
  <c r="E1054" i="30" s="1"/>
  <c r="G1054" i="30" s="1"/>
  <c r="F974" i="21"/>
  <c r="E1053" i="30" s="1"/>
  <c r="G1053" i="30" s="1"/>
  <c r="F973" i="21"/>
  <c r="E1052" i="30" s="1"/>
  <c r="G1052" i="30" s="1"/>
  <c r="F972" i="21"/>
  <c r="E1051" i="30" s="1"/>
  <c r="G1051" i="30" s="1"/>
  <c r="F971" i="21"/>
  <c r="E1050" i="30" s="1"/>
  <c r="G1050" i="30" s="1"/>
  <c r="F970" i="21"/>
  <c r="E1049" i="30" s="1"/>
  <c r="G1049" i="30" s="1"/>
  <c r="F967" i="21"/>
  <c r="E1044" i="30" s="1"/>
  <c r="G1044" i="30" s="1"/>
  <c r="F966" i="21"/>
  <c r="E1043" i="30"/>
  <c r="G1043" i="30" s="1"/>
  <c r="F965" i="21"/>
  <c r="E1042" i="30" s="1"/>
  <c r="G1042" i="30" s="1"/>
  <c r="F964" i="21"/>
  <c r="E1041" i="30" s="1"/>
  <c r="G1041" i="30" s="1"/>
  <c r="F963" i="21"/>
  <c r="E1040" i="30" s="1"/>
  <c r="G1040" i="30" s="1"/>
  <c r="F962" i="21"/>
  <c r="E1039" i="30" s="1"/>
  <c r="G1039" i="30" s="1"/>
  <c r="F961" i="21"/>
  <c r="E1038" i="30" s="1"/>
  <c r="G1038" i="30" s="1"/>
  <c r="F960" i="21"/>
  <c r="E1037" i="30" s="1"/>
  <c r="G1037" i="30" s="1"/>
  <c r="F959" i="21"/>
  <c r="E1036" i="30" s="1"/>
  <c r="G1036" i="30" s="1"/>
  <c r="F958" i="21"/>
  <c r="E1035" i="30"/>
  <c r="G1035" i="30" s="1"/>
  <c r="F956" i="21"/>
  <c r="E1032" i="30" s="1"/>
  <c r="G1032" i="30" s="1"/>
  <c r="F955" i="21"/>
  <c r="E1031" i="30" s="1"/>
  <c r="G1031" i="30" s="1"/>
  <c r="F954" i="21"/>
  <c r="E1030" i="30" s="1"/>
  <c r="G1030" i="30" s="1"/>
  <c r="F953" i="21"/>
  <c r="E1029" i="30" s="1"/>
  <c r="G1029" i="30" s="1"/>
  <c r="F952" i="21"/>
  <c r="E1028" i="30" s="1"/>
  <c r="G1028" i="30" s="1"/>
  <c r="F951" i="21"/>
  <c r="E1027" i="30" s="1"/>
  <c r="G1027" i="30" s="1"/>
  <c r="F950" i="21"/>
  <c r="E1026" i="30" s="1"/>
  <c r="G1026" i="30" s="1"/>
  <c r="F949" i="21"/>
  <c r="E1025" i="30"/>
  <c r="G1025" i="30" s="1"/>
  <c r="F948" i="21"/>
  <c r="E1024" i="30" s="1"/>
  <c r="G1024" i="30" s="1"/>
  <c r="F947" i="21"/>
  <c r="E1023" i="30" s="1"/>
  <c r="G1023" i="30" s="1"/>
  <c r="F946" i="21"/>
  <c r="E1022" i="30" s="1"/>
  <c r="G1022" i="30" s="1"/>
  <c r="F945" i="21"/>
  <c r="E1021" i="30" s="1"/>
  <c r="G1021" i="30" s="1"/>
  <c r="F944" i="21"/>
  <c r="E1020" i="30" s="1"/>
  <c r="G1020" i="30" s="1"/>
  <c r="F943" i="21"/>
  <c r="E1019" i="30" s="1"/>
  <c r="G1019" i="30" s="1"/>
  <c r="F942" i="21"/>
  <c r="E1018" i="30" s="1"/>
  <c r="G1018" i="30" s="1"/>
  <c r="F940" i="21"/>
  <c r="E1015" i="30"/>
  <c r="G1015" i="30" s="1"/>
  <c r="F939" i="21"/>
  <c r="E1014" i="30" s="1"/>
  <c r="G1014" i="30" s="1"/>
  <c r="F938" i="21"/>
  <c r="E1013" i="30" s="1"/>
  <c r="G1013" i="30" s="1"/>
  <c r="F937" i="21"/>
  <c r="E1012" i="30" s="1"/>
  <c r="G1012" i="30" s="1"/>
  <c r="F936" i="21"/>
  <c r="E1011" i="30" s="1"/>
  <c r="G1011" i="30" s="1"/>
  <c r="F935" i="21"/>
  <c r="E1010" i="30" s="1"/>
  <c r="G1010" i="30" s="1"/>
  <c r="F934" i="21"/>
  <c r="E1009" i="30" s="1"/>
  <c r="G1009" i="30" s="1"/>
  <c r="F933" i="21"/>
  <c r="E1008" i="30" s="1"/>
  <c r="G1008" i="30" s="1"/>
  <c r="F932" i="21"/>
  <c r="E1007" i="30"/>
  <c r="G1007" i="30" s="1"/>
  <c r="F931" i="21"/>
  <c r="E1006" i="30" s="1"/>
  <c r="G1006" i="30" s="1"/>
  <c r="F930" i="21"/>
  <c r="E1005" i="30"/>
  <c r="G1005" i="30" s="1"/>
  <c r="F929" i="21"/>
  <c r="E1004" i="30" s="1"/>
  <c r="G1004" i="30" s="1"/>
  <c r="F928" i="21"/>
  <c r="E1003" i="30" s="1"/>
  <c r="G1003" i="30" s="1"/>
  <c r="F927" i="21"/>
  <c r="E1002" i="30" s="1"/>
  <c r="G1002" i="30" s="1"/>
  <c r="F926" i="21"/>
  <c r="E1001" i="30" s="1"/>
  <c r="G1001" i="30" s="1"/>
  <c r="F924" i="21"/>
  <c r="E998" i="30" s="1"/>
  <c r="G998" i="30" s="1"/>
  <c r="F923" i="21"/>
  <c r="E997" i="30"/>
  <c r="G997" i="30" s="1"/>
  <c r="F922" i="21"/>
  <c r="E996" i="30" s="1"/>
  <c r="G996" i="30" s="1"/>
  <c r="F921" i="21"/>
  <c r="E995" i="30" s="1"/>
  <c r="G995" i="30" s="1"/>
  <c r="F920" i="21"/>
  <c r="E994" i="30" s="1"/>
  <c r="G994" i="30" s="1"/>
  <c r="F919" i="21"/>
  <c r="E993" i="30" s="1"/>
  <c r="G993" i="30" s="1"/>
  <c r="F918" i="21"/>
  <c r="E992" i="30" s="1"/>
  <c r="G992" i="30" s="1"/>
  <c r="F917" i="21"/>
  <c r="E991" i="30" s="1"/>
  <c r="G991" i="30" s="1"/>
  <c r="F916" i="21"/>
  <c r="E990" i="30" s="1"/>
  <c r="G990" i="30" s="1"/>
  <c r="F915" i="21"/>
  <c r="E989" i="30"/>
  <c r="G989" i="30" s="1"/>
  <c r="F914" i="21"/>
  <c r="E988" i="30" s="1"/>
  <c r="G988" i="30" s="1"/>
  <c r="F913" i="21"/>
  <c r="E987" i="30"/>
  <c r="G987" i="30" s="1"/>
  <c r="F912" i="21"/>
  <c r="E986" i="30" s="1"/>
  <c r="G986" i="30" s="1"/>
  <c r="F911" i="21"/>
  <c r="E985" i="30" s="1"/>
  <c r="G985" i="30" s="1"/>
  <c r="F910" i="21"/>
  <c r="E984" i="30" s="1"/>
  <c r="G984" i="30" s="1"/>
  <c r="F906" i="21"/>
  <c r="E978" i="30" s="1"/>
  <c r="G978" i="30" s="1"/>
  <c r="F905" i="21"/>
  <c r="E977" i="30" s="1"/>
  <c r="G977" i="30" s="1"/>
  <c r="F904" i="21"/>
  <c r="E976" i="30"/>
  <c r="G976" i="30" s="1"/>
  <c r="F903" i="21"/>
  <c r="E975" i="30" s="1"/>
  <c r="G975" i="30" s="1"/>
  <c r="F902" i="21"/>
  <c r="E974" i="30" s="1"/>
  <c r="G974" i="30" s="1"/>
  <c r="F901" i="21"/>
  <c r="E973" i="30" s="1"/>
  <c r="G973" i="30" s="1"/>
  <c r="F900" i="21"/>
  <c r="E972" i="30" s="1"/>
  <c r="G972" i="30" s="1"/>
  <c r="F899" i="21"/>
  <c r="E971" i="30" s="1"/>
  <c r="G971" i="30" s="1"/>
  <c r="F898" i="21"/>
  <c r="E970" i="30" s="1"/>
  <c r="G970" i="30" s="1"/>
  <c r="F897" i="21"/>
  <c r="E969" i="30" s="1"/>
  <c r="G969" i="30" s="1"/>
  <c r="F895" i="21"/>
  <c r="E966" i="30"/>
  <c r="G966" i="30" s="1"/>
  <c r="F894" i="21"/>
  <c r="E965" i="30" s="1"/>
  <c r="G965" i="30" s="1"/>
  <c r="F893" i="21"/>
  <c r="E964" i="30" s="1"/>
  <c r="G964" i="30" s="1"/>
  <c r="F892" i="21"/>
  <c r="E963" i="30" s="1"/>
  <c r="G963" i="30" s="1"/>
  <c r="F891" i="21"/>
  <c r="E962" i="30" s="1"/>
  <c r="G962" i="30" s="1"/>
  <c r="F890" i="21"/>
  <c r="E961" i="30" s="1"/>
  <c r="G961" i="30" s="1"/>
  <c r="F889" i="21"/>
  <c r="E960" i="30" s="1"/>
  <c r="G960" i="30" s="1"/>
  <c r="F888" i="21"/>
  <c r="E959" i="30" s="1"/>
  <c r="G959" i="30" s="1"/>
  <c r="F887" i="21"/>
  <c r="E958" i="30"/>
  <c r="G958" i="30" s="1"/>
  <c r="F886" i="21"/>
  <c r="E957" i="30" s="1"/>
  <c r="G957" i="30" s="1"/>
  <c r="F885" i="21"/>
  <c r="E956" i="30" s="1"/>
  <c r="G956" i="30" s="1"/>
  <c r="F884" i="21"/>
  <c r="E955" i="30" s="1"/>
  <c r="G955" i="30" s="1"/>
  <c r="F883" i="21"/>
  <c r="E954" i="30" s="1"/>
  <c r="G954" i="30" s="1"/>
  <c r="F882" i="21"/>
  <c r="E953" i="30" s="1"/>
  <c r="G953" i="30" s="1"/>
  <c r="F881" i="21"/>
  <c r="E952" i="30" s="1"/>
  <c r="G952" i="30" s="1"/>
  <c r="F879" i="21"/>
  <c r="E949" i="30" s="1"/>
  <c r="G949" i="30" s="1"/>
  <c r="F878" i="21"/>
  <c r="E948" i="30"/>
  <c r="G948" i="30" s="1"/>
  <c r="F877" i="21"/>
  <c r="E947" i="30" s="1"/>
  <c r="G947" i="30" s="1"/>
  <c r="F876" i="21"/>
  <c r="E946" i="30" s="1"/>
  <c r="G946" i="30" s="1"/>
  <c r="F875" i="21"/>
  <c r="E945" i="30" s="1"/>
  <c r="G945" i="30" s="1"/>
  <c r="F874" i="21"/>
  <c r="E944" i="30" s="1"/>
  <c r="G944" i="30" s="1"/>
  <c r="F873" i="21"/>
  <c r="E943" i="30" s="1"/>
  <c r="G943" i="30" s="1"/>
  <c r="F872" i="21"/>
  <c r="E942" i="30" s="1"/>
  <c r="G942" i="30" s="1"/>
  <c r="F871" i="21"/>
  <c r="E941" i="30" s="1"/>
  <c r="G941" i="30" s="1"/>
  <c r="F870" i="21"/>
  <c r="E940" i="30"/>
  <c r="G940" i="30" s="1"/>
  <c r="F869" i="21"/>
  <c r="E939" i="30" s="1"/>
  <c r="G939" i="30" s="1"/>
  <c r="F868" i="21"/>
  <c r="E938" i="30" s="1"/>
  <c r="G938" i="30" s="1"/>
  <c r="F867" i="21"/>
  <c r="E937" i="30" s="1"/>
  <c r="G937" i="30" s="1"/>
  <c r="F866" i="21"/>
  <c r="E936" i="30" s="1"/>
  <c r="G936" i="30" s="1"/>
  <c r="F865" i="21"/>
  <c r="E935" i="30" s="1"/>
  <c r="G935" i="30" s="1"/>
  <c r="F863" i="21"/>
  <c r="E932" i="30" s="1"/>
  <c r="G932" i="30" s="1"/>
  <c r="F862" i="21"/>
  <c r="E931" i="30" s="1"/>
  <c r="G931" i="30" s="1"/>
  <c r="F861" i="21"/>
  <c r="E930" i="30"/>
  <c r="G930" i="30" s="1"/>
  <c r="F860" i="21"/>
  <c r="E929" i="30" s="1"/>
  <c r="G929" i="30" s="1"/>
  <c r="F859" i="21"/>
  <c r="E928" i="30" s="1"/>
  <c r="G928" i="30" s="1"/>
  <c r="F858" i="21"/>
  <c r="E927" i="30" s="1"/>
  <c r="G927" i="30" s="1"/>
  <c r="F857" i="21"/>
  <c r="E926" i="30" s="1"/>
  <c r="G926" i="30" s="1"/>
  <c r="F856" i="21"/>
  <c r="E925" i="30" s="1"/>
  <c r="G925" i="30" s="1"/>
  <c r="F855" i="21"/>
  <c r="E924" i="30" s="1"/>
  <c r="G924" i="30" s="1"/>
  <c r="F854" i="21"/>
  <c r="E923" i="30" s="1"/>
  <c r="G923" i="30" s="1"/>
  <c r="F853" i="21"/>
  <c r="E922" i="30"/>
  <c r="G922" i="30" s="1"/>
  <c r="F852" i="21"/>
  <c r="E921" i="30" s="1"/>
  <c r="G921" i="30" s="1"/>
  <c r="F851" i="21"/>
  <c r="E920" i="30"/>
  <c r="G920" i="30" s="1"/>
  <c r="F850" i="21"/>
  <c r="E919" i="30" s="1"/>
  <c r="G919" i="30" s="1"/>
  <c r="F849" i="21"/>
  <c r="E918" i="30" s="1"/>
  <c r="G918" i="30" s="1"/>
  <c r="F846" i="21"/>
  <c r="E913" i="30" s="1"/>
  <c r="G913" i="30" s="1"/>
  <c r="F845" i="21"/>
  <c r="E912" i="30" s="1"/>
  <c r="G912" i="30" s="1"/>
  <c r="F844" i="21"/>
  <c r="E911" i="30" s="1"/>
  <c r="G911" i="30" s="1"/>
  <c r="F843" i="21"/>
  <c r="E910" i="30"/>
  <c r="G910" i="30" s="1"/>
  <c r="F842" i="21"/>
  <c r="E909" i="30" s="1"/>
  <c r="G909" i="30" s="1"/>
  <c r="F841" i="21"/>
  <c r="E908" i="30"/>
  <c r="G908" i="30" s="1"/>
  <c r="F840" i="21"/>
  <c r="E907" i="30" s="1"/>
  <c r="G907" i="30" s="1"/>
  <c r="F839" i="21"/>
  <c r="E906" i="30" s="1"/>
  <c r="G906" i="30" s="1"/>
  <c r="F838" i="21"/>
  <c r="E905" i="30" s="1"/>
  <c r="G905" i="30" s="1"/>
  <c r="F837" i="21"/>
  <c r="E904" i="30" s="1"/>
  <c r="G904" i="30" s="1"/>
  <c r="F835" i="21"/>
  <c r="E901" i="30" s="1"/>
  <c r="G901" i="30" s="1"/>
  <c r="F834" i="21"/>
  <c r="E900" i="30"/>
  <c r="G900" i="30" s="1"/>
  <c r="F833" i="21"/>
  <c r="E899" i="30" s="1"/>
  <c r="G899" i="30" s="1"/>
  <c r="F832" i="21"/>
  <c r="E898" i="30" s="1"/>
  <c r="G898" i="30" s="1"/>
  <c r="F831" i="21"/>
  <c r="E897" i="30" s="1"/>
  <c r="G897" i="30" s="1"/>
  <c r="F830" i="21"/>
  <c r="E896" i="30"/>
  <c r="G896" i="30" s="1"/>
  <c r="F829" i="21"/>
  <c r="E895" i="30" s="1"/>
  <c r="G895" i="30" s="1"/>
  <c r="F828" i="21"/>
  <c r="E894" i="30" s="1"/>
  <c r="G894" i="30" s="1"/>
  <c r="F827" i="21"/>
  <c r="E893" i="30" s="1"/>
  <c r="G893" i="30" s="1"/>
  <c r="F826" i="21"/>
  <c r="E892" i="30"/>
  <c r="G892" i="30" s="1"/>
  <c r="F825" i="21"/>
  <c r="E891" i="30" s="1"/>
  <c r="G891" i="30" s="1"/>
  <c r="F824" i="21"/>
  <c r="E890" i="30" s="1"/>
  <c r="G890" i="30" s="1"/>
  <c r="F823" i="21"/>
  <c r="E889" i="30" s="1"/>
  <c r="G889" i="30" s="1"/>
  <c r="F822" i="21"/>
  <c r="E888" i="30"/>
  <c r="G888" i="30" s="1"/>
  <c r="F821" i="21"/>
  <c r="E887" i="30" s="1"/>
  <c r="G887" i="30" s="1"/>
  <c r="F819" i="21"/>
  <c r="E884" i="30" s="1"/>
  <c r="G884" i="30" s="1"/>
  <c r="F818" i="21"/>
  <c r="E883" i="30" s="1"/>
  <c r="G883" i="30" s="1"/>
  <c r="F817" i="21"/>
  <c r="E882" i="30"/>
  <c r="G882" i="30" s="1"/>
  <c r="F816" i="21"/>
  <c r="E881" i="30" s="1"/>
  <c r="G881" i="30" s="1"/>
  <c r="F815" i="21"/>
  <c r="E880" i="30" s="1"/>
  <c r="G880" i="30" s="1"/>
  <c r="F814" i="21"/>
  <c r="E879" i="30" s="1"/>
  <c r="G879" i="30" s="1"/>
  <c r="F813" i="21"/>
  <c r="E878" i="30"/>
  <c r="G878" i="30" s="1"/>
  <c r="F812" i="21"/>
  <c r="E877" i="30" s="1"/>
  <c r="G877" i="30" s="1"/>
  <c r="F811" i="21"/>
  <c r="E876" i="30" s="1"/>
  <c r="G876" i="30" s="1"/>
  <c r="F810" i="21"/>
  <c r="E875" i="30" s="1"/>
  <c r="G875" i="30" s="1"/>
  <c r="F809" i="21"/>
  <c r="E874" i="30"/>
  <c r="G874" i="30" s="1"/>
  <c r="F808" i="21"/>
  <c r="E873" i="30" s="1"/>
  <c r="G873" i="30" s="1"/>
  <c r="F807" i="21"/>
  <c r="E872" i="30" s="1"/>
  <c r="G872" i="30" s="1"/>
  <c r="F806" i="21"/>
  <c r="E871" i="30" s="1"/>
  <c r="G871" i="30" s="1"/>
  <c r="F805" i="21"/>
  <c r="E870" i="30"/>
  <c r="G870" i="30" s="1"/>
  <c r="F803" i="21"/>
  <c r="E867" i="30" s="1"/>
  <c r="G867" i="30" s="1"/>
  <c r="F802" i="21"/>
  <c r="E866" i="30" s="1"/>
  <c r="G866" i="30" s="1"/>
  <c r="F801" i="21"/>
  <c r="E865" i="30" s="1"/>
  <c r="G865" i="30" s="1"/>
  <c r="F800" i="21"/>
  <c r="E864" i="30"/>
  <c r="G864" i="30" s="1"/>
  <c r="F799" i="21"/>
  <c r="E863" i="30" s="1"/>
  <c r="G863" i="30" s="1"/>
  <c r="F798" i="21"/>
  <c r="E862" i="30" s="1"/>
  <c r="G862" i="30" s="1"/>
  <c r="F797" i="21"/>
  <c r="E861" i="30" s="1"/>
  <c r="G861" i="30" s="1"/>
  <c r="F796" i="21"/>
  <c r="E860" i="30"/>
  <c r="G860" i="30" s="1"/>
  <c r="F795" i="21"/>
  <c r="E859" i="30" s="1"/>
  <c r="G859" i="30" s="1"/>
  <c r="F794" i="21"/>
  <c r="E858" i="30" s="1"/>
  <c r="G858" i="30" s="1"/>
  <c r="F793" i="21"/>
  <c r="E857" i="30" s="1"/>
  <c r="G857" i="30" s="1"/>
  <c r="F792" i="21"/>
  <c r="E856" i="30"/>
  <c r="G856" i="30" s="1"/>
  <c r="F791" i="21"/>
  <c r="E855" i="30" s="1"/>
  <c r="G855" i="30" s="1"/>
  <c r="F790" i="21"/>
  <c r="E854" i="30" s="1"/>
  <c r="G854" i="30" s="1"/>
  <c r="F789" i="21"/>
  <c r="E853" i="30" s="1"/>
  <c r="G853" i="30" s="1"/>
  <c r="F786" i="21"/>
  <c r="E848" i="30"/>
  <c r="G848" i="30" s="1"/>
  <c r="F785" i="21"/>
  <c r="E847" i="30" s="1"/>
  <c r="G847" i="30" s="1"/>
  <c r="F784" i="21"/>
  <c r="E846" i="30" s="1"/>
  <c r="G846" i="30" s="1"/>
  <c r="F783" i="21"/>
  <c r="E845" i="30" s="1"/>
  <c r="G845" i="30" s="1"/>
  <c r="F782" i="21"/>
  <c r="E844" i="30"/>
  <c r="G844" i="30" s="1"/>
  <c r="F781" i="21"/>
  <c r="E843" i="30" s="1"/>
  <c r="G843" i="30" s="1"/>
  <c r="F780" i="21"/>
  <c r="E842" i="30" s="1"/>
  <c r="G842" i="30" s="1"/>
  <c r="F779" i="21"/>
  <c r="E841" i="30" s="1"/>
  <c r="G841" i="30" s="1"/>
  <c r="F778" i="21"/>
  <c r="E840" i="30"/>
  <c r="G840" i="30" s="1"/>
  <c r="F777" i="21"/>
  <c r="E839" i="30" s="1"/>
  <c r="G839" i="30" s="1"/>
  <c r="F775" i="21"/>
  <c r="E836" i="30" s="1"/>
  <c r="G836" i="30" s="1"/>
  <c r="F774" i="21"/>
  <c r="E835" i="30" s="1"/>
  <c r="G835" i="30" s="1"/>
  <c r="F773" i="21"/>
  <c r="E834" i="30"/>
  <c r="G834" i="30" s="1"/>
  <c r="F772" i="21"/>
  <c r="E833" i="30" s="1"/>
  <c r="G833" i="30" s="1"/>
  <c r="F771" i="21"/>
  <c r="E832" i="30" s="1"/>
  <c r="G832" i="30" s="1"/>
  <c r="F770" i="21"/>
  <c r="E831" i="30" s="1"/>
  <c r="G831" i="30" s="1"/>
  <c r="F769" i="21"/>
  <c r="E830" i="30"/>
  <c r="G830" i="30" s="1"/>
  <c r="F768" i="21"/>
  <c r="E829" i="30" s="1"/>
  <c r="G829" i="30" s="1"/>
  <c r="F767" i="21"/>
  <c r="E828" i="30" s="1"/>
  <c r="G828" i="30" s="1"/>
  <c r="F766" i="21"/>
  <c r="E827" i="30" s="1"/>
  <c r="G827" i="30" s="1"/>
  <c r="F765" i="21"/>
  <c r="E826" i="30"/>
  <c r="G826" i="30" s="1"/>
  <c r="F764" i="21"/>
  <c r="E825" i="30" s="1"/>
  <c r="G825" i="30" s="1"/>
  <c r="F763" i="21"/>
  <c r="E824" i="30" s="1"/>
  <c r="G824" i="30" s="1"/>
  <c r="F762" i="21"/>
  <c r="E823" i="30" s="1"/>
  <c r="G823" i="30" s="1"/>
  <c r="F761" i="21"/>
  <c r="E822" i="30"/>
  <c r="G822" i="30" s="1"/>
  <c r="F759" i="21"/>
  <c r="E819" i="30" s="1"/>
  <c r="G819" i="30" s="1"/>
  <c r="F758" i="21"/>
  <c r="E818" i="30" s="1"/>
  <c r="G818" i="30" s="1"/>
  <c r="F757" i="21"/>
  <c r="E817" i="30" s="1"/>
  <c r="G817" i="30" s="1"/>
  <c r="F756" i="21"/>
  <c r="E816" i="30"/>
  <c r="G816" i="30" s="1"/>
  <c r="F755" i="21"/>
  <c r="E815" i="30" s="1"/>
  <c r="G815" i="30" s="1"/>
  <c r="F754" i="21"/>
  <c r="E814" i="30" s="1"/>
  <c r="G814" i="30" s="1"/>
  <c r="F753" i="21"/>
  <c r="E813" i="30" s="1"/>
  <c r="G813" i="30" s="1"/>
  <c r="F752" i="21"/>
  <c r="E812" i="30"/>
  <c r="G812" i="30" s="1"/>
  <c r="F751" i="21"/>
  <c r="E811" i="30" s="1"/>
  <c r="G811" i="30" s="1"/>
  <c r="F750" i="21"/>
  <c r="E810" i="30" s="1"/>
  <c r="G810" i="30" s="1"/>
  <c r="F749" i="21"/>
  <c r="E809" i="30" s="1"/>
  <c r="G809" i="30" s="1"/>
  <c r="F748" i="21"/>
  <c r="E808" i="30"/>
  <c r="G808" i="30" s="1"/>
  <c r="F747" i="21"/>
  <c r="E807" i="30" s="1"/>
  <c r="G807" i="30" s="1"/>
  <c r="F746" i="21"/>
  <c r="E806" i="30" s="1"/>
  <c r="G806" i="30" s="1"/>
  <c r="F745" i="21"/>
  <c r="E805" i="30" s="1"/>
  <c r="G805" i="30" s="1"/>
  <c r="F743" i="21"/>
  <c r="E802" i="30"/>
  <c r="G802" i="30" s="1"/>
  <c r="F742" i="21"/>
  <c r="E801" i="30" s="1"/>
  <c r="G801" i="30" s="1"/>
  <c r="F741" i="21"/>
  <c r="E800" i="30" s="1"/>
  <c r="G800" i="30" s="1"/>
  <c r="F740" i="21"/>
  <c r="E799" i="30" s="1"/>
  <c r="G799" i="30" s="1"/>
  <c r="F739" i="21"/>
  <c r="E798" i="30"/>
  <c r="G798" i="30" s="1"/>
  <c r="F738" i="21"/>
  <c r="E797" i="30" s="1"/>
  <c r="G797" i="30" s="1"/>
  <c r="F737" i="21"/>
  <c r="E796" i="30" s="1"/>
  <c r="G796" i="30" s="1"/>
  <c r="F736" i="21"/>
  <c r="E795" i="30" s="1"/>
  <c r="G795" i="30" s="1"/>
  <c r="F735" i="21"/>
  <c r="E794" i="30"/>
  <c r="G794" i="30" s="1"/>
  <c r="F734" i="21"/>
  <c r="E793" i="30" s="1"/>
  <c r="G793" i="30" s="1"/>
  <c r="F733" i="21"/>
  <c r="E792" i="30" s="1"/>
  <c r="G792" i="30" s="1"/>
  <c r="F732" i="21"/>
  <c r="E791" i="30" s="1"/>
  <c r="G791" i="30" s="1"/>
  <c r="F731" i="21"/>
  <c r="E790" i="30"/>
  <c r="G790" i="30" s="1"/>
  <c r="F730" i="21"/>
  <c r="E789" i="30" s="1"/>
  <c r="G789" i="30" s="1"/>
  <c r="F729" i="21"/>
  <c r="E788" i="30" s="1"/>
  <c r="G788" i="30" s="1"/>
  <c r="F726" i="21"/>
  <c r="E783" i="30" s="1"/>
  <c r="G783" i="30" s="1"/>
  <c r="F725" i="21"/>
  <c r="E782" i="30"/>
  <c r="G782" i="30" s="1"/>
  <c r="F724" i="21"/>
  <c r="E781" i="30" s="1"/>
  <c r="G781" i="30" s="1"/>
  <c r="F723" i="21"/>
  <c r="E780" i="30" s="1"/>
  <c r="G780" i="30" s="1"/>
  <c r="F722" i="21"/>
  <c r="E779" i="30" s="1"/>
  <c r="G779" i="30" s="1"/>
  <c r="F721" i="21"/>
  <c r="E778" i="30"/>
  <c r="G778" i="30" s="1"/>
  <c r="F720" i="21"/>
  <c r="E777" i="30" s="1"/>
  <c r="G777" i="30" s="1"/>
  <c r="F719" i="21"/>
  <c r="E776" i="30" s="1"/>
  <c r="G776" i="30" s="1"/>
  <c r="F718" i="21"/>
  <c r="E775" i="30" s="1"/>
  <c r="G775" i="30" s="1"/>
  <c r="F717" i="21"/>
  <c r="E774" i="30"/>
  <c r="G774" i="30" s="1"/>
  <c r="F715" i="21"/>
  <c r="E771" i="30" s="1"/>
  <c r="G771" i="30" s="1"/>
  <c r="F714" i="21"/>
  <c r="E770" i="30" s="1"/>
  <c r="G770" i="30" s="1"/>
  <c r="F713" i="21"/>
  <c r="E769" i="30" s="1"/>
  <c r="G769" i="30" s="1"/>
  <c r="F712" i="21"/>
  <c r="E768" i="30"/>
  <c r="G768" i="30" s="1"/>
  <c r="F711" i="21"/>
  <c r="E767" i="30" s="1"/>
  <c r="G767" i="30" s="1"/>
  <c r="F710" i="21"/>
  <c r="E766" i="30" s="1"/>
  <c r="G766" i="30" s="1"/>
  <c r="F709" i="21"/>
  <c r="E765" i="30" s="1"/>
  <c r="G765" i="30" s="1"/>
  <c r="F708" i="21"/>
  <c r="E764" i="30"/>
  <c r="G764" i="30" s="1"/>
  <c r="F707" i="21"/>
  <c r="E763" i="30" s="1"/>
  <c r="G763" i="30" s="1"/>
  <c r="F706" i="21"/>
  <c r="E762" i="30" s="1"/>
  <c r="G762" i="30" s="1"/>
  <c r="F705" i="21"/>
  <c r="E761" i="30" s="1"/>
  <c r="G761" i="30" s="1"/>
  <c r="F704" i="21"/>
  <c r="E760" i="30"/>
  <c r="G760" i="30" s="1"/>
  <c r="F703" i="21"/>
  <c r="E759" i="30" s="1"/>
  <c r="G759" i="30" s="1"/>
  <c r="F702" i="21"/>
  <c r="E758" i="30" s="1"/>
  <c r="G758" i="30" s="1"/>
  <c r="F701" i="21"/>
  <c r="E757" i="30" s="1"/>
  <c r="G757" i="30" s="1"/>
  <c r="F699" i="21"/>
  <c r="E754" i="30"/>
  <c r="G754" i="30" s="1"/>
  <c r="F698" i="21"/>
  <c r="E753" i="30" s="1"/>
  <c r="G753" i="30" s="1"/>
  <c r="F697" i="21"/>
  <c r="E752" i="30" s="1"/>
  <c r="G752" i="30" s="1"/>
  <c r="F696" i="21"/>
  <c r="E751" i="30" s="1"/>
  <c r="G751" i="30" s="1"/>
  <c r="F695" i="21"/>
  <c r="E750" i="30"/>
  <c r="G750" i="30" s="1"/>
  <c r="F694" i="21"/>
  <c r="E749" i="30" s="1"/>
  <c r="G749" i="30" s="1"/>
  <c r="F693" i="21"/>
  <c r="E748" i="30" s="1"/>
  <c r="G748" i="30" s="1"/>
  <c r="F692" i="21"/>
  <c r="E747" i="30" s="1"/>
  <c r="G747" i="30" s="1"/>
  <c r="F691" i="21"/>
  <c r="E746" i="30"/>
  <c r="G746" i="30" s="1"/>
  <c r="F690" i="21"/>
  <c r="E745" i="30" s="1"/>
  <c r="G745" i="30" s="1"/>
  <c r="F689" i="21"/>
  <c r="E744" i="30" s="1"/>
  <c r="G744" i="30" s="1"/>
  <c r="F688" i="21"/>
  <c r="E743" i="30" s="1"/>
  <c r="G743" i="30" s="1"/>
  <c r="F687" i="21"/>
  <c r="E742" i="30"/>
  <c r="G742" i="30" s="1"/>
  <c r="F686" i="21"/>
  <c r="E741" i="30" s="1"/>
  <c r="G741" i="30" s="1"/>
  <c r="F685" i="21"/>
  <c r="E740" i="30" s="1"/>
  <c r="G740" i="30" s="1"/>
  <c r="F683" i="21"/>
  <c r="E737" i="30" s="1"/>
  <c r="G737" i="30" s="1"/>
  <c r="F682" i="21"/>
  <c r="E736" i="30"/>
  <c r="G736" i="30" s="1"/>
  <c r="F681" i="21"/>
  <c r="E735" i="30" s="1"/>
  <c r="G735" i="30" s="1"/>
  <c r="F680" i="21"/>
  <c r="E734" i="30" s="1"/>
  <c r="G734" i="30" s="1"/>
  <c r="F679" i="21"/>
  <c r="E733" i="30" s="1"/>
  <c r="G733" i="30" s="1"/>
  <c r="F678" i="21"/>
  <c r="E732" i="30"/>
  <c r="G732" i="30" s="1"/>
  <c r="F677" i="21"/>
  <c r="E731" i="30" s="1"/>
  <c r="G731" i="30" s="1"/>
  <c r="F676" i="21"/>
  <c r="E730" i="30" s="1"/>
  <c r="G730" i="30" s="1"/>
  <c r="F675" i="21"/>
  <c r="E729" i="30" s="1"/>
  <c r="G729" i="30" s="1"/>
  <c r="F674" i="21"/>
  <c r="E728" i="30"/>
  <c r="G728" i="30" s="1"/>
  <c r="F673" i="21"/>
  <c r="E727" i="30" s="1"/>
  <c r="G727" i="30" s="1"/>
  <c r="F672" i="21"/>
  <c r="E726" i="30" s="1"/>
  <c r="G726" i="30" s="1"/>
  <c r="F671" i="21"/>
  <c r="E725" i="30" s="1"/>
  <c r="G725" i="30" s="1"/>
  <c r="F670" i="21"/>
  <c r="E724" i="30"/>
  <c r="G724" i="30" s="1"/>
  <c r="F669" i="21"/>
  <c r="E723" i="30" s="1"/>
  <c r="G723" i="30" s="1"/>
  <c r="F666" i="21"/>
  <c r="E718" i="30" s="1"/>
  <c r="G718" i="30" s="1"/>
  <c r="F665" i="21"/>
  <c r="E717" i="30" s="1"/>
  <c r="G717" i="30" s="1"/>
  <c r="F664" i="21"/>
  <c r="E716" i="30"/>
  <c r="G716" i="30" s="1"/>
  <c r="F663" i="21"/>
  <c r="E715" i="30" s="1"/>
  <c r="G715" i="30" s="1"/>
  <c r="F662" i="21"/>
  <c r="E714" i="30" s="1"/>
  <c r="G714" i="30" s="1"/>
  <c r="F661" i="21"/>
  <c r="E713" i="30" s="1"/>
  <c r="G713" i="30" s="1"/>
  <c r="F660" i="21"/>
  <c r="E712" i="30"/>
  <c r="G712" i="30" s="1"/>
  <c r="F659" i="21"/>
  <c r="E711" i="30" s="1"/>
  <c r="G711" i="30" s="1"/>
  <c r="F658" i="21"/>
  <c r="E710" i="30" s="1"/>
  <c r="G710" i="30" s="1"/>
  <c r="F657" i="21"/>
  <c r="E709" i="30" s="1"/>
  <c r="G709" i="30" s="1"/>
  <c r="F655" i="21"/>
  <c r="E706" i="30"/>
  <c r="G706" i="30" s="1"/>
  <c r="F654" i="21"/>
  <c r="E705" i="30" s="1"/>
  <c r="G705" i="30" s="1"/>
  <c r="F653" i="21"/>
  <c r="E704" i="30" s="1"/>
  <c r="G704" i="30" s="1"/>
  <c r="F652" i="21"/>
  <c r="E703" i="30" s="1"/>
  <c r="G703" i="30" s="1"/>
  <c r="F651" i="21"/>
  <c r="E702" i="30"/>
  <c r="G702" i="30" s="1"/>
  <c r="F650" i="21"/>
  <c r="E701" i="30" s="1"/>
  <c r="G701" i="30" s="1"/>
  <c r="F649" i="21"/>
  <c r="E700" i="30" s="1"/>
  <c r="G700" i="30" s="1"/>
  <c r="F648" i="21"/>
  <c r="E699" i="30" s="1"/>
  <c r="G699" i="30" s="1"/>
  <c r="F647" i="21"/>
  <c r="E698" i="30"/>
  <c r="G698" i="30" s="1"/>
  <c r="F646" i="21"/>
  <c r="E697" i="30" s="1"/>
  <c r="G697" i="30" s="1"/>
  <c r="F645" i="21"/>
  <c r="E696" i="30" s="1"/>
  <c r="G696" i="30" s="1"/>
  <c r="F644" i="21"/>
  <c r="E695" i="30" s="1"/>
  <c r="G695" i="30" s="1"/>
  <c r="F643" i="21"/>
  <c r="E694" i="30"/>
  <c r="G694" i="30" s="1"/>
  <c r="F642" i="21"/>
  <c r="E693" i="30" s="1"/>
  <c r="G693" i="30" s="1"/>
  <c r="F641" i="21"/>
  <c r="E692" i="30" s="1"/>
  <c r="G692" i="30" s="1"/>
  <c r="F639" i="21"/>
  <c r="E689" i="30" s="1"/>
  <c r="G689" i="30" s="1"/>
  <c r="F638" i="21"/>
  <c r="E688" i="30"/>
  <c r="G688" i="30" s="1"/>
  <c r="F637" i="21"/>
  <c r="E687" i="30" s="1"/>
  <c r="G687" i="30" s="1"/>
  <c r="F636" i="21"/>
  <c r="E686" i="30" s="1"/>
  <c r="G686" i="30" s="1"/>
  <c r="F635" i="21"/>
  <c r="E685" i="30" s="1"/>
  <c r="G685" i="30" s="1"/>
  <c r="F634" i="21"/>
  <c r="E684" i="30" s="1"/>
  <c r="G684" i="30" s="1"/>
  <c r="F633" i="21"/>
  <c r="E683" i="30" s="1"/>
  <c r="G683" i="30" s="1"/>
  <c r="F632" i="21"/>
  <c r="E682" i="30" s="1"/>
  <c r="G682" i="30" s="1"/>
  <c r="F631" i="21"/>
  <c r="E681" i="30" s="1"/>
  <c r="G681" i="30" s="1"/>
  <c r="F630" i="21"/>
  <c r="E680" i="30"/>
  <c r="G680" i="30" s="1"/>
  <c r="F629" i="21"/>
  <c r="E679" i="30" s="1"/>
  <c r="G679" i="30" s="1"/>
  <c r="F628" i="21"/>
  <c r="E678" i="30" s="1"/>
  <c r="G678" i="30" s="1"/>
  <c r="F627" i="21"/>
  <c r="E677" i="30" s="1"/>
  <c r="G677" i="30" s="1"/>
  <c r="F626" i="21"/>
  <c r="E676" i="30" s="1"/>
  <c r="G676" i="30" s="1"/>
  <c r="F625" i="21"/>
  <c r="E675" i="30" s="1"/>
  <c r="G675" i="30" s="1"/>
  <c r="F623" i="21"/>
  <c r="E672" i="30" s="1"/>
  <c r="G672" i="30" s="1"/>
  <c r="F622" i="21"/>
  <c r="E671" i="30" s="1"/>
  <c r="G671" i="30" s="1"/>
  <c r="F621" i="21"/>
  <c r="E670" i="30"/>
  <c r="G670" i="30" s="1"/>
  <c r="F620" i="21"/>
  <c r="E669" i="30" s="1"/>
  <c r="G669" i="30" s="1"/>
  <c r="F619" i="21"/>
  <c r="E668" i="30" s="1"/>
  <c r="G668" i="30" s="1"/>
  <c r="F618" i="21"/>
  <c r="E667" i="30" s="1"/>
  <c r="G667" i="30" s="1"/>
  <c r="F617" i="21"/>
  <c r="E666" i="30"/>
  <c r="G666" i="30" s="1"/>
  <c r="F616" i="21"/>
  <c r="E665" i="30" s="1"/>
  <c r="G665" i="30" s="1"/>
  <c r="F615" i="21"/>
  <c r="E664" i="30" s="1"/>
  <c r="G664" i="30" s="1"/>
  <c r="F614" i="21"/>
  <c r="E663" i="30" s="1"/>
  <c r="G663" i="30" s="1"/>
  <c r="F613" i="21"/>
  <c r="E662" i="30"/>
  <c r="G662" i="30" s="1"/>
  <c r="F612" i="21"/>
  <c r="E661" i="30" s="1"/>
  <c r="G661" i="30" s="1"/>
  <c r="F611" i="21"/>
  <c r="E660" i="30" s="1"/>
  <c r="G660" i="30" s="1"/>
  <c r="F610" i="21"/>
  <c r="E659" i="30" s="1"/>
  <c r="G659" i="30" s="1"/>
  <c r="F609" i="21"/>
  <c r="E658" i="30"/>
  <c r="G658" i="30" s="1"/>
  <c r="F605" i="21"/>
  <c r="E652" i="30" s="1"/>
  <c r="G652" i="30" s="1"/>
  <c r="F604" i="21"/>
  <c r="E651" i="30" s="1"/>
  <c r="G651" i="30" s="1"/>
  <c r="F603" i="21"/>
  <c r="E650" i="30" s="1"/>
  <c r="G650" i="30" s="1"/>
  <c r="F602" i="21"/>
  <c r="E649" i="30" s="1"/>
  <c r="G649" i="30" s="1"/>
  <c r="F601" i="21"/>
  <c r="E648" i="30" s="1"/>
  <c r="G648" i="30" s="1"/>
  <c r="F600" i="21"/>
  <c r="E647" i="30" s="1"/>
  <c r="G647" i="30" s="1"/>
  <c r="F599" i="21"/>
  <c r="E646" i="30" s="1"/>
  <c r="G646" i="30" s="1"/>
  <c r="F598" i="21"/>
  <c r="E645" i="30" s="1"/>
  <c r="G645" i="30" s="1"/>
  <c r="F597" i="21"/>
  <c r="E644" i="30" s="1"/>
  <c r="G644" i="30" s="1"/>
  <c r="F596" i="21"/>
  <c r="E643" i="30" s="1"/>
  <c r="G643" i="30" s="1"/>
  <c r="F594" i="21"/>
  <c r="E640" i="30" s="1"/>
  <c r="G640" i="30" s="1"/>
  <c r="F593" i="21"/>
  <c r="E639" i="30" s="1"/>
  <c r="G639" i="30" s="1"/>
  <c r="F592" i="21"/>
  <c r="E638" i="30" s="1"/>
  <c r="G638" i="30" s="1"/>
  <c r="F591" i="21"/>
  <c r="E637" i="30" s="1"/>
  <c r="G637" i="30" s="1"/>
  <c r="F590" i="21"/>
  <c r="E636" i="30" s="1"/>
  <c r="G636" i="30" s="1"/>
  <c r="F589" i="21"/>
  <c r="E635" i="30" s="1"/>
  <c r="G635" i="30" s="1"/>
  <c r="F588" i="21"/>
  <c r="E634" i="30" s="1"/>
  <c r="G634" i="30" s="1"/>
  <c r="F587" i="21"/>
  <c r="E633" i="30" s="1"/>
  <c r="G633" i="30" s="1"/>
  <c r="F586" i="21"/>
  <c r="E632" i="30" s="1"/>
  <c r="G632" i="30" s="1"/>
  <c r="F585" i="21"/>
  <c r="E631" i="30" s="1"/>
  <c r="G631" i="30" s="1"/>
  <c r="F584" i="21"/>
  <c r="E630" i="30" s="1"/>
  <c r="G630" i="30" s="1"/>
  <c r="F583" i="21"/>
  <c r="E629" i="30"/>
  <c r="G629" i="30" s="1"/>
  <c r="F582" i="21"/>
  <c r="E628" i="30" s="1"/>
  <c r="G628" i="30" s="1"/>
  <c r="F581" i="21"/>
  <c r="E627" i="30" s="1"/>
  <c r="G627" i="30" s="1"/>
  <c r="F580" i="21"/>
  <c r="E626" i="30" s="1"/>
  <c r="G626" i="30" s="1"/>
  <c r="F578" i="21"/>
  <c r="E623" i="30" s="1"/>
  <c r="G623" i="30" s="1"/>
  <c r="F577" i="21"/>
  <c r="E622" i="30" s="1"/>
  <c r="G622" i="30" s="1"/>
  <c r="F576" i="21"/>
  <c r="E621" i="30" s="1"/>
  <c r="G621" i="30" s="1"/>
  <c r="F575" i="21"/>
  <c r="E620" i="30" s="1"/>
  <c r="G620" i="30" s="1"/>
  <c r="F574" i="21"/>
  <c r="E619" i="30" s="1"/>
  <c r="G619" i="30" s="1"/>
  <c r="F573" i="21"/>
  <c r="E618" i="30" s="1"/>
  <c r="G618" i="30" s="1"/>
  <c r="F572" i="21"/>
  <c r="E617" i="30"/>
  <c r="G617" i="30" s="1"/>
  <c r="F571" i="21"/>
  <c r="E616" i="30" s="1"/>
  <c r="G616" i="30" s="1"/>
  <c r="F570" i="21"/>
  <c r="E615" i="30" s="1"/>
  <c r="G615" i="30" s="1"/>
  <c r="F569" i="21"/>
  <c r="E614" i="30" s="1"/>
  <c r="G614" i="30" s="1"/>
  <c r="F568" i="21"/>
  <c r="E613" i="30" s="1"/>
  <c r="G613" i="30" s="1"/>
  <c r="F567" i="21"/>
  <c r="E612" i="30" s="1"/>
  <c r="G612" i="30" s="1"/>
  <c r="F566" i="21"/>
  <c r="E611" i="30" s="1"/>
  <c r="G611" i="30" s="1"/>
  <c r="F565" i="21"/>
  <c r="E610" i="30" s="1"/>
  <c r="G610" i="30" s="1"/>
  <c r="F564" i="21"/>
  <c r="E609" i="30"/>
  <c r="G609" i="30" s="1"/>
  <c r="F562" i="21"/>
  <c r="E606" i="30" s="1"/>
  <c r="G606" i="30" s="1"/>
  <c r="F561" i="21"/>
  <c r="E605" i="30" s="1"/>
  <c r="G605" i="30" s="1"/>
  <c r="F560" i="21"/>
  <c r="E604" i="30" s="1"/>
  <c r="G604" i="30" s="1"/>
  <c r="F559" i="21"/>
  <c r="E603" i="30" s="1"/>
  <c r="G603" i="30" s="1"/>
  <c r="F558" i="21"/>
  <c r="E602" i="30" s="1"/>
  <c r="G602" i="30" s="1"/>
  <c r="F557" i="21"/>
  <c r="E601" i="30" s="1"/>
  <c r="G601" i="30" s="1"/>
  <c r="F556" i="21"/>
  <c r="E600" i="30" s="1"/>
  <c r="G600" i="30" s="1"/>
  <c r="F555" i="21"/>
  <c r="E599" i="30"/>
  <c r="G599" i="30" s="1"/>
  <c r="F554" i="21"/>
  <c r="E598" i="30" s="1"/>
  <c r="G598" i="30" s="1"/>
  <c r="F553" i="21"/>
  <c r="E597" i="30" s="1"/>
  <c r="G597" i="30" s="1"/>
  <c r="F552" i="21"/>
  <c r="E596" i="30" s="1"/>
  <c r="G596" i="30" s="1"/>
  <c r="F551" i="21"/>
  <c r="E595" i="30" s="1"/>
  <c r="G595" i="30" s="1"/>
  <c r="F550" i="21"/>
  <c r="E594" i="30" s="1"/>
  <c r="G594" i="30" s="1"/>
  <c r="F549" i="21"/>
  <c r="E593" i="30" s="1"/>
  <c r="G593" i="30" s="1"/>
  <c r="F548" i="21"/>
  <c r="E592" i="30" s="1"/>
  <c r="G592" i="30" s="1"/>
  <c r="F545" i="21"/>
  <c r="E587" i="30"/>
  <c r="G587" i="30" s="1"/>
  <c r="F544" i="21"/>
  <c r="E586" i="30" s="1"/>
  <c r="G586" i="30" s="1"/>
  <c r="F543" i="21"/>
  <c r="E585" i="30" s="1"/>
  <c r="G585" i="30" s="1"/>
  <c r="F542" i="21"/>
  <c r="E584" i="30" s="1"/>
  <c r="G584" i="30" s="1"/>
  <c r="F541" i="21"/>
  <c r="E583" i="30" s="1"/>
  <c r="G583" i="30" s="1"/>
  <c r="F540" i="21"/>
  <c r="E582" i="30" s="1"/>
  <c r="G582" i="30" s="1"/>
  <c r="F539" i="21"/>
  <c r="E581" i="30" s="1"/>
  <c r="G581" i="30" s="1"/>
  <c r="F538" i="21"/>
  <c r="E580" i="30" s="1"/>
  <c r="G580" i="30" s="1"/>
  <c r="F537" i="21"/>
  <c r="E579" i="30"/>
  <c r="G579" i="30" s="1"/>
  <c r="F536" i="21"/>
  <c r="E578" i="30" s="1"/>
  <c r="G578" i="30" s="1"/>
  <c r="F534" i="21"/>
  <c r="E575" i="30" s="1"/>
  <c r="G575" i="30" s="1"/>
  <c r="F533" i="21"/>
  <c r="E574" i="30" s="1"/>
  <c r="G574" i="30" s="1"/>
  <c r="F532" i="21"/>
  <c r="E573" i="30" s="1"/>
  <c r="G573" i="30" s="1"/>
  <c r="F531" i="21"/>
  <c r="E572" i="30" s="1"/>
  <c r="G572" i="30" s="1"/>
  <c r="F530" i="21"/>
  <c r="E571" i="30" s="1"/>
  <c r="G571" i="30" s="1"/>
  <c r="F529" i="21"/>
  <c r="E570" i="30" s="1"/>
  <c r="G570" i="30" s="1"/>
  <c r="F528" i="21"/>
  <c r="E569" i="30"/>
  <c r="G569" i="30" s="1"/>
  <c r="F527" i="21"/>
  <c r="E568" i="30" s="1"/>
  <c r="G568" i="30" s="1"/>
  <c r="F526" i="21"/>
  <c r="E567" i="30"/>
  <c r="G567" i="30" s="1"/>
  <c r="F525" i="21"/>
  <c r="E566" i="30" s="1"/>
  <c r="G566" i="30" s="1"/>
  <c r="F524" i="21"/>
  <c r="E565" i="30" s="1"/>
  <c r="G565" i="30" s="1"/>
  <c r="F523" i="21"/>
  <c r="E564" i="30" s="1"/>
  <c r="G564" i="30" s="1"/>
  <c r="F522" i="21"/>
  <c r="E563" i="30" s="1"/>
  <c r="G563" i="30" s="1"/>
  <c r="F521" i="21"/>
  <c r="E562" i="30" s="1"/>
  <c r="G562" i="30" s="1"/>
  <c r="F520" i="21"/>
  <c r="E561" i="30"/>
  <c r="G561" i="30" s="1"/>
  <c r="F518" i="21"/>
  <c r="E558" i="30" s="1"/>
  <c r="G558" i="30" s="1"/>
  <c r="F517" i="21"/>
  <c r="E557" i="30" s="1"/>
  <c r="G557" i="30" s="1"/>
  <c r="F516" i="21"/>
  <c r="E556" i="30" s="1"/>
  <c r="G556" i="30" s="1"/>
  <c r="F515" i="21"/>
  <c r="E555" i="30" s="1"/>
  <c r="G555" i="30" s="1"/>
  <c r="F514" i="21"/>
  <c r="E554" i="30" s="1"/>
  <c r="G554" i="30" s="1"/>
  <c r="F513" i="21"/>
  <c r="E553" i="30" s="1"/>
  <c r="G553" i="30" s="1"/>
  <c r="F512" i="21"/>
  <c r="E552" i="30" s="1"/>
  <c r="G552" i="30" s="1"/>
  <c r="F511" i="21"/>
  <c r="E551" i="30"/>
  <c r="G551" i="30" s="1"/>
  <c r="F510" i="21"/>
  <c r="E550" i="30" s="1"/>
  <c r="G550" i="30" s="1"/>
  <c r="F509" i="21"/>
  <c r="E549" i="30"/>
  <c r="G549" i="30" s="1"/>
  <c r="F508" i="21"/>
  <c r="E548" i="30" s="1"/>
  <c r="G548" i="30" s="1"/>
  <c r="F507" i="21"/>
  <c r="E547" i="30" s="1"/>
  <c r="G547" i="30" s="1"/>
  <c r="F506" i="21"/>
  <c r="E546" i="30" s="1"/>
  <c r="G546" i="30" s="1"/>
  <c r="F505" i="21"/>
  <c r="E545" i="30" s="1"/>
  <c r="G545" i="30" s="1"/>
  <c r="F504" i="21"/>
  <c r="E544" i="30" s="1"/>
  <c r="G544" i="30" s="1"/>
  <c r="F502" i="21"/>
  <c r="E541" i="30" s="1"/>
  <c r="G541" i="30" s="1"/>
  <c r="F501" i="21"/>
  <c r="E540" i="30" s="1"/>
  <c r="G540" i="30" s="1"/>
  <c r="F500" i="21"/>
  <c r="E539" i="30" s="1"/>
  <c r="G539" i="30" s="1"/>
  <c r="F499" i="21"/>
  <c r="E538" i="30" s="1"/>
  <c r="G538" i="30" s="1"/>
  <c r="F498" i="21"/>
  <c r="E537" i="30" s="1"/>
  <c r="G537" i="30" s="1"/>
  <c r="F497" i="21"/>
  <c r="E536" i="30" s="1"/>
  <c r="G536" i="30" s="1"/>
  <c r="F496" i="21"/>
  <c r="E535" i="30"/>
  <c r="G535" i="30" s="1"/>
  <c r="F495" i="21"/>
  <c r="E534" i="30" s="1"/>
  <c r="G534" i="30" s="1"/>
  <c r="F494" i="21"/>
  <c r="E533" i="30"/>
  <c r="G533" i="30" s="1"/>
  <c r="F493" i="21"/>
  <c r="E532" i="30" s="1"/>
  <c r="G532" i="30" s="1"/>
  <c r="F492" i="21"/>
  <c r="E531" i="30" s="1"/>
  <c r="G531" i="30" s="1"/>
  <c r="F491" i="21"/>
  <c r="E530" i="30" s="1"/>
  <c r="G530" i="30" s="1"/>
  <c r="F490" i="21"/>
  <c r="E529" i="30" s="1"/>
  <c r="G529" i="30" s="1"/>
  <c r="F489" i="21"/>
  <c r="E528" i="30" s="1"/>
  <c r="G528" i="30" s="1"/>
  <c r="F488" i="21"/>
  <c r="E527" i="30" s="1"/>
  <c r="G527" i="30" s="1"/>
  <c r="F485" i="21"/>
  <c r="E522" i="30" s="1"/>
  <c r="G522" i="30" s="1"/>
  <c r="F484" i="21"/>
  <c r="E521" i="30"/>
  <c r="G521" i="30" s="1"/>
  <c r="F483" i="21"/>
  <c r="E520" i="30" s="1"/>
  <c r="G520" i="30" s="1"/>
  <c r="F482" i="21"/>
  <c r="E519" i="30" s="1"/>
  <c r="G519" i="30" s="1"/>
  <c r="F481" i="21"/>
  <c r="E518" i="30" s="1"/>
  <c r="G518" i="30" s="1"/>
  <c r="F480" i="21"/>
  <c r="E517" i="30" s="1"/>
  <c r="G517" i="30" s="1"/>
  <c r="F479" i="21"/>
  <c r="E516" i="30" s="1"/>
  <c r="G516" i="30" s="1"/>
  <c r="F478" i="21"/>
  <c r="E515" i="30" s="1"/>
  <c r="G515" i="30" s="1"/>
  <c r="F477" i="21"/>
  <c r="E514" i="30" s="1"/>
  <c r="G514" i="30" s="1"/>
  <c r="F476" i="21"/>
  <c r="E513" i="30"/>
  <c r="G513" i="30" s="1"/>
  <c r="F474" i="21"/>
  <c r="E510" i="30" s="1"/>
  <c r="G510" i="30" s="1"/>
  <c r="F473" i="21"/>
  <c r="E509" i="30" s="1"/>
  <c r="G509" i="30" s="1"/>
  <c r="F472" i="21"/>
  <c r="E508" i="30" s="1"/>
  <c r="G508" i="30" s="1"/>
  <c r="F471" i="21"/>
  <c r="E507" i="30" s="1"/>
  <c r="G507" i="30" s="1"/>
  <c r="F470" i="21"/>
  <c r="E506" i="30" s="1"/>
  <c r="G506" i="30" s="1"/>
  <c r="F469" i="21"/>
  <c r="E505" i="30" s="1"/>
  <c r="G505" i="30" s="1"/>
  <c r="F468" i="21"/>
  <c r="E504" i="30" s="1"/>
  <c r="G504" i="30" s="1"/>
  <c r="F467" i="21"/>
  <c r="E503" i="30"/>
  <c r="G503" i="30" s="1"/>
  <c r="F466" i="21"/>
  <c r="E502" i="30" s="1"/>
  <c r="G502" i="30" s="1"/>
  <c r="F465" i="21"/>
  <c r="E501" i="30" s="1"/>
  <c r="G501" i="30" s="1"/>
  <c r="F464" i="21"/>
  <c r="E500" i="30" s="1"/>
  <c r="G500" i="30" s="1"/>
  <c r="F463" i="21"/>
  <c r="E499" i="30" s="1"/>
  <c r="G499" i="30" s="1"/>
  <c r="F462" i="21"/>
  <c r="E498" i="30" s="1"/>
  <c r="G498" i="30" s="1"/>
  <c r="F461" i="21"/>
  <c r="E497" i="30" s="1"/>
  <c r="G497" i="30" s="1"/>
  <c r="F460" i="21"/>
  <c r="E496" i="30" s="1"/>
  <c r="G496" i="30" s="1"/>
  <c r="F458" i="21"/>
  <c r="E493" i="30"/>
  <c r="G493" i="30" s="1"/>
  <c r="F457" i="21"/>
  <c r="E492" i="30" s="1"/>
  <c r="G492" i="30" s="1"/>
  <c r="F456" i="21"/>
  <c r="E491" i="30" s="1"/>
  <c r="G491" i="30" s="1"/>
  <c r="F455" i="21"/>
  <c r="E490" i="30" s="1"/>
  <c r="G490" i="30" s="1"/>
  <c r="F454" i="21"/>
  <c r="E489" i="30"/>
  <c r="G489" i="30" s="1"/>
  <c r="F453" i="21"/>
  <c r="E488" i="30" s="1"/>
  <c r="G488" i="30" s="1"/>
  <c r="F452" i="21"/>
  <c r="E487" i="30" s="1"/>
  <c r="G487" i="30" s="1"/>
  <c r="F451" i="21"/>
  <c r="E486" i="30" s="1"/>
  <c r="G486" i="30" s="1"/>
  <c r="F450" i="21"/>
  <c r="E485" i="30"/>
  <c r="G485" i="30" s="1"/>
  <c r="F449" i="21"/>
  <c r="E484" i="30" s="1"/>
  <c r="G484" i="30" s="1"/>
  <c r="F448" i="21"/>
  <c r="E483" i="30" s="1"/>
  <c r="G483" i="30" s="1"/>
  <c r="F447" i="21"/>
  <c r="E482" i="30" s="1"/>
  <c r="G482" i="30" s="1"/>
  <c r="F446" i="21"/>
  <c r="E481" i="30" s="1"/>
  <c r="G481" i="30" s="1"/>
  <c r="F445" i="21"/>
  <c r="E480" i="30" s="1"/>
  <c r="G480" i="30" s="1"/>
  <c r="F444" i="21"/>
  <c r="E479" i="30" s="1"/>
  <c r="G479" i="30" s="1"/>
  <c r="F442" i="21"/>
  <c r="E476" i="30" s="1"/>
  <c r="G476" i="30" s="1"/>
  <c r="F441" i="21"/>
  <c r="E475" i="30"/>
  <c r="G475" i="30" s="1"/>
  <c r="F440" i="21"/>
  <c r="E474" i="30" s="1"/>
  <c r="G474" i="30" s="1"/>
  <c r="F439" i="21"/>
  <c r="E473" i="30" s="1"/>
  <c r="G473" i="30" s="1"/>
  <c r="F438" i="21"/>
  <c r="E472" i="30" s="1"/>
  <c r="G472" i="30" s="1"/>
  <c r="F437" i="21"/>
  <c r="E471" i="30" s="1"/>
  <c r="G471" i="30" s="1"/>
  <c r="F436" i="21"/>
  <c r="E470" i="30" s="1"/>
  <c r="G470" i="30" s="1"/>
  <c r="F435" i="21"/>
  <c r="E469" i="30" s="1"/>
  <c r="G469" i="30" s="1"/>
  <c r="F434" i="21"/>
  <c r="E468" i="30" s="1"/>
  <c r="G468" i="30" s="1"/>
  <c r="F433" i="21"/>
  <c r="E467" i="30"/>
  <c r="G467" i="30" s="1"/>
  <c r="F432" i="21"/>
  <c r="E466" i="30" s="1"/>
  <c r="G466" i="30" s="1"/>
  <c r="F431" i="21"/>
  <c r="E465" i="30" s="1"/>
  <c r="G465" i="30" s="1"/>
  <c r="F430" i="21"/>
  <c r="E464" i="30" s="1"/>
  <c r="G464" i="30" s="1"/>
  <c r="F429" i="21"/>
  <c r="E463" i="30" s="1"/>
  <c r="G463" i="30" s="1"/>
  <c r="F428" i="21"/>
  <c r="E462" i="30" s="1"/>
  <c r="G462" i="30" s="1"/>
  <c r="F425" i="21"/>
  <c r="E457" i="30" s="1"/>
  <c r="G457" i="30" s="1"/>
  <c r="F424" i="21"/>
  <c r="E456" i="30" s="1"/>
  <c r="G456" i="30" s="1"/>
  <c r="F423" i="21"/>
  <c r="E455" i="30"/>
  <c r="G455" i="30" s="1"/>
  <c r="F422" i="21"/>
  <c r="E454" i="30" s="1"/>
  <c r="G454" i="30" s="1"/>
  <c r="F421" i="21"/>
  <c r="E453" i="30" s="1"/>
  <c r="G453" i="30" s="1"/>
  <c r="F420" i="21"/>
  <c r="E452" i="30" s="1"/>
  <c r="G452" i="30" s="1"/>
  <c r="F419" i="21"/>
  <c r="E451" i="30" s="1"/>
  <c r="G451" i="30" s="1"/>
  <c r="F418" i="21"/>
  <c r="E450" i="30" s="1"/>
  <c r="G450" i="30" s="1"/>
  <c r="F417" i="21"/>
  <c r="E449" i="30" s="1"/>
  <c r="G449" i="30" s="1"/>
  <c r="F416" i="21"/>
  <c r="E448" i="30" s="1"/>
  <c r="G448" i="30" s="1"/>
  <c r="F414" i="21"/>
  <c r="E445" i="30"/>
  <c r="G445" i="30" s="1"/>
  <c r="F413" i="21"/>
  <c r="E444" i="30" s="1"/>
  <c r="G444" i="30" s="1"/>
  <c r="F412" i="21"/>
  <c r="E443" i="30" s="1"/>
  <c r="G443" i="30" s="1"/>
  <c r="F411" i="21"/>
  <c r="E442" i="30" s="1"/>
  <c r="G442" i="30" s="1"/>
  <c r="F410" i="21"/>
  <c r="E441" i="30" s="1"/>
  <c r="G441" i="30" s="1"/>
  <c r="F409" i="21"/>
  <c r="E440" i="30" s="1"/>
  <c r="G440" i="30" s="1"/>
  <c r="F408" i="21"/>
  <c r="E439" i="30" s="1"/>
  <c r="G439" i="30" s="1"/>
  <c r="F407" i="21"/>
  <c r="E438" i="30" s="1"/>
  <c r="G438" i="30" s="1"/>
  <c r="F406" i="21"/>
  <c r="E437" i="30"/>
  <c r="G437" i="30" s="1"/>
  <c r="F405" i="21"/>
  <c r="E436" i="30" s="1"/>
  <c r="G436" i="30" s="1"/>
  <c r="F404" i="21"/>
  <c r="E435" i="30" s="1"/>
  <c r="G435" i="30" s="1"/>
  <c r="F403" i="21"/>
  <c r="E434" i="30" s="1"/>
  <c r="G434" i="30" s="1"/>
  <c r="F402" i="21"/>
  <c r="E433" i="30" s="1"/>
  <c r="G433" i="30" s="1"/>
  <c r="F401" i="21"/>
  <c r="E432" i="30" s="1"/>
  <c r="G432" i="30" s="1"/>
  <c r="F400" i="21"/>
  <c r="E431" i="30" s="1"/>
  <c r="G431" i="30" s="1"/>
  <c r="F398" i="21"/>
  <c r="E428" i="30" s="1"/>
  <c r="G428" i="30" s="1"/>
  <c r="F397" i="21"/>
  <c r="E427" i="30"/>
  <c r="G427" i="30" s="1"/>
  <c r="F396" i="21"/>
  <c r="E426" i="30" s="1"/>
  <c r="G426" i="30" s="1"/>
  <c r="F395" i="21"/>
  <c r="E425" i="30" s="1"/>
  <c r="G425" i="30" s="1"/>
  <c r="F394" i="21"/>
  <c r="E424" i="30" s="1"/>
  <c r="G424" i="30" s="1"/>
  <c r="F393" i="21"/>
  <c r="E423" i="30"/>
  <c r="G423" i="30" s="1"/>
  <c r="F392" i="21"/>
  <c r="E422" i="30" s="1"/>
  <c r="G422" i="30" s="1"/>
  <c r="F391" i="21"/>
  <c r="E421" i="30" s="1"/>
  <c r="G421" i="30" s="1"/>
  <c r="F390" i="21"/>
  <c r="E420" i="30" s="1"/>
  <c r="G420" i="30" s="1"/>
  <c r="F389" i="21"/>
  <c r="E419" i="30" s="1"/>
  <c r="G419" i="30" s="1"/>
  <c r="F388" i="21"/>
  <c r="E418" i="30" s="1"/>
  <c r="G418" i="30" s="1"/>
  <c r="F387" i="21"/>
  <c r="E417" i="30"/>
  <c r="G417" i="30" s="1"/>
  <c r="F386" i="21"/>
  <c r="E416" i="30" s="1"/>
  <c r="G416" i="30" s="1"/>
  <c r="F385" i="21"/>
  <c r="E415" i="30" s="1"/>
  <c r="G415" i="30" s="1"/>
  <c r="F384" i="21"/>
  <c r="E414" i="30" s="1"/>
  <c r="G414" i="30" s="1"/>
  <c r="F382" i="21"/>
  <c r="E411" i="30" s="1"/>
  <c r="G411" i="30" s="1"/>
  <c r="F381" i="21"/>
  <c r="E410" i="30" s="1"/>
  <c r="G410" i="30" s="1"/>
  <c r="F380" i="21"/>
  <c r="E409" i="30" s="1"/>
  <c r="G409" i="30" s="1"/>
  <c r="F379" i="21"/>
  <c r="E408" i="30" s="1"/>
  <c r="G408" i="30" s="1"/>
  <c r="F378" i="21"/>
  <c r="E407" i="30" s="1"/>
  <c r="G407" i="30" s="1"/>
  <c r="F377" i="21"/>
  <c r="E406" i="30" s="1"/>
  <c r="G406" i="30" s="1"/>
  <c r="F376" i="21"/>
  <c r="E405" i="30" s="1"/>
  <c r="G405" i="30" s="1"/>
  <c r="F375" i="21"/>
  <c r="E404" i="30" s="1"/>
  <c r="G404" i="30" s="1"/>
  <c r="F374" i="21"/>
  <c r="E403" i="30" s="1"/>
  <c r="G403" i="30" s="1"/>
  <c r="F373" i="21"/>
  <c r="E402" i="30" s="1"/>
  <c r="G402" i="30" s="1"/>
  <c r="F372" i="21"/>
  <c r="E401" i="30" s="1"/>
  <c r="G401" i="30" s="1"/>
  <c r="F371" i="21"/>
  <c r="E400" i="30" s="1"/>
  <c r="G400" i="30" s="1"/>
  <c r="F370" i="21"/>
  <c r="E399" i="30"/>
  <c r="G399" i="30" s="1"/>
  <c r="F369" i="21"/>
  <c r="E398" i="30" s="1"/>
  <c r="G398" i="30" s="1"/>
  <c r="F368" i="21"/>
  <c r="E397" i="30" s="1"/>
  <c r="G397" i="30" s="1"/>
  <c r="F365" i="21"/>
  <c r="E392" i="30" s="1"/>
  <c r="G392" i="30" s="1"/>
  <c r="F364" i="21"/>
  <c r="E391" i="30" s="1"/>
  <c r="G391" i="30" s="1"/>
  <c r="F363" i="21"/>
  <c r="E390" i="30" s="1"/>
  <c r="G390" i="30" s="1"/>
  <c r="F362" i="21"/>
  <c r="E389" i="30" s="1"/>
  <c r="G389" i="30" s="1"/>
  <c r="F361" i="21"/>
  <c r="E388" i="30" s="1"/>
  <c r="G388" i="30" s="1"/>
  <c r="F360" i="21"/>
  <c r="E387" i="30"/>
  <c r="G387" i="30" s="1"/>
  <c r="F359" i="21"/>
  <c r="E386" i="30" s="1"/>
  <c r="G386" i="30" s="1"/>
  <c r="F358" i="21"/>
  <c r="E385" i="30"/>
  <c r="G385" i="30" s="1"/>
  <c r="F357" i="21"/>
  <c r="E384" i="30" s="1"/>
  <c r="G384" i="30" s="1"/>
  <c r="F356" i="21"/>
  <c r="E383" i="30" s="1"/>
  <c r="G383" i="30" s="1"/>
  <c r="F354" i="21"/>
  <c r="E380" i="30" s="1"/>
  <c r="G380" i="30" s="1"/>
  <c r="F353" i="21"/>
  <c r="E379" i="30" s="1"/>
  <c r="G379" i="30" s="1"/>
  <c r="F352" i="21"/>
  <c r="E378" i="30" s="1"/>
  <c r="G378" i="30" s="1"/>
  <c r="F351" i="21"/>
  <c r="E377" i="30" s="1"/>
  <c r="G377" i="30" s="1"/>
  <c r="F350" i="21"/>
  <c r="E376" i="30" s="1"/>
  <c r="G376" i="30" s="1"/>
  <c r="F349" i="21"/>
  <c r="E375" i="30"/>
  <c r="G375" i="30" s="1"/>
  <c r="F348" i="21"/>
  <c r="E374" i="30" s="1"/>
  <c r="G374" i="30" s="1"/>
  <c r="F347" i="21"/>
  <c r="E373" i="30" s="1"/>
  <c r="G373" i="30" s="1"/>
  <c r="F346" i="21"/>
  <c r="E372" i="30" s="1"/>
  <c r="G372" i="30" s="1"/>
  <c r="F345" i="21"/>
  <c r="E371" i="30" s="1"/>
  <c r="G371" i="30" s="1"/>
  <c r="F344" i="21"/>
  <c r="E370" i="30" s="1"/>
  <c r="G370" i="30" s="1"/>
  <c r="F343" i="21"/>
  <c r="E369" i="30" s="1"/>
  <c r="G369" i="30" s="1"/>
  <c r="F342" i="21"/>
  <c r="E368" i="30" s="1"/>
  <c r="G368" i="30" s="1"/>
  <c r="F341" i="21"/>
  <c r="E367" i="30"/>
  <c r="G367" i="30" s="1"/>
  <c r="F340" i="21"/>
  <c r="E366" i="30" s="1"/>
  <c r="G366" i="30" s="1"/>
  <c r="F338" i="21"/>
  <c r="E363" i="30" s="1"/>
  <c r="G363" i="30" s="1"/>
  <c r="F337" i="21"/>
  <c r="E362" i="30" s="1"/>
  <c r="G362" i="30" s="1"/>
  <c r="F336" i="21"/>
  <c r="E361" i="30" s="1"/>
  <c r="G361" i="30" s="1"/>
  <c r="F335" i="21"/>
  <c r="E360" i="30" s="1"/>
  <c r="G360" i="30" s="1"/>
  <c r="F334" i="21"/>
  <c r="E359" i="30" s="1"/>
  <c r="G359" i="30" s="1"/>
  <c r="F333" i="21"/>
  <c r="E358" i="30" s="1"/>
  <c r="G358" i="30" s="1"/>
  <c r="F332" i="21"/>
  <c r="E357" i="30"/>
  <c r="G357" i="30" s="1"/>
  <c r="F331" i="21"/>
  <c r="E356" i="30" s="1"/>
  <c r="G356" i="30" s="1"/>
  <c r="F330" i="21"/>
  <c r="E355" i="30" s="1"/>
  <c r="G355" i="30" s="1"/>
  <c r="F329" i="21"/>
  <c r="E354" i="30" s="1"/>
  <c r="G354" i="30" s="1"/>
  <c r="F328" i="21"/>
  <c r="E353" i="30" s="1"/>
  <c r="G353" i="30" s="1"/>
  <c r="F327" i="21"/>
  <c r="E352" i="30" s="1"/>
  <c r="G352" i="30" s="1"/>
  <c r="F326" i="21"/>
  <c r="E351" i="30" s="1"/>
  <c r="G351" i="30" s="1"/>
  <c r="F325" i="21"/>
  <c r="E350" i="30" s="1"/>
  <c r="G350" i="30" s="1"/>
  <c r="F324" i="21"/>
  <c r="E349" i="30"/>
  <c r="G349" i="30" s="1"/>
  <c r="F322" i="21"/>
  <c r="E346" i="30" s="1"/>
  <c r="G346" i="30" s="1"/>
  <c r="F321" i="21"/>
  <c r="E345" i="30" s="1"/>
  <c r="G345" i="30" s="1"/>
  <c r="F320" i="21"/>
  <c r="E344" i="30" s="1"/>
  <c r="G344" i="30" s="1"/>
  <c r="F319" i="21"/>
  <c r="E343" i="30" s="1"/>
  <c r="G343" i="30" s="1"/>
  <c r="F318" i="21"/>
  <c r="E342" i="30" s="1"/>
  <c r="G342" i="30" s="1"/>
  <c r="F317" i="21"/>
  <c r="E341" i="30" s="1"/>
  <c r="G341" i="30" s="1"/>
  <c r="F316" i="21"/>
  <c r="E340" i="30" s="1"/>
  <c r="G340" i="30" s="1"/>
  <c r="F315" i="21"/>
  <c r="E339" i="30"/>
  <c r="G339" i="30" s="1"/>
  <c r="F314" i="21"/>
  <c r="E338" i="30" s="1"/>
  <c r="G338" i="30" s="1"/>
  <c r="F313" i="21"/>
  <c r="E337" i="30" s="1"/>
  <c r="G337" i="30" s="1"/>
  <c r="F312" i="21"/>
  <c r="E336" i="30" s="1"/>
  <c r="G336" i="30" s="1"/>
  <c r="F311" i="21"/>
  <c r="E335" i="30" s="1"/>
  <c r="G335" i="30" s="1"/>
  <c r="F310" i="21"/>
  <c r="E334" i="30" s="1"/>
  <c r="G334" i="30" s="1"/>
  <c r="F309" i="21"/>
  <c r="E333" i="30" s="1"/>
  <c r="G333" i="30" s="1"/>
  <c r="F308" i="21"/>
  <c r="E332" i="30" s="1"/>
  <c r="G332" i="30" s="1"/>
  <c r="F304" i="21"/>
  <c r="E326" i="30"/>
  <c r="G326" i="30" s="1"/>
  <c r="F303" i="21"/>
  <c r="E325" i="30" s="1"/>
  <c r="G325" i="30" s="1"/>
  <c r="F302" i="21"/>
  <c r="E324" i="30" s="1"/>
  <c r="G324" i="30" s="1"/>
  <c r="F301" i="21"/>
  <c r="E323" i="30" s="1"/>
  <c r="G323" i="30" s="1"/>
  <c r="F300" i="21"/>
  <c r="E322" i="30" s="1"/>
  <c r="G322" i="30" s="1"/>
  <c r="F299" i="21"/>
  <c r="E321" i="30" s="1"/>
  <c r="G321" i="30" s="1"/>
  <c r="F298" i="21"/>
  <c r="E320" i="30" s="1"/>
  <c r="G320" i="30" s="1"/>
  <c r="F297" i="21"/>
  <c r="E319" i="30" s="1"/>
  <c r="G319" i="30" s="1"/>
  <c r="F296" i="21"/>
  <c r="E318" i="30"/>
  <c r="G318" i="30" s="1"/>
  <c r="F295" i="21"/>
  <c r="E317" i="30" s="1"/>
  <c r="G317" i="30" s="1"/>
  <c r="F293" i="21"/>
  <c r="E314" i="30" s="1"/>
  <c r="G314" i="30" s="1"/>
  <c r="F292" i="21"/>
  <c r="E313" i="30" s="1"/>
  <c r="G313" i="30" s="1"/>
  <c r="F291" i="21"/>
  <c r="E312" i="30" s="1"/>
  <c r="G312" i="30" s="1"/>
  <c r="F290" i="21"/>
  <c r="E311" i="30" s="1"/>
  <c r="G311" i="30" s="1"/>
  <c r="F289" i="21"/>
  <c r="E310" i="30" s="1"/>
  <c r="G310" i="30" s="1"/>
  <c r="F288" i="21"/>
  <c r="E309" i="30" s="1"/>
  <c r="G309" i="30" s="1"/>
  <c r="F287" i="21"/>
  <c r="E308" i="30"/>
  <c r="G308" i="30" s="1"/>
  <c r="F286" i="21"/>
  <c r="E307" i="30" s="1"/>
  <c r="G307" i="30" s="1"/>
  <c r="F285" i="21"/>
  <c r="E306" i="30" s="1"/>
  <c r="G306" i="30" s="1"/>
  <c r="F284" i="21"/>
  <c r="E305" i="30" s="1"/>
  <c r="G305" i="30" s="1"/>
  <c r="F283" i="21"/>
  <c r="E304" i="30" s="1"/>
  <c r="G304" i="30" s="1"/>
  <c r="F282" i="21"/>
  <c r="E303" i="30" s="1"/>
  <c r="G303" i="30" s="1"/>
  <c r="F281" i="21"/>
  <c r="E302" i="30" s="1"/>
  <c r="G302" i="30" s="1"/>
  <c r="F280" i="21"/>
  <c r="E301" i="30" s="1"/>
  <c r="G301" i="30" s="1"/>
  <c r="F279" i="21"/>
  <c r="E300" i="30"/>
  <c r="G300" i="30" s="1"/>
  <c r="F277" i="21"/>
  <c r="E297" i="30" s="1"/>
  <c r="G297" i="30" s="1"/>
  <c r="F276" i="21"/>
  <c r="E296" i="30" s="1"/>
  <c r="G296" i="30" s="1"/>
  <c r="F275" i="21"/>
  <c r="E295" i="30" s="1"/>
  <c r="G295" i="30" s="1"/>
  <c r="F274" i="21"/>
  <c r="E294" i="30" s="1"/>
  <c r="G294" i="30" s="1"/>
  <c r="F273" i="21"/>
  <c r="E293" i="30" s="1"/>
  <c r="G293" i="30" s="1"/>
  <c r="F272" i="21"/>
  <c r="E292" i="30" s="1"/>
  <c r="G292" i="30" s="1"/>
  <c r="F271" i="21"/>
  <c r="E291" i="30" s="1"/>
  <c r="G291" i="30" s="1"/>
  <c r="F270" i="21"/>
  <c r="E290" i="30"/>
  <c r="G290" i="30" s="1"/>
  <c r="F269" i="21"/>
  <c r="E289" i="30" s="1"/>
  <c r="G289" i="30" s="1"/>
  <c r="F268" i="21"/>
  <c r="E288" i="30" s="1"/>
  <c r="G288" i="30" s="1"/>
  <c r="F267" i="21"/>
  <c r="E287" i="30" s="1"/>
  <c r="G287" i="30" s="1"/>
  <c r="F266" i="21"/>
  <c r="E286" i="30" s="1"/>
  <c r="G286" i="30" s="1"/>
  <c r="F265" i="21"/>
  <c r="E285" i="30" s="1"/>
  <c r="G285" i="30" s="1"/>
  <c r="F264" i="21"/>
  <c r="E284" i="30" s="1"/>
  <c r="G284" i="30" s="1"/>
  <c r="F263" i="21"/>
  <c r="E283" i="30" s="1"/>
  <c r="G283" i="30" s="1"/>
  <c r="F261" i="21"/>
  <c r="E280" i="30"/>
  <c r="G280" i="30" s="1"/>
  <c r="F260" i="21"/>
  <c r="E279" i="30" s="1"/>
  <c r="G279" i="30" s="1"/>
  <c r="F259" i="21"/>
  <c r="E278" i="30" s="1"/>
  <c r="G278" i="30" s="1"/>
  <c r="F258" i="21"/>
  <c r="E277" i="30" s="1"/>
  <c r="G277" i="30" s="1"/>
  <c r="F257" i="21"/>
  <c r="E276" i="30" s="1"/>
  <c r="G276" i="30" s="1"/>
  <c r="F256" i="21"/>
  <c r="E275" i="30" s="1"/>
  <c r="G275" i="30" s="1"/>
  <c r="F255" i="21"/>
  <c r="E274" i="30" s="1"/>
  <c r="G274" i="30" s="1"/>
  <c r="F254" i="21"/>
  <c r="E273" i="30" s="1"/>
  <c r="G273" i="30" s="1"/>
  <c r="F253" i="21"/>
  <c r="E272" i="30"/>
  <c r="G272" i="30" s="1"/>
  <c r="F252" i="21"/>
  <c r="E271" i="30" s="1"/>
  <c r="G271" i="30" s="1"/>
  <c r="F251" i="21"/>
  <c r="E270" i="30" s="1"/>
  <c r="G270" i="30" s="1"/>
  <c r="F250" i="21"/>
  <c r="E269" i="30" s="1"/>
  <c r="G269" i="30" s="1"/>
  <c r="F249" i="21"/>
  <c r="E268" i="30" s="1"/>
  <c r="G268" i="30" s="1"/>
  <c r="F248" i="21"/>
  <c r="E267" i="30" s="1"/>
  <c r="G267" i="30" s="1"/>
  <c r="F247" i="21"/>
  <c r="E266" i="30" s="1"/>
  <c r="G266" i="30" s="1"/>
  <c r="F244" i="21"/>
  <c r="E261" i="30" s="1"/>
  <c r="G261" i="30" s="1"/>
  <c r="F243" i="21"/>
  <c r="E260" i="30"/>
  <c r="G260" i="30" s="1"/>
  <c r="F242" i="21"/>
  <c r="E259" i="30" s="1"/>
  <c r="G259" i="30" s="1"/>
  <c r="F241" i="21"/>
  <c r="E258" i="30" s="1"/>
  <c r="G258" i="30" s="1"/>
  <c r="F240" i="21"/>
  <c r="E257" i="30" s="1"/>
  <c r="G257" i="30" s="1"/>
  <c r="F239" i="21"/>
  <c r="E256" i="30" s="1"/>
  <c r="G256" i="30" s="1"/>
  <c r="F238" i="21"/>
  <c r="E255" i="30" s="1"/>
  <c r="G255" i="30" s="1"/>
  <c r="F237" i="21"/>
  <c r="E254" i="30" s="1"/>
  <c r="G254" i="30" s="1"/>
  <c r="F236" i="21"/>
  <c r="E253" i="30" s="1"/>
  <c r="G253" i="30" s="1"/>
  <c r="F235" i="21"/>
  <c r="E252" i="30"/>
  <c r="G252" i="30" s="1"/>
  <c r="F233" i="21"/>
  <c r="E249" i="30" s="1"/>
  <c r="G249" i="30" s="1"/>
  <c r="F232" i="21"/>
  <c r="E248" i="30" s="1"/>
  <c r="G248" i="30" s="1"/>
  <c r="F231" i="21"/>
  <c r="E247" i="30" s="1"/>
  <c r="G247" i="30" s="1"/>
  <c r="F230" i="21"/>
  <c r="E246" i="30" s="1"/>
  <c r="G246" i="30" s="1"/>
  <c r="F229" i="21"/>
  <c r="E245" i="30" s="1"/>
  <c r="G245" i="30" s="1"/>
  <c r="F228" i="21"/>
  <c r="E244" i="30" s="1"/>
  <c r="G244" i="30" s="1"/>
  <c r="F227" i="21"/>
  <c r="E243" i="30" s="1"/>
  <c r="G243" i="30" s="1"/>
  <c r="F226" i="21"/>
  <c r="E242" i="30"/>
  <c r="G242" i="30" s="1"/>
  <c r="F225" i="21"/>
  <c r="E241" i="30" s="1"/>
  <c r="G241" i="30" s="1"/>
  <c r="F224" i="21"/>
  <c r="E240" i="30" s="1"/>
  <c r="G240" i="30" s="1"/>
  <c r="F223" i="21"/>
  <c r="E239" i="30" s="1"/>
  <c r="G239" i="30" s="1"/>
  <c r="F222" i="21"/>
  <c r="E238" i="30" s="1"/>
  <c r="G238" i="30" s="1"/>
  <c r="F221" i="21"/>
  <c r="E237" i="30" s="1"/>
  <c r="G237" i="30" s="1"/>
  <c r="F220" i="21"/>
  <c r="E236" i="30" s="1"/>
  <c r="G236" i="30" s="1"/>
  <c r="F219" i="21"/>
  <c r="E235" i="30" s="1"/>
  <c r="G235" i="30" s="1"/>
  <c r="F217" i="21"/>
  <c r="E232" i="30"/>
  <c r="G232" i="30" s="1"/>
  <c r="F216" i="21"/>
  <c r="E231" i="30" s="1"/>
  <c r="G231" i="30" s="1"/>
  <c r="F215" i="21"/>
  <c r="E230" i="30" s="1"/>
  <c r="G230" i="30" s="1"/>
  <c r="F214" i="21"/>
  <c r="E229" i="30" s="1"/>
  <c r="G229" i="30" s="1"/>
  <c r="F213" i="21"/>
  <c r="E228" i="30" s="1"/>
  <c r="G228" i="30" s="1"/>
  <c r="F212" i="21"/>
  <c r="E227" i="30" s="1"/>
  <c r="G227" i="30" s="1"/>
  <c r="F211" i="21"/>
  <c r="E226" i="30" s="1"/>
  <c r="G226" i="30" s="1"/>
  <c r="F210" i="21"/>
  <c r="E225" i="30" s="1"/>
  <c r="G225" i="30" s="1"/>
  <c r="F209" i="21"/>
  <c r="E224" i="30"/>
  <c r="G224" i="30" s="1"/>
  <c r="F208" i="21"/>
  <c r="E223" i="30" s="1"/>
  <c r="G223" i="30" s="1"/>
  <c r="F207" i="21"/>
  <c r="E222" i="30" s="1"/>
  <c r="G222" i="30" s="1"/>
  <c r="F206" i="21"/>
  <c r="E221" i="30" s="1"/>
  <c r="G221" i="30" s="1"/>
  <c r="F205" i="21"/>
  <c r="E220" i="30" s="1"/>
  <c r="G220" i="30" s="1"/>
  <c r="F204" i="21"/>
  <c r="E219" i="30" s="1"/>
  <c r="G219" i="30" s="1"/>
  <c r="F203" i="21"/>
  <c r="E218" i="30" s="1"/>
  <c r="G218" i="30" s="1"/>
  <c r="F201" i="21"/>
  <c r="E215" i="30" s="1"/>
  <c r="G215" i="30" s="1"/>
  <c r="F200" i="21"/>
  <c r="E214" i="30"/>
  <c r="G214" i="30" s="1"/>
  <c r="F199" i="21"/>
  <c r="E213" i="30" s="1"/>
  <c r="G213" i="30" s="1"/>
  <c r="F198" i="21"/>
  <c r="E212" i="30" s="1"/>
  <c r="G212" i="30" s="1"/>
  <c r="F197" i="21"/>
  <c r="E211" i="30" s="1"/>
  <c r="G211" i="30" s="1"/>
  <c r="F196" i="21"/>
  <c r="E210" i="30" s="1"/>
  <c r="G210" i="30" s="1"/>
  <c r="F195" i="21"/>
  <c r="E209" i="30" s="1"/>
  <c r="G209" i="30" s="1"/>
  <c r="F194" i="21"/>
  <c r="E208" i="30" s="1"/>
  <c r="G208" i="30" s="1"/>
  <c r="F193" i="21"/>
  <c r="E207" i="30" s="1"/>
  <c r="G207" i="30" s="1"/>
  <c r="F192" i="21"/>
  <c r="E206" i="30"/>
  <c r="G206" i="30" s="1"/>
  <c r="F191" i="21"/>
  <c r="E205" i="30" s="1"/>
  <c r="G205" i="30" s="1"/>
  <c r="F190" i="21"/>
  <c r="E204" i="30" s="1"/>
  <c r="G204" i="30" s="1"/>
  <c r="F189" i="21"/>
  <c r="E203" i="30" s="1"/>
  <c r="G203" i="30" s="1"/>
  <c r="F188" i="21"/>
  <c r="E202" i="30" s="1"/>
  <c r="G202" i="30" s="1"/>
  <c r="F187" i="21"/>
  <c r="E201" i="30" s="1"/>
  <c r="G201" i="30" s="1"/>
  <c r="F184" i="21"/>
  <c r="E196" i="30" s="1"/>
  <c r="G196" i="30" s="1"/>
  <c r="F183" i="21"/>
  <c r="E195" i="30" s="1"/>
  <c r="G195" i="30" s="1"/>
  <c r="F182" i="21"/>
  <c r="E194" i="30"/>
  <c r="G194" i="30" s="1"/>
  <c r="F181" i="21"/>
  <c r="E193" i="30" s="1"/>
  <c r="G193" i="30" s="1"/>
  <c r="F180" i="21"/>
  <c r="E192" i="30" s="1"/>
  <c r="G192" i="30" s="1"/>
  <c r="F179" i="21"/>
  <c r="E191" i="30" s="1"/>
  <c r="G191" i="30" s="1"/>
  <c r="F178" i="21"/>
  <c r="E190" i="30" s="1"/>
  <c r="G190" i="30" s="1"/>
  <c r="F177" i="21"/>
  <c r="E189" i="30" s="1"/>
  <c r="G189" i="30" s="1"/>
  <c r="F176" i="21"/>
  <c r="E188" i="30" s="1"/>
  <c r="G188" i="30" s="1"/>
  <c r="F175" i="21"/>
  <c r="E187" i="30" s="1"/>
  <c r="G187" i="30" s="1"/>
  <c r="F173" i="21"/>
  <c r="E184" i="30"/>
  <c r="G184" i="30" s="1"/>
  <c r="F172" i="21"/>
  <c r="E183" i="30" s="1"/>
  <c r="G183" i="30" s="1"/>
  <c r="F171" i="21"/>
  <c r="E182" i="30"/>
  <c r="G182" i="30" s="1"/>
  <c r="F170" i="21"/>
  <c r="E181" i="30" s="1"/>
  <c r="G181" i="30" s="1"/>
  <c r="F169" i="21"/>
  <c r="E180" i="30" s="1"/>
  <c r="G180" i="30" s="1"/>
  <c r="F168" i="21"/>
  <c r="E179" i="30" s="1"/>
  <c r="G179" i="30" s="1"/>
  <c r="F167" i="21"/>
  <c r="E178" i="30" s="1"/>
  <c r="G178" i="30" s="1"/>
  <c r="F166" i="21"/>
  <c r="E177" i="30" s="1"/>
  <c r="G177" i="30" s="1"/>
  <c r="F165" i="21"/>
  <c r="E176" i="30"/>
  <c r="G176" i="30" s="1"/>
  <c r="F164" i="21"/>
  <c r="E175" i="30" s="1"/>
  <c r="G175" i="30" s="1"/>
  <c r="F163" i="21"/>
  <c r="E174" i="30"/>
  <c r="G174" i="30" s="1"/>
  <c r="F162" i="21"/>
  <c r="E173" i="30" s="1"/>
  <c r="G173" i="30" s="1"/>
  <c r="F161" i="21"/>
  <c r="E172" i="30" s="1"/>
  <c r="G172" i="30" s="1"/>
  <c r="F160" i="21"/>
  <c r="E171" i="30" s="1"/>
  <c r="G171" i="30" s="1"/>
  <c r="F159" i="21"/>
  <c r="E170" i="30" s="1"/>
  <c r="G170" i="30" s="1"/>
  <c r="F157" i="21"/>
  <c r="E167" i="30" s="1"/>
  <c r="G167" i="30" s="1"/>
  <c r="F156" i="21"/>
  <c r="E166" i="30"/>
  <c r="G166" i="30" s="1"/>
  <c r="F155" i="21"/>
  <c r="E165" i="30" s="1"/>
  <c r="G165" i="30" s="1"/>
  <c r="F154" i="21"/>
  <c r="E164" i="30"/>
  <c r="G164" i="30" s="1"/>
  <c r="F153" i="21"/>
  <c r="E163" i="30" s="1"/>
  <c r="G163" i="30" s="1"/>
  <c r="F152" i="21"/>
  <c r="E162" i="30" s="1"/>
  <c r="G162" i="30" s="1"/>
  <c r="F151" i="21"/>
  <c r="E161" i="30" s="1"/>
  <c r="G161" i="30" s="1"/>
  <c r="F150" i="21"/>
  <c r="E160" i="30"/>
  <c r="G160" i="30" s="1"/>
  <c r="F149" i="21"/>
  <c r="E159" i="30" s="1"/>
  <c r="G159" i="30" s="1"/>
  <c r="F148" i="21"/>
  <c r="E158" i="30"/>
  <c r="G158" i="30" s="1"/>
  <c r="F147" i="21"/>
  <c r="E157" i="30" s="1"/>
  <c r="G157" i="30" s="1"/>
  <c r="F146" i="21"/>
  <c r="E156" i="30" s="1"/>
  <c r="G156" i="30" s="1"/>
  <c r="F145" i="21"/>
  <c r="E155" i="30" s="1"/>
  <c r="G155" i="30" s="1"/>
  <c r="F144" i="21"/>
  <c r="E154" i="30" s="1"/>
  <c r="G154" i="30" s="1"/>
  <c r="F143" i="21"/>
  <c r="E153" i="30" s="1"/>
  <c r="G153" i="30" s="1"/>
  <c r="F141" i="21"/>
  <c r="E150" i="30" s="1"/>
  <c r="G150" i="30" s="1"/>
  <c r="F140" i="21"/>
  <c r="E149" i="30" s="1"/>
  <c r="G149" i="30" s="1"/>
  <c r="F139" i="21"/>
  <c r="E148" i="30"/>
  <c r="G148" i="30" s="1"/>
  <c r="F138" i="21"/>
  <c r="E147" i="30" s="1"/>
  <c r="G147" i="30" s="1"/>
  <c r="F137" i="21"/>
  <c r="E146" i="30" s="1"/>
  <c r="G146" i="30" s="1"/>
  <c r="F136" i="21"/>
  <c r="E145" i="30" s="1"/>
  <c r="G145" i="30" s="1"/>
  <c r="F135" i="21"/>
  <c r="E144" i="30" s="1"/>
  <c r="G144" i="30" s="1"/>
  <c r="F134" i="21"/>
  <c r="E143" i="30" s="1"/>
  <c r="G143" i="30" s="1"/>
  <c r="F133" i="21"/>
  <c r="E142" i="30" s="1"/>
  <c r="G142" i="30" s="1"/>
  <c r="F132" i="21"/>
  <c r="E141" i="30" s="1"/>
  <c r="G141" i="30" s="1"/>
  <c r="F131" i="21"/>
  <c r="E140" i="30"/>
  <c r="G140" i="30" s="1"/>
  <c r="F130" i="21"/>
  <c r="E139" i="30" s="1"/>
  <c r="G139" i="30" s="1"/>
  <c r="F129" i="21"/>
  <c r="E138" i="30" s="1"/>
  <c r="G138" i="30" s="1"/>
  <c r="F128" i="21"/>
  <c r="E137" i="30" s="1"/>
  <c r="G137" i="30" s="1"/>
  <c r="F127" i="21"/>
  <c r="E136" i="30" s="1"/>
  <c r="G136" i="30" s="1"/>
  <c r="F124" i="21"/>
  <c r="E131" i="30" s="1"/>
  <c r="G131" i="30" s="1"/>
  <c r="F123" i="21"/>
  <c r="E130" i="30" s="1"/>
  <c r="G130" i="30" s="1"/>
  <c r="F122" i="21"/>
  <c r="E129" i="30" s="1"/>
  <c r="G129" i="30" s="1"/>
  <c r="F121" i="21"/>
  <c r="E128" i="30"/>
  <c r="G128" i="30" s="1"/>
  <c r="F120" i="21"/>
  <c r="E127" i="30" s="1"/>
  <c r="G127" i="30" s="1"/>
  <c r="F119" i="21"/>
  <c r="E126" i="30" s="1"/>
  <c r="G126" i="30" s="1"/>
  <c r="F118" i="21"/>
  <c r="E125" i="30" s="1"/>
  <c r="G125" i="30" s="1"/>
  <c r="F117" i="21"/>
  <c r="E124" i="30" s="1"/>
  <c r="G124" i="30" s="1"/>
  <c r="F116" i="21"/>
  <c r="E123" i="30" s="1"/>
  <c r="G123" i="30" s="1"/>
  <c r="F115" i="21"/>
  <c r="E122" i="30" s="1"/>
  <c r="G122" i="30" s="1"/>
  <c r="F113" i="21"/>
  <c r="E119" i="30" s="1"/>
  <c r="G119" i="30" s="1"/>
  <c r="F112" i="21"/>
  <c r="E118" i="30"/>
  <c r="G118" i="30" s="1"/>
  <c r="F111" i="21"/>
  <c r="E117" i="30" s="1"/>
  <c r="G117" i="30" s="1"/>
  <c r="F110" i="21"/>
  <c r="E116" i="30"/>
  <c r="G116" i="30" s="1"/>
  <c r="F109" i="21"/>
  <c r="E115" i="30" s="1"/>
  <c r="G115" i="30" s="1"/>
  <c r="F108" i="21"/>
  <c r="E114" i="30" s="1"/>
  <c r="G114" i="30" s="1"/>
  <c r="F107" i="21"/>
  <c r="E113" i="30" s="1"/>
  <c r="G113" i="30" s="1"/>
  <c r="F106" i="21"/>
  <c r="E112" i="30" s="1"/>
  <c r="G112" i="30" s="1"/>
  <c r="F105" i="21"/>
  <c r="E111" i="30" s="1"/>
  <c r="G111" i="30" s="1"/>
  <c r="F104" i="21"/>
  <c r="E110" i="30"/>
  <c r="G110" i="30" s="1"/>
  <c r="F103" i="21"/>
  <c r="E109" i="30" s="1"/>
  <c r="G109" i="30" s="1"/>
  <c r="F102" i="21"/>
  <c r="E108" i="30"/>
  <c r="G108" i="30" s="1"/>
  <c r="F101" i="21"/>
  <c r="E107" i="30" s="1"/>
  <c r="G107" i="30" s="1"/>
  <c r="F100" i="21"/>
  <c r="E106" i="30"/>
  <c r="G106" i="30" s="1"/>
  <c r="F99" i="21"/>
  <c r="E105" i="30" s="1"/>
  <c r="G105" i="30" s="1"/>
  <c r="F97" i="21"/>
  <c r="E102" i="30" s="1"/>
  <c r="G102" i="30" s="1"/>
  <c r="F96" i="21"/>
  <c r="E101" i="30" s="1"/>
  <c r="G101" i="30" s="1"/>
  <c r="F95" i="21"/>
  <c r="E100" i="30"/>
  <c r="G100" i="30" s="1"/>
  <c r="F94" i="21"/>
  <c r="E99" i="30" s="1"/>
  <c r="G99" i="30" s="1"/>
  <c r="F93" i="21"/>
  <c r="E98" i="30" s="1"/>
  <c r="G98" i="30" s="1"/>
  <c r="F92" i="21"/>
  <c r="E97" i="30" s="1"/>
  <c r="G97" i="30" s="1"/>
  <c r="F91" i="21"/>
  <c r="E96" i="30"/>
  <c r="G96" i="30" s="1"/>
  <c r="F90" i="21"/>
  <c r="E95" i="30" s="1"/>
  <c r="G95" i="30" s="1"/>
  <c r="F89" i="21"/>
  <c r="E94" i="30" s="1"/>
  <c r="G94" i="30" s="1"/>
  <c r="F88" i="21"/>
  <c r="E93" i="30" s="1"/>
  <c r="G93" i="30" s="1"/>
  <c r="F87" i="21"/>
  <c r="E92" i="30" s="1"/>
  <c r="G92" i="30" s="1"/>
  <c r="F86" i="21"/>
  <c r="E91" i="30" s="1"/>
  <c r="G91" i="30" s="1"/>
  <c r="F85" i="21"/>
  <c r="E90" i="30" s="1"/>
  <c r="G90" i="30" s="1"/>
  <c r="F84" i="21"/>
  <c r="E89" i="30" s="1"/>
  <c r="G89" i="30" s="1"/>
  <c r="F83" i="21"/>
  <c r="E88" i="30"/>
  <c r="G88" i="30" s="1"/>
  <c r="F81" i="21"/>
  <c r="E85" i="30" s="1"/>
  <c r="G85" i="30" s="1"/>
  <c r="F80" i="21"/>
  <c r="E84" i="30" s="1"/>
  <c r="G84" i="30" s="1"/>
  <c r="F79" i="21"/>
  <c r="E83" i="30" s="1"/>
  <c r="G83" i="30" s="1"/>
  <c r="F78" i="21"/>
  <c r="E82" i="30" s="1"/>
  <c r="G82" i="30" s="1"/>
  <c r="F77" i="21"/>
  <c r="E81" i="30" s="1"/>
  <c r="G81" i="30" s="1"/>
  <c r="F76" i="21"/>
  <c r="E80" i="30" s="1"/>
  <c r="G80" i="30" s="1"/>
  <c r="F75" i="21"/>
  <c r="E79" i="30" s="1"/>
  <c r="G79" i="30" s="1"/>
  <c r="F74" i="21"/>
  <c r="E78" i="30"/>
  <c r="G78" i="30" s="1"/>
  <c r="F73" i="21"/>
  <c r="E77" i="30" s="1"/>
  <c r="G77" i="30" s="1"/>
  <c r="F72" i="21"/>
  <c r="E76" i="30" s="1"/>
  <c r="G76" i="30" s="1"/>
  <c r="F71" i="21"/>
  <c r="E75" i="30" s="1"/>
  <c r="G75" i="30" s="1"/>
  <c r="F70" i="21"/>
  <c r="E74" i="30" s="1"/>
  <c r="G74" i="30" s="1"/>
  <c r="F69" i="21"/>
  <c r="E73" i="30" s="1"/>
  <c r="G73" i="30" s="1"/>
  <c r="F68" i="21"/>
  <c r="E72" i="30" s="1"/>
  <c r="G72" i="30" s="1"/>
  <c r="F67" i="21"/>
  <c r="E71" i="30" s="1"/>
  <c r="G71" i="30" s="1"/>
  <c r="F64" i="21"/>
  <c r="E66" i="30"/>
  <c r="G66" i="30" s="1"/>
  <c r="F63" i="21"/>
  <c r="E65" i="30" s="1"/>
  <c r="G65" i="30" s="1"/>
  <c r="F62" i="21"/>
  <c r="E64" i="30"/>
  <c r="G64" i="30" s="1"/>
  <c r="F61" i="21"/>
  <c r="E63" i="30" s="1"/>
  <c r="G63" i="30" s="1"/>
  <c r="F60" i="21"/>
  <c r="E62" i="30" s="1"/>
  <c r="G62" i="30" s="1"/>
  <c r="F59" i="21"/>
  <c r="E61" i="30" s="1"/>
  <c r="G61" i="30" s="1"/>
  <c r="F58" i="21"/>
  <c r="E60" i="30" s="1"/>
  <c r="G60" i="30" s="1"/>
  <c r="F57" i="21"/>
  <c r="E59" i="30" s="1"/>
  <c r="G59" i="30" s="1"/>
  <c r="F56" i="21"/>
  <c r="E58" i="30"/>
  <c r="G58" i="30" s="1"/>
  <c r="F55" i="21"/>
  <c r="E57" i="30" s="1"/>
  <c r="G57" i="30" s="1"/>
  <c r="F53" i="21"/>
  <c r="E54" i="30"/>
  <c r="G54" i="30" s="1"/>
  <c r="F52" i="21"/>
  <c r="E53" i="30" s="1"/>
  <c r="G53" i="30" s="1"/>
  <c r="F51" i="21"/>
  <c r="E52" i="30" s="1"/>
  <c r="G52" i="30" s="1"/>
  <c r="F50" i="21"/>
  <c r="E51" i="30" s="1"/>
  <c r="G51" i="30" s="1"/>
  <c r="F49" i="21"/>
  <c r="E50" i="30" s="1"/>
  <c r="G50" i="30" s="1"/>
  <c r="F48" i="21"/>
  <c r="E49" i="30" s="1"/>
  <c r="G49" i="30" s="1"/>
  <c r="F47" i="21"/>
  <c r="E48" i="30"/>
  <c r="G48" i="30" s="1"/>
  <c r="F46" i="21"/>
  <c r="E47" i="30" s="1"/>
  <c r="G47" i="30" s="1"/>
  <c r="F45" i="21"/>
  <c r="E46" i="30"/>
  <c r="G46" i="30" s="1"/>
  <c r="F44" i="21"/>
  <c r="E45" i="30" s="1"/>
  <c r="G45" i="30" s="1"/>
  <c r="F43" i="21"/>
  <c r="E44" i="30" s="1"/>
  <c r="G44" i="30" s="1"/>
  <c r="F42" i="21"/>
  <c r="E43" i="30" s="1"/>
  <c r="G43" i="30" s="1"/>
  <c r="F41" i="21"/>
  <c r="E42" i="30" s="1"/>
  <c r="G42" i="30" s="1"/>
  <c r="F40" i="21"/>
  <c r="E41" i="30" s="1"/>
  <c r="G41" i="30" s="1"/>
  <c r="F39" i="21"/>
  <c r="E40" i="30"/>
  <c r="G40" i="30" s="1"/>
  <c r="F37" i="21"/>
  <c r="E37" i="30" s="1"/>
  <c r="G37" i="30" s="1"/>
  <c r="F36" i="21"/>
  <c r="E36" i="30"/>
  <c r="G36" i="30" s="1"/>
  <c r="F35" i="21"/>
  <c r="E35" i="30" s="1"/>
  <c r="G35" i="30" s="1"/>
  <c r="F34" i="21"/>
  <c r="E34" i="30" s="1"/>
  <c r="G34" i="30" s="1"/>
  <c r="F33" i="21"/>
  <c r="E33" i="30" s="1"/>
  <c r="G33" i="30" s="1"/>
  <c r="F32" i="21"/>
  <c r="E32" i="30" s="1"/>
  <c r="G32" i="30" s="1"/>
  <c r="F31" i="21"/>
  <c r="E31" i="30" s="1"/>
  <c r="G31" i="30" s="1"/>
  <c r="F30" i="21"/>
  <c r="E30" i="30"/>
  <c r="G30" i="30" s="1"/>
  <c r="F29" i="21"/>
  <c r="E29" i="30" s="1"/>
  <c r="G29" i="30" s="1"/>
  <c r="F28" i="21"/>
  <c r="E28" i="30" s="1"/>
  <c r="G28" i="30" s="1"/>
  <c r="F27" i="21"/>
  <c r="E27" i="30" s="1"/>
  <c r="G27" i="30" s="1"/>
  <c r="F26" i="21"/>
  <c r="E26" i="30"/>
  <c r="G26" i="30" s="1"/>
  <c r="F25" i="21"/>
  <c r="E25" i="30" s="1"/>
  <c r="G25" i="30" s="1"/>
  <c r="F24" i="21"/>
  <c r="E24" i="30" s="1"/>
  <c r="G24" i="30" s="1"/>
  <c r="F23" i="21"/>
  <c r="E23" i="30" s="1"/>
  <c r="G23" i="30" s="1"/>
  <c r="A2025" i="24"/>
  <c r="A1972" i="24"/>
  <c r="A1919" i="24"/>
  <c r="A1866" i="24"/>
  <c r="A2285" i="30"/>
  <c r="A1812" i="24"/>
  <c r="A1759" i="24"/>
  <c r="A1871" i="21"/>
  <c r="A1811" i="21"/>
  <c r="A1959" i="30"/>
  <c r="A1894" i="30"/>
  <c r="A1829" i="30"/>
  <c r="A1764" i="30"/>
  <c r="A1633" i="30"/>
  <c r="A1389" i="21"/>
  <c r="A1121" i="24"/>
  <c r="A1068" i="24"/>
  <c r="A1088" i="21"/>
  <c r="A1112" i="30"/>
  <c r="A802" i="24"/>
  <c r="A847" i="21"/>
  <c r="A851" i="30"/>
  <c r="A667" i="21"/>
  <c r="A656" i="30"/>
  <c r="A590" i="30"/>
  <c r="A525" i="30"/>
  <c r="A306" i="21"/>
  <c r="A329" i="30"/>
  <c r="A185" i="21"/>
  <c r="A110" i="24"/>
  <c r="A57" i="24"/>
  <c r="A4" i="24"/>
  <c r="A5" i="21"/>
  <c r="A3" i="24"/>
  <c r="B5" i="8"/>
  <c r="C5" i="8" s="1"/>
  <c r="M35" i="8"/>
  <c r="M34" i="8"/>
  <c r="M33" i="8"/>
  <c r="M32" i="8"/>
  <c r="M31" i="8"/>
  <c r="M29" i="8"/>
  <c r="M28" i="8"/>
  <c r="M27" i="8"/>
  <c r="M26" i="8"/>
  <c r="M25" i="8"/>
  <c r="M23" i="8"/>
  <c r="M22" i="8"/>
  <c r="M21" i="8"/>
  <c r="M20" i="8"/>
  <c r="M19" i="8"/>
  <c r="M17" i="8"/>
  <c r="M16" i="8"/>
  <c r="M15" i="8"/>
  <c r="M14" i="8"/>
  <c r="M13" i="8"/>
  <c r="M11" i="8"/>
  <c r="M10" i="8"/>
  <c r="M9" i="8"/>
  <c r="M8" i="8"/>
  <c r="M7" i="8"/>
  <c r="L30" i="8"/>
  <c r="K30" i="8"/>
  <c r="J30" i="8"/>
  <c r="I30" i="8"/>
  <c r="H30" i="8"/>
  <c r="G30" i="8"/>
  <c r="F30" i="8"/>
  <c r="E30" i="8"/>
  <c r="D30" i="8"/>
  <c r="L24" i="8"/>
  <c r="K24" i="8"/>
  <c r="J24" i="8"/>
  <c r="I24" i="8"/>
  <c r="H24" i="8"/>
  <c r="G24" i="8"/>
  <c r="F24" i="8"/>
  <c r="E24" i="8"/>
  <c r="D24" i="8"/>
  <c r="L18" i="8"/>
  <c r="K18" i="8"/>
  <c r="J18" i="8"/>
  <c r="I18" i="8"/>
  <c r="H18" i="8"/>
  <c r="G18" i="8"/>
  <c r="F18" i="8"/>
  <c r="E18" i="8"/>
  <c r="D18" i="8"/>
  <c r="L12" i="8"/>
  <c r="K12" i="8"/>
  <c r="J12" i="8"/>
  <c r="I12" i="8"/>
  <c r="H12" i="8"/>
  <c r="G12" i="8"/>
  <c r="F12" i="8"/>
  <c r="E12" i="8"/>
  <c r="D12" i="8"/>
  <c r="L6" i="8"/>
  <c r="K6" i="8"/>
  <c r="J6" i="8"/>
  <c r="I6" i="8"/>
  <c r="H6" i="8"/>
  <c r="G6" i="8"/>
  <c r="F6" i="8"/>
  <c r="E6" i="8"/>
  <c r="D6" i="8"/>
  <c r="M11" i="16"/>
  <c r="M10" i="16"/>
  <c r="M8" i="16"/>
  <c r="M7" i="16"/>
  <c r="M6" i="16"/>
  <c r="F21" i="21"/>
  <c r="E20" i="30" s="1"/>
  <c r="G20" i="30" s="1"/>
  <c r="F20" i="21"/>
  <c r="E19" i="30"/>
  <c r="G19" i="30" s="1"/>
  <c r="F19" i="21"/>
  <c r="E18" i="30" s="1"/>
  <c r="G18" i="30" s="1"/>
  <c r="F18" i="21"/>
  <c r="E17" i="30" s="1"/>
  <c r="G17" i="30" s="1"/>
  <c r="F17" i="21"/>
  <c r="E16" i="30" s="1"/>
  <c r="G16" i="30" s="1"/>
  <c r="F16" i="21"/>
  <c r="E15" i="30" s="1"/>
  <c r="G15" i="30" s="1"/>
  <c r="F15" i="21"/>
  <c r="E14" i="30" s="1"/>
  <c r="G14" i="30" s="1"/>
  <c r="F14" i="21"/>
  <c r="E13" i="30" s="1"/>
  <c r="G13" i="30" s="1"/>
  <c r="F13" i="21"/>
  <c r="E12" i="30" s="1"/>
  <c r="G12" i="30" s="1"/>
  <c r="F12" i="21"/>
  <c r="E11" i="30"/>
  <c r="G11" i="30" s="1"/>
  <c r="F11" i="21"/>
  <c r="E10" i="30" s="1"/>
  <c r="G10" i="30" s="1"/>
  <c r="F10" i="21"/>
  <c r="E9" i="30"/>
  <c r="G9" i="30" s="1"/>
  <c r="F9" i="21"/>
  <c r="E8" i="30" s="1"/>
  <c r="G8" i="30" s="1"/>
  <c r="F8" i="21"/>
  <c r="E7" i="30" s="1"/>
  <c r="G7" i="30" s="1"/>
  <c r="F7" i="21"/>
  <c r="E6" i="30" s="1"/>
  <c r="G6" i="30" s="1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1" i="7"/>
  <c r="N65" i="5"/>
  <c r="N64" i="5"/>
  <c r="N63" i="5"/>
  <c r="N62" i="5"/>
  <c r="N61" i="5"/>
  <c r="N60" i="5"/>
  <c r="N59" i="5"/>
  <c r="N58" i="5"/>
  <c r="N57" i="5"/>
  <c r="N56" i="5"/>
  <c r="N55" i="5" s="1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 s="1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 s="1"/>
  <c r="N22" i="5"/>
  <c r="N21" i="5"/>
  <c r="N20" i="5"/>
  <c r="N19" i="5"/>
  <c r="N18" i="5"/>
  <c r="N17" i="5"/>
  <c r="N16" i="5"/>
  <c r="N15" i="5"/>
  <c r="N14" i="5"/>
  <c r="N13" i="5"/>
  <c r="N12" i="5"/>
  <c r="N11" i="5"/>
  <c r="N9" i="5"/>
  <c r="N8" i="5"/>
  <c r="N7" i="5"/>
  <c r="N6" i="5" s="1"/>
  <c r="B5" i="5"/>
  <c r="C5" i="5" s="1"/>
  <c r="D5" i="5" s="1"/>
  <c r="E5" i="5" s="1"/>
  <c r="B6" i="4"/>
  <c r="E6" i="4" s="1"/>
  <c r="F6" i="4" s="1"/>
  <c r="I6" i="4"/>
  <c r="J6" i="4" s="1"/>
  <c r="M6" i="4"/>
  <c r="N6" i="4" s="1"/>
  <c r="O76" i="3"/>
  <c r="O75" i="3"/>
  <c r="O74" i="3"/>
  <c r="O73" i="3"/>
  <c r="O65" i="3"/>
  <c r="O64" i="3"/>
  <c r="O62" i="3"/>
  <c r="O61" i="3"/>
  <c r="O60" i="3"/>
  <c r="O59" i="3"/>
  <c r="O58" i="3"/>
  <c r="O56" i="3"/>
  <c r="O55" i="3"/>
  <c r="O54" i="3"/>
  <c r="O53" i="3"/>
  <c r="O52" i="3"/>
  <c r="O50" i="3"/>
  <c r="O49" i="3"/>
  <c r="O47" i="3"/>
  <c r="O46" i="3"/>
  <c r="O44" i="3"/>
  <c r="O41" i="3"/>
  <c r="O40" i="3"/>
  <c r="O39" i="3"/>
  <c r="O38" i="3"/>
  <c r="O37" i="3"/>
  <c r="O35" i="3"/>
  <c r="O34" i="3"/>
  <c r="O33" i="3"/>
  <c r="O31" i="3"/>
  <c r="O30" i="3"/>
  <c r="O28" i="3"/>
  <c r="O27" i="3"/>
  <c r="O25" i="3"/>
  <c r="O24" i="3"/>
  <c r="O23" i="3"/>
  <c r="O22" i="3"/>
  <c r="O21" i="3"/>
  <c r="O19" i="3"/>
  <c r="O18" i="3"/>
  <c r="O17" i="3"/>
  <c r="O16" i="3"/>
  <c r="O15" i="3"/>
  <c r="O14" i="3"/>
  <c r="O12" i="3"/>
  <c r="O11" i="3"/>
  <c r="O10" i="3"/>
  <c r="E72" i="3"/>
  <c r="E71" i="3" s="1"/>
  <c r="E70" i="3" s="1"/>
  <c r="E57" i="3"/>
  <c r="E51" i="3"/>
  <c r="E48" i="3"/>
  <c r="E45" i="3"/>
  <c r="E36" i="3"/>
  <c r="E32" i="3"/>
  <c r="E29" i="3"/>
  <c r="E26" i="3"/>
  <c r="E20" i="3"/>
  <c r="E9" i="3"/>
  <c r="E8" i="3" s="1"/>
  <c r="F76" i="3"/>
  <c r="G62" i="12"/>
  <c r="G61" i="12" s="1"/>
  <c r="G54" i="12"/>
  <c r="G48" i="12"/>
  <c r="G45" i="12"/>
  <c r="G42" i="12"/>
  <c r="G40" i="12" s="1"/>
  <c r="G39" i="12" s="1"/>
  <c r="G33" i="12"/>
  <c r="G29" i="12"/>
  <c r="G26" i="12"/>
  <c r="G23" i="12"/>
  <c r="G17" i="12"/>
  <c r="G6" i="12"/>
  <c r="G5" i="12" s="1"/>
  <c r="F62" i="12"/>
  <c r="F61" i="12"/>
  <c r="F60" i="12" s="1"/>
  <c r="F66" i="12" s="1"/>
  <c r="F54" i="12"/>
  <c r="F48" i="12"/>
  <c r="F45" i="12"/>
  <c r="F42" i="12"/>
  <c r="F40" i="12" s="1"/>
  <c r="F39" i="12" s="1"/>
  <c r="F33" i="12"/>
  <c r="F29" i="12"/>
  <c r="F26" i="12"/>
  <c r="F23" i="12"/>
  <c r="F10" i="12" s="1"/>
  <c r="F17" i="12"/>
  <c r="F6" i="12"/>
  <c r="F5" i="12" s="1"/>
  <c r="E62" i="12"/>
  <c r="E61" i="12"/>
  <c r="E60" i="12" s="1"/>
  <c r="E66" i="12" s="1"/>
  <c r="E54" i="12"/>
  <c r="E48" i="12"/>
  <c r="E45" i="12"/>
  <c r="E42" i="12"/>
  <c r="E40" i="12" s="1"/>
  <c r="E39" i="12" s="1"/>
  <c r="E33" i="12"/>
  <c r="E29" i="12"/>
  <c r="E26" i="12"/>
  <c r="E23" i="12"/>
  <c r="E10" i="12" s="1"/>
  <c r="E17" i="12"/>
  <c r="E6" i="12"/>
  <c r="E5" i="12" s="1"/>
  <c r="C65" i="12"/>
  <c r="C64" i="12"/>
  <c r="C63" i="12"/>
  <c r="C58" i="12"/>
  <c r="C57" i="12"/>
  <c r="C56" i="12"/>
  <c r="C55" i="12"/>
  <c r="C53" i="12"/>
  <c r="C52" i="12"/>
  <c r="C51" i="12"/>
  <c r="J51" i="12" s="1"/>
  <c r="C50" i="12"/>
  <c r="C49" i="12"/>
  <c r="C47" i="12"/>
  <c r="C46" i="12"/>
  <c r="J46" i="12" s="1"/>
  <c r="C44" i="12"/>
  <c r="C43" i="12"/>
  <c r="C41" i="12"/>
  <c r="C38" i="12"/>
  <c r="C37" i="12"/>
  <c r="C36" i="12"/>
  <c r="C35" i="12"/>
  <c r="C34" i="12"/>
  <c r="C32" i="12"/>
  <c r="C31" i="12"/>
  <c r="C30" i="12"/>
  <c r="C28" i="12"/>
  <c r="C27" i="12"/>
  <c r="C25" i="12"/>
  <c r="C24" i="12"/>
  <c r="C23" i="12" s="1"/>
  <c r="C22" i="12"/>
  <c r="C21" i="12"/>
  <c r="C20" i="12"/>
  <c r="C19" i="12"/>
  <c r="C18" i="12"/>
  <c r="C16" i="12"/>
  <c r="C15" i="12"/>
  <c r="C14" i="12"/>
  <c r="C13" i="12"/>
  <c r="J13" i="12" s="1"/>
  <c r="C12" i="12"/>
  <c r="C11" i="12"/>
  <c r="C9" i="12"/>
  <c r="C8" i="12"/>
  <c r="C6" i="12" s="1"/>
  <c r="G61" i="10"/>
  <c r="G60" i="10"/>
  <c r="G59" i="10"/>
  <c r="G58" i="10"/>
  <c r="G56" i="10"/>
  <c r="G55" i="10"/>
  <c r="G54" i="10"/>
  <c r="G53" i="10"/>
  <c r="G52" i="10"/>
  <c r="G50" i="10"/>
  <c r="G49" i="10"/>
  <c r="G47" i="10"/>
  <c r="G46" i="10"/>
  <c r="G44" i="10"/>
  <c r="G41" i="10"/>
  <c r="G40" i="10"/>
  <c r="G39" i="10"/>
  <c r="G36" i="10" s="1"/>
  <c r="G38" i="10"/>
  <c r="G37" i="10"/>
  <c r="G35" i="10"/>
  <c r="G34" i="10"/>
  <c r="G33" i="10"/>
  <c r="G31" i="10"/>
  <c r="G30" i="10"/>
  <c r="G28" i="10"/>
  <c r="G26" i="10" s="1"/>
  <c r="G27" i="10"/>
  <c r="G25" i="10"/>
  <c r="G24" i="10"/>
  <c r="G23" i="10"/>
  <c r="G22" i="10"/>
  <c r="G21" i="10"/>
  <c r="G19" i="10"/>
  <c r="G18" i="10"/>
  <c r="G17" i="10"/>
  <c r="G16" i="10"/>
  <c r="G15" i="10"/>
  <c r="G14" i="10"/>
  <c r="G12" i="10"/>
  <c r="G11" i="10"/>
  <c r="G9" i="10" s="1"/>
  <c r="G8" i="10" s="1"/>
  <c r="J66" i="10"/>
  <c r="D55" i="12"/>
  <c r="D53" i="12"/>
  <c r="J53" i="12" s="1"/>
  <c r="J55" i="10"/>
  <c r="J52" i="10"/>
  <c r="D45" i="10"/>
  <c r="D43" i="10" s="1"/>
  <c r="D42" i="10" s="1"/>
  <c r="D43" i="12"/>
  <c r="D25" i="12"/>
  <c r="D24" i="12"/>
  <c r="D21" i="12"/>
  <c r="J21" i="12" s="1"/>
  <c r="D15" i="12"/>
  <c r="D8" i="12"/>
  <c r="I57" i="10"/>
  <c r="H57" i="10"/>
  <c r="F57" i="10"/>
  <c r="E57" i="10"/>
  <c r="I51" i="10"/>
  <c r="H51" i="10"/>
  <c r="F51" i="10"/>
  <c r="E51" i="10"/>
  <c r="I48" i="10"/>
  <c r="H48" i="10"/>
  <c r="F48" i="10"/>
  <c r="E48" i="10"/>
  <c r="I45" i="10"/>
  <c r="H45" i="10"/>
  <c r="H43" i="10" s="1"/>
  <c r="H42" i="10" s="1"/>
  <c r="F45" i="10"/>
  <c r="F43" i="10" s="1"/>
  <c r="F42" i="10" s="1"/>
  <c r="E45" i="10"/>
  <c r="E43" i="10" s="1"/>
  <c r="E42" i="10" s="1"/>
  <c r="I36" i="10"/>
  <c r="H36" i="10"/>
  <c r="F36" i="10"/>
  <c r="E36" i="10"/>
  <c r="I32" i="10"/>
  <c r="H32" i="10"/>
  <c r="F32" i="10"/>
  <c r="E32" i="10"/>
  <c r="I29" i="10"/>
  <c r="H29" i="10"/>
  <c r="F29" i="10"/>
  <c r="E29" i="10"/>
  <c r="I26" i="10"/>
  <c r="H26" i="10"/>
  <c r="F26" i="10"/>
  <c r="E26" i="10"/>
  <c r="I20" i="10"/>
  <c r="I13" i="10" s="1"/>
  <c r="H20" i="10"/>
  <c r="H13" i="10" s="1"/>
  <c r="F20" i="10"/>
  <c r="F13" i="10" s="1"/>
  <c r="E20" i="10"/>
  <c r="I9" i="10"/>
  <c r="I8" i="10" s="1"/>
  <c r="I7" i="10" s="1"/>
  <c r="H9" i="10"/>
  <c r="H8" i="10" s="1"/>
  <c r="H7" i="10" s="1"/>
  <c r="F9" i="10"/>
  <c r="F8" i="10" s="1"/>
  <c r="E9" i="10"/>
  <c r="E8" i="10" s="1"/>
  <c r="C57" i="10"/>
  <c r="C51" i="10"/>
  <c r="C43" i="10" s="1"/>
  <c r="C48" i="10"/>
  <c r="C45" i="10"/>
  <c r="C36" i="10"/>
  <c r="C32" i="10"/>
  <c r="C29" i="10"/>
  <c r="C26" i="10"/>
  <c r="C20" i="10"/>
  <c r="C13" i="10" s="1"/>
  <c r="C9" i="10"/>
  <c r="C8" i="10" s="1"/>
  <c r="L7" i="6"/>
  <c r="D57" i="3"/>
  <c r="D51" i="3"/>
  <c r="D48" i="3"/>
  <c r="D45" i="3"/>
  <c r="D36" i="3"/>
  <c r="D32" i="3"/>
  <c r="D29" i="3"/>
  <c r="D26" i="3"/>
  <c r="D20" i="3"/>
  <c r="D9" i="3"/>
  <c r="D8" i="3" s="1"/>
  <c r="F61" i="3"/>
  <c r="F60" i="3"/>
  <c r="F59" i="3"/>
  <c r="F58" i="3"/>
  <c r="F56" i="3"/>
  <c r="F55" i="3"/>
  <c r="F54" i="3"/>
  <c r="F53" i="3"/>
  <c r="F52" i="3"/>
  <c r="F50" i="3"/>
  <c r="F49" i="3"/>
  <c r="F47" i="3"/>
  <c r="F46" i="3"/>
  <c r="F44" i="3"/>
  <c r="F41" i="3"/>
  <c r="F40" i="3"/>
  <c r="F39" i="3"/>
  <c r="F38" i="3"/>
  <c r="F37" i="3"/>
  <c r="F35" i="3"/>
  <c r="F34" i="3"/>
  <c r="F33" i="3"/>
  <c r="F31" i="3"/>
  <c r="F30" i="3"/>
  <c r="F28" i="3"/>
  <c r="F27" i="3"/>
  <c r="F25" i="3"/>
  <c r="F24" i="3"/>
  <c r="F23" i="3"/>
  <c r="F22" i="3"/>
  <c r="F21" i="3"/>
  <c r="F19" i="3"/>
  <c r="F18" i="3"/>
  <c r="F17" i="3"/>
  <c r="F16" i="3"/>
  <c r="F15" i="3"/>
  <c r="F14" i="3"/>
  <c r="F12" i="3"/>
  <c r="F10" i="3"/>
  <c r="C57" i="3"/>
  <c r="C51" i="3"/>
  <c r="C48" i="3"/>
  <c r="C45" i="3"/>
  <c r="C36" i="3"/>
  <c r="C32" i="3"/>
  <c r="C29" i="3"/>
  <c r="C26" i="3"/>
  <c r="C20" i="3"/>
  <c r="C9" i="3"/>
  <c r="J1" i="12"/>
  <c r="J3" i="12"/>
  <c r="L37" i="6"/>
  <c r="L34" i="6"/>
  <c r="L33" i="6"/>
  <c r="L32" i="6"/>
  <c r="L31" i="6"/>
  <c r="L30" i="6"/>
  <c r="L28" i="6"/>
  <c r="L27" i="6"/>
  <c r="L26" i="6"/>
  <c r="L25" i="6"/>
  <c r="L24" i="6"/>
  <c r="L22" i="6"/>
  <c r="L21" i="6"/>
  <c r="L20" i="6"/>
  <c r="L19" i="6"/>
  <c r="L18" i="6"/>
  <c r="L16" i="6"/>
  <c r="L15" i="6"/>
  <c r="L14" i="6"/>
  <c r="L13" i="6"/>
  <c r="L12" i="6"/>
  <c r="L11" i="6"/>
  <c r="L10" i="6"/>
  <c r="L9" i="6"/>
  <c r="L8" i="6"/>
  <c r="L35" i="6"/>
  <c r="D3" i="1"/>
  <c r="C3" i="1" s="1"/>
  <c r="C65" i="10"/>
  <c r="C64" i="10" s="1"/>
  <c r="C63" i="10" s="1"/>
  <c r="C69" i="10" s="1"/>
  <c r="E65" i="10"/>
  <c r="E64" i="10" s="1"/>
  <c r="E63" i="10" s="1"/>
  <c r="E69" i="10" s="1"/>
  <c r="F65" i="10"/>
  <c r="F64" i="10" s="1"/>
  <c r="F63" i="10" s="1"/>
  <c r="F69" i="10" s="1"/>
  <c r="H65" i="10"/>
  <c r="H64" i="10" s="1"/>
  <c r="H63" i="10" s="1"/>
  <c r="H69" i="10" s="1"/>
  <c r="I65" i="10"/>
  <c r="I64" i="10" s="1"/>
  <c r="I63" i="10" s="1"/>
  <c r="I69" i="10" s="1"/>
  <c r="G66" i="10"/>
  <c r="G67" i="10"/>
  <c r="G68" i="10"/>
  <c r="K29" i="6"/>
  <c r="J29" i="6"/>
  <c r="I29" i="6"/>
  <c r="H29" i="6"/>
  <c r="G29" i="6"/>
  <c r="F29" i="6"/>
  <c r="E29" i="6"/>
  <c r="D29" i="6"/>
  <c r="C29" i="6"/>
  <c r="B29" i="6"/>
  <c r="L29" i="6" s="1"/>
  <c r="K23" i="6"/>
  <c r="J23" i="6"/>
  <c r="I23" i="6"/>
  <c r="H23" i="6"/>
  <c r="G23" i="6"/>
  <c r="F23" i="6"/>
  <c r="E23" i="6"/>
  <c r="D23" i="6"/>
  <c r="C23" i="6"/>
  <c r="B23" i="6"/>
  <c r="K17" i="6"/>
  <c r="J17" i="6"/>
  <c r="I17" i="6"/>
  <c r="H17" i="6"/>
  <c r="G17" i="6"/>
  <c r="F17" i="6"/>
  <c r="E17" i="6"/>
  <c r="D17" i="6"/>
  <c r="C17" i="6"/>
  <c r="B17" i="6"/>
  <c r="K6" i="6"/>
  <c r="K36" i="6" s="1"/>
  <c r="J6" i="6"/>
  <c r="J36" i="6" s="1"/>
  <c r="I6" i="6"/>
  <c r="I36" i="6" s="1"/>
  <c r="H6" i="6"/>
  <c r="H36" i="6" s="1"/>
  <c r="G6" i="6"/>
  <c r="G36" i="6" s="1"/>
  <c r="F6" i="6"/>
  <c r="F36" i="6" s="1"/>
  <c r="E6" i="6"/>
  <c r="D6" i="6"/>
  <c r="D36" i="6" s="1"/>
  <c r="C6" i="6"/>
  <c r="C36" i="6" s="1"/>
  <c r="B6" i="6"/>
  <c r="L6" i="6"/>
  <c r="L5" i="6" s="1"/>
  <c r="B4" i="6"/>
  <c r="C4" i="6" s="1"/>
  <c r="D4" i="6" s="1"/>
  <c r="E4" i="6" s="1"/>
  <c r="F4" i="6" s="1"/>
  <c r="G4" i="6" s="1"/>
  <c r="H4" i="6" s="1"/>
  <c r="I4" i="6" s="1"/>
  <c r="J4" i="6" s="1"/>
  <c r="K4" i="6" s="1"/>
  <c r="F75" i="3"/>
  <c r="F74" i="3"/>
  <c r="D72" i="3"/>
  <c r="D71" i="3" s="1"/>
  <c r="D70" i="3" s="1"/>
  <c r="C72" i="3"/>
  <c r="C71" i="3" s="1"/>
  <c r="C70" i="3" s="1"/>
  <c r="F11" i="3"/>
  <c r="L17" i="6"/>
  <c r="E16" i="20"/>
  <c r="E63" i="20"/>
  <c r="D117" i="20"/>
  <c r="C117" i="20"/>
  <c r="E117" i="20"/>
  <c r="E57" i="20"/>
  <c r="E99" i="20"/>
  <c r="E75" i="20"/>
  <c r="E87" i="20"/>
  <c r="E81" i="20"/>
  <c r="E105" i="20"/>
  <c r="E111" i="20"/>
  <c r="E69" i="20"/>
  <c r="E93" i="20"/>
  <c r="E22" i="20"/>
  <c r="E34" i="20"/>
  <c r="D52" i="20"/>
  <c r="E117" i="28"/>
  <c r="O117" i="28"/>
  <c r="K115" i="28"/>
  <c r="E129" i="28"/>
  <c r="O129" i="28" s="1"/>
  <c r="E143" i="28"/>
  <c r="O143" i="28" s="1"/>
  <c r="E173" i="28"/>
  <c r="O173" i="28" s="1"/>
  <c r="E217" i="28"/>
  <c r="O217" i="28" s="1"/>
  <c r="E251" i="28"/>
  <c r="O251" i="28" s="1"/>
  <c r="O96" i="28"/>
  <c r="O130" i="28"/>
  <c r="O140" i="28"/>
  <c r="O174" i="28"/>
  <c r="O262" i="28"/>
  <c r="E43" i="28"/>
  <c r="O43" i="28"/>
  <c r="K59" i="28"/>
  <c r="O79" i="28"/>
  <c r="O91" i="28"/>
  <c r="O113" i="28"/>
  <c r="K148" i="28"/>
  <c r="E163" i="28"/>
  <c r="O163" i="28" s="1"/>
  <c r="J201" i="28"/>
  <c r="E207" i="28"/>
  <c r="O207" i="28" s="1"/>
  <c r="E240" i="28"/>
  <c r="O240" i="28"/>
  <c r="O265" i="28"/>
  <c r="O64" i="28"/>
  <c r="O74" i="28"/>
  <c r="O108" i="28"/>
  <c r="O142" i="28"/>
  <c r="O150" i="28"/>
  <c r="O176" i="28"/>
  <c r="O184" i="28"/>
  <c r="O192" i="28"/>
  <c r="O250" i="28"/>
  <c r="E93" i="28"/>
  <c r="O93" i="28"/>
  <c r="E97" i="28"/>
  <c r="O97" i="28" s="1"/>
  <c r="E119" i="28"/>
  <c r="O119" i="28"/>
  <c r="E141" i="28"/>
  <c r="O141" i="28" s="1"/>
  <c r="E175" i="28"/>
  <c r="O175" i="28"/>
  <c r="E215" i="28"/>
  <c r="O215" i="28" s="1"/>
  <c r="C214" i="28"/>
  <c r="H218" i="28"/>
  <c r="O218" i="28" s="1"/>
  <c r="E219" i="28"/>
  <c r="O219" i="28" s="1"/>
  <c r="H252" i="28"/>
  <c r="O252" i="28" s="1"/>
  <c r="E260" i="28"/>
  <c r="O260" i="28" s="1"/>
  <c r="O76" i="28"/>
  <c r="O84" i="28"/>
  <c r="O110" i="28"/>
  <c r="O118" i="28"/>
  <c r="O126" i="28"/>
  <c r="O186" i="28"/>
  <c r="E41" i="28"/>
  <c r="O41" i="28" s="1"/>
  <c r="O81" i="28"/>
  <c r="O89" i="28"/>
  <c r="E161" i="28"/>
  <c r="O161" i="28" s="1"/>
  <c r="O189" i="28"/>
  <c r="E195" i="28"/>
  <c r="O195" i="28"/>
  <c r="I234" i="28"/>
  <c r="C204" i="28"/>
  <c r="C234" i="28" s="1"/>
  <c r="E209" i="28"/>
  <c r="O209" i="28" s="1"/>
  <c r="I267" i="28"/>
  <c r="O44" i="28"/>
  <c r="O52" i="28"/>
  <c r="O60" i="28"/>
  <c r="O86" i="28"/>
  <c r="O120" i="28"/>
  <c r="O162" i="28"/>
  <c r="O196" i="28"/>
  <c r="O208" i="28"/>
  <c r="O242" i="28"/>
  <c r="O258" i="28"/>
  <c r="K26" i="28"/>
  <c r="K49" i="28"/>
  <c r="I102" i="28"/>
  <c r="K82" i="28"/>
  <c r="I135" i="28"/>
  <c r="J168" i="28"/>
  <c r="I201" i="28"/>
  <c r="J267" i="28"/>
  <c r="O53" i="28"/>
  <c r="O75" i="28"/>
  <c r="O87" i="28"/>
  <c r="O109" i="28"/>
  <c r="O151" i="28"/>
  <c r="O185" i="28"/>
  <c r="O227" i="28"/>
  <c r="O241" i="28"/>
  <c r="O261" i="28"/>
  <c r="K16" i="28"/>
  <c r="J69" i="28"/>
  <c r="K39" i="28"/>
  <c r="K125" i="28"/>
  <c r="K135" i="28" s="1"/>
  <c r="J234" i="28"/>
  <c r="O51" i="28"/>
  <c r="O63" i="28"/>
  <c r="O77" i="28"/>
  <c r="O85" i="28"/>
  <c r="O107" i="28"/>
  <c r="O153" i="28"/>
  <c r="O183" i="28"/>
  <c r="O229" i="28"/>
  <c r="H263" i="28"/>
  <c r="F204" i="28"/>
  <c r="E238" i="28"/>
  <c r="O238" i="28" s="1"/>
  <c r="O33" i="28"/>
  <c r="H45" i="28"/>
  <c r="H88" i="28"/>
  <c r="H82" i="28" s="1"/>
  <c r="F125" i="28"/>
  <c r="H230" i="28"/>
  <c r="H248" i="28"/>
  <c r="F257" i="28"/>
  <c r="C16" i="28"/>
  <c r="E98" i="28"/>
  <c r="H131" i="28"/>
  <c r="E225" i="28"/>
  <c r="H12" i="28"/>
  <c r="H6" i="28"/>
  <c r="E205" i="28"/>
  <c r="O205" i="28"/>
  <c r="H225" i="28"/>
  <c r="O225" i="28" s="1"/>
  <c r="F237" i="28"/>
  <c r="F267" i="28" s="1"/>
  <c r="O15" i="28"/>
  <c r="G16" i="28"/>
  <c r="F214" i="28"/>
  <c r="E248" i="28"/>
  <c r="O248" i="28" s="1"/>
  <c r="C257" i="28"/>
  <c r="C267" i="28"/>
  <c r="E187" i="28"/>
  <c r="H197" i="28"/>
  <c r="H22" i="28"/>
  <c r="H16" i="28"/>
  <c r="O25" i="28"/>
  <c r="D82" i="28"/>
  <c r="E111" i="28"/>
  <c r="H154" i="28"/>
  <c r="D171" i="28"/>
  <c r="H177" i="28"/>
  <c r="G26" i="28"/>
  <c r="E45" i="28"/>
  <c r="E39" i="28" s="1"/>
  <c r="D49" i="28"/>
  <c r="F59" i="28"/>
  <c r="D72" i="28"/>
  <c r="F92" i="28"/>
  <c r="H98" i="28"/>
  <c r="E121" i="28"/>
  <c r="E115" i="28"/>
  <c r="D148" i="28"/>
  <c r="C191" i="28"/>
  <c r="H32" i="28"/>
  <c r="H26" i="28"/>
  <c r="E55" i="28"/>
  <c r="E49" i="28"/>
  <c r="E83" i="28"/>
  <c r="O83" i="28" s="1"/>
  <c r="E144" i="28"/>
  <c r="D158" i="28"/>
  <c r="F191" i="28"/>
  <c r="C26" i="28"/>
  <c r="C36" i="28" s="1"/>
  <c r="H65" i="28"/>
  <c r="F82" i="28"/>
  <c r="D115" i="28"/>
  <c r="D138" i="28"/>
  <c r="D168" i="28" s="1"/>
  <c r="H144" i="28"/>
  <c r="D181" i="28"/>
  <c r="H210" i="28"/>
  <c r="E220" i="28"/>
  <c r="H243" i="28"/>
  <c r="H253" i="28"/>
  <c r="E253" i="28"/>
  <c r="F72" i="28"/>
  <c r="F102" i="28" s="1"/>
  <c r="H73" i="28"/>
  <c r="O73" i="28"/>
  <c r="E95" i="28"/>
  <c r="E92" i="28"/>
  <c r="D92" i="28"/>
  <c r="H139" i="28"/>
  <c r="H138" i="28" s="1"/>
  <c r="F138" i="28"/>
  <c r="H159" i="28"/>
  <c r="F158" i="28"/>
  <c r="H182" i="28"/>
  <c r="F181" i="28"/>
  <c r="E193" i="28"/>
  <c r="D191" i="28"/>
  <c r="H226" i="28"/>
  <c r="H224" i="28" s="1"/>
  <c r="G224" i="28"/>
  <c r="E239" i="28"/>
  <c r="D237" i="28"/>
  <c r="D39" i="28"/>
  <c r="H50" i="28"/>
  <c r="O50" i="28" s="1"/>
  <c r="F49" i="28"/>
  <c r="E61" i="28"/>
  <c r="O61" i="28"/>
  <c r="D59" i="28"/>
  <c r="D69" i="28" s="1"/>
  <c r="E65" i="28"/>
  <c r="O65" i="28"/>
  <c r="G72" i="28"/>
  <c r="C92" i="28"/>
  <c r="D105" i="28"/>
  <c r="H116" i="28"/>
  <c r="O116" i="28" s="1"/>
  <c r="F115" i="28"/>
  <c r="E127" i="28"/>
  <c r="O127" i="28" s="1"/>
  <c r="D125" i="28"/>
  <c r="E131" i="28"/>
  <c r="O131" i="28" s="1"/>
  <c r="G138" i="28"/>
  <c r="C148" i="28"/>
  <c r="E149" i="28"/>
  <c r="G158" i="28"/>
  <c r="H164" i="28"/>
  <c r="C171" i="28"/>
  <c r="E172" i="28"/>
  <c r="E177" i="28"/>
  <c r="O177" i="28" s="1"/>
  <c r="G181" i="28"/>
  <c r="H187" i="28"/>
  <c r="H181" i="28" s="1"/>
  <c r="H193" i="28"/>
  <c r="O193" i="28" s="1"/>
  <c r="G191" i="28"/>
  <c r="E206" i="28"/>
  <c r="D204" i="28"/>
  <c r="H239" i="28"/>
  <c r="G237" i="28"/>
  <c r="E249" i="28"/>
  <c r="D247" i="28"/>
  <c r="H149" i="28"/>
  <c r="O149" i="28"/>
  <c r="F148" i="28"/>
  <c r="F168" i="28" s="1"/>
  <c r="H172" i="28"/>
  <c r="O172" i="28" s="1"/>
  <c r="H171" i="28"/>
  <c r="F171" i="28"/>
  <c r="F201" i="28" s="1"/>
  <c r="H206" i="28"/>
  <c r="G204" i="28"/>
  <c r="E216" i="28"/>
  <c r="D214" i="28"/>
  <c r="H220" i="28"/>
  <c r="O220" i="28" s="1"/>
  <c r="H249" i="28"/>
  <c r="O249" i="28" s="1"/>
  <c r="G247" i="28"/>
  <c r="E259" i="28"/>
  <c r="D257" i="28"/>
  <c r="H40" i="28"/>
  <c r="O40" i="28" s="1"/>
  <c r="F39" i="28"/>
  <c r="F69" i="28" s="1"/>
  <c r="H62" i="28"/>
  <c r="H59" i="28" s="1"/>
  <c r="O62" i="28"/>
  <c r="G59" i="28"/>
  <c r="H94" i="28"/>
  <c r="O94" i="28" s="1"/>
  <c r="G92" i="28"/>
  <c r="H106" i="28"/>
  <c r="F105" i="28"/>
  <c r="F135" i="28" s="1"/>
  <c r="H128" i="28"/>
  <c r="O128" i="28" s="1"/>
  <c r="G125" i="28"/>
  <c r="C138" i="28"/>
  <c r="E139" i="28"/>
  <c r="O139" i="28"/>
  <c r="G148" i="28"/>
  <c r="C158" i="28"/>
  <c r="C168" i="28" s="1"/>
  <c r="E159" i="28"/>
  <c r="O159" i="28" s="1"/>
  <c r="G171" i="28"/>
  <c r="C181" i="28"/>
  <c r="E182" i="28"/>
  <c r="O182" i="28" s="1"/>
  <c r="H216" i="28"/>
  <c r="O216" i="28" s="1"/>
  <c r="G214" i="28"/>
  <c r="E226" i="28"/>
  <c r="O226" i="28"/>
  <c r="D224" i="28"/>
  <c r="H259" i="28"/>
  <c r="O259" i="28" s="1"/>
  <c r="G257" i="28"/>
  <c r="C72" i="28"/>
  <c r="C102" i="28"/>
  <c r="E88" i="28"/>
  <c r="O88" i="28" s="1"/>
  <c r="H121" i="28"/>
  <c r="O121" i="28"/>
  <c r="E154" i="28"/>
  <c r="O154" i="28" s="1"/>
  <c r="E164" i="28"/>
  <c r="O164" i="28"/>
  <c r="O14" i="28"/>
  <c r="O23" i="28"/>
  <c r="H55" i="28"/>
  <c r="O55" i="28"/>
  <c r="H78" i="28"/>
  <c r="E243" i="28"/>
  <c r="O243" i="28" s="1"/>
  <c r="E263" i="28"/>
  <c r="E257" i="28" s="1"/>
  <c r="E210" i="28"/>
  <c r="O210" i="28" s="1"/>
  <c r="E230" i="28"/>
  <c r="O230" i="28" s="1"/>
  <c r="E197" i="28"/>
  <c r="O197" i="28" s="1"/>
  <c r="E106" i="28"/>
  <c r="O106" i="28" s="1"/>
  <c r="H111" i="28"/>
  <c r="O111" i="28" s="1"/>
  <c r="G115" i="28"/>
  <c r="G135" i="28" s="1"/>
  <c r="G105" i="28"/>
  <c r="C125" i="28"/>
  <c r="E78" i="28"/>
  <c r="G82" i="28"/>
  <c r="G49" i="28"/>
  <c r="C39" i="28"/>
  <c r="G39" i="28"/>
  <c r="C59" i="28"/>
  <c r="G6" i="28"/>
  <c r="G36" i="28" s="1"/>
  <c r="K6" i="28"/>
  <c r="E7" i="28"/>
  <c r="O7" i="28"/>
  <c r="F16" i="28"/>
  <c r="F26" i="28"/>
  <c r="E32" i="28"/>
  <c r="E26" i="28"/>
  <c r="E12" i="28"/>
  <c r="E6" i="28" s="1"/>
  <c r="O6" i="28" s="1"/>
  <c r="D16" i="28"/>
  <c r="E22" i="28"/>
  <c r="E16" i="28" s="1"/>
  <c r="D26" i="28"/>
  <c r="O10" i="28"/>
  <c r="F6" i="28"/>
  <c r="O34" i="28"/>
  <c r="O24" i="28"/>
  <c r="D6" i="28"/>
  <c r="D36" i="28" s="1"/>
  <c r="O31" i="28"/>
  <c r="O9" i="28"/>
  <c r="O19" i="28"/>
  <c r="O8" i="28"/>
  <c r="O17" i="28"/>
  <c r="O21" i="28"/>
  <c r="I36" i="28"/>
  <c r="O29" i="28"/>
  <c r="O30" i="28"/>
  <c r="O18" i="28"/>
  <c r="O20" i="28"/>
  <c r="O27" i="28"/>
  <c r="O35" i="28"/>
  <c r="O11" i="28"/>
  <c r="O13" i="28"/>
  <c r="O28" i="28"/>
  <c r="J44" i="31"/>
  <c r="I68" i="31"/>
  <c r="I15" i="31" s="1"/>
  <c r="I133" i="31"/>
  <c r="J133" i="31" s="1"/>
  <c r="H4" i="30"/>
  <c r="H68" i="30" s="1"/>
  <c r="H1064" i="30"/>
  <c r="M87" i="23"/>
  <c r="F121" i="23"/>
  <c r="F109" i="23"/>
  <c r="M84" i="23"/>
  <c r="F44" i="23"/>
  <c r="F38" i="23"/>
  <c r="K132" i="23"/>
  <c r="G129" i="23"/>
  <c r="N129" i="23" s="1"/>
  <c r="K120" i="23"/>
  <c r="K108" i="23"/>
  <c r="K96" i="23"/>
  <c r="M96" i="23" s="1"/>
  <c r="G88" i="23"/>
  <c r="N88" i="23" s="1"/>
  <c r="G78" i="23"/>
  <c r="N78" i="23" s="1"/>
  <c r="F56" i="23"/>
  <c r="G55" i="23"/>
  <c r="N55" i="23" s="1"/>
  <c r="F73" i="23"/>
  <c r="F32" i="23"/>
  <c r="K128" i="23"/>
  <c r="M128" i="23"/>
  <c r="K123" i="23"/>
  <c r="L112" i="23"/>
  <c r="L100" i="23"/>
  <c r="G84" i="23"/>
  <c r="N84" i="23" s="1"/>
  <c r="L60" i="23"/>
  <c r="M60" i="23" s="1"/>
  <c r="G51" i="23"/>
  <c r="N51" i="23" s="1"/>
  <c r="M35" i="23"/>
  <c r="K34" i="23"/>
  <c r="M34" i="23" s="1"/>
  <c r="G31" i="23"/>
  <c r="N31" i="23" s="1"/>
  <c r="G27" i="23"/>
  <c r="N27" i="23" s="1"/>
  <c r="G24" i="23"/>
  <c r="N24" i="23" s="1"/>
  <c r="J56" i="23"/>
  <c r="J38" i="23"/>
  <c r="M132" i="23"/>
  <c r="J127" i="23"/>
  <c r="H133" i="23"/>
  <c r="J133" i="23" s="1"/>
  <c r="J32" i="23"/>
  <c r="I133" i="23"/>
  <c r="G113" i="23"/>
  <c r="N113" i="23" s="1"/>
  <c r="K113" i="23"/>
  <c r="M113" i="23"/>
  <c r="M86" i="23"/>
  <c r="M80" i="23"/>
  <c r="G61" i="23"/>
  <c r="N61" i="23"/>
  <c r="K61" i="23"/>
  <c r="M61" i="23" s="1"/>
  <c r="G57" i="23"/>
  <c r="K57" i="23"/>
  <c r="M57" i="23" s="1"/>
  <c r="E56" i="23"/>
  <c r="M47" i="23"/>
  <c r="G41" i="23"/>
  <c r="N41" i="23" s="1"/>
  <c r="K41" i="23"/>
  <c r="M41" i="23" s="1"/>
  <c r="K129" i="23"/>
  <c r="M129" i="23" s="1"/>
  <c r="E127" i="23"/>
  <c r="G122" i="23"/>
  <c r="M116" i="23"/>
  <c r="G101" i="23"/>
  <c r="N101" i="23" s="1"/>
  <c r="K101" i="23"/>
  <c r="M101" i="23"/>
  <c r="L88" i="23"/>
  <c r="J50" i="23"/>
  <c r="G48" i="23"/>
  <c r="N48" i="23"/>
  <c r="K48" i="23"/>
  <c r="M48" i="23" s="1"/>
  <c r="F127" i="23"/>
  <c r="L122" i="23"/>
  <c r="M104" i="23"/>
  <c r="F97" i="23"/>
  <c r="G89" i="23"/>
  <c r="N89" i="23"/>
  <c r="K89" i="23"/>
  <c r="M89" i="23" s="1"/>
  <c r="M85" i="23" s="1"/>
  <c r="L76" i="23"/>
  <c r="M64" i="23"/>
  <c r="F62" i="23"/>
  <c r="J121" i="23"/>
  <c r="E121" i="23"/>
  <c r="M92" i="23"/>
  <c r="F85" i="23"/>
  <c r="G77" i="23"/>
  <c r="N77" i="23" s="1"/>
  <c r="K77" i="23"/>
  <c r="M77" i="23" s="1"/>
  <c r="J62" i="23"/>
  <c r="M40" i="23"/>
  <c r="M30" i="23"/>
  <c r="E26" i="23"/>
  <c r="K126" i="23"/>
  <c r="M126" i="23" s="1"/>
  <c r="K122" i="23"/>
  <c r="J115" i="23"/>
  <c r="E109" i="23"/>
  <c r="G110" i="23"/>
  <c r="E97" i="23"/>
  <c r="G98" i="23"/>
  <c r="N98" i="23" s="1"/>
  <c r="E73" i="23"/>
  <c r="G74" i="23"/>
  <c r="N74" i="23" s="1"/>
  <c r="G54" i="23"/>
  <c r="N54" i="23" s="1"/>
  <c r="F50" i="23"/>
  <c r="E44" i="23"/>
  <c r="K31" i="23"/>
  <c r="M31" i="23" s="1"/>
  <c r="G23" i="23"/>
  <c r="N23" i="23" s="1"/>
  <c r="G119" i="23"/>
  <c r="N119" i="23" s="1"/>
  <c r="F115" i="23"/>
  <c r="K114" i="23"/>
  <c r="K110" i="23"/>
  <c r="G107" i="23"/>
  <c r="N107" i="23" s="1"/>
  <c r="F103" i="23"/>
  <c r="K102" i="23"/>
  <c r="K98" i="23"/>
  <c r="M98" i="23" s="1"/>
  <c r="G95" i="23"/>
  <c r="N95" i="23" s="1"/>
  <c r="F91" i="23"/>
  <c r="K90" i="23"/>
  <c r="G83" i="23"/>
  <c r="N83" i="23" s="1"/>
  <c r="F79" i="23"/>
  <c r="K78" i="23"/>
  <c r="M78" i="23" s="1"/>
  <c r="K74" i="23"/>
  <c r="E62" i="23"/>
  <c r="K58" i="23"/>
  <c r="K54" i="23"/>
  <c r="M54" i="23" s="1"/>
  <c r="E50" i="23"/>
  <c r="J44" i="23"/>
  <c r="G37" i="23"/>
  <c r="N37" i="23" s="1"/>
  <c r="L33" i="23"/>
  <c r="G33" i="23"/>
  <c r="J26" i="23"/>
  <c r="I68" i="23"/>
  <c r="I15" i="23" s="1"/>
  <c r="K23" i="23"/>
  <c r="M23" i="23" s="1"/>
  <c r="F20" i="23"/>
  <c r="H68" i="23"/>
  <c r="H15" i="23" s="1"/>
  <c r="E38" i="23"/>
  <c r="J20" i="23"/>
  <c r="J103" i="23"/>
  <c r="J91" i="23"/>
  <c r="E85" i="23"/>
  <c r="G86" i="23"/>
  <c r="J79" i="23"/>
  <c r="G64" i="23"/>
  <c r="K27" i="23"/>
  <c r="M27" i="23" s="1"/>
  <c r="K119" i="23"/>
  <c r="M119" i="23" s="1"/>
  <c r="E115" i="23"/>
  <c r="G116" i="23"/>
  <c r="N116" i="23" s="1"/>
  <c r="J109" i="23"/>
  <c r="K107" i="23"/>
  <c r="M107" i="23"/>
  <c r="E103" i="23"/>
  <c r="G104" i="23"/>
  <c r="N104" i="23" s="1"/>
  <c r="J97" i="23"/>
  <c r="K95" i="23"/>
  <c r="M95" i="23" s="1"/>
  <c r="E91" i="23"/>
  <c r="G92" i="23"/>
  <c r="N92" i="23"/>
  <c r="J85" i="23"/>
  <c r="K83" i="23"/>
  <c r="M83" i="23" s="1"/>
  <c r="E79" i="23"/>
  <c r="G80" i="23"/>
  <c r="J73" i="23"/>
  <c r="K65" i="23"/>
  <c r="K62" i="23" s="1"/>
  <c r="K55" i="23"/>
  <c r="M55" i="23" s="1"/>
  <c r="K51" i="23"/>
  <c r="G47" i="23"/>
  <c r="G40" i="23"/>
  <c r="N40" i="23" s="1"/>
  <c r="K37" i="23"/>
  <c r="M37" i="23" s="1"/>
  <c r="K33" i="23"/>
  <c r="M33" i="23" s="1"/>
  <c r="E32" i="23"/>
  <c r="G30" i="23"/>
  <c r="N30" i="23" s="1"/>
  <c r="F26" i="23"/>
  <c r="K24" i="23"/>
  <c r="M24" i="23"/>
  <c r="E20" i="23"/>
  <c r="E68" i="23" s="1"/>
  <c r="E15" i="23" s="1"/>
  <c r="F68" i="22"/>
  <c r="E48" i="22"/>
  <c r="D164" i="22"/>
  <c r="H154" i="22"/>
  <c r="D68" i="22"/>
  <c r="H58" i="22"/>
  <c r="E80" i="22"/>
  <c r="E122" i="22"/>
  <c r="H134" i="22"/>
  <c r="H176" i="22"/>
  <c r="E208" i="22"/>
  <c r="H250" i="22"/>
  <c r="H38" i="22"/>
  <c r="H68" i="22" s="1"/>
  <c r="H70" i="22"/>
  <c r="E112" i="22"/>
  <c r="E144" i="22"/>
  <c r="E164" i="22" s="1"/>
  <c r="H198" i="22"/>
  <c r="E218" i="22"/>
  <c r="H230" i="22"/>
  <c r="H16" i="22"/>
  <c r="K177" i="22"/>
  <c r="M177" i="22"/>
  <c r="F260" i="22"/>
  <c r="H240" i="22"/>
  <c r="H260" i="22" s="1"/>
  <c r="D228" i="22"/>
  <c r="J208" i="22"/>
  <c r="E186" i="22"/>
  <c r="K189" i="22"/>
  <c r="M189" i="22"/>
  <c r="E166" i="22"/>
  <c r="E196" i="22" s="1"/>
  <c r="I144" i="22"/>
  <c r="K147" i="22"/>
  <c r="D132" i="22"/>
  <c r="I112" i="22"/>
  <c r="E90" i="22"/>
  <c r="I48" i="22"/>
  <c r="C68" i="22"/>
  <c r="D100" i="22"/>
  <c r="F36" i="22"/>
  <c r="G100" i="22"/>
  <c r="G196" i="22"/>
  <c r="C260" i="22"/>
  <c r="G260" i="22"/>
  <c r="E6" i="22"/>
  <c r="E36" i="22"/>
  <c r="C36" i="22"/>
  <c r="G36" i="22"/>
  <c r="F132" i="22"/>
  <c r="D196" i="22"/>
  <c r="F228" i="22"/>
  <c r="D36" i="22"/>
  <c r="C132" i="22"/>
  <c r="G132" i="22"/>
  <c r="O263" i="28"/>
  <c r="K69" i="28"/>
  <c r="E72" i="28"/>
  <c r="O78" i="28"/>
  <c r="O144" i="28"/>
  <c r="O187" i="28"/>
  <c r="H204" i="28"/>
  <c r="D102" i="28"/>
  <c r="E82" i="28"/>
  <c r="E102" i="28" s="1"/>
  <c r="H237" i="28"/>
  <c r="E181" i="28"/>
  <c r="G102" i="28"/>
  <c r="G69" i="28"/>
  <c r="H49" i="28"/>
  <c r="G201" i="28"/>
  <c r="C201" i="28"/>
  <c r="E171" i="28"/>
  <c r="K36" i="28"/>
  <c r="J36" i="28"/>
  <c r="M100" i="23"/>
  <c r="M112" i="23"/>
  <c r="N86" i="23"/>
  <c r="N33" i="23"/>
  <c r="N80" i="23"/>
  <c r="N57" i="23"/>
  <c r="M122" i="23"/>
  <c r="M88" i="23"/>
  <c r="M51" i="23"/>
  <c r="M110" i="23"/>
  <c r="M74" i="23"/>
  <c r="K32" i="23"/>
  <c r="J68" i="23"/>
  <c r="I43" i="10"/>
  <c r="I42" i="10" s="1"/>
  <c r="L50" i="28"/>
  <c r="L49" i="28"/>
  <c r="K49" i="22"/>
  <c r="M185" i="28"/>
  <c r="N185" i="28" s="1"/>
  <c r="M13" i="22"/>
  <c r="N256" i="28"/>
  <c r="M249" i="22"/>
  <c r="L116" i="28"/>
  <c r="N116" i="28" s="1"/>
  <c r="N115" i="28" s="1"/>
  <c r="L182" i="28"/>
  <c r="N182" i="28" s="1"/>
  <c r="N181" i="28" s="1"/>
  <c r="N79" i="28"/>
  <c r="N78" i="28"/>
  <c r="N123" i="28"/>
  <c r="M250" i="28"/>
  <c r="N250" i="28" s="1"/>
  <c r="N265" i="28"/>
  <c r="M258" i="22"/>
  <c r="M262" i="28"/>
  <c r="N262" i="28" s="1"/>
  <c r="M249" i="28"/>
  <c r="M247" i="28" s="1"/>
  <c r="M21" i="28"/>
  <c r="N21" i="28" s="1"/>
  <c r="J70" i="22"/>
  <c r="L205" i="28"/>
  <c r="L204" i="28"/>
  <c r="M257" i="22"/>
  <c r="K18" i="22"/>
  <c r="K54" i="22"/>
  <c r="M54" i="22"/>
  <c r="M63" i="28"/>
  <c r="N63" i="28"/>
  <c r="K84" i="22"/>
  <c r="M84" i="22"/>
  <c r="M116" i="22"/>
  <c r="N255" i="28"/>
  <c r="K203" i="22"/>
  <c r="M203" i="22"/>
  <c r="M226" i="28"/>
  <c r="N226" i="28" s="1"/>
  <c r="M173" i="28"/>
  <c r="N173" i="28"/>
  <c r="J186" i="22"/>
  <c r="M193" i="22"/>
  <c r="M185" i="22"/>
  <c r="K149" i="22"/>
  <c r="M149" i="22"/>
  <c r="K157" i="22"/>
  <c r="M152" i="28"/>
  <c r="N152" i="28"/>
  <c r="M119" i="22"/>
  <c r="K127" i="22"/>
  <c r="M117" i="28"/>
  <c r="N117" i="28"/>
  <c r="M131" i="22"/>
  <c r="M97" i="28"/>
  <c r="N97" i="28" s="1"/>
  <c r="N48" i="28"/>
  <c r="M62" i="28"/>
  <c r="N62" i="28" s="1"/>
  <c r="M31" i="28"/>
  <c r="N31" i="28" s="1"/>
  <c r="B94" i="23"/>
  <c r="B100" i="23"/>
  <c r="B110" i="23"/>
  <c r="B106" i="23"/>
  <c r="A109" i="31"/>
  <c r="B102" i="23"/>
  <c r="B108" i="23"/>
  <c r="B77" i="23"/>
  <c r="B98" i="23"/>
  <c r="B79" i="31"/>
  <c r="B99" i="23"/>
  <c r="A82" i="33"/>
  <c r="A82" i="32"/>
  <c r="A75" i="33"/>
  <c r="A75" i="32"/>
  <c r="A80" i="23"/>
  <c r="A80" i="31"/>
  <c r="A88" i="23"/>
  <c r="A104" i="31"/>
  <c r="A104" i="23"/>
  <c r="A112" i="31"/>
  <c r="A107" i="33"/>
  <c r="A107" i="32"/>
  <c r="A112" i="23"/>
  <c r="A128" i="31"/>
  <c r="A99" i="32"/>
  <c r="A83" i="31"/>
  <c r="A86" i="33"/>
  <c r="A94" i="33"/>
  <c r="A94" i="32"/>
  <c r="A107" i="31"/>
  <c r="A87" i="31"/>
  <c r="A79" i="32"/>
  <c r="A84" i="23"/>
  <c r="A87" i="32"/>
  <c r="A92" i="31"/>
  <c r="A116" i="31"/>
  <c r="A132" i="31"/>
  <c r="A132" i="23"/>
  <c r="A87" i="23"/>
  <c r="A99" i="23"/>
  <c r="A99" i="31"/>
  <c r="A103" i="31"/>
  <c r="A99" i="33"/>
  <c r="A68" i="33"/>
  <c r="A68" i="32"/>
  <c r="A73" i="31"/>
  <c r="A76" i="33"/>
  <c r="A80" i="32"/>
  <c r="A88" i="32"/>
  <c r="A96" i="33"/>
  <c r="A96" i="32"/>
  <c r="A104" i="33"/>
  <c r="A104" i="32"/>
  <c r="A108" i="33"/>
  <c r="A108" i="32"/>
  <c r="A113" i="31"/>
  <c r="B101" i="23"/>
  <c r="A101" i="31"/>
  <c r="A82" i="31"/>
  <c r="A73" i="23"/>
  <c r="A98" i="23"/>
  <c r="Q20" i="7"/>
  <c r="E36" i="6"/>
  <c r="H1977" i="30"/>
  <c r="H1129" i="30"/>
  <c r="H2481" i="30"/>
  <c r="H2545" i="30" s="1"/>
  <c r="H1014" i="24"/>
  <c r="H1066" i="24" s="1"/>
  <c r="A65" i="21"/>
  <c r="A199" i="30"/>
  <c r="A264" i="30"/>
  <c r="A125" i="21"/>
  <c r="A426" i="21"/>
  <c r="A134" i="30"/>
  <c r="A460" i="30"/>
  <c r="A1208" i="21"/>
  <c r="A46" i="31"/>
  <c r="A216" i="24"/>
  <c r="A245" i="21"/>
  <c r="A536" i="24"/>
  <c r="H2078" i="24"/>
  <c r="H2130" i="24" s="1"/>
  <c r="H2546" i="30"/>
  <c r="H2610" i="30" s="1"/>
  <c r="H2416" i="30"/>
  <c r="H2480" i="30" s="1"/>
  <c r="H1812" i="24"/>
  <c r="H1864" i="24" s="1"/>
  <c r="H2090" i="30"/>
  <c r="H2154" i="30" s="1"/>
  <c r="H2107" i="30"/>
  <c r="H1670" i="24"/>
  <c r="H1387" i="24"/>
  <c r="H1439" i="24" s="1"/>
  <c r="H1651" i="30"/>
  <c r="H1634" i="30"/>
  <c r="H1698" i="30" s="1"/>
  <c r="H1568" i="30"/>
  <c r="H1632" i="30" s="1"/>
  <c r="H872" i="24"/>
  <c r="H981" i="30"/>
  <c r="H721" i="30"/>
  <c r="H785" i="30" s="1"/>
  <c r="H460" i="30"/>
  <c r="H524" i="30" s="1"/>
  <c r="H233" i="24"/>
  <c r="A395" i="30"/>
  <c r="A323" i="24"/>
  <c r="A366" i="21"/>
  <c r="H347" i="30"/>
  <c r="A786" i="30"/>
  <c r="A727" i="21"/>
  <c r="A642" i="24"/>
  <c r="A1014" i="24"/>
  <c r="A1242" i="30"/>
  <c r="A1148" i="21"/>
  <c r="A1438" i="30"/>
  <c r="A1329" i="21"/>
  <c r="A2112" i="21"/>
  <c r="A2286" i="30"/>
  <c r="A908" i="21"/>
  <c r="A1334" i="24"/>
  <c r="A1634" i="30"/>
  <c r="A589" i="24"/>
  <c r="A721" i="30"/>
  <c r="A801" i="24"/>
  <c r="A981" i="30"/>
  <c r="A907" i="21"/>
  <c r="A961" i="24"/>
  <c r="A1269" i="21"/>
  <c r="A1373" i="30"/>
  <c r="A1509" i="21"/>
  <c r="A1653" i="24"/>
  <c r="A1865" i="24"/>
  <c r="A2481" i="30"/>
  <c r="A2111" i="21"/>
  <c r="A1177" i="30"/>
  <c r="A968" i="21"/>
  <c r="A855" i="24"/>
  <c r="A1387" i="24"/>
  <c r="A2155" i="30"/>
  <c r="A1991" i="21"/>
  <c r="A25" i="32"/>
  <c r="A49" i="32"/>
  <c r="A57" i="32"/>
  <c r="A1047" i="30"/>
  <c r="A916" i="30"/>
  <c r="A1028" i="21"/>
  <c r="A1440" i="24"/>
  <c r="A1630" i="21"/>
  <c r="A2232" i="21"/>
  <c r="A37" i="23"/>
  <c r="A748" i="24"/>
  <c r="A908" i="24"/>
  <c r="A269" i="24"/>
  <c r="A376" i="24"/>
  <c r="A546" i="21"/>
  <c r="A607" i="21"/>
  <c r="L181" i="28"/>
  <c r="E28" i="20"/>
  <c r="E52" i="20" s="1"/>
  <c r="C52" i="20"/>
  <c r="F33" i="20"/>
  <c r="E49" i="31" s="1"/>
  <c r="E47" i="31"/>
  <c r="G47" i="31" s="1"/>
  <c r="N47" i="31" s="1"/>
  <c r="F9" i="20"/>
  <c r="E25" i="31" s="1"/>
  <c r="F24" i="20"/>
  <c r="E40" i="31" s="1"/>
  <c r="G30" i="20"/>
  <c r="F46" i="31" s="1"/>
  <c r="L46" i="31" s="1"/>
  <c r="G31" i="20"/>
  <c r="F47" i="31"/>
  <c r="L47" i="31" s="1"/>
  <c r="F41" i="20"/>
  <c r="F40" i="20"/>
  <c r="F13" i="20"/>
  <c r="E29" i="31"/>
  <c r="K29" i="31" s="1"/>
  <c r="M29" i="31" s="1"/>
  <c r="G19" i="20"/>
  <c r="F35" i="31" s="1"/>
  <c r="L35" i="31" s="1"/>
  <c r="F25" i="20"/>
  <c r="E41" i="31" s="1"/>
  <c r="G29" i="20"/>
  <c r="G28" i="20"/>
  <c r="H48" i="20"/>
  <c r="I48" i="20" s="1"/>
  <c r="G5" i="20"/>
  <c r="F21" i="31"/>
  <c r="G6" i="20"/>
  <c r="F22" i="31" s="1"/>
  <c r="L22" i="31" s="1"/>
  <c r="G7" i="20"/>
  <c r="F23" i="31" s="1"/>
  <c r="L23" i="31" s="1"/>
  <c r="G37" i="20"/>
  <c r="F53" i="31" s="1"/>
  <c r="L53" i="31" s="1"/>
  <c r="F12" i="20"/>
  <c r="E28" i="31"/>
  <c r="F6" i="20"/>
  <c r="H6" i="20"/>
  <c r="I6" i="20" s="1"/>
  <c r="F38" i="20"/>
  <c r="H38" i="20" s="1"/>
  <c r="I38" i="20" s="1"/>
  <c r="F50" i="20"/>
  <c r="H50" i="20"/>
  <c r="I50" i="20" s="1"/>
  <c r="F27" i="20"/>
  <c r="E43" i="31" s="1"/>
  <c r="G44" i="20"/>
  <c r="F60" i="31" s="1"/>
  <c r="L60" i="31" s="1"/>
  <c r="J54" i="10"/>
  <c r="D35" i="12"/>
  <c r="J38" i="10"/>
  <c r="D41" i="12"/>
  <c r="O69" i="3"/>
  <c r="D20" i="12"/>
  <c r="J20" i="12" s="1"/>
  <c r="J23" i="10"/>
  <c r="J31" i="10"/>
  <c r="J25" i="10"/>
  <c r="D48" i="10"/>
  <c r="J15" i="10"/>
  <c r="J18" i="10"/>
  <c r="D65" i="12"/>
  <c r="D19" i="12"/>
  <c r="J28" i="10"/>
  <c r="D30" i="12"/>
  <c r="J33" i="10"/>
  <c r="J67" i="10"/>
  <c r="D56" i="12"/>
  <c r="J59" i="10"/>
  <c r="C10" i="23"/>
  <c r="C10" i="31"/>
  <c r="B7" i="32"/>
  <c r="B7" i="31"/>
  <c r="B10" i="33"/>
  <c r="D5" i="1"/>
  <c r="E3" i="1"/>
  <c r="F3" i="1" s="1"/>
  <c r="F5" i="1" s="1"/>
  <c r="D58" i="12"/>
  <c r="J58" i="12" s="1"/>
  <c r="D46" i="12"/>
  <c r="J49" i="10"/>
  <c r="D49" i="12"/>
  <c r="J49" i="12" s="1"/>
  <c r="J56" i="10"/>
  <c r="J61" i="10"/>
  <c r="N205" i="28"/>
  <c r="N204" i="28" s="1"/>
  <c r="M49" i="22"/>
  <c r="N13" i="28"/>
  <c r="N12" i="28" s="1"/>
  <c r="M84" i="28"/>
  <c r="N84" i="28" s="1"/>
  <c r="L139" i="28"/>
  <c r="L138" i="28" s="1"/>
  <c r="K224" i="22"/>
  <c r="M224" i="22" s="1"/>
  <c r="M225" i="22"/>
  <c r="M20" i="28"/>
  <c r="N20" i="28" s="1"/>
  <c r="K20" i="22"/>
  <c r="M20" i="22"/>
  <c r="M57" i="22"/>
  <c r="N58" i="28"/>
  <c r="K140" i="22"/>
  <c r="M140" i="22" s="1"/>
  <c r="K245" i="22"/>
  <c r="M44" i="28"/>
  <c r="N44" i="28" s="1"/>
  <c r="K43" i="22"/>
  <c r="M43" i="22"/>
  <c r="K44" i="22"/>
  <c r="M44" i="22" s="1"/>
  <c r="M45" i="22"/>
  <c r="N46" i="28"/>
  <c r="K60" i="22"/>
  <c r="M63" i="22"/>
  <c r="K71" i="22"/>
  <c r="L73" i="28"/>
  <c r="L72" i="28" s="1"/>
  <c r="I70" i="22"/>
  <c r="N91" i="28"/>
  <c r="N167" i="28"/>
  <c r="M209" i="28"/>
  <c r="N209" i="28" s="1"/>
  <c r="M205" i="22"/>
  <c r="L248" i="28"/>
  <c r="I26" i="22"/>
  <c r="K52" i="22"/>
  <c r="M52" i="22"/>
  <c r="M94" i="28"/>
  <c r="M92" i="28"/>
  <c r="M153" i="28"/>
  <c r="N153" i="28" s="1"/>
  <c r="N198" i="28"/>
  <c r="N197" i="28" s="1"/>
  <c r="I208" i="22"/>
  <c r="N211" i="28"/>
  <c r="J16" i="22"/>
  <c r="K256" i="22"/>
  <c r="M256" i="22" s="1"/>
  <c r="K234" i="22"/>
  <c r="M234" i="22"/>
  <c r="K62" i="22"/>
  <c r="M62" i="22"/>
  <c r="K118" i="22"/>
  <c r="M118" i="22" s="1"/>
  <c r="I198" i="22"/>
  <c r="M11" i="28"/>
  <c r="N11" i="28" s="1"/>
  <c r="M30" i="28"/>
  <c r="N30" i="28" s="1"/>
  <c r="N90" i="28"/>
  <c r="K210" i="22"/>
  <c r="M210" i="22"/>
  <c r="M241" i="28"/>
  <c r="N241" i="28" s="1"/>
  <c r="M216" i="28"/>
  <c r="N216" i="28" s="1"/>
  <c r="A71" i="32"/>
  <c r="A76" i="23"/>
  <c r="A97" i="23"/>
  <c r="A97" i="31"/>
  <c r="A92" i="32"/>
  <c r="A103" i="32"/>
  <c r="A103" i="33"/>
  <c r="G76" i="20"/>
  <c r="F92" i="31" s="1"/>
  <c r="B88" i="23"/>
  <c r="B88" i="31"/>
  <c r="A78" i="32"/>
  <c r="A78" i="33"/>
  <c r="G106" i="20"/>
  <c r="F122" i="31" s="1"/>
  <c r="B90" i="23"/>
  <c r="B90" i="31"/>
  <c r="A117" i="31"/>
  <c r="A120" i="23"/>
  <c r="G90" i="20"/>
  <c r="F106" i="31" s="1"/>
  <c r="L106" i="31" s="1"/>
  <c r="F110" i="31"/>
  <c r="L110" i="31" s="1"/>
  <c r="L109" i="31" s="1"/>
  <c r="F114" i="20"/>
  <c r="H114" i="20"/>
  <c r="I114" i="20" s="1"/>
  <c r="G85" i="20"/>
  <c r="F101" i="31" s="1"/>
  <c r="L101" i="31" s="1"/>
  <c r="E74" i="31"/>
  <c r="K74" i="31" s="1"/>
  <c r="H61" i="20"/>
  <c r="I61" i="20"/>
  <c r="A92" i="33"/>
  <c r="A108" i="31"/>
  <c r="A108" i="23"/>
  <c r="A70" i="32"/>
  <c r="H59" i="20"/>
  <c r="I59" i="20" s="1"/>
  <c r="B80" i="31"/>
  <c r="E77" i="31"/>
  <c r="K77" i="31" s="1"/>
  <c r="M77" i="31" s="1"/>
  <c r="F71" i="20"/>
  <c r="E87" i="31" s="1"/>
  <c r="F88" i="20"/>
  <c r="E104" i="31" s="1"/>
  <c r="F108" i="20"/>
  <c r="H108" i="20" s="1"/>
  <c r="I108" i="20" s="1"/>
  <c r="A105" i="31"/>
  <c r="A100" i="32"/>
  <c r="A105" i="23"/>
  <c r="A100" i="33"/>
  <c r="A111" i="31"/>
  <c r="A106" i="32"/>
  <c r="F104" i="20"/>
  <c r="H104" i="20"/>
  <c r="I104" i="20" s="1"/>
  <c r="A74" i="32"/>
  <c r="A74" i="33"/>
  <c r="A79" i="31"/>
  <c r="F62" i="20"/>
  <c r="H62" i="20" s="1"/>
  <c r="I62" i="20" s="1"/>
  <c r="E95" i="31"/>
  <c r="G107" i="20"/>
  <c r="F123" i="31" s="1"/>
  <c r="L123" i="31" s="1"/>
  <c r="F104" i="31"/>
  <c r="L104" i="31"/>
  <c r="L103" i="31" s="1"/>
  <c r="B84" i="23"/>
  <c r="B84" i="31"/>
  <c r="B120" i="31"/>
  <c r="B120" i="23"/>
  <c r="A85" i="31"/>
  <c r="A88" i="31"/>
  <c r="A83" i="33"/>
  <c r="A83" i="32"/>
  <c r="A87" i="33"/>
  <c r="A92" i="23"/>
  <c r="A90" i="32"/>
  <c r="A90" i="33"/>
  <c r="A122" i="31"/>
  <c r="G70" i="20"/>
  <c r="F86" i="31" s="1"/>
  <c r="G110" i="20"/>
  <c r="F126" i="31" s="1"/>
  <c r="L126" i="31" s="1"/>
  <c r="E112" i="31"/>
  <c r="K112" i="31" s="1"/>
  <c r="M112" i="31" s="1"/>
  <c r="A71" i="33"/>
  <c r="A106" i="33"/>
  <c r="A76" i="31"/>
  <c r="A83" i="23"/>
  <c r="A75" i="31"/>
  <c r="A75" i="23"/>
  <c r="G86" i="20"/>
  <c r="F102" i="31" s="1"/>
  <c r="L102" i="31" s="1"/>
  <c r="F90" i="20"/>
  <c r="H90" i="20"/>
  <c r="I90" i="20" s="1"/>
  <c r="F94" i="20"/>
  <c r="E110" i="31" s="1"/>
  <c r="F72" i="20"/>
  <c r="H72" i="20" s="1"/>
  <c r="I72" i="20" s="1"/>
  <c r="F92" i="20"/>
  <c r="H92" i="20"/>
  <c r="I92" i="20" s="1"/>
  <c r="H2024" i="30"/>
  <c r="H525" i="30"/>
  <c r="H589" i="30" s="1"/>
  <c r="A1810" i="21"/>
  <c r="A787" i="21"/>
  <c r="A535" i="24"/>
  <c r="A655" i="30"/>
  <c r="A2220" i="30"/>
  <c r="A1307" i="30"/>
  <c r="A1067" i="24"/>
  <c r="K58" i="31"/>
  <c r="M58" i="31" s="1"/>
  <c r="A1599" i="24"/>
  <c r="A2352" i="21"/>
  <c r="H49" i="20"/>
  <c r="I49" i="20" s="1"/>
  <c r="A2078" i="24"/>
  <c r="A163" i="24"/>
  <c r="A4" i="21"/>
  <c r="A3" i="30"/>
  <c r="A1280" i="24"/>
  <c r="A695" i="24"/>
  <c r="A982" i="30"/>
  <c r="A606" i="21"/>
  <c r="F11" i="20"/>
  <c r="F10" i="20" s="1"/>
  <c r="G27" i="20"/>
  <c r="F43" i="31"/>
  <c r="L43" i="31" s="1"/>
  <c r="F20" i="20"/>
  <c r="H20" i="20"/>
  <c r="I20" i="20" s="1"/>
  <c r="D9" i="12"/>
  <c r="J12" i="10"/>
  <c r="D14" i="12"/>
  <c r="D22" i="12"/>
  <c r="D28" i="12"/>
  <c r="J50" i="10"/>
  <c r="J48" i="10" s="1"/>
  <c r="D47" i="12"/>
  <c r="D45" i="12" s="1"/>
  <c r="J60" i="10"/>
  <c r="D57" i="12"/>
  <c r="J34" i="10"/>
  <c r="D31" i="12"/>
  <c r="J31" i="12" s="1"/>
  <c r="J46" i="10"/>
  <c r="D36" i="12"/>
  <c r="J36" i="12" s="1"/>
  <c r="D36" i="10"/>
  <c r="J39" i="10"/>
  <c r="D64" i="12"/>
  <c r="D62" i="12" s="1"/>
  <c r="D61" i="12" s="1"/>
  <c r="D60" i="12" s="1"/>
  <c r="D66" i="12" s="1"/>
  <c r="J11" i="10"/>
  <c r="J24" i="10"/>
  <c r="D38" i="12"/>
  <c r="J41" i="10"/>
  <c r="J14" i="10"/>
  <c r="D11" i="12"/>
  <c r="J11" i="12" s="1"/>
  <c r="J27" i="10"/>
  <c r="D26" i="10"/>
  <c r="J44" i="10"/>
  <c r="D51" i="12"/>
  <c r="D63" i="12"/>
  <c r="J16" i="10"/>
  <c r="D13" i="12"/>
  <c r="J47" i="10"/>
  <c r="D44" i="12"/>
  <c r="J22" i="10"/>
  <c r="J20" i="10" s="1"/>
  <c r="D20" i="10"/>
  <c r="D52" i="12"/>
  <c r="J30" i="10"/>
  <c r="D29" i="10"/>
  <c r="J35" i="10"/>
  <c r="J58" i="10"/>
  <c r="J53" i="10"/>
  <c r="J21" i="10"/>
  <c r="D18" i="12"/>
  <c r="D57" i="10"/>
  <c r="O15" i="37"/>
  <c r="O12" i="37"/>
  <c r="O18" i="37"/>
  <c r="O11" i="37"/>
  <c r="J14" i="37"/>
  <c r="O17" i="37"/>
  <c r="O19" i="37"/>
  <c r="K129" i="31"/>
  <c r="M129" i="31" s="1"/>
  <c r="G57" i="20"/>
  <c r="H103" i="20"/>
  <c r="I103" i="20" s="1"/>
  <c r="H21" i="20"/>
  <c r="I21" i="20"/>
  <c r="H82" i="20"/>
  <c r="I82" i="20" s="1"/>
  <c r="H83" i="20"/>
  <c r="I83" i="20"/>
  <c r="H80" i="20"/>
  <c r="I80" i="20" s="1"/>
  <c r="H65" i="20"/>
  <c r="I65" i="20"/>
  <c r="H15" i="20"/>
  <c r="I15" i="20" s="1"/>
  <c r="H73" i="20"/>
  <c r="I73" i="20" s="1"/>
  <c r="H5" i="20"/>
  <c r="H4" i="20"/>
  <c r="I4" i="20" s="1"/>
  <c r="E23" i="31"/>
  <c r="H7" i="20"/>
  <c r="I7" i="20" s="1"/>
  <c r="H43" i="20"/>
  <c r="I43" i="20"/>
  <c r="E59" i="31"/>
  <c r="G59" i="31" s="1"/>
  <c r="N59" i="31" s="1"/>
  <c r="G97" i="20"/>
  <c r="F113" i="31" s="1"/>
  <c r="L113" i="31" s="1"/>
  <c r="G13" i="20"/>
  <c r="F29" i="31" s="1"/>
  <c r="L29" i="31" s="1"/>
  <c r="F74" i="20"/>
  <c r="H74" i="20" s="1"/>
  <c r="I74" i="20" s="1"/>
  <c r="F78" i="20"/>
  <c r="H78" i="20"/>
  <c r="I78" i="20" s="1"/>
  <c r="F98" i="20"/>
  <c r="E114" i="31" s="1"/>
  <c r="G100" i="20"/>
  <c r="F116" i="31"/>
  <c r="E125" i="31"/>
  <c r="K125" i="31" s="1"/>
  <c r="M125" i="31" s="1"/>
  <c r="H109" i="20"/>
  <c r="I109" i="20" s="1"/>
  <c r="F129" i="31"/>
  <c r="L129" i="31" s="1"/>
  <c r="H113" i="20"/>
  <c r="I113" i="20" s="1"/>
  <c r="E48" i="31"/>
  <c r="G48" i="31" s="1"/>
  <c r="N48" i="31" s="1"/>
  <c r="F8" i="20"/>
  <c r="H8" i="20" s="1"/>
  <c r="I8" i="20" s="1"/>
  <c r="G34" i="20"/>
  <c r="F51" i="31"/>
  <c r="L51" i="31" s="1"/>
  <c r="L50" i="31" s="1"/>
  <c r="F70" i="20"/>
  <c r="E86" i="31" s="1"/>
  <c r="H14" i="20"/>
  <c r="I14" i="20" s="1"/>
  <c r="E30" i="31"/>
  <c r="G30" i="31"/>
  <c r="N30" i="31" s="1"/>
  <c r="H39" i="20"/>
  <c r="I39" i="20" s="1"/>
  <c r="E55" i="31"/>
  <c r="K55" i="31" s="1"/>
  <c r="M55" i="31" s="1"/>
  <c r="E61" i="31"/>
  <c r="K61" i="31" s="1"/>
  <c r="M61" i="31" s="1"/>
  <c r="H45" i="20"/>
  <c r="I45" i="20" s="1"/>
  <c r="F66" i="31"/>
  <c r="L66" i="31"/>
  <c r="F89" i="31"/>
  <c r="L89" i="31" s="1"/>
  <c r="F57" i="20"/>
  <c r="H77" i="20"/>
  <c r="I77" i="20" s="1"/>
  <c r="G112" i="31"/>
  <c r="N112" i="31" s="1"/>
  <c r="H66" i="20"/>
  <c r="I66" i="20" s="1"/>
  <c r="E126" i="31"/>
  <c r="G126" i="31" s="1"/>
  <c r="N126" i="31" s="1"/>
  <c r="G63" i="20"/>
  <c r="H37" i="20"/>
  <c r="I37" i="20" s="1"/>
  <c r="F27" i="31"/>
  <c r="F26" i="31" s="1"/>
  <c r="G10" i="20"/>
  <c r="G37" i="31"/>
  <c r="N37" i="31" s="1"/>
  <c r="F23" i="20"/>
  <c r="H23" i="20" s="1"/>
  <c r="H33" i="20"/>
  <c r="I33" i="20" s="1"/>
  <c r="F49" i="31"/>
  <c r="L49" i="31" s="1"/>
  <c r="G42" i="20"/>
  <c r="F58" i="31" s="1"/>
  <c r="L58" i="31" s="1"/>
  <c r="E65" i="31"/>
  <c r="G65" i="31"/>
  <c r="N65" i="31" s="1"/>
  <c r="F46" i="20"/>
  <c r="K81" i="31"/>
  <c r="M81" i="31" s="1"/>
  <c r="F85" i="20"/>
  <c r="H85" i="20"/>
  <c r="I85" i="20" s="1"/>
  <c r="E102" i="31"/>
  <c r="G102" i="31"/>
  <c r="N102" i="31" s="1"/>
  <c r="H86" i="20"/>
  <c r="I86" i="20" s="1"/>
  <c r="G91" i="20"/>
  <c r="F107" i="31" s="1"/>
  <c r="L107" i="31" s="1"/>
  <c r="F106" i="20"/>
  <c r="H106" i="20"/>
  <c r="F107" i="20"/>
  <c r="E123" i="31" s="1"/>
  <c r="G115" i="20"/>
  <c r="F131" i="31"/>
  <c r="L131" i="31"/>
  <c r="H44" i="20"/>
  <c r="I44" i="20" s="1"/>
  <c r="E132" i="31"/>
  <c r="K47" i="31"/>
  <c r="M47" i="31" s="1"/>
  <c r="F76" i="20"/>
  <c r="F75" i="20" s="1"/>
  <c r="F84" i="20"/>
  <c r="E100" i="31"/>
  <c r="E117" i="31"/>
  <c r="G117" i="31" s="1"/>
  <c r="N117" i="31" s="1"/>
  <c r="H101" i="20"/>
  <c r="I101" i="20" s="1"/>
  <c r="E42" i="31"/>
  <c r="H26" i="20"/>
  <c r="I26" i="20" s="1"/>
  <c r="F35" i="20"/>
  <c r="E51" i="31"/>
  <c r="F67" i="20"/>
  <c r="H67" i="20" s="1"/>
  <c r="I67" i="20" s="1"/>
  <c r="F112" i="20"/>
  <c r="E128" i="31" s="1"/>
  <c r="H115" i="20"/>
  <c r="I115" i="20" s="1"/>
  <c r="E131" i="31"/>
  <c r="K131" i="31" s="1"/>
  <c r="M131" i="31" s="1"/>
  <c r="F63" i="20"/>
  <c r="G81" i="20"/>
  <c r="H19" i="20"/>
  <c r="I19" i="20"/>
  <c r="E46" i="31"/>
  <c r="H17" i="20"/>
  <c r="I17" i="20" s="1"/>
  <c r="H95" i="20"/>
  <c r="I95" i="20" s="1"/>
  <c r="F4" i="20"/>
  <c r="G24" i="20"/>
  <c r="F40" i="31" s="1"/>
  <c r="L40" i="31" s="1"/>
  <c r="F29" i="20"/>
  <c r="H29" i="20" s="1"/>
  <c r="F36" i="20"/>
  <c r="H36" i="20" s="1"/>
  <c r="I36" i="20" s="1"/>
  <c r="F102" i="20"/>
  <c r="H102" i="20" s="1"/>
  <c r="I102" i="20" s="1"/>
  <c r="G116" i="20"/>
  <c r="F132" i="31"/>
  <c r="L132" i="31"/>
  <c r="F98" i="31"/>
  <c r="L98" i="31" s="1"/>
  <c r="L97" i="31" s="1"/>
  <c r="G87" i="20"/>
  <c r="F91" i="20"/>
  <c r="H91" i="20" s="1"/>
  <c r="I91" i="20" s="1"/>
  <c r="E84" i="31"/>
  <c r="G84" i="31" s="1"/>
  <c r="N84" i="31" s="1"/>
  <c r="H68" i="20"/>
  <c r="I68" i="20" s="1"/>
  <c r="G111" i="20"/>
  <c r="E105" i="31"/>
  <c r="K105" i="31" s="1"/>
  <c r="M105" i="31" s="1"/>
  <c r="H58" i="20"/>
  <c r="H57" i="20" s="1"/>
  <c r="I57" i="20" s="1"/>
  <c r="G47" i="20"/>
  <c r="F63" i="31"/>
  <c r="F128" i="31"/>
  <c r="F127" i="31" s="1"/>
  <c r="G16" i="20"/>
  <c r="H60" i="20"/>
  <c r="I60" i="20" s="1"/>
  <c r="H64" i="20"/>
  <c r="I64" i="20" s="1"/>
  <c r="F18" i="20"/>
  <c r="H18" i="20" s="1"/>
  <c r="I18" i="20" s="1"/>
  <c r="H96" i="20"/>
  <c r="I96" i="20" s="1"/>
  <c r="F51" i="20"/>
  <c r="E67" i="31" s="1"/>
  <c r="H97" i="20"/>
  <c r="I97" i="20" s="1"/>
  <c r="F16" i="20"/>
  <c r="F99" i="20"/>
  <c r="F81" i="20"/>
  <c r="H42" i="20"/>
  <c r="I42" i="20" s="1"/>
  <c r="G40" i="20"/>
  <c r="E94" i="31"/>
  <c r="K94" i="31" s="1"/>
  <c r="M94" i="31" s="1"/>
  <c r="H47" i="20"/>
  <c r="H46" i="20" s="1"/>
  <c r="I46" i="20" s="1"/>
  <c r="G93" i="20"/>
  <c r="K23" i="31"/>
  <c r="M23" i="31" s="1"/>
  <c r="G23" i="31"/>
  <c r="N23" i="31" s="1"/>
  <c r="G22" i="20"/>
  <c r="H35" i="20"/>
  <c r="I35" i="20" s="1"/>
  <c r="E92" i="31"/>
  <c r="E91" i="31" s="1"/>
  <c r="H76" i="20"/>
  <c r="H100" i="20"/>
  <c r="I100" i="20" s="1"/>
  <c r="H116" i="20"/>
  <c r="I116" i="20" s="1"/>
  <c r="G58" i="31"/>
  <c r="N58" i="31" s="1"/>
  <c r="E62" i="31"/>
  <c r="G63" i="31"/>
  <c r="G62" i="31"/>
  <c r="N62" i="31" s="1"/>
  <c r="K172" i="22"/>
  <c r="M172" i="22"/>
  <c r="L215" i="28"/>
  <c r="M240" i="28"/>
  <c r="N240" i="28" s="1"/>
  <c r="J154" i="22"/>
  <c r="I38" i="22"/>
  <c r="N25" i="28"/>
  <c r="K61" i="22"/>
  <c r="K75" i="22"/>
  <c r="M75" i="22"/>
  <c r="N146" i="28"/>
  <c r="M186" i="28"/>
  <c r="N186" i="28" s="1"/>
  <c r="L172" i="28"/>
  <c r="N57" i="28"/>
  <c r="K201" i="22"/>
  <c r="M151" i="28"/>
  <c r="N151" i="28"/>
  <c r="L106" i="28"/>
  <c r="L105" i="28"/>
  <c r="K192" i="22"/>
  <c r="M192" i="22"/>
  <c r="M261" i="28"/>
  <c r="N261" i="28" s="1"/>
  <c r="K233" i="22"/>
  <c r="M233" i="22"/>
  <c r="K204" i="22"/>
  <c r="M204" i="22"/>
  <c r="N254" i="28"/>
  <c r="N253" i="28"/>
  <c r="M143" i="22"/>
  <c r="K94" i="22"/>
  <c r="N232" i="28"/>
  <c r="N179" i="28"/>
  <c r="I134" i="22"/>
  <c r="M134" i="22"/>
  <c r="M133" i="22" s="1"/>
  <c r="I58" i="22"/>
  <c r="K93" i="22"/>
  <c r="M93" i="22"/>
  <c r="M161" i="28"/>
  <c r="N161" i="28"/>
  <c r="K135" i="22"/>
  <c r="K134" i="22"/>
  <c r="M135" i="22"/>
  <c r="N213" i="28"/>
  <c r="N89" i="28"/>
  <c r="N88" i="28" s="1"/>
  <c r="K39" i="22"/>
  <c r="K38" i="22" s="1"/>
  <c r="K68" i="22" s="1"/>
  <c r="M39" i="22"/>
  <c r="L238" i="28"/>
  <c r="N238" i="28"/>
  <c r="N237" i="28"/>
  <c r="K169" i="22"/>
  <c r="J218" i="22"/>
  <c r="K231" i="22"/>
  <c r="K230" i="22"/>
  <c r="M231" i="22"/>
  <c r="M42" i="28"/>
  <c r="N42" i="28" s="1"/>
  <c r="J80" i="22"/>
  <c r="M87" i="28"/>
  <c r="N87" i="28" s="1"/>
  <c r="M129" i="28"/>
  <c r="N129" i="28" s="1"/>
  <c r="M147" i="22"/>
  <c r="M176" i="28"/>
  <c r="N176" i="28"/>
  <c r="M190" i="22"/>
  <c r="K219" i="22"/>
  <c r="M219" i="22"/>
  <c r="M239" i="22"/>
  <c r="M209" i="22"/>
  <c r="J250" i="22"/>
  <c r="I90" i="22"/>
  <c r="M90" i="22" s="1"/>
  <c r="K9" i="22"/>
  <c r="K91" i="22"/>
  <c r="K90" i="22" s="1"/>
  <c r="M91" i="22"/>
  <c r="M217" i="28"/>
  <c r="N217" i="28"/>
  <c r="L225" i="28"/>
  <c r="N225" i="28" s="1"/>
  <c r="N224" i="28" s="1"/>
  <c r="M247" i="22"/>
  <c r="M94" i="22"/>
  <c r="N233" i="28"/>
  <c r="M73" i="22"/>
  <c r="M19" i="28"/>
  <c r="N19" i="28"/>
  <c r="K19" i="22"/>
  <c r="K51" i="22"/>
  <c r="M52" i="28"/>
  <c r="N52" i="28" s="1"/>
  <c r="I80" i="22"/>
  <c r="N155" i="28"/>
  <c r="N154" i="28" s="1"/>
  <c r="K150" i="22"/>
  <c r="M150" i="22" s="1"/>
  <c r="M160" i="28"/>
  <c r="N160" i="28" s="1"/>
  <c r="M175" i="28"/>
  <c r="N175" i="28" s="1"/>
  <c r="J166" i="22"/>
  <c r="K170" i="22"/>
  <c r="N189" i="28"/>
  <c r="K212" i="22"/>
  <c r="M218" i="28"/>
  <c r="K252" i="22"/>
  <c r="M252" i="22"/>
  <c r="M259" i="28"/>
  <c r="K22" i="22"/>
  <c r="M22" i="22" s="1"/>
  <c r="N47" i="28"/>
  <c r="N45" i="28"/>
  <c r="M46" i="22"/>
  <c r="K76" i="22"/>
  <c r="M76" i="22" s="1"/>
  <c r="M78" i="22"/>
  <c r="M79" i="22"/>
  <c r="N81" i="28"/>
  <c r="M88" i="22"/>
  <c r="K86" i="22"/>
  <c r="M86" i="22"/>
  <c r="M162" i="28"/>
  <c r="N162" i="28"/>
  <c r="M158" i="22"/>
  <c r="M206" i="22"/>
  <c r="N212" i="28"/>
  <c r="N210" i="28"/>
  <c r="M217" i="22"/>
  <c r="K222" i="22"/>
  <c r="M228" i="28"/>
  <c r="N228" i="28"/>
  <c r="N121" i="28"/>
  <c r="M71" i="22"/>
  <c r="M142" i="28"/>
  <c r="N142" i="28"/>
  <c r="N34" i="28"/>
  <c r="J134" i="22"/>
  <c r="J6" i="22"/>
  <c r="L27" i="28"/>
  <c r="L26" i="28"/>
  <c r="K241" i="22"/>
  <c r="K240" i="22"/>
  <c r="K103" i="22"/>
  <c r="K102" i="22"/>
  <c r="M30" i="22"/>
  <c r="K82" i="22"/>
  <c r="M82" i="22"/>
  <c r="M95" i="22"/>
  <c r="M19" i="22"/>
  <c r="J240" i="22"/>
  <c r="M151" i="22"/>
  <c r="K117" i="22"/>
  <c r="M117" i="22"/>
  <c r="K156" i="22"/>
  <c r="M180" i="22"/>
  <c r="M9" i="22"/>
  <c r="M24" i="22"/>
  <c r="K108" i="22"/>
  <c r="M108" i="22" s="1"/>
  <c r="K138" i="22"/>
  <c r="M42" i="22"/>
  <c r="M74" i="28"/>
  <c r="M72" i="28" s="1"/>
  <c r="M102" i="28" s="1"/>
  <c r="K72" i="22"/>
  <c r="M72" i="22"/>
  <c r="M107" i="28"/>
  <c r="N107" i="28" s="1"/>
  <c r="M110" i="28"/>
  <c r="N110" i="28"/>
  <c r="M107" i="22"/>
  <c r="L126" i="28"/>
  <c r="L125" i="28"/>
  <c r="I122" i="22"/>
  <c r="I132" i="22"/>
  <c r="K123" i="22"/>
  <c r="N178" i="28"/>
  <c r="N177" i="28" s="1"/>
  <c r="M173" i="22"/>
  <c r="K202" i="22"/>
  <c r="K198" i="22"/>
  <c r="M208" i="28"/>
  <c r="N208" i="28" s="1"/>
  <c r="M213" i="22"/>
  <c r="M215" i="22"/>
  <c r="N245" i="28"/>
  <c r="K8" i="22"/>
  <c r="M8" i="22"/>
  <c r="M8" i="28"/>
  <c r="M6" i="28"/>
  <c r="M18" i="22"/>
  <c r="M18" i="28"/>
  <c r="M16" i="28" s="1"/>
  <c r="M29" i="28"/>
  <c r="N29" i="28"/>
  <c r="K29" i="22"/>
  <c r="M76" i="28"/>
  <c r="N76" i="28" s="1"/>
  <c r="K74" i="22"/>
  <c r="M74" i="22"/>
  <c r="K115" i="22"/>
  <c r="M115" i="22"/>
  <c r="M118" i="28"/>
  <c r="N118" i="28"/>
  <c r="M130" i="28"/>
  <c r="N130" i="28" s="1"/>
  <c r="M127" i="22"/>
  <c r="K128" i="22"/>
  <c r="M128" i="22" s="1"/>
  <c r="N132" i="28"/>
  <c r="N131" i="28" s="1"/>
  <c r="M136" i="22"/>
  <c r="M140" i="28"/>
  <c r="N140" i="28"/>
  <c r="N145" i="28"/>
  <c r="N144" i="28" s="1"/>
  <c r="M141" i="22"/>
  <c r="K179" i="22"/>
  <c r="M184" i="28"/>
  <c r="N184" i="28" s="1"/>
  <c r="K251" i="22"/>
  <c r="L258" i="28"/>
  <c r="N258" i="28" s="1"/>
  <c r="N257" i="28" s="1"/>
  <c r="M55" i="22"/>
  <c r="K214" i="22"/>
  <c r="M214" i="22"/>
  <c r="M243" i="22"/>
  <c r="M40" i="22"/>
  <c r="K81" i="22"/>
  <c r="K80" i="22" s="1"/>
  <c r="J38" i="22"/>
  <c r="J102" i="22"/>
  <c r="K114" i="22"/>
  <c r="M114" i="22"/>
  <c r="J112" i="22"/>
  <c r="M238" i="22"/>
  <c r="K104" i="22"/>
  <c r="M104" i="22"/>
  <c r="M202" i="22"/>
  <c r="M222" i="22"/>
  <c r="M255" i="22"/>
  <c r="A117" i="23"/>
  <c r="B117" i="31"/>
  <c r="A112" i="32"/>
  <c r="A123" i="23"/>
  <c r="B123" i="23"/>
  <c r="A114" i="32"/>
  <c r="A125" i="31"/>
  <c r="B127" i="31"/>
  <c r="B129" i="31"/>
  <c r="A116" i="23"/>
  <c r="A129" i="23"/>
  <c r="A120" i="31"/>
  <c r="A124" i="31"/>
  <c r="A111" i="33"/>
  <c r="A119" i="31"/>
  <c r="A115" i="33"/>
  <c r="B116" i="31"/>
  <c r="A119" i="23"/>
  <c r="A110" i="33"/>
  <c r="B119" i="31"/>
  <c r="B121" i="31"/>
  <c r="B132" i="23"/>
  <c r="A115" i="31"/>
  <c r="A121" i="31"/>
  <c r="A131" i="31"/>
  <c r="B125" i="23"/>
  <c r="A115" i="23"/>
  <c r="L56" i="6"/>
  <c r="C168" i="6"/>
  <c r="L39" i="6"/>
  <c r="L38" i="6" s="1"/>
  <c r="C69" i="6"/>
  <c r="J69" i="6"/>
  <c r="G69" i="6"/>
  <c r="E69" i="6"/>
  <c r="E102" i="6"/>
  <c r="H102" i="6"/>
  <c r="L95" i="6"/>
  <c r="G135" i="6"/>
  <c r="L122" i="6"/>
  <c r="D135" i="6"/>
  <c r="F69" i="6"/>
  <c r="G102" i="6"/>
  <c r="L89" i="6"/>
  <c r="I102" i="6"/>
  <c r="K168" i="6"/>
  <c r="L128" i="6"/>
  <c r="L105" i="6"/>
  <c r="L104" i="6" s="1"/>
  <c r="C102" i="6"/>
  <c r="H589" i="24"/>
  <c r="H641" i="24" s="1"/>
  <c r="H786" i="30"/>
  <c r="H850" i="30" s="1"/>
  <c r="H1177" i="30"/>
  <c r="H1241" i="30" s="1"/>
  <c r="H329" i="30"/>
  <c r="H536" i="24"/>
  <c r="H535" i="24" s="1"/>
  <c r="H553" i="24"/>
  <c r="A1227" i="24"/>
  <c r="A1546" i="24"/>
  <c r="A1750" i="21"/>
  <c r="A1503" i="30"/>
  <c r="A1209" i="21"/>
  <c r="A41" i="32"/>
  <c r="A2025" i="30"/>
  <c r="A2546" i="30"/>
  <c r="A1308" i="30"/>
  <c r="A1510" i="21"/>
  <c r="A2416" i="30"/>
  <c r="A1570" i="21"/>
  <c r="A1690" i="21"/>
  <c r="B61" i="33"/>
  <c r="B113" i="33" s="1"/>
  <c r="G113" i="33" s="1"/>
  <c r="A2351" i="30"/>
  <c r="A1600" i="24"/>
  <c r="A2172" i="21"/>
  <c r="A1706" i="24"/>
  <c r="A1449" i="21"/>
  <c r="A1960" i="30"/>
  <c r="A1699" i="30"/>
  <c r="A65" i="23"/>
  <c r="A2292" i="21"/>
  <c r="A1333" i="24"/>
  <c r="A1174" i="24"/>
  <c r="A1568" i="30"/>
  <c r="A1493" i="24"/>
  <c r="A1931" i="21"/>
  <c r="A2051" i="21"/>
  <c r="D53" i="31"/>
  <c r="A2090" i="30"/>
  <c r="N215" i="28"/>
  <c r="L214" i="28"/>
  <c r="M224" i="28"/>
  <c r="K122" i="22"/>
  <c r="M61" i="22"/>
  <c r="N172" i="28"/>
  <c r="N171" i="28"/>
  <c r="L171" i="28"/>
  <c r="M81" i="22"/>
  <c r="M251" i="22"/>
  <c r="K250" i="22"/>
  <c r="M241" i="22"/>
  <c r="M240" i="22"/>
  <c r="N259" i="28"/>
  <c r="M257" i="28"/>
  <c r="N218" i="28"/>
  <c r="M214" i="28"/>
  <c r="M170" i="22"/>
  <c r="M158" i="28"/>
  <c r="M51" i="22"/>
  <c r="K48" i="22"/>
  <c r="M48" i="22"/>
  <c r="M7" i="22"/>
  <c r="K70" i="22"/>
  <c r="M212" i="22"/>
  <c r="M38" i="22"/>
  <c r="M37" i="22" s="1"/>
  <c r="M103" i="22"/>
  <c r="L82" i="28"/>
  <c r="M179" i="22"/>
  <c r="K176" i="22"/>
  <c r="M105" i="28"/>
  <c r="M171" i="28"/>
  <c r="M29" i="22"/>
  <c r="M123" i="22"/>
  <c r="M26" i="22"/>
  <c r="M138" i="22"/>
  <c r="M156" i="22"/>
  <c r="M36" i="8"/>
  <c r="N214" i="28"/>
  <c r="A2" i="32"/>
  <c r="A2" i="31"/>
  <c r="N50" i="28"/>
  <c r="N49" i="28" s="1"/>
  <c r="K85" i="23"/>
  <c r="N122" i="23"/>
  <c r="G97" i="23"/>
  <c r="N97" i="23" s="1"/>
  <c r="G50" i="23"/>
  <c r="N50" i="23" s="1"/>
  <c r="E204" i="28"/>
  <c r="D234" i="28"/>
  <c r="D267" i="28"/>
  <c r="H257" i="28"/>
  <c r="E247" i="28"/>
  <c r="O22" i="28"/>
  <c r="H247" i="28"/>
  <c r="H267" i="28"/>
  <c r="E105" i="28"/>
  <c r="H39" i="28"/>
  <c r="H69" i="28" s="1"/>
  <c r="H191" i="28"/>
  <c r="E191" i="28"/>
  <c r="O191" i="28" s="1"/>
  <c r="E214" i="28"/>
  <c r="E125" i="28"/>
  <c r="O98" i="28"/>
  <c r="O45" i="28"/>
  <c r="B36" i="6"/>
  <c r="A4" i="30"/>
  <c r="A69" i="30"/>
  <c r="A2" i="33"/>
  <c r="A2" i="23"/>
  <c r="M157" i="22"/>
  <c r="M14" i="22"/>
  <c r="M27" i="22"/>
  <c r="E198" i="22"/>
  <c r="E228" i="22" s="1"/>
  <c r="L131" i="23"/>
  <c r="K130" i="23"/>
  <c r="L124" i="23"/>
  <c r="L118" i="23"/>
  <c r="L114" i="23"/>
  <c r="L109" i="23" s="1"/>
  <c r="K111" i="23"/>
  <c r="L106" i="23"/>
  <c r="M106" i="23"/>
  <c r="L102" i="23"/>
  <c r="K99" i="23"/>
  <c r="L94" i="23"/>
  <c r="L90" i="23"/>
  <c r="L82" i="23"/>
  <c r="K81" i="23"/>
  <c r="L75" i="23"/>
  <c r="L67" i="23"/>
  <c r="M67" i="23" s="1"/>
  <c r="L66" i="23"/>
  <c r="M66" i="23" s="1"/>
  <c r="L65" i="23"/>
  <c r="M65" i="23" s="1"/>
  <c r="L63" i="23"/>
  <c r="L53" i="23"/>
  <c r="K52" i="23"/>
  <c r="M52" i="23" s="1"/>
  <c r="L49" i="23"/>
  <c r="M49" i="23"/>
  <c r="L46" i="23"/>
  <c r="L44" i="23"/>
  <c r="K45" i="23"/>
  <c r="L43" i="23"/>
  <c r="L36" i="23"/>
  <c r="M36" i="23"/>
  <c r="L29" i="23"/>
  <c r="K28" i="23"/>
  <c r="K25" i="23"/>
  <c r="M25" i="23"/>
  <c r="L22" i="23"/>
  <c r="E228" i="28"/>
  <c r="E224" i="28" s="1"/>
  <c r="E234" i="28" s="1"/>
  <c r="O42" i="28"/>
  <c r="C115" i="28"/>
  <c r="C135" i="28" s="1"/>
  <c r="E160" i="28"/>
  <c r="E158" i="28" s="1"/>
  <c r="L72" i="6"/>
  <c r="L71" i="6" s="1"/>
  <c r="O228" i="28"/>
  <c r="L26" i="23"/>
  <c r="M63" i="23"/>
  <c r="M62" i="23" s="1"/>
  <c r="L62" i="23"/>
  <c r="L73" i="23"/>
  <c r="L79" i="23"/>
  <c r="L91" i="23"/>
  <c r="M94" i="23"/>
  <c r="M102" i="23"/>
  <c r="K109" i="23"/>
  <c r="M111" i="23"/>
  <c r="M118" i="23"/>
  <c r="M130" i="23"/>
  <c r="K218" i="22"/>
  <c r="L20" i="23"/>
  <c r="M28" i="23"/>
  <c r="M45" i="23"/>
  <c r="L50" i="23"/>
  <c r="M53" i="23"/>
  <c r="M81" i="23"/>
  <c r="M90" i="23"/>
  <c r="L85" i="23"/>
  <c r="M114" i="23"/>
  <c r="L127" i="23"/>
  <c r="M198" i="22"/>
  <c r="M197" i="22" s="1"/>
  <c r="E135" i="28"/>
  <c r="E201" i="28"/>
  <c r="K50" i="23"/>
  <c r="E122" i="31"/>
  <c r="K122" i="31" s="1"/>
  <c r="E101" i="31"/>
  <c r="G101" i="31"/>
  <c r="N101" i="31" s="1"/>
  <c r="E57" i="31"/>
  <c r="K57" i="31" s="1"/>
  <c r="H112" i="20"/>
  <c r="I112" i="20" s="1"/>
  <c r="H34" i="20"/>
  <c r="I34" i="20" s="1"/>
  <c r="I47" i="20"/>
  <c r="G61" i="31"/>
  <c r="N61" i="31" s="1"/>
  <c r="K30" i="31"/>
  <c r="M30" i="31"/>
  <c r="E90" i="31"/>
  <c r="G90" i="31" s="1"/>
  <c r="N90" i="31" s="1"/>
  <c r="I58" i="20"/>
  <c r="E24" i="31"/>
  <c r="G24" i="31"/>
  <c r="N24" i="31" s="1"/>
  <c r="F50" i="31"/>
  <c r="E52" i="31"/>
  <c r="G105" i="20"/>
  <c r="H13" i="20"/>
  <c r="I13" i="20" s="1"/>
  <c r="E130" i="31"/>
  <c r="K130" i="31"/>
  <c r="M130" i="31" s="1"/>
  <c r="H71" i="20"/>
  <c r="I71" i="20" s="1"/>
  <c r="G46" i="20"/>
  <c r="H98" i="20"/>
  <c r="I98" i="20"/>
  <c r="G125" i="31"/>
  <c r="N125" i="31" s="1"/>
  <c r="G77" i="31"/>
  <c r="N77" i="31"/>
  <c r="H51" i="20"/>
  <c r="I51" i="20" s="1"/>
  <c r="K46" i="31"/>
  <c r="M46" i="31"/>
  <c r="G46" i="31"/>
  <c r="N46" i="31" s="1"/>
  <c r="H75" i="20"/>
  <c r="I75" i="20"/>
  <c r="I76" i="20"/>
  <c r="F97" i="31"/>
  <c r="K59" i="31"/>
  <c r="M59" i="31"/>
  <c r="H11" i="20"/>
  <c r="H10" i="20" s="1"/>
  <c r="H41" i="20"/>
  <c r="H40" i="20"/>
  <c r="I40" i="20" s="1"/>
  <c r="E108" i="31"/>
  <c r="K108" i="31" s="1"/>
  <c r="M108" i="31" s="1"/>
  <c r="H27" i="20"/>
  <c r="I27" i="20" s="1"/>
  <c r="H25" i="20"/>
  <c r="I25" i="20" s="1"/>
  <c r="G99" i="31"/>
  <c r="N99" i="31" s="1"/>
  <c r="K99" i="31"/>
  <c r="M99" i="31" s="1"/>
  <c r="E124" i="31"/>
  <c r="G124" i="31" s="1"/>
  <c r="N124" i="31" s="1"/>
  <c r="E66" i="31"/>
  <c r="G66" i="31"/>
  <c r="N66" i="31" s="1"/>
  <c r="H24" i="20"/>
  <c r="I24" i="20" s="1"/>
  <c r="H84" i="20"/>
  <c r="I84" i="20" s="1"/>
  <c r="K132" i="31"/>
  <c r="M132" i="31" s="1"/>
  <c r="G132" i="31"/>
  <c r="N132" i="31" s="1"/>
  <c r="K95" i="31"/>
  <c r="M95" i="31" s="1"/>
  <c r="G95" i="31"/>
  <c r="N95" i="31" s="1"/>
  <c r="K62" i="31"/>
  <c r="M63" i="31"/>
  <c r="M62" i="31" s="1"/>
  <c r="G89" i="31"/>
  <c r="N89" i="31" s="1"/>
  <c r="K89" i="31"/>
  <c r="M89" i="31"/>
  <c r="E22" i="31"/>
  <c r="K22" i="31" s="1"/>
  <c r="M22" i="31" s="1"/>
  <c r="K24" i="31"/>
  <c r="M24" i="31"/>
  <c r="I11" i="20"/>
  <c r="I41" i="20"/>
  <c r="M176" i="22"/>
  <c r="F2" i="6"/>
  <c r="K2" i="7"/>
  <c r="K97" i="23"/>
  <c r="J43" i="12"/>
  <c r="L38" i="23"/>
  <c r="O247" i="28"/>
  <c r="J15" i="12"/>
  <c r="N64" i="23"/>
  <c r="N47" i="23"/>
  <c r="O12" i="28"/>
  <c r="O171" i="28"/>
  <c r="E237" i="28"/>
  <c r="H72" i="28"/>
  <c r="E138" i="28"/>
  <c r="E59" i="28"/>
  <c r="H115" i="28"/>
  <c r="O115" i="28" s="1"/>
  <c r="H92" i="28"/>
  <c r="O95" i="28"/>
  <c r="L125" i="23"/>
  <c r="G87" i="23"/>
  <c r="N87" i="23" s="1"/>
  <c r="L58" i="23"/>
  <c r="M58" i="23" s="1"/>
  <c r="G35" i="23"/>
  <c r="G32" i="23"/>
  <c r="N32" i="23" s="1"/>
  <c r="K53" i="22"/>
  <c r="C49" i="28"/>
  <c r="C69" i="28" s="1"/>
  <c r="B69" i="6"/>
  <c r="D102" i="6"/>
  <c r="E135" i="6"/>
  <c r="N14" i="37"/>
  <c r="O14" i="37" s="1"/>
  <c r="N35" i="23"/>
  <c r="O237" i="28"/>
  <c r="L56" i="23"/>
  <c r="G42" i="31"/>
  <c r="N42" i="31" s="1"/>
  <c r="K42" i="31"/>
  <c r="M42" i="31" s="1"/>
  <c r="G131" i="31"/>
  <c r="N131" i="31" s="1"/>
  <c r="L27" i="31"/>
  <c r="L26" i="31" s="1"/>
  <c r="F87" i="20"/>
  <c r="K113" i="31"/>
  <c r="M113" i="31" s="1"/>
  <c r="H16" i="20"/>
  <c r="I16" i="20" s="1"/>
  <c r="E120" i="31"/>
  <c r="K120" i="31" s="1"/>
  <c r="M120" i="31" s="1"/>
  <c r="L39" i="31"/>
  <c r="L38" i="31"/>
  <c r="E20" i="31"/>
  <c r="K21" i="31"/>
  <c r="G21" i="31"/>
  <c r="G20" i="31"/>
  <c r="N20" i="31" s="1"/>
  <c r="K80" i="31"/>
  <c r="G80" i="31"/>
  <c r="G79" i="31"/>
  <c r="N79" i="31" s="1"/>
  <c r="E79" i="31"/>
  <c r="F56" i="31"/>
  <c r="L57" i="31"/>
  <c r="L56" i="31"/>
  <c r="F73" i="31"/>
  <c r="F111" i="20"/>
  <c r="K76" i="31"/>
  <c r="M76" i="31" s="1"/>
  <c r="G76" i="31"/>
  <c r="N76" i="31" s="1"/>
  <c r="K116" i="31"/>
  <c r="M116" i="31" s="1"/>
  <c r="M115" i="31" s="1"/>
  <c r="E115" i="31"/>
  <c r="G116" i="31"/>
  <c r="K60" i="31"/>
  <c r="M60" i="31" s="1"/>
  <c r="G120" i="31"/>
  <c r="N120" i="31" s="1"/>
  <c r="I135" i="6"/>
  <c r="H168" i="6"/>
  <c r="J102" i="6"/>
  <c r="I69" i="6"/>
  <c r="L62" i="6"/>
  <c r="L116" i="6"/>
  <c r="B135" i="6"/>
  <c r="G33" i="31"/>
  <c r="G32" i="31"/>
  <c r="N32" i="31" s="1"/>
  <c r="K33" i="31"/>
  <c r="E32" i="31"/>
  <c r="G119" i="31"/>
  <c r="N119" i="31" s="1"/>
  <c r="K119" i="31"/>
  <c r="M119" i="31" s="1"/>
  <c r="F32" i="31"/>
  <c r="L33" i="31"/>
  <c r="L32" i="31"/>
  <c r="G64" i="31"/>
  <c r="N64" i="31" s="1"/>
  <c r="K96" i="31"/>
  <c r="M96" i="31"/>
  <c r="G96" i="31"/>
  <c r="N96" i="31" s="1"/>
  <c r="K93" i="31"/>
  <c r="M93" i="31"/>
  <c r="G93" i="31"/>
  <c r="N93" i="31" s="1"/>
  <c r="K53" i="31"/>
  <c r="M53" i="31" s="1"/>
  <c r="G53" i="31"/>
  <c r="N53" i="31" s="1"/>
  <c r="K82" i="31"/>
  <c r="M82" i="31" s="1"/>
  <c r="G98" i="31"/>
  <c r="N98" i="31" s="1"/>
  <c r="E97" i="31"/>
  <c r="K98" i="31"/>
  <c r="K75" i="31"/>
  <c r="M75" i="31" s="1"/>
  <c r="G111" i="31"/>
  <c r="N111" i="31" s="1"/>
  <c r="K111" i="31"/>
  <c r="M111" i="31" s="1"/>
  <c r="G22" i="31"/>
  <c r="N22" i="31" s="1"/>
  <c r="E45" i="31"/>
  <c r="E44" i="31" s="1"/>
  <c r="E39" i="31"/>
  <c r="E38" i="31" s="1"/>
  <c r="K35" i="31"/>
  <c r="M35" i="31" s="1"/>
  <c r="K48" i="31"/>
  <c r="M48" i="31" s="1"/>
  <c r="G52" i="31"/>
  <c r="N52" i="31" s="1"/>
  <c r="K52" i="31"/>
  <c r="M52" i="31" s="1"/>
  <c r="G92" i="31"/>
  <c r="N92" i="31" s="1"/>
  <c r="J57" i="12"/>
  <c r="C78" i="10"/>
  <c r="D13" i="10"/>
  <c r="J29" i="10"/>
  <c r="J51" i="10"/>
  <c r="D42" i="12"/>
  <c r="D7" i="12"/>
  <c r="D9" i="10"/>
  <c r="D8" i="10" s="1"/>
  <c r="D12" i="12"/>
  <c r="D16" i="12"/>
  <c r="J16" i="12" s="1"/>
  <c r="J19" i="10"/>
  <c r="D27" i="12"/>
  <c r="D32" i="10"/>
  <c r="D32" i="12"/>
  <c r="D29" i="12" s="1"/>
  <c r="J40" i="10"/>
  <c r="D37" i="12"/>
  <c r="D50" i="12"/>
  <c r="D51" i="10"/>
  <c r="L92" i="28"/>
  <c r="N93" i="28"/>
  <c r="N92" i="28" s="1"/>
  <c r="I100" i="22"/>
  <c r="M220" i="22"/>
  <c r="N126" i="28"/>
  <c r="N125" i="28"/>
  <c r="M21" i="22"/>
  <c r="M85" i="22"/>
  <c r="M191" i="22"/>
  <c r="M232" i="22"/>
  <c r="M155" i="22"/>
  <c r="I228" i="22"/>
  <c r="K155" i="22"/>
  <c r="K154" i="22" s="1"/>
  <c r="J90" i="22"/>
  <c r="J100" i="22" s="1"/>
  <c r="I186" i="22"/>
  <c r="K63" i="22"/>
  <c r="N114" i="28"/>
  <c r="M150" i="28"/>
  <c r="M239" i="28"/>
  <c r="K116" i="22"/>
  <c r="M251" i="28"/>
  <c r="N251" i="28" s="1"/>
  <c r="N15" i="28"/>
  <c r="M31" i="22"/>
  <c r="L115" i="28"/>
  <c r="L135" i="28" s="1"/>
  <c r="J48" i="22"/>
  <c r="J26" i="22"/>
  <c r="J36" i="22" s="1"/>
  <c r="M11" i="22"/>
  <c r="K96" i="22"/>
  <c r="M96" i="22"/>
  <c r="M65" i="22"/>
  <c r="M43" i="28"/>
  <c r="N43" i="28" s="1"/>
  <c r="M187" i="22"/>
  <c r="N35" i="28"/>
  <c r="K105" i="22"/>
  <c r="M128" i="28"/>
  <c r="N128" i="28" s="1"/>
  <c r="K7" i="22"/>
  <c r="K6" i="22"/>
  <c r="K244" i="22"/>
  <c r="M28" i="22"/>
  <c r="I154" i="22"/>
  <c r="M154" i="22"/>
  <c r="K92" i="22"/>
  <c r="L192" i="28"/>
  <c r="M163" i="28"/>
  <c r="N163" i="28"/>
  <c r="M75" i="28"/>
  <c r="N75" i="28" s="1"/>
  <c r="M206" i="28"/>
  <c r="N28" i="28"/>
  <c r="M221" i="22"/>
  <c r="M115" i="28"/>
  <c r="J230" i="22"/>
  <c r="M161" i="22"/>
  <c r="N99" i="28"/>
  <c r="N98" i="28"/>
  <c r="I16" i="22"/>
  <c r="M16" i="22"/>
  <c r="M105" i="22"/>
  <c r="L7" i="28"/>
  <c r="J198" i="22"/>
  <c r="J228" i="22"/>
  <c r="K32" i="22"/>
  <c r="M32" i="22"/>
  <c r="L60" i="28"/>
  <c r="M59" i="22"/>
  <c r="N27" i="28"/>
  <c r="N26" i="28"/>
  <c r="M138" i="28"/>
  <c r="L237" i="28"/>
  <c r="N106" i="28"/>
  <c r="N105" i="28"/>
  <c r="N135" i="28" s="1"/>
  <c r="M146" i="22"/>
  <c r="K221" i="22"/>
  <c r="K146" i="22"/>
  <c r="N8" i="28"/>
  <c r="K160" i="22"/>
  <c r="M160" i="22"/>
  <c r="N66" i="28"/>
  <c r="N65" i="28"/>
  <c r="M125" i="22"/>
  <c r="M200" i="22"/>
  <c r="M169" i="22"/>
  <c r="K28" i="22"/>
  <c r="M159" i="22"/>
  <c r="M51" i="28"/>
  <c r="M162" i="22"/>
  <c r="N33" i="28"/>
  <c r="N32" i="28"/>
  <c r="M195" i="28"/>
  <c r="N195" i="28" s="1"/>
  <c r="N40" i="28"/>
  <c r="N39" i="28"/>
  <c r="L39" i="28"/>
  <c r="I260" i="22"/>
  <c r="M230" i="22"/>
  <c r="M229" i="22" s="1"/>
  <c r="M50" i="22"/>
  <c r="M181" i="22"/>
  <c r="K260" i="22"/>
  <c r="M126" i="22"/>
  <c r="J260" i="22"/>
  <c r="N5" i="9"/>
  <c r="M113" i="22"/>
  <c r="K191" i="22"/>
  <c r="M199" i="22"/>
  <c r="I68" i="22"/>
  <c r="K228" i="22"/>
  <c r="K132" i="22"/>
  <c r="N94" i="28"/>
  <c r="N18" i="28"/>
  <c r="M41" i="22"/>
  <c r="J164" i="22"/>
  <c r="M148" i="22"/>
  <c r="M168" i="22"/>
  <c r="N139" i="28"/>
  <c r="N138" i="28" s="1"/>
  <c r="M53" i="22"/>
  <c r="M171" i="22"/>
  <c r="L16" i="28"/>
  <c r="N17" i="28"/>
  <c r="N16" i="28" s="1"/>
  <c r="M130" i="22"/>
  <c r="N133" i="28"/>
  <c r="M152" i="22"/>
  <c r="N156" i="28"/>
  <c r="N180" i="28"/>
  <c r="M175" i="22"/>
  <c r="N74" i="28"/>
  <c r="L257" i="28"/>
  <c r="K213" i="22"/>
  <c r="N200" i="28"/>
  <c r="N249" i="28"/>
  <c r="J58" i="22"/>
  <c r="M60" i="22"/>
  <c r="M61" i="28"/>
  <c r="K106" i="22"/>
  <c r="M109" i="28"/>
  <c r="N109" i="28"/>
  <c r="K139" i="22"/>
  <c r="M139" i="22"/>
  <c r="M143" i="28"/>
  <c r="N143" i="28"/>
  <c r="I166" i="22"/>
  <c r="K167" i="22"/>
  <c r="K166" i="22" s="1"/>
  <c r="K196" i="22" s="1"/>
  <c r="M167" i="22"/>
  <c r="K188" i="22"/>
  <c r="M188" i="22"/>
  <c r="M193" i="28"/>
  <c r="M207" i="28"/>
  <c r="N207" i="28"/>
  <c r="M201" i="22"/>
  <c r="M229" i="28"/>
  <c r="N229" i="28" s="1"/>
  <c r="K223" i="22"/>
  <c r="M153" i="22"/>
  <c r="N157" i="28"/>
  <c r="N222" i="28"/>
  <c r="M216" i="22"/>
  <c r="N244" i="28"/>
  <c r="N243" i="28" s="1"/>
  <c r="M237" i="22"/>
  <c r="M235" i="22"/>
  <c r="K236" i="22"/>
  <c r="M236" i="22" s="1"/>
  <c r="M242" i="28"/>
  <c r="N242" i="28" s="1"/>
  <c r="N248" i="28"/>
  <c r="N247" i="28" s="1"/>
  <c r="L247" i="28"/>
  <c r="N124" i="28"/>
  <c r="N23" i="28"/>
  <c r="N22" i="28" s="1"/>
  <c r="M23" i="22"/>
  <c r="M41" i="28"/>
  <c r="K40" i="22"/>
  <c r="N67" i="28"/>
  <c r="M66" i="22"/>
  <c r="M67" i="22"/>
  <c r="N68" i="28"/>
  <c r="K83" i="22"/>
  <c r="M85" i="28"/>
  <c r="N85" i="28" s="1"/>
  <c r="N112" i="28"/>
  <c r="N111" i="28" s="1"/>
  <c r="M109" i="22"/>
  <c r="M127" i="28"/>
  <c r="J122" i="22"/>
  <c r="J132" i="22" s="1"/>
  <c r="M124" i="22"/>
  <c r="K124" i="22"/>
  <c r="M183" i="28"/>
  <c r="J176" i="22"/>
  <c r="J196" i="22" s="1"/>
  <c r="M178" i="22"/>
  <c r="N188" i="28"/>
  <c r="N187" i="28"/>
  <c r="K182" i="22"/>
  <c r="M182" i="22" s="1"/>
  <c r="M252" i="28"/>
  <c r="N252" i="28"/>
  <c r="M245" i="22"/>
  <c r="K253" i="22"/>
  <c r="M260" i="28"/>
  <c r="N260" i="28"/>
  <c r="N266" i="28"/>
  <c r="M259" i="22"/>
  <c r="M17" i="22"/>
  <c r="K17" i="22"/>
  <c r="K16" i="22" s="1"/>
  <c r="M82" i="28"/>
  <c r="L158" i="28"/>
  <c r="N159" i="28"/>
  <c r="N158" i="28" s="1"/>
  <c r="M10" i="22"/>
  <c r="M10" i="28"/>
  <c r="N10" i="28" s="1"/>
  <c r="K10" i="22"/>
  <c r="M83" i="22"/>
  <c r="M98" i="22"/>
  <c r="N100" i="28"/>
  <c r="M99" i="22"/>
  <c r="N101" i="28"/>
  <c r="M141" i="28"/>
  <c r="N141" i="28" s="1"/>
  <c r="K137" i="22"/>
  <c r="M137" i="22"/>
  <c r="L149" i="28"/>
  <c r="K145" i="22"/>
  <c r="K144" i="22" s="1"/>
  <c r="M145" i="22"/>
  <c r="K242" i="22"/>
  <c r="M242" i="22"/>
  <c r="M253" i="22"/>
  <c r="A127" i="23"/>
  <c r="A95" i="23"/>
  <c r="A91" i="31"/>
  <c r="B131" i="23"/>
  <c r="B92" i="23"/>
  <c r="B85" i="31"/>
  <c r="B96" i="23"/>
  <c r="A91" i="23"/>
  <c r="B104" i="23"/>
  <c r="B124" i="23"/>
  <c r="B128" i="23"/>
  <c r="H2237" i="30"/>
  <c r="H199" i="30"/>
  <c r="H263" i="30" s="1"/>
  <c r="H1503" i="30"/>
  <c r="H1567" i="30" s="1"/>
  <c r="H916" i="30"/>
  <c r="H980" i="30" s="1"/>
  <c r="H1883" i="24"/>
  <c r="J86" i="3"/>
  <c r="I90" i="3"/>
  <c r="D34" i="12"/>
  <c r="J37" i="10"/>
  <c r="D65" i="10"/>
  <c r="J68" i="10"/>
  <c r="J65" i="10" s="1"/>
  <c r="J64" i="10" s="1"/>
  <c r="J63" i="10" s="1"/>
  <c r="J69" i="10" s="1"/>
  <c r="L20" i="37"/>
  <c r="J29" i="37"/>
  <c r="M20" i="37"/>
  <c r="F29" i="37"/>
  <c r="H20" i="37"/>
  <c r="J20" i="37" s="1"/>
  <c r="D20" i="37"/>
  <c r="O16" i="37"/>
  <c r="O10" i="37"/>
  <c r="M21" i="31"/>
  <c r="M20" i="31" s="1"/>
  <c r="K20" i="31"/>
  <c r="M80" i="31"/>
  <c r="M79" i="31" s="1"/>
  <c r="K79" i="31"/>
  <c r="K115" i="31"/>
  <c r="N116" i="31"/>
  <c r="G115" i="31"/>
  <c r="N115" i="31" s="1"/>
  <c r="M33" i="31"/>
  <c r="M32" i="31" s="1"/>
  <c r="K32" i="31"/>
  <c r="K97" i="31"/>
  <c r="M98" i="31"/>
  <c r="M97" i="31" s="1"/>
  <c r="K45" i="31"/>
  <c r="M45" i="31" s="1"/>
  <c r="M44" i="31" s="1"/>
  <c r="K39" i="31"/>
  <c r="K38" i="31"/>
  <c r="J9" i="10"/>
  <c r="J8" i="10" s="1"/>
  <c r="J7" i="12"/>
  <c r="L267" i="28"/>
  <c r="J68" i="22"/>
  <c r="I164" i="22"/>
  <c r="N51" i="28"/>
  <c r="M49" i="28"/>
  <c r="N7" i="28"/>
  <c r="N6" i="28" s="1"/>
  <c r="N36" i="28" s="1"/>
  <c r="L6" i="28"/>
  <c r="L36" i="28" s="1"/>
  <c r="N150" i="28"/>
  <c r="M148" i="28"/>
  <c r="M168" i="28" s="1"/>
  <c r="L59" i="28"/>
  <c r="N60" i="28"/>
  <c r="N59" i="28" s="1"/>
  <c r="N192" i="28"/>
  <c r="N191" i="28"/>
  <c r="L191" i="28"/>
  <c r="L201" i="28"/>
  <c r="N206" i="28"/>
  <c r="M204" i="28"/>
  <c r="M234" i="28" s="1"/>
  <c r="M237" i="28"/>
  <c r="M267" i="28" s="1"/>
  <c r="N239" i="28"/>
  <c r="I36" i="22"/>
  <c r="N127" i="28"/>
  <c r="M125" i="28"/>
  <c r="M135" i="28" s="1"/>
  <c r="L148" i="28"/>
  <c r="L168" i="28"/>
  <c r="N149" i="28"/>
  <c r="N148" i="28" s="1"/>
  <c r="N61" i="28"/>
  <c r="M59" i="28"/>
  <c r="M181" i="28"/>
  <c r="N183" i="28"/>
  <c r="N41" i="28"/>
  <c r="M39" i="28"/>
  <c r="N193" i="28"/>
  <c r="M191" i="28"/>
  <c r="I196" i="22"/>
  <c r="M166" i="22"/>
  <c r="M165" i="22" s="1"/>
  <c r="J36" i="10"/>
  <c r="D64" i="10"/>
  <c r="D63" i="10" s="1"/>
  <c r="D69" i="10" s="1"/>
  <c r="K44" i="31"/>
  <c r="M69" i="28"/>
  <c r="M201" i="28"/>
  <c r="L12" i="4"/>
  <c r="A37" i="33"/>
  <c r="A84" i="31"/>
  <c r="F168" i="6"/>
  <c r="B168" i="6"/>
  <c r="K100" i="31"/>
  <c r="M100" i="31" s="1"/>
  <c r="G100" i="31"/>
  <c r="N100" i="31"/>
  <c r="M39" i="31"/>
  <c r="M38" i="31" s="1"/>
  <c r="G39" i="31"/>
  <c r="G91" i="31"/>
  <c r="N91" i="31"/>
  <c r="N21" i="31"/>
  <c r="K92" i="31"/>
  <c r="E36" i="31"/>
  <c r="F22" i="20"/>
  <c r="K84" i="31"/>
  <c r="M84" i="31" s="1"/>
  <c r="I5" i="20"/>
  <c r="H81" i="20"/>
  <c r="I81" i="20" s="1"/>
  <c r="G29" i="31"/>
  <c r="N29" i="31" s="1"/>
  <c r="K124" i="31"/>
  <c r="M124" i="31" s="1"/>
  <c r="G108" i="31"/>
  <c r="N108" i="31" s="1"/>
  <c r="H111" i="20"/>
  <c r="I111" i="20" s="1"/>
  <c r="E73" i="31"/>
  <c r="G74" i="31"/>
  <c r="E118" i="31"/>
  <c r="F45" i="31"/>
  <c r="L45" i="31" s="1"/>
  <c r="L44" i="31" s="1"/>
  <c r="E27" i="31"/>
  <c r="K27" i="31" s="1"/>
  <c r="F93" i="20"/>
  <c r="H70" i="20"/>
  <c r="K90" i="31"/>
  <c r="M90" i="31" s="1"/>
  <c r="E56" i="31"/>
  <c r="G94" i="31"/>
  <c r="N94" i="31" s="1"/>
  <c r="G4" i="20"/>
  <c r="E78" i="31"/>
  <c r="G57" i="31"/>
  <c r="N57" i="31" s="1"/>
  <c r="H99" i="20"/>
  <c r="I99" i="20" s="1"/>
  <c r="F109" i="31"/>
  <c r="K102" i="31"/>
  <c r="M102" i="31" s="1"/>
  <c r="H94" i="20"/>
  <c r="E106" i="31"/>
  <c r="G51" i="31"/>
  <c r="E50" i="31"/>
  <c r="K51" i="31"/>
  <c r="I106" i="20"/>
  <c r="H105" i="20"/>
  <c r="I105" i="20" s="1"/>
  <c r="K123" i="31"/>
  <c r="M123" i="31" s="1"/>
  <c r="G123" i="31"/>
  <c r="N123" i="31" s="1"/>
  <c r="G52" i="20"/>
  <c r="G45" i="31"/>
  <c r="N33" i="31"/>
  <c r="N80" i="31"/>
  <c r="K101" i="31"/>
  <c r="M101" i="31" s="1"/>
  <c r="F28" i="20"/>
  <c r="F79" i="31"/>
  <c r="G130" i="31"/>
  <c r="N130" i="31" s="1"/>
  <c r="E121" i="31"/>
  <c r="K66" i="31"/>
  <c r="M66" i="31" s="1"/>
  <c r="G31" i="31"/>
  <c r="N31" i="31" s="1"/>
  <c r="E107" i="31"/>
  <c r="H88" i="20"/>
  <c r="G56" i="31"/>
  <c r="N56" i="31" s="1"/>
  <c r="H107" i="20"/>
  <c r="I107" i="20" s="1"/>
  <c r="E26" i="31"/>
  <c r="E83" i="31"/>
  <c r="G105" i="31"/>
  <c r="N105" i="31" s="1"/>
  <c r="E34" i="31"/>
  <c r="L128" i="31"/>
  <c r="L127" i="31" s="1"/>
  <c r="G75" i="20"/>
  <c r="H12" i="20"/>
  <c r="I12" i="20" s="1"/>
  <c r="F103" i="31"/>
  <c r="F105" i="20"/>
  <c r="K126" i="31"/>
  <c r="M126" i="31" s="1"/>
  <c r="E54" i="31"/>
  <c r="E88" i="31"/>
  <c r="K88" i="31" s="1"/>
  <c r="M88" i="31" s="1"/>
  <c r="N63" i="31"/>
  <c r="G55" i="31"/>
  <c r="N55" i="31" s="1"/>
  <c r="H9" i="20"/>
  <c r="I9" i="20" s="1"/>
  <c r="G99" i="20"/>
  <c r="F69" i="20"/>
  <c r="F117" i="20" s="1"/>
  <c r="H117" i="20" s="1"/>
  <c r="H63" i="20"/>
  <c r="I63" i="20" s="1"/>
  <c r="K117" i="31"/>
  <c r="M117" i="31" s="1"/>
  <c r="F34" i="20"/>
  <c r="I10" i="20"/>
  <c r="M122" i="31"/>
  <c r="M121" i="31" s="1"/>
  <c r="K121" i="31"/>
  <c r="L116" i="31"/>
  <c r="L115" i="31" s="1"/>
  <c r="F115" i="31"/>
  <c r="G28" i="31"/>
  <c r="N28" i="31"/>
  <c r="K28" i="31"/>
  <c r="M28" i="31" s="1"/>
  <c r="F20" i="31"/>
  <c r="L21" i="31"/>
  <c r="L20" i="31" s="1"/>
  <c r="O138" i="28"/>
  <c r="L63" i="31"/>
  <c r="L62" i="31" s="1"/>
  <c r="F62" i="31"/>
  <c r="G114" i="31"/>
  <c r="N114" i="31" s="1"/>
  <c r="K114" i="31"/>
  <c r="M114" i="31" s="1"/>
  <c r="M74" i="31"/>
  <c r="M73" i="31" s="1"/>
  <c r="K73" i="31"/>
  <c r="G41" i="31"/>
  <c r="N41" i="31" s="1"/>
  <c r="K41" i="31"/>
  <c r="M41" i="31" s="1"/>
  <c r="M32" i="23"/>
  <c r="O26" i="28"/>
  <c r="H36" i="28"/>
  <c r="G97" i="31"/>
  <c r="N97" i="31" s="1"/>
  <c r="G88" i="31"/>
  <c r="N88" i="31" s="1"/>
  <c r="O72" i="28"/>
  <c r="F44" i="31"/>
  <c r="G27" i="31"/>
  <c r="G122" i="31"/>
  <c r="L32" i="23"/>
  <c r="L68" i="23"/>
  <c r="O160" i="28"/>
  <c r="L224" i="28"/>
  <c r="L234" i="28" s="1"/>
  <c r="K65" i="31"/>
  <c r="M65" i="31" s="1"/>
  <c r="G69" i="20"/>
  <c r="G117" i="20" s="1"/>
  <c r="N73" i="28"/>
  <c r="N72" i="28" s="1"/>
  <c r="N102" i="28" s="1"/>
  <c r="H1633" i="30"/>
  <c r="N110" i="23"/>
  <c r="O32" i="28"/>
  <c r="H148" i="28"/>
  <c r="H214" i="28"/>
  <c r="H125" i="28"/>
  <c r="O125" i="28" s="1"/>
  <c r="H105" i="28"/>
  <c r="M12" i="22"/>
  <c r="K76" i="23"/>
  <c r="G76" i="23"/>
  <c r="K43" i="23"/>
  <c r="M43" i="23" s="1"/>
  <c r="G43" i="23"/>
  <c r="K29" i="23"/>
  <c r="G29" i="23"/>
  <c r="K22" i="23"/>
  <c r="G22" i="23"/>
  <c r="K117" i="23"/>
  <c r="G117" i="23"/>
  <c r="L99" i="23"/>
  <c r="K93" i="23"/>
  <c r="G93" i="23"/>
  <c r="N93" i="23" s="1"/>
  <c r="K59" i="23"/>
  <c r="M59" i="23" s="1"/>
  <c r="G59" i="23"/>
  <c r="K46" i="23"/>
  <c r="G46" i="23"/>
  <c r="O54" i="28"/>
  <c r="E152" i="28"/>
  <c r="E148" i="28" s="1"/>
  <c r="O148" i="28" s="1"/>
  <c r="K158" i="28"/>
  <c r="K168" i="28"/>
  <c r="O166" i="28"/>
  <c r="O194" i="28"/>
  <c r="K204" i="28"/>
  <c r="O222" i="28"/>
  <c r="O9" i="37"/>
  <c r="J96" i="10"/>
  <c r="J102" i="10"/>
  <c r="L102" i="10" s="1"/>
  <c r="J115" i="10"/>
  <c r="L115" i="10" s="1"/>
  <c r="J121" i="10"/>
  <c r="J135" i="10"/>
  <c r="G106" i="31"/>
  <c r="N106" i="31" s="1"/>
  <c r="K106" i="31"/>
  <c r="M106" i="31" s="1"/>
  <c r="K78" i="31"/>
  <c r="M78" i="31" s="1"/>
  <c r="G78" i="31"/>
  <c r="N78" i="31" s="1"/>
  <c r="G73" i="31"/>
  <c r="N73" i="31" s="1"/>
  <c r="N74" i="31"/>
  <c r="G36" i="31"/>
  <c r="N36" i="31" s="1"/>
  <c r="K36" i="31"/>
  <c r="M36" i="31" s="1"/>
  <c r="G38" i="31"/>
  <c r="N38" i="31" s="1"/>
  <c r="N39" i="31"/>
  <c r="F52" i="20"/>
  <c r="H93" i="20"/>
  <c r="I93" i="20"/>
  <c r="I94" i="20"/>
  <c r="I70" i="20"/>
  <c r="H69" i="20"/>
  <c r="I69" i="20"/>
  <c r="G118" i="31"/>
  <c r="N118" i="31" s="1"/>
  <c r="K118" i="31"/>
  <c r="M118" i="31"/>
  <c r="M92" i="31"/>
  <c r="M91" i="31" s="1"/>
  <c r="K91" i="31"/>
  <c r="G54" i="31"/>
  <c r="N54" i="31" s="1"/>
  <c r="K54" i="31"/>
  <c r="M54" i="31" s="1"/>
  <c r="K107" i="31"/>
  <c r="M107" i="31" s="1"/>
  <c r="G107" i="31"/>
  <c r="N107" i="31" s="1"/>
  <c r="G44" i="31"/>
  <c r="N44" i="31" s="1"/>
  <c r="N45" i="31"/>
  <c r="G34" i="31"/>
  <c r="N34" i="31" s="1"/>
  <c r="K34" i="31"/>
  <c r="M34" i="31" s="1"/>
  <c r="K83" i="31"/>
  <c r="M83" i="31" s="1"/>
  <c r="G83" i="31"/>
  <c r="N83" i="31" s="1"/>
  <c r="H87" i="20"/>
  <c r="I87" i="20" s="1"/>
  <c r="I88" i="20"/>
  <c r="K50" i="31"/>
  <c r="M51" i="31"/>
  <c r="M50" i="31" s="1"/>
  <c r="G50" i="31"/>
  <c r="N50" i="31" s="1"/>
  <c r="N51" i="31"/>
  <c r="N46" i="23"/>
  <c r="N59" i="23"/>
  <c r="M99" i="23"/>
  <c r="L97" i="23"/>
  <c r="M117" i="23"/>
  <c r="K115" i="23"/>
  <c r="M22" i="23"/>
  <c r="M29" i="23"/>
  <c r="M26" i="23" s="1"/>
  <c r="K26" i="23"/>
  <c r="M76" i="23"/>
  <c r="F68" i="31"/>
  <c r="F15" i="31" s="1"/>
  <c r="K234" i="28"/>
  <c r="O204" i="28"/>
  <c r="O152" i="28"/>
  <c r="K44" i="23"/>
  <c r="M46" i="23"/>
  <c r="M44" i="23" s="1"/>
  <c r="M93" i="23"/>
  <c r="M91" i="23" s="1"/>
  <c r="K91" i="23"/>
  <c r="N117" i="23"/>
  <c r="G115" i="23"/>
  <c r="N115" i="23" s="1"/>
  <c r="N22" i="23"/>
  <c r="N29" i="23"/>
  <c r="N43" i="23"/>
  <c r="N76" i="23"/>
  <c r="O105" i="28"/>
  <c r="H135" i="28"/>
  <c r="O214" i="28"/>
  <c r="G121" i="31"/>
  <c r="N121" i="31" s="1"/>
  <c r="N122" i="31"/>
  <c r="N27" i="31"/>
  <c r="G26" i="31"/>
  <c r="N26" i="31"/>
  <c r="G68" i="31"/>
  <c r="O8" i="37" l="1"/>
  <c r="N20" i="37"/>
  <c r="F20" i="37"/>
  <c r="P12" i="4"/>
  <c r="H323" i="24"/>
  <c r="H375" i="24" s="1"/>
  <c r="H340" i="24"/>
  <c r="H656" i="30"/>
  <c r="H655" i="30" s="1"/>
  <c r="H1918" i="24"/>
  <c r="H2155" i="30"/>
  <c r="H2219" i="30" s="1"/>
  <c r="H2025" i="30"/>
  <c r="H2089" i="30" s="1"/>
  <c r="H2042" i="24"/>
  <c r="H607" i="30"/>
  <c r="H961" i="24"/>
  <c r="H1013" i="24" s="1"/>
  <c r="H1308" i="30"/>
  <c r="H1307" i="30" s="1"/>
  <c r="H1085" i="24"/>
  <c r="H1259" i="30"/>
  <c r="H1455" i="30"/>
  <c r="H999" i="30"/>
  <c r="H1989" i="24"/>
  <c r="H2368" i="30"/>
  <c r="H281" i="30"/>
  <c r="H1716" i="30"/>
  <c r="H69" i="30"/>
  <c r="H133" i="30" s="1"/>
  <c r="H2286" i="30"/>
  <c r="H2285" i="30" s="1"/>
  <c r="H851" i="30"/>
  <c r="H915" i="30" s="1"/>
  <c r="H1781" i="30"/>
  <c r="H1911" i="30"/>
  <c r="H151" i="30"/>
  <c r="H1617" i="24"/>
  <c r="H499" i="24"/>
  <c r="H74" i="24"/>
  <c r="H1390" i="30"/>
  <c r="H1334" i="24"/>
  <c r="H1386" i="24" s="1"/>
  <c r="H1440" i="24"/>
  <c r="H1492" i="24" s="1"/>
  <c r="H1759" i="24"/>
  <c r="H1811" i="24" s="1"/>
  <c r="H1936" i="24"/>
  <c r="H412" i="30"/>
  <c r="H695" i="24"/>
  <c r="H747" i="24" s="1"/>
  <c r="H446" i="24"/>
  <c r="H2350" i="30"/>
  <c r="H1563" i="24"/>
  <c r="H1846" i="30"/>
  <c r="H1121" i="24"/>
  <c r="H1173" i="24" s="1"/>
  <c r="H1493" i="24"/>
  <c r="H1545" i="24" s="1"/>
  <c r="H1191" i="24"/>
  <c r="A34" i="23"/>
  <c r="A30" i="31"/>
  <c r="D36" i="31"/>
  <c r="D62" i="31"/>
  <c r="B28" i="33"/>
  <c r="B80" i="33" s="1"/>
  <c r="G80" i="33" s="1"/>
  <c r="B46" i="33"/>
  <c r="B98" i="33" s="1"/>
  <c r="G98" i="33" s="1"/>
  <c r="A33" i="32"/>
  <c r="A41" i="31"/>
  <c r="D54" i="23"/>
  <c r="A33" i="23"/>
  <c r="Q7" i="4"/>
  <c r="D32" i="23"/>
  <c r="A64" i="31"/>
  <c r="A66" i="31"/>
  <c r="A30" i="23"/>
  <c r="A30" i="32"/>
  <c r="A56" i="33"/>
  <c r="A50" i="33"/>
  <c r="D42" i="23"/>
  <c r="A61" i="32"/>
  <c r="B47" i="32"/>
  <c r="B99" i="32" s="1"/>
  <c r="G99" i="32" s="1"/>
  <c r="D51" i="31"/>
  <c r="D59" i="31"/>
  <c r="A61" i="31"/>
  <c r="A53" i="32"/>
  <c r="A33" i="33"/>
  <c r="B53" i="32"/>
  <c r="B105" i="32" s="1"/>
  <c r="G105" i="32" s="1"/>
  <c r="A41" i="23"/>
  <c r="A45" i="31"/>
  <c r="A45" i="32"/>
  <c r="A53" i="31"/>
  <c r="B53" i="33"/>
  <c r="B105" i="33" s="1"/>
  <c r="G105" i="33" s="1"/>
  <c r="A61" i="23"/>
  <c r="A49" i="33"/>
  <c r="A29" i="32"/>
  <c r="D24" i="23"/>
  <c r="A26" i="33"/>
  <c r="A42" i="31"/>
  <c r="D27" i="23"/>
  <c r="A23" i="23"/>
  <c r="A50" i="31"/>
  <c r="A50" i="23"/>
  <c r="A64" i="23"/>
  <c r="B42" i="32"/>
  <c r="B94" i="32" s="1"/>
  <c r="G94" i="32" s="1"/>
  <c r="A54" i="23"/>
  <c r="B18" i="32"/>
  <c r="B70" i="32" s="1"/>
  <c r="G70" i="32" s="1"/>
  <c r="D35" i="23"/>
  <c r="A54" i="32"/>
  <c r="A50" i="32"/>
  <c r="D42" i="31"/>
  <c r="A58" i="23"/>
  <c r="D58" i="31"/>
  <c r="A46" i="32"/>
  <c r="D26" i="23"/>
  <c r="B26" i="32"/>
  <c r="B78" i="32" s="1"/>
  <c r="G78" i="32" s="1"/>
  <c r="B51" i="32"/>
  <c r="B103" i="32" s="1"/>
  <c r="G103" i="32" s="1"/>
  <c r="A34" i="31"/>
  <c r="A22" i="33"/>
  <c r="D32" i="31"/>
  <c r="A58" i="31"/>
  <c r="D28" i="23"/>
  <c r="B50" i="32"/>
  <c r="B102" i="32" s="1"/>
  <c r="G102" i="32" s="1"/>
  <c r="D50" i="31"/>
  <c r="D64" i="23"/>
  <c r="A34" i="33"/>
  <c r="A60" i="33"/>
  <c r="A38" i="31"/>
  <c r="B60" i="32"/>
  <c r="B112" i="32" s="1"/>
  <c r="G112" i="32" s="1"/>
  <c r="D43" i="23"/>
  <c r="B39" i="32"/>
  <c r="B91" i="32" s="1"/>
  <c r="G91" i="32" s="1"/>
  <c r="A38" i="32"/>
  <c r="D35" i="31"/>
  <c r="B23" i="32"/>
  <c r="B75" i="32" s="1"/>
  <c r="G75" i="32" s="1"/>
  <c r="D39" i="23"/>
  <c r="B36" i="33"/>
  <c r="B88" i="33" s="1"/>
  <c r="G88" i="33" s="1"/>
  <c r="B32" i="33"/>
  <c r="B84" i="33" s="1"/>
  <c r="G84" i="33" s="1"/>
  <c r="B31" i="32"/>
  <c r="B83" i="32" s="1"/>
  <c r="G83" i="32" s="1"/>
  <c r="B24" i="33"/>
  <c r="B76" i="33" s="1"/>
  <c r="G76" i="33" s="1"/>
  <c r="B27" i="32"/>
  <c r="B79" i="32" s="1"/>
  <c r="G79" i="32" s="1"/>
  <c r="B55" i="32"/>
  <c r="B107" i="32" s="1"/>
  <c r="G107" i="32" s="1"/>
  <c r="B43" i="33"/>
  <c r="B95" i="33" s="1"/>
  <c r="G95" i="33" s="1"/>
  <c r="A66" i="23"/>
  <c r="D27" i="31"/>
  <c r="A38" i="23"/>
  <c r="B58" i="32"/>
  <c r="B110" i="32" s="1"/>
  <c r="G110" i="32" s="1"/>
  <c r="B40" i="32"/>
  <c r="B92" i="32" s="1"/>
  <c r="G92" i="32" s="1"/>
  <c r="D43" i="31"/>
  <c r="D39" i="31"/>
  <c r="A38" i="33"/>
  <c r="B20" i="32"/>
  <c r="B72" i="32" s="1"/>
  <c r="G72" i="32" s="1"/>
  <c r="A60" i="23"/>
  <c r="A20" i="31"/>
  <c r="D40" i="23"/>
  <c r="B32" i="32"/>
  <c r="B84" i="32" s="1"/>
  <c r="G84" i="32" s="1"/>
  <c r="A62" i="32"/>
  <c r="D62" i="23"/>
  <c r="A42" i="33"/>
  <c r="A46" i="23"/>
  <c r="B2" i="6"/>
  <c r="B43" i="32"/>
  <c r="B95" i="32" s="1"/>
  <c r="G95" i="32" s="1"/>
  <c r="A40" i="33"/>
  <c r="D44" i="23"/>
  <c r="B40" i="33"/>
  <c r="B92" i="33" s="1"/>
  <c r="G92" i="33" s="1"/>
  <c r="D55" i="23"/>
  <c r="B35" i="32"/>
  <c r="B87" i="32" s="1"/>
  <c r="G87" i="32" s="1"/>
  <c r="A23" i="31"/>
  <c r="A19" i="32"/>
  <c r="D28" i="31"/>
  <c r="D40" i="31"/>
  <c r="A39" i="31"/>
  <c r="A31" i="32"/>
  <c r="A24" i="23"/>
  <c r="A24" i="31"/>
  <c r="A43" i="33"/>
  <c r="A27" i="32"/>
  <c r="D49" i="23"/>
  <c r="B25" i="32"/>
  <c r="B77" i="32" s="1"/>
  <c r="G77" i="32" s="1"/>
  <c r="D21" i="31"/>
  <c r="A56" i="32"/>
  <c r="A48" i="32"/>
  <c r="A20" i="33"/>
  <c r="A16" i="33"/>
  <c r="D37" i="23"/>
  <c r="A28" i="32"/>
  <c r="B41" i="33"/>
  <c r="B93" i="33" s="1"/>
  <c r="G93" i="33" s="1"/>
  <c r="A27" i="23"/>
  <c r="A23" i="33"/>
  <c r="C2" i="7"/>
  <c r="B54" i="33"/>
  <c r="B106" i="33" s="1"/>
  <c r="G106" i="33" s="1"/>
  <c r="B61" i="32"/>
  <c r="B113" i="32" s="1"/>
  <c r="G113" i="32" s="1"/>
  <c r="B54" i="32"/>
  <c r="B106" i="32" s="1"/>
  <c r="G106" i="32" s="1"/>
  <c r="A31" i="23"/>
  <c r="D30" i="23"/>
  <c r="B26" i="33"/>
  <c r="B78" i="33" s="1"/>
  <c r="G78" i="33" s="1"/>
  <c r="D65" i="23"/>
  <c r="A27" i="31"/>
  <c r="D22" i="31"/>
  <c r="A16" i="32"/>
  <c r="B33" i="33"/>
  <c r="B85" i="33" s="1"/>
  <c r="G85" i="33" s="1"/>
  <c r="D21" i="23"/>
  <c r="B38" i="33"/>
  <c r="B90" i="33" s="1"/>
  <c r="G90" i="33" s="1"/>
  <c r="D22" i="23"/>
  <c r="A57" i="23"/>
  <c r="D37" i="31"/>
  <c r="D31" i="31"/>
  <c r="D3" i="8"/>
  <c r="A49" i="31"/>
  <c r="A61" i="33"/>
  <c r="B55" i="33"/>
  <c r="B107" i="33" s="1"/>
  <c r="G107" i="33" s="1"/>
  <c r="D51" i="23"/>
  <c r="B60" i="33"/>
  <c r="B112" i="33" s="1"/>
  <c r="G112" i="33" s="1"/>
  <c r="D47" i="31"/>
  <c r="A41" i="33"/>
  <c r="D54" i="31"/>
  <c r="D38" i="23"/>
  <c r="D31" i="23"/>
  <c r="D57" i="31"/>
  <c r="B46" i="32"/>
  <c r="B98" i="32" s="1"/>
  <c r="G98" i="32" s="1"/>
  <c r="A57" i="31"/>
  <c r="A49" i="23"/>
  <c r="A29" i="33"/>
  <c r="D55" i="31"/>
  <c r="A47" i="32"/>
  <c r="B17" i="32"/>
  <c r="B69" i="32" s="1"/>
  <c r="G69" i="32" s="1"/>
  <c r="B19" i="33"/>
  <c r="B71" i="33" s="1"/>
  <c r="G71" i="33" s="1"/>
  <c r="B19" i="32"/>
  <c r="B71" i="32" s="1"/>
  <c r="G71" i="32" s="1"/>
  <c r="A17" i="33"/>
  <c r="A21" i="23"/>
  <c r="A17" i="32"/>
  <c r="A24" i="33"/>
  <c r="A24" i="32"/>
  <c r="A28" i="31"/>
  <c r="A36" i="23"/>
  <c r="A32" i="32"/>
  <c r="A36" i="33"/>
  <c r="A40" i="23"/>
  <c r="A44" i="33"/>
  <c r="A48" i="23"/>
  <c r="A44" i="32"/>
  <c r="A56" i="23"/>
  <c r="A52" i="32"/>
  <c r="A56" i="31"/>
  <c r="A55" i="32"/>
  <c r="A59" i="23"/>
  <c r="A63" i="31"/>
  <c r="A59" i="32"/>
  <c r="A67" i="23"/>
  <c r="A67" i="31"/>
  <c r="A48" i="33"/>
  <c r="A36" i="31"/>
  <c r="A44" i="23"/>
  <c r="A36" i="32"/>
  <c r="A44" i="31"/>
  <c r="D23" i="31"/>
  <c r="D20" i="31"/>
  <c r="D20" i="23"/>
  <c r="B44" i="33"/>
  <c r="B96" i="33" s="1"/>
  <c r="G96" i="33" s="1"/>
  <c r="D48" i="31"/>
  <c r="D48" i="23"/>
  <c r="D52" i="31"/>
  <c r="B48" i="33"/>
  <c r="B100" i="33" s="1"/>
  <c r="G100" i="33" s="1"/>
  <c r="B52" i="33"/>
  <c r="B104" i="33" s="1"/>
  <c r="G104" i="33" s="1"/>
  <c r="B52" i="32"/>
  <c r="B104" i="32" s="1"/>
  <c r="G104" i="32" s="1"/>
  <c r="D60" i="23"/>
  <c r="D60" i="31"/>
  <c r="B56" i="33"/>
  <c r="B108" i="33" s="1"/>
  <c r="G108" i="33" s="1"/>
  <c r="A22" i="31"/>
  <c r="A22" i="23"/>
  <c r="A18" i="32"/>
  <c r="A29" i="23"/>
  <c r="A29" i="31"/>
  <c r="A52" i="33"/>
  <c r="A32" i="31"/>
  <c r="A32" i="33"/>
  <c r="A59" i="31"/>
  <c r="D66" i="31"/>
  <c r="A27" i="33"/>
  <c r="B62" i="33"/>
  <c r="B114" i="33" s="1"/>
  <c r="G114" i="33" s="1"/>
  <c r="A40" i="31"/>
  <c r="A26" i="23"/>
  <c r="D52" i="23"/>
  <c r="B56" i="32"/>
  <c r="B108" i="32" s="1"/>
  <c r="G108" i="32" s="1"/>
  <c r="A25" i="33"/>
  <c r="A21" i="31"/>
  <c r="B16" i="33"/>
  <c r="B68" i="33" s="1"/>
  <c r="G68" i="33" s="1"/>
  <c r="A21" i="32"/>
  <c r="D23" i="23"/>
  <c r="B21" i="32"/>
  <c r="B73" i="32" s="1"/>
  <c r="G73" i="32" s="1"/>
  <c r="D25" i="23"/>
  <c r="D25" i="31"/>
  <c r="B21" i="33"/>
  <c r="B73" i="33" s="1"/>
  <c r="G73" i="33" s="1"/>
  <c r="D29" i="23"/>
  <c r="D29" i="31"/>
  <c r="D33" i="31"/>
  <c r="D33" i="23"/>
  <c r="B29" i="33"/>
  <c r="B81" i="33" s="1"/>
  <c r="G81" i="33" s="1"/>
  <c r="D41" i="31"/>
  <c r="D41" i="23"/>
  <c r="B37" i="33"/>
  <c r="B89" i="33" s="1"/>
  <c r="G89" i="33" s="1"/>
  <c r="D45" i="23"/>
  <c r="B41" i="32"/>
  <c r="B93" i="32" s="1"/>
  <c r="G93" i="32" s="1"/>
  <c r="B45" i="33"/>
  <c r="B97" i="33" s="1"/>
  <c r="G97" i="33" s="1"/>
  <c r="D49" i="31"/>
  <c r="B49" i="32"/>
  <c r="B101" i="32" s="1"/>
  <c r="G101" i="32" s="1"/>
  <c r="D53" i="23"/>
  <c r="B49" i="33"/>
  <c r="B101" i="33" s="1"/>
  <c r="G101" i="33" s="1"/>
  <c r="D61" i="31"/>
  <c r="B57" i="32"/>
  <c r="B109" i="32" s="1"/>
  <c r="G109" i="32" s="1"/>
  <c r="B57" i="33"/>
  <c r="B109" i="33" s="1"/>
  <c r="G109" i="33" s="1"/>
  <c r="B59" i="33"/>
  <c r="B111" i="33" s="1"/>
  <c r="G111" i="33" s="1"/>
  <c r="D63" i="31"/>
  <c r="D63" i="23"/>
  <c r="B59" i="32"/>
  <c r="B111" i="32" s="1"/>
  <c r="G111" i="32" s="1"/>
  <c r="D67" i="23"/>
  <c r="B63" i="32"/>
  <c r="B115" i="32" s="1"/>
  <c r="G115" i="32" s="1"/>
  <c r="D67" i="31"/>
  <c r="A52" i="23"/>
  <c r="A26" i="31"/>
  <c r="A28" i="33"/>
  <c r="A63" i="23"/>
  <c r="A59" i="33"/>
  <c r="D66" i="23"/>
  <c r="D56" i="23"/>
  <c r="B48" i="32"/>
  <c r="B100" i="32" s="1"/>
  <c r="G100" i="32" s="1"/>
  <c r="A63" i="33"/>
  <c r="D24" i="31"/>
  <c r="D26" i="31"/>
  <c r="B22" i="32"/>
  <c r="B74" i="32" s="1"/>
  <c r="G74" i="32" s="1"/>
  <c r="D34" i="31"/>
  <c r="B30" i="32"/>
  <c r="B82" i="32" s="1"/>
  <c r="G82" i="32" s="1"/>
  <c r="B30" i="33"/>
  <c r="B82" i="33" s="1"/>
  <c r="G82" i="33" s="1"/>
  <c r="D38" i="31"/>
  <c r="B34" i="33"/>
  <c r="B86" i="33" s="1"/>
  <c r="G86" i="33" s="1"/>
  <c r="D46" i="31"/>
  <c r="D46" i="23"/>
  <c r="A35" i="23"/>
  <c r="A35" i="31"/>
  <c r="A35" i="33"/>
  <c r="A39" i="23"/>
  <c r="A43" i="23"/>
  <c r="A39" i="33"/>
  <c r="A43" i="31"/>
  <c r="A43" i="32"/>
  <c r="A47" i="31"/>
  <c r="A47" i="33"/>
  <c r="A51" i="31"/>
  <c r="A51" i="33"/>
  <c r="A55" i="31"/>
  <c r="A55" i="23"/>
  <c r="A55" i="33"/>
  <c r="A58" i="32"/>
  <c r="A58" i="33"/>
  <c r="A62" i="31"/>
  <c r="B87" i="31"/>
  <c r="B91" i="31"/>
  <c r="A78" i="31"/>
  <c r="B75" i="31"/>
  <c r="A74" i="23"/>
  <c r="B103" i="23"/>
  <c r="B83" i="23"/>
  <c r="A97" i="32"/>
  <c r="A93" i="33"/>
  <c r="B95" i="23"/>
  <c r="B114" i="31"/>
  <c r="A101" i="32"/>
  <c r="A102" i="23"/>
  <c r="A89" i="32"/>
  <c r="A94" i="23"/>
  <c r="A77" i="33"/>
  <c r="A73" i="32"/>
  <c r="A90" i="23"/>
  <c r="A78" i="23"/>
  <c r="A85" i="32"/>
  <c r="A102" i="31"/>
  <c r="B81" i="23"/>
  <c r="B115" i="23"/>
  <c r="A81" i="33"/>
  <c r="A81" i="32"/>
  <c r="A106" i="23"/>
  <c r="A82" i="23"/>
  <c r="A101" i="33"/>
  <c r="A85" i="33"/>
  <c r="B74" i="23"/>
  <c r="A86" i="31"/>
  <c r="B109" i="31"/>
  <c r="A94" i="31"/>
  <c r="B126" i="31"/>
  <c r="B122" i="31"/>
  <c r="A93" i="32"/>
  <c r="B105" i="23"/>
  <c r="B112" i="23"/>
  <c r="M6" i="8"/>
  <c r="M12" i="8"/>
  <c r="M18" i="8"/>
  <c r="M24" i="8"/>
  <c r="B73" i="23"/>
  <c r="B118" i="31"/>
  <c r="A110" i="23"/>
  <c r="A85" i="23"/>
  <c r="B93" i="31"/>
  <c r="B107" i="31"/>
  <c r="B86" i="23"/>
  <c r="A69" i="32"/>
  <c r="B89" i="23"/>
  <c r="A88" i="33"/>
  <c r="A77" i="31"/>
  <c r="A100" i="23"/>
  <c r="A102" i="32"/>
  <c r="A96" i="23"/>
  <c r="A95" i="33"/>
  <c r="A105" i="32"/>
  <c r="A118" i="23"/>
  <c r="A126" i="23"/>
  <c r="B82" i="31"/>
  <c r="A114" i="23"/>
  <c r="B111" i="31"/>
  <c r="A69" i="33"/>
  <c r="B113" i="23"/>
  <c r="A89" i="31"/>
  <c r="A81" i="31"/>
  <c r="A72" i="32"/>
  <c r="A107" i="23"/>
  <c r="A95" i="32"/>
  <c r="A91" i="32"/>
  <c r="A98" i="32"/>
  <c r="A84" i="33"/>
  <c r="A118" i="31"/>
  <c r="A130" i="23"/>
  <c r="B130" i="23"/>
  <c r="A113" i="33"/>
  <c r="B97" i="31"/>
  <c r="A109" i="33"/>
  <c r="A109" i="32"/>
  <c r="A105" i="33"/>
  <c r="B78" i="23"/>
  <c r="A93" i="31"/>
  <c r="A84" i="32"/>
  <c r="A76" i="32"/>
  <c r="A72" i="33"/>
  <c r="A103" i="23"/>
  <c r="B76" i="23"/>
  <c r="A91" i="33"/>
  <c r="M30" i="8"/>
  <c r="D23" i="12"/>
  <c r="J52" i="12"/>
  <c r="C48" i="12"/>
  <c r="E4" i="12"/>
  <c r="E59" i="12" s="1"/>
  <c r="E67" i="12" s="1"/>
  <c r="J41" i="12"/>
  <c r="J32" i="12"/>
  <c r="J44" i="12"/>
  <c r="J55" i="12"/>
  <c r="J63" i="12"/>
  <c r="G10" i="12"/>
  <c r="G4" i="12" s="1"/>
  <c r="G59" i="12" s="1"/>
  <c r="G133" i="10"/>
  <c r="K133" i="10" s="1"/>
  <c r="C139" i="10"/>
  <c r="L135" i="10"/>
  <c r="L96" i="10"/>
  <c r="J50" i="12"/>
  <c r="J12" i="12"/>
  <c r="C42" i="12"/>
  <c r="J42" i="12" s="1"/>
  <c r="D17" i="12"/>
  <c r="D10" i="12" s="1"/>
  <c r="J32" i="10"/>
  <c r="J45" i="10"/>
  <c r="J43" i="10" s="1"/>
  <c r="J42" i="10" s="1"/>
  <c r="C26" i="12"/>
  <c r="I121" i="10"/>
  <c r="J37" i="12"/>
  <c r="J27" i="12"/>
  <c r="D54" i="12"/>
  <c r="J19" i="12"/>
  <c r="C29" i="12"/>
  <c r="J47" i="12"/>
  <c r="L79" i="10"/>
  <c r="L78" i="10" s="1"/>
  <c r="J90" i="10"/>
  <c r="J99" i="10"/>
  <c r="L99" i="10" s="1"/>
  <c r="J106" i="10"/>
  <c r="L106" i="10" s="1"/>
  <c r="J118" i="10"/>
  <c r="L118" i="10" s="1"/>
  <c r="C113" i="10"/>
  <c r="C112" i="10" s="1"/>
  <c r="H113" i="10"/>
  <c r="H112" i="10" s="1"/>
  <c r="J127" i="10"/>
  <c r="L127" i="10" s="1"/>
  <c r="F7" i="10"/>
  <c r="I90" i="10"/>
  <c r="D26" i="12"/>
  <c r="D33" i="12"/>
  <c r="J30" i="12"/>
  <c r="G79" i="10"/>
  <c r="J24" i="12"/>
  <c r="J14" i="12"/>
  <c r="F83" i="10"/>
  <c r="F77" i="10" s="1"/>
  <c r="F132" i="10" s="1"/>
  <c r="F140" i="10" s="1"/>
  <c r="I99" i="10"/>
  <c r="G102" i="10"/>
  <c r="K102" i="10" s="1"/>
  <c r="J65" i="12"/>
  <c r="J35" i="12"/>
  <c r="I127" i="10"/>
  <c r="J29" i="12"/>
  <c r="J79" i="10"/>
  <c r="J78" i="10" s="1"/>
  <c r="G121" i="10"/>
  <c r="K121" i="10" s="1"/>
  <c r="J26" i="10"/>
  <c r="J9" i="12"/>
  <c r="J57" i="10"/>
  <c r="D6" i="12"/>
  <c r="D5" i="12" s="1"/>
  <c r="G51" i="10"/>
  <c r="G57" i="10"/>
  <c r="C17" i="12"/>
  <c r="C10" i="12" s="1"/>
  <c r="J22" i="12"/>
  <c r="J26" i="12"/>
  <c r="C33" i="12"/>
  <c r="J33" i="12" s="1"/>
  <c r="J38" i="12"/>
  <c r="C45" i="12"/>
  <c r="J45" i="12" s="1"/>
  <c r="C54" i="12"/>
  <c r="C62" i="12"/>
  <c r="C5" i="12"/>
  <c r="J5" i="12" s="1"/>
  <c r="J6" i="12"/>
  <c r="J62" i="12"/>
  <c r="C61" i="12"/>
  <c r="C60" i="12" s="1"/>
  <c r="C66" i="12" s="1"/>
  <c r="I135" i="10"/>
  <c r="L121" i="10"/>
  <c r="G90" i="10"/>
  <c r="K90" i="10" s="1"/>
  <c r="J34" i="12"/>
  <c r="D48" i="12"/>
  <c r="J48" i="12" s="1"/>
  <c r="J8" i="12"/>
  <c r="J28" i="12"/>
  <c r="J23" i="12"/>
  <c r="K78" i="10"/>
  <c r="J18" i="12"/>
  <c r="G65" i="10"/>
  <c r="G64" i="10" s="1"/>
  <c r="G63" i="10" s="1"/>
  <c r="G69" i="10" s="1"/>
  <c r="G127" i="10"/>
  <c r="K127" i="10" s="1"/>
  <c r="I118" i="10"/>
  <c r="I106" i="10"/>
  <c r="L90" i="10"/>
  <c r="C42" i="10"/>
  <c r="J64" i="12"/>
  <c r="J56" i="12"/>
  <c r="D113" i="10"/>
  <c r="F113" i="10"/>
  <c r="F112" i="10" s="1"/>
  <c r="G135" i="10"/>
  <c r="K135" i="10" s="1"/>
  <c r="G139" i="10"/>
  <c r="K139" i="10" s="1"/>
  <c r="G134" i="10"/>
  <c r="K134" i="10" s="1"/>
  <c r="I96" i="10"/>
  <c r="G78" i="10"/>
  <c r="J13" i="10"/>
  <c r="J7" i="10" s="1"/>
  <c r="E13" i="10"/>
  <c r="E7" i="10" s="1"/>
  <c r="E62" i="10" s="1"/>
  <c r="E70" i="10" s="1"/>
  <c r="G99" i="10"/>
  <c r="K99" i="10" s="1"/>
  <c r="D133" i="10"/>
  <c r="J134" i="10"/>
  <c r="L134" i="10" s="1"/>
  <c r="I134" i="10"/>
  <c r="D7" i="10"/>
  <c r="D62" i="10" s="1"/>
  <c r="D70" i="10" s="1"/>
  <c r="J25" i="12"/>
  <c r="G45" i="10"/>
  <c r="G32" i="10"/>
  <c r="G20" i="10"/>
  <c r="G13" i="10" s="1"/>
  <c r="G48" i="10"/>
  <c r="H1599" i="24"/>
  <c r="H1652" i="24"/>
  <c r="H1706" i="24"/>
  <c r="H1758" i="24" s="1"/>
  <c r="H1723" i="24"/>
  <c r="H802" i="24"/>
  <c r="H819" i="24"/>
  <c r="H588" i="24"/>
  <c r="H3" i="30"/>
  <c r="H659" i="24"/>
  <c r="H1244" i="24"/>
  <c r="H21" i="24"/>
  <c r="H180" i="24"/>
  <c r="H765" i="24"/>
  <c r="H1372" i="30"/>
  <c r="H1067" i="24"/>
  <c r="H56" i="24"/>
  <c r="H376" i="24"/>
  <c r="H428" i="24" s="1"/>
  <c r="H393" i="24"/>
  <c r="H720" i="30"/>
  <c r="H908" i="24"/>
  <c r="H960" i="24" s="1"/>
  <c r="H925" i="24"/>
  <c r="H270" i="24"/>
  <c r="H287" i="24"/>
  <c r="H110" i="24"/>
  <c r="H162" i="24" s="1"/>
  <c r="H127" i="24"/>
  <c r="H1280" i="24"/>
  <c r="H1332" i="24" s="1"/>
  <c r="H1297" i="24"/>
  <c r="H1333" i="24"/>
  <c r="F86" i="3"/>
  <c r="F85" i="3" s="1"/>
  <c r="J9" i="3"/>
  <c r="J8" i="3" s="1"/>
  <c r="K13" i="3"/>
  <c r="K7" i="3" s="1"/>
  <c r="I120" i="3"/>
  <c r="I119" i="3" s="1"/>
  <c r="J128" i="3"/>
  <c r="F97" i="3"/>
  <c r="C13" i="3"/>
  <c r="F29" i="3"/>
  <c r="F48" i="3"/>
  <c r="J26" i="3"/>
  <c r="N26" i="3"/>
  <c r="N29" i="3"/>
  <c r="C43" i="3"/>
  <c r="C42" i="3" s="1"/>
  <c r="G43" i="3"/>
  <c r="G42" i="3" s="1"/>
  <c r="D84" i="3"/>
  <c r="I84" i="3"/>
  <c r="J103" i="3"/>
  <c r="J109" i="3"/>
  <c r="D120" i="3"/>
  <c r="D119" i="3" s="1"/>
  <c r="J125" i="3"/>
  <c r="J148" i="3"/>
  <c r="N72" i="3"/>
  <c r="J149" i="3"/>
  <c r="J147" i="3"/>
  <c r="G120" i="3"/>
  <c r="G119" i="3" s="1"/>
  <c r="J122" i="3"/>
  <c r="J85" i="3"/>
  <c r="J20" i="3"/>
  <c r="H43" i="3"/>
  <c r="H42" i="3" s="1"/>
  <c r="N32" i="3"/>
  <c r="N48" i="3"/>
  <c r="J72" i="3"/>
  <c r="F32" i="3"/>
  <c r="O26" i="3"/>
  <c r="D43" i="3"/>
  <c r="D42" i="3" s="1"/>
  <c r="J29" i="3"/>
  <c r="J36" i="3"/>
  <c r="J45" i="3"/>
  <c r="I43" i="3"/>
  <c r="I42" i="3" s="1"/>
  <c r="N45" i="3"/>
  <c r="N51" i="3"/>
  <c r="F71" i="3"/>
  <c r="G71" i="3"/>
  <c r="G70" i="3" s="1"/>
  <c r="J70" i="3" s="1"/>
  <c r="F9" i="3"/>
  <c r="F8" i="3" s="1"/>
  <c r="K43" i="3"/>
  <c r="K42" i="3" s="1"/>
  <c r="C84" i="3"/>
  <c r="F103" i="3"/>
  <c r="F109" i="3"/>
  <c r="F113" i="3"/>
  <c r="E120" i="3"/>
  <c r="E119" i="3" s="1"/>
  <c r="F122" i="3"/>
  <c r="C120" i="3"/>
  <c r="C119" i="3" s="1"/>
  <c r="H120" i="3"/>
  <c r="H119" i="3" s="1"/>
  <c r="F125" i="3"/>
  <c r="F134" i="3"/>
  <c r="O20" i="3"/>
  <c r="O36" i="3"/>
  <c r="E13" i="3"/>
  <c r="E7" i="3" s="1"/>
  <c r="O32" i="3"/>
  <c r="O51" i="3"/>
  <c r="F20" i="3"/>
  <c r="F26" i="3"/>
  <c r="F36" i="3"/>
  <c r="F45" i="3"/>
  <c r="F51" i="3"/>
  <c r="F57" i="3"/>
  <c r="O29" i="3"/>
  <c r="O48" i="3"/>
  <c r="E43" i="3"/>
  <c r="E42" i="3" s="1"/>
  <c r="I7" i="3"/>
  <c r="G7" i="3"/>
  <c r="J32" i="3"/>
  <c r="O45" i="3"/>
  <c r="J48" i="3"/>
  <c r="J51" i="3"/>
  <c r="J57" i="3"/>
  <c r="N9" i="3"/>
  <c r="N8" i="3" s="1"/>
  <c r="L13" i="3"/>
  <c r="L7" i="3" s="1"/>
  <c r="N20" i="3"/>
  <c r="N13" i="3" s="1"/>
  <c r="M13" i="3"/>
  <c r="M7" i="3" s="1"/>
  <c r="N36" i="3"/>
  <c r="L42" i="3"/>
  <c r="N57" i="3"/>
  <c r="J134" i="3"/>
  <c r="D13" i="3"/>
  <c r="O57" i="3"/>
  <c r="F149" i="3"/>
  <c r="C147" i="3"/>
  <c r="F148" i="3"/>
  <c r="C8" i="3"/>
  <c r="O8" i="3" s="1"/>
  <c r="O9" i="3"/>
  <c r="K71" i="3"/>
  <c r="N71" i="3" s="1"/>
  <c r="O72" i="3"/>
  <c r="G84" i="3"/>
  <c r="M42" i="3"/>
  <c r="F72" i="3"/>
  <c r="H7" i="3"/>
  <c r="J97" i="3"/>
  <c r="J113" i="3"/>
  <c r="L70" i="3"/>
  <c r="F70" i="3"/>
  <c r="H84" i="3"/>
  <c r="B7" i="23"/>
  <c r="B17" i="19"/>
  <c r="C10" i="32"/>
  <c r="L68" i="31"/>
  <c r="L102" i="28"/>
  <c r="N201" i="28"/>
  <c r="M97" i="23"/>
  <c r="F36" i="28"/>
  <c r="O59" i="28"/>
  <c r="H102" i="28"/>
  <c r="O102" i="28" s="1"/>
  <c r="F234" i="28"/>
  <c r="C7" i="10"/>
  <c r="C62" i="10" s="1"/>
  <c r="C70" i="10" s="1"/>
  <c r="O49" i="28"/>
  <c r="M109" i="23"/>
  <c r="E168" i="28"/>
  <c r="N267" i="28"/>
  <c r="K100" i="22"/>
  <c r="E133" i="23"/>
  <c r="G267" i="28"/>
  <c r="O206" i="28"/>
  <c r="H234" i="28"/>
  <c r="O253" i="28"/>
  <c r="F4" i="12"/>
  <c r="F59" i="12" s="1"/>
  <c r="F67" i="12" s="1"/>
  <c r="O20" i="37"/>
  <c r="N168" i="28"/>
  <c r="L69" i="28"/>
  <c r="K164" i="22"/>
  <c r="E68" i="31"/>
  <c r="E15" i="31" s="1"/>
  <c r="M50" i="23"/>
  <c r="N69" i="28"/>
  <c r="E5" i="1"/>
  <c r="M56" i="23"/>
  <c r="G234" i="28"/>
  <c r="D135" i="28"/>
  <c r="O135" i="28" s="1"/>
  <c r="D201" i="28"/>
  <c r="L23" i="6"/>
  <c r="G29" i="10"/>
  <c r="K36" i="22"/>
  <c r="C40" i="12"/>
  <c r="M36" i="28"/>
  <c r="F68" i="23"/>
  <c r="F15" i="23" s="1"/>
  <c r="F133" i="23"/>
  <c r="G168" i="28"/>
  <c r="O239" i="28"/>
  <c r="H158" i="28"/>
  <c r="E102" i="22"/>
  <c r="E132" i="22" s="1"/>
  <c r="M106" i="22"/>
  <c r="H112" i="22"/>
  <c r="M112" i="22" s="1"/>
  <c r="H218" i="22"/>
  <c r="M218" i="22" s="1"/>
  <c r="G49" i="23"/>
  <c r="G28" i="23"/>
  <c r="G25" i="23"/>
  <c r="N25" i="23" s="1"/>
  <c r="H122" i="22"/>
  <c r="M122" i="22" s="1"/>
  <c r="F164" i="22"/>
  <c r="H208" i="22"/>
  <c r="M208" i="22" s="1"/>
  <c r="M254" i="22"/>
  <c r="L123" i="23"/>
  <c r="L121" i="23" s="1"/>
  <c r="G96" i="23"/>
  <c r="N96" i="23" s="1"/>
  <c r="G94" i="23"/>
  <c r="G90" i="23"/>
  <c r="G81" i="23"/>
  <c r="N81" i="23" s="1"/>
  <c r="G63" i="23"/>
  <c r="N63" i="23" s="1"/>
  <c r="G60" i="23"/>
  <c r="H6" i="22"/>
  <c r="M6" i="22" s="1"/>
  <c r="E58" i="22"/>
  <c r="M58" i="22" s="1"/>
  <c r="G164" i="22"/>
  <c r="H80" i="22"/>
  <c r="M92" i="22"/>
  <c r="H144" i="22"/>
  <c r="L120" i="23"/>
  <c r="M120" i="23" s="1"/>
  <c r="M115" i="23" s="1"/>
  <c r="G111" i="23"/>
  <c r="N111" i="23" s="1"/>
  <c r="J20" i="31"/>
  <c r="J68" i="31" s="1"/>
  <c r="I69" i="28"/>
  <c r="O46" i="28"/>
  <c r="O48" i="28"/>
  <c r="K92" i="28"/>
  <c r="K102" i="28" s="1"/>
  <c r="O155" i="28"/>
  <c r="O198" i="28"/>
  <c r="O213" i="28"/>
  <c r="O231" i="28"/>
  <c r="O56" i="28"/>
  <c r="O57" i="28"/>
  <c r="O123" i="28"/>
  <c r="O245" i="28"/>
  <c r="O179" i="28"/>
  <c r="K257" i="28"/>
  <c r="K267" i="28" s="1"/>
  <c r="B102" i="6"/>
  <c r="J168" i="6"/>
  <c r="G96" i="10"/>
  <c r="G118" i="10"/>
  <c r="K118" i="10" s="1"/>
  <c r="O47" i="28"/>
  <c r="J102" i="28"/>
  <c r="O100" i="28"/>
  <c r="O167" i="28"/>
  <c r="O190" i="28"/>
  <c r="O212" i="28"/>
  <c r="O223" i="28"/>
  <c r="O244" i="28"/>
  <c r="K69" i="6"/>
  <c r="F102" i="6"/>
  <c r="F135" i="6"/>
  <c r="D168" i="6"/>
  <c r="L168" i="6" s="1"/>
  <c r="L155" i="6"/>
  <c r="H40" i="37"/>
  <c r="J40" i="37" s="1"/>
  <c r="E84" i="3"/>
  <c r="F106" i="3"/>
  <c r="G115" i="10"/>
  <c r="O156" i="28"/>
  <c r="O199" i="28"/>
  <c r="O232" i="28"/>
  <c r="O246" i="28"/>
  <c r="O254" i="28"/>
  <c r="O266" i="28"/>
  <c r="H69" i="6"/>
  <c r="L69" i="6" s="1"/>
  <c r="L50" i="6"/>
  <c r="K102" i="6"/>
  <c r="C135" i="6"/>
  <c r="J135" i="6"/>
  <c r="E168" i="6"/>
  <c r="O13" i="37"/>
  <c r="E20" i="37"/>
  <c r="J106" i="3"/>
  <c r="C83" i="10"/>
  <c r="C77" i="10" s="1"/>
  <c r="C132" i="10" s="1"/>
  <c r="C140" i="10" s="1"/>
  <c r="H83" i="10"/>
  <c r="H77" i="10" s="1"/>
  <c r="G106" i="10"/>
  <c r="K106" i="10" s="1"/>
  <c r="Q11" i="4"/>
  <c r="M27" i="31"/>
  <c r="M26" i="31" s="1"/>
  <c r="K26" i="31"/>
  <c r="G15" i="31"/>
  <c r="K15" i="31"/>
  <c r="M57" i="31"/>
  <c r="M56" i="31" s="1"/>
  <c r="K56" i="31"/>
  <c r="I29" i="20"/>
  <c r="H28" i="20"/>
  <c r="I28" i="20" s="1"/>
  <c r="H22" i="20"/>
  <c r="I23" i="20"/>
  <c r="E85" i="31"/>
  <c r="G86" i="31"/>
  <c r="K86" i="31"/>
  <c r="E109" i="31"/>
  <c r="K110" i="31"/>
  <c r="G110" i="31"/>
  <c r="G104" i="31"/>
  <c r="K104" i="31"/>
  <c r="E103" i="31"/>
  <c r="L122" i="31"/>
  <c r="L121" i="31" s="1"/>
  <c r="F121" i="31"/>
  <c r="K25" i="31"/>
  <c r="M25" i="31" s="1"/>
  <c r="G25" i="31"/>
  <c r="N25" i="31" s="1"/>
  <c r="K49" i="31"/>
  <c r="M49" i="31" s="1"/>
  <c r="G49" i="31"/>
  <c r="N49" i="31" s="1"/>
  <c r="G15" i="23"/>
  <c r="K15" i="23"/>
  <c r="J15" i="31"/>
  <c r="M15" i="31" s="1"/>
  <c r="L15" i="31"/>
  <c r="O224" i="28"/>
  <c r="O234" i="28"/>
  <c r="G60" i="12"/>
  <c r="F62" i="10"/>
  <c r="F70" i="10" s="1"/>
  <c r="K67" i="31"/>
  <c r="M67" i="31" s="1"/>
  <c r="G67" i="31"/>
  <c r="N67" i="31" s="1"/>
  <c r="E127" i="31"/>
  <c r="G128" i="31"/>
  <c r="K128" i="31"/>
  <c r="L86" i="31"/>
  <c r="L85" i="31" s="1"/>
  <c r="F85" i="31"/>
  <c r="G87" i="31"/>
  <c r="N87" i="31" s="1"/>
  <c r="K87" i="31"/>
  <c r="M87" i="31" s="1"/>
  <c r="L92" i="31"/>
  <c r="L91" i="31" s="1"/>
  <c r="F91" i="31"/>
  <c r="N234" i="28"/>
  <c r="G43" i="31"/>
  <c r="N43" i="31" s="1"/>
  <c r="K43" i="31"/>
  <c r="M43" i="31" s="1"/>
  <c r="G40" i="31"/>
  <c r="N40" i="31" s="1"/>
  <c r="K40" i="31"/>
  <c r="M40" i="31" s="1"/>
  <c r="L15" i="23"/>
  <c r="J15" i="23"/>
  <c r="M15" i="23" s="1"/>
  <c r="O16" i="28"/>
  <c r="E36" i="28"/>
  <c r="O36" i="28" s="1"/>
  <c r="E267" i="28"/>
  <c r="O267" i="28" s="1"/>
  <c r="O257" i="28"/>
  <c r="H201" i="28"/>
  <c r="O201" i="28" s="1"/>
  <c r="O181" i="28"/>
  <c r="E69" i="28"/>
  <c r="O69" i="28" s="1"/>
  <c r="O39" i="28"/>
  <c r="O82" i="28"/>
  <c r="L36" i="6"/>
  <c r="C5" i="1"/>
  <c r="B3" i="1"/>
  <c r="B5" i="1" s="1"/>
  <c r="H62" i="10"/>
  <c r="H70" i="10" s="1"/>
  <c r="I62" i="10"/>
  <c r="I70" i="10" s="1"/>
  <c r="K56" i="23"/>
  <c r="A25" i="31"/>
  <c r="A25" i="23"/>
  <c r="M64" i="22"/>
  <c r="E70" i="22"/>
  <c r="H102" i="22"/>
  <c r="C164" i="22"/>
  <c r="H186" i="22"/>
  <c r="M186" i="22" s="1"/>
  <c r="E250" i="22"/>
  <c r="K125" i="23"/>
  <c r="M125" i="23" s="1"/>
  <c r="G125" i="23"/>
  <c r="N125" i="23" s="1"/>
  <c r="K124" i="23"/>
  <c r="M124" i="23" s="1"/>
  <c r="G124" i="23"/>
  <c r="L108" i="23"/>
  <c r="K75" i="23"/>
  <c r="G75" i="23"/>
  <c r="K42" i="23"/>
  <c r="M42" i="23" s="1"/>
  <c r="G42" i="23"/>
  <c r="N42" i="23" s="1"/>
  <c r="K131" i="23"/>
  <c r="G131" i="23"/>
  <c r="K105" i="23"/>
  <c r="G105" i="23"/>
  <c r="K82" i="23"/>
  <c r="G82" i="23"/>
  <c r="K39" i="23"/>
  <c r="G39" i="23"/>
  <c r="K21" i="23"/>
  <c r="G21" i="23"/>
  <c r="D40" i="37"/>
  <c r="F40" i="37" s="1"/>
  <c r="I40" i="37"/>
  <c r="D83" i="10"/>
  <c r="E83" i="10"/>
  <c r="Q12" i="4" l="1"/>
  <c r="J17" i="12"/>
  <c r="C39" i="12"/>
  <c r="J54" i="12"/>
  <c r="J61" i="12"/>
  <c r="G83" i="10"/>
  <c r="K83" i="10" s="1"/>
  <c r="K77" i="10" s="1"/>
  <c r="H132" i="10"/>
  <c r="G43" i="10"/>
  <c r="G42" i="10"/>
  <c r="J62" i="10"/>
  <c r="J70" i="10" s="1"/>
  <c r="G113" i="10"/>
  <c r="D112" i="10"/>
  <c r="I113" i="10"/>
  <c r="J113" i="10"/>
  <c r="L113" i="10" s="1"/>
  <c r="C4" i="12"/>
  <c r="D40" i="12"/>
  <c r="D39" i="12" s="1"/>
  <c r="J39" i="12" s="1"/>
  <c r="G77" i="10"/>
  <c r="K96" i="10"/>
  <c r="J133" i="10"/>
  <c r="L133" i="10" s="1"/>
  <c r="I133" i="10"/>
  <c r="D139" i="10"/>
  <c r="H801" i="24"/>
  <c r="H854" i="24"/>
  <c r="H269" i="24"/>
  <c r="H322" i="24"/>
  <c r="J13" i="3"/>
  <c r="J120" i="3"/>
  <c r="J90" i="3"/>
  <c r="O43" i="3"/>
  <c r="C7" i="3"/>
  <c r="J119" i="3"/>
  <c r="O13" i="3"/>
  <c r="O42" i="3"/>
  <c r="F90" i="3"/>
  <c r="F84" i="3" s="1"/>
  <c r="N7" i="3"/>
  <c r="J43" i="3"/>
  <c r="J42" i="3" s="1"/>
  <c r="F13" i="3"/>
  <c r="F7" i="3" s="1"/>
  <c r="J7" i="3"/>
  <c r="N43" i="3"/>
  <c r="N42" i="3" s="1"/>
  <c r="D7" i="3"/>
  <c r="F120" i="3"/>
  <c r="F119" i="3" s="1"/>
  <c r="J71" i="3"/>
  <c r="F43" i="3"/>
  <c r="F42" i="3" s="1"/>
  <c r="J84" i="3"/>
  <c r="F147" i="3"/>
  <c r="K70" i="3"/>
  <c r="N70" i="3" s="1"/>
  <c r="O71" i="3"/>
  <c r="G112" i="10"/>
  <c r="K112" i="10" s="1"/>
  <c r="K113" i="10"/>
  <c r="O71" i="28"/>
  <c r="O103" i="28"/>
  <c r="O104" i="28"/>
  <c r="O136" i="28"/>
  <c r="L102" i="6"/>
  <c r="M144" i="22"/>
  <c r="H164" i="22"/>
  <c r="G109" i="23"/>
  <c r="N109" i="23" s="1"/>
  <c r="G7" i="10"/>
  <c r="J10" i="12"/>
  <c r="D4" i="12"/>
  <c r="D59" i="12" s="1"/>
  <c r="D67" i="12" s="1"/>
  <c r="K115" i="10"/>
  <c r="N90" i="23"/>
  <c r="G85" i="23"/>
  <c r="N85" i="23" s="1"/>
  <c r="H168" i="28"/>
  <c r="O168" i="28" s="1"/>
  <c r="O158" i="28"/>
  <c r="E68" i="22"/>
  <c r="M68" i="22" s="1"/>
  <c r="M164" i="22"/>
  <c r="L135" i="6"/>
  <c r="M80" i="22"/>
  <c r="H100" i="22"/>
  <c r="N60" i="23"/>
  <c r="G56" i="23"/>
  <c r="N56" i="23" s="1"/>
  <c r="N94" i="23"/>
  <c r="G91" i="23"/>
  <c r="N91" i="23" s="1"/>
  <c r="N28" i="23"/>
  <c r="G26" i="23"/>
  <c r="N26" i="23" s="1"/>
  <c r="H228" i="22"/>
  <c r="M228" i="22" s="1"/>
  <c r="G62" i="23"/>
  <c r="N62" i="23" s="1"/>
  <c r="M123" i="23"/>
  <c r="M121" i="23" s="1"/>
  <c r="N49" i="23"/>
  <c r="G44" i="23"/>
  <c r="N44" i="23" s="1"/>
  <c r="O92" i="28"/>
  <c r="H36" i="22"/>
  <c r="M36" i="22" s="1"/>
  <c r="L115" i="23"/>
  <c r="G133" i="23"/>
  <c r="O170" i="28"/>
  <c r="O202" i="28"/>
  <c r="O37" i="28"/>
  <c r="O5" i="28"/>
  <c r="N39" i="23"/>
  <c r="G38" i="23"/>
  <c r="N38" i="23" s="1"/>
  <c r="N105" i="23"/>
  <c r="G103" i="23"/>
  <c r="N103" i="23" s="1"/>
  <c r="N131" i="23"/>
  <c r="G127" i="23"/>
  <c r="N127" i="23" s="1"/>
  <c r="N75" i="23"/>
  <c r="G73" i="23"/>
  <c r="N73" i="23" s="1"/>
  <c r="L103" i="23"/>
  <c r="L133" i="23" s="1"/>
  <c r="M108" i="23"/>
  <c r="H132" i="22"/>
  <c r="M132" i="22" s="1"/>
  <c r="M102" i="22"/>
  <c r="M101" i="22" s="1"/>
  <c r="O137" i="28"/>
  <c r="O169" i="28"/>
  <c r="O268" i="28"/>
  <c r="O236" i="28"/>
  <c r="K121" i="23"/>
  <c r="F133" i="31"/>
  <c r="M128" i="31"/>
  <c r="M127" i="31" s="1"/>
  <c r="K127" i="31"/>
  <c r="M104" i="31"/>
  <c r="M103" i="31" s="1"/>
  <c r="K103" i="31"/>
  <c r="N110" i="31"/>
  <c r="G109" i="31"/>
  <c r="N109" i="31" s="1"/>
  <c r="G85" i="31"/>
  <c r="N85" i="31" s="1"/>
  <c r="N86" i="31"/>
  <c r="H140" i="10"/>
  <c r="M68" i="31"/>
  <c r="J83" i="10"/>
  <c r="I83" i="10"/>
  <c r="I77" i="10" s="1"/>
  <c r="N21" i="23"/>
  <c r="G20" i="23"/>
  <c r="N82" i="23"/>
  <c r="G79" i="23"/>
  <c r="N79" i="23" s="1"/>
  <c r="D77" i="10"/>
  <c r="D132" i="10" s="1"/>
  <c r="E77" i="10"/>
  <c r="E132" i="10" s="1"/>
  <c r="K20" i="23"/>
  <c r="M21" i="23"/>
  <c r="M20" i="23" s="1"/>
  <c r="K38" i="23"/>
  <c r="M39" i="23"/>
  <c r="M38" i="23" s="1"/>
  <c r="M82" i="23"/>
  <c r="M79" i="23" s="1"/>
  <c r="K79" i="23"/>
  <c r="K103" i="23"/>
  <c r="M105" i="23"/>
  <c r="M103" i="23" s="1"/>
  <c r="K127" i="23"/>
  <c r="M131" i="23"/>
  <c r="M127" i="23" s="1"/>
  <c r="K73" i="23"/>
  <c r="M75" i="23"/>
  <c r="M73" i="23" s="1"/>
  <c r="N124" i="23"/>
  <c r="G121" i="23"/>
  <c r="N121" i="23" s="1"/>
  <c r="E260" i="22"/>
  <c r="M260" i="22" s="1"/>
  <c r="M250" i="22"/>
  <c r="E100" i="22"/>
  <c r="M100" i="22" s="1"/>
  <c r="M70" i="22"/>
  <c r="M69" i="22" s="1"/>
  <c r="O38" i="28"/>
  <c r="O70" i="28"/>
  <c r="H196" i="22"/>
  <c r="M196" i="22" s="1"/>
  <c r="L133" i="31"/>
  <c r="G127" i="31"/>
  <c r="N127" i="31" s="1"/>
  <c r="N128" i="31"/>
  <c r="C59" i="12"/>
  <c r="G66" i="12"/>
  <c r="J66" i="12" s="1"/>
  <c r="J60" i="12"/>
  <c r="O235" i="28"/>
  <c r="O203" i="28"/>
  <c r="G103" i="31"/>
  <c r="N103" i="31" s="1"/>
  <c r="N104" i="31"/>
  <c r="M110" i="31"/>
  <c r="M109" i="31" s="1"/>
  <c r="K109" i="31"/>
  <c r="M86" i="31"/>
  <c r="M85" i="31" s="1"/>
  <c r="K85" i="31"/>
  <c r="E133" i="31"/>
  <c r="G133" i="31" s="1"/>
  <c r="H52" i="20"/>
  <c r="B23" i="19" s="1"/>
  <c r="I22" i="20"/>
  <c r="K68" i="31"/>
  <c r="G62" i="10" l="1"/>
  <c r="G70" i="10" s="1"/>
  <c r="J112" i="10"/>
  <c r="L112" i="10" s="1"/>
  <c r="I112" i="10"/>
  <c r="J4" i="12"/>
  <c r="J40" i="12"/>
  <c r="J139" i="10"/>
  <c r="L139" i="10" s="1"/>
  <c r="I139" i="10"/>
  <c r="O7" i="3"/>
  <c r="O70" i="3"/>
  <c r="K133" i="31"/>
  <c r="M133" i="31" s="1"/>
  <c r="M68" i="23"/>
  <c r="G132" i="10"/>
  <c r="K132" i="10" s="1"/>
  <c r="E140" i="10"/>
  <c r="G68" i="23"/>
  <c r="N20" i="23"/>
  <c r="C67" i="12"/>
  <c r="J59" i="12"/>
  <c r="G67" i="12"/>
  <c r="K133" i="23"/>
  <c r="M133" i="23" s="1"/>
  <c r="K68" i="23"/>
  <c r="J132" i="10"/>
  <c r="L132" i="10" s="1"/>
  <c r="I132" i="10"/>
  <c r="D140" i="10"/>
  <c r="L83" i="10"/>
  <c r="L77" i="10" s="1"/>
  <c r="J77" i="10"/>
  <c r="O77" i="3" l="1"/>
  <c r="J67" i="12"/>
  <c r="G140" i="10"/>
  <c r="K140" i="10" s="1"/>
  <c r="O63" i="3"/>
  <c r="J140" i="10"/>
  <c r="L140" i="10" s="1"/>
  <c r="I140" i="10"/>
</calcChain>
</file>

<file path=xl/sharedStrings.xml><?xml version="1.0" encoding="utf-8"?>
<sst xmlns="http://schemas.openxmlformats.org/spreadsheetml/2006/main" count="5503" uniqueCount="391">
  <si>
    <t>  </t>
  </si>
  <si>
    <t>загальний фонд </t>
  </si>
  <si>
    <t>спеціальний фонд </t>
  </si>
  <si>
    <t>разом </t>
  </si>
  <si>
    <t>1 </t>
  </si>
  <si>
    <t>2 </t>
  </si>
  <si>
    <t>3 </t>
  </si>
  <si>
    <t>4 </t>
  </si>
  <si>
    <t>Х </t>
  </si>
  <si>
    <t>Код </t>
  </si>
  <si>
    <t>Найменування джерел надходжень </t>
  </si>
  <si>
    <t>Пояснення, що характеризують джерела фінансування </t>
  </si>
  <si>
    <t>5 </t>
  </si>
  <si>
    <t>6 </t>
  </si>
  <si>
    <t>7 </t>
  </si>
  <si>
    <t>8 </t>
  </si>
  <si>
    <t>9 </t>
  </si>
  <si>
    <t>10 </t>
  </si>
  <si>
    <t>11 </t>
  </si>
  <si>
    <t>12 </t>
  </si>
  <si>
    <t>Інші доходи </t>
  </si>
  <si>
    <t>На початок періоду </t>
  </si>
  <si>
    <t>На кінець періоду  </t>
  </si>
  <si>
    <t>Інші джерела фінансування (за видами)  </t>
  </si>
  <si>
    <t>ВСЬОГО  </t>
  </si>
  <si>
    <t>4.</t>
  </si>
  <si>
    <t>6.</t>
  </si>
  <si>
    <t>7.</t>
  </si>
  <si>
    <t>9.</t>
  </si>
  <si>
    <t>10.</t>
  </si>
  <si>
    <t>х</t>
  </si>
  <si>
    <t>Джерело інформації</t>
  </si>
  <si>
    <t>Запозичення до місцевого бюджету</t>
  </si>
  <si>
    <t>(прізвище та ініціали)</t>
  </si>
  <si>
    <t>(підпис)</t>
  </si>
  <si>
    <t>Керівник фінансової служби</t>
  </si>
  <si>
    <t>Керівник установи</t>
  </si>
  <si>
    <t>ВСЬОГО</t>
  </si>
  <si>
    <t>КПКВК</t>
  </si>
  <si>
    <t>2.</t>
  </si>
  <si>
    <t>1.</t>
  </si>
  <si>
    <t xml:space="preserve">ВСЬОГО </t>
  </si>
  <si>
    <t>Причини виникнення заборгованості</t>
  </si>
  <si>
    <t>спеціального фонду</t>
  </si>
  <si>
    <t>загального фонду</t>
  </si>
  <si>
    <t>Зміна кредиторської заборгованості</t>
  </si>
  <si>
    <t>Х</t>
  </si>
  <si>
    <t>Код</t>
  </si>
  <si>
    <t>спеціальний</t>
  </si>
  <si>
    <t>загальний</t>
  </si>
  <si>
    <t>Коли та яким документом затверджена</t>
  </si>
  <si>
    <t>№ з/п</t>
  </si>
  <si>
    <t>з них штатні одиниці за загальним фондом, що враховані також у спеціальному фонді</t>
  </si>
  <si>
    <t>фактично зайняті</t>
  </si>
  <si>
    <t>спеціальний фонд</t>
  </si>
  <si>
    <t>загальний фонд</t>
  </si>
  <si>
    <t>Найменування видатків</t>
  </si>
  <si>
    <t>Одиниця виміру</t>
  </si>
  <si>
    <t>Показники</t>
  </si>
  <si>
    <t>(3+4)</t>
  </si>
  <si>
    <t>разом</t>
  </si>
  <si>
    <t>спеціальні</t>
  </si>
  <si>
    <t>загальні</t>
  </si>
  <si>
    <t>ККК</t>
  </si>
  <si>
    <t>КЕКВ</t>
  </si>
  <si>
    <t>3.</t>
  </si>
  <si>
    <t>Поточні видатки</t>
  </si>
  <si>
    <t>Заробітна плата</t>
  </si>
  <si>
    <t>Медикаменти та перев'язувальні матеріали</t>
  </si>
  <si>
    <t>Продукти харчування</t>
  </si>
  <si>
    <t>Оплата послуг (крім комунальних)</t>
  </si>
  <si>
    <t>Інші видатки</t>
  </si>
  <si>
    <t>Видатки на відрядження</t>
  </si>
  <si>
    <t>Оплата комунальних послуг та енергоносіїв</t>
  </si>
  <si>
    <t>Оплата теплопостачання</t>
  </si>
  <si>
    <t>Оплата електроенергії</t>
  </si>
  <si>
    <t>Оплата природного газу</t>
  </si>
  <si>
    <t>Оплата інших енергоносіїв</t>
  </si>
  <si>
    <t>Дослідження і розробки, видатки державного (регіонального) значення</t>
  </si>
  <si>
    <t>Дослідження і розробки, окремі заходи розвитку по реалізації державних (регіональних) програм</t>
  </si>
  <si>
    <t>Окремі заходи по реалізації державних (регіональних) програм, не віднесені до заходів розвитку</t>
  </si>
  <si>
    <t>Субсидії та поточні трансферти підприємствам (установам, організаціям)</t>
  </si>
  <si>
    <t>Виплата пенсій і допомоги</t>
  </si>
  <si>
    <t>Стипендії</t>
  </si>
  <si>
    <t>Капітальні видатки</t>
  </si>
  <si>
    <t>Придбання основного капіталу</t>
  </si>
  <si>
    <t>Придбання обладнання і предметів довгострокового користування</t>
  </si>
  <si>
    <t>Капітальне будівництво (придбання)</t>
  </si>
  <si>
    <t>Капітальний ремонт</t>
  </si>
  <si>
    <t>Капітальний ремонт інших об'єктів</t>
  </si>
  <si>
    <t>Реконструкція та реставрація</t>
  </si>
  <si>
    <t>Реставрація пам'яток культури, історії та архітектури</t>
  </si>
  <si>
    <t>Створення державних запасів і резервів</t>
  </si>
  <si>
    <t>Капітальні трансферти</t>
  </si>
  <si>
    <t>Капітальні трансферти підприємствам (установам, організаціям)</t>
  </si>
  <si>
    <t>Капітальні трансферти органам державного управління інших рівнів</t>
  </si>
  <si>
    <t>Капітальні трансферти населенню</t>
  </si>
  <si>
    <t>Нерозподілені видатки</t>
  </si>
  <si>
    <t>ВСЬОГО ВИДАТКІВ</t>
  </si>
  <si>
    <t>Для друку</t>
  </si>
  <si>
    <t>Кредитування</t>
  </si>
  <si>
    <t>Внутрішнє кредитування</t>
  </si>
  <si>
    <t>Надання внутрішніх кредитів</t>
  </si>
  <si>
    <t>Надання кредитів органам державного управління інших рівнів</t>
  </si>
  <si>
    <t>Надання кредитів підприємствам, установам, організаціям</t>
  </si>
  <si>
    <t>Надання інших внутрішніх кредитів</t>
  </si>
  <si>
    <t>ВСЬОГО НАДАННЯ КРЕДИТІВ</t>
  </si>
  <si>
    <t>Затрат </t>
  </si>
  <si>
    <t>Продукту </t>
  </si>
  <si>
    <t>Ефективності</t>
  </si>
  <si>
    <t>Якості</t>
  </si>
  <si>
    <t>Обов’язкові виплати</t>
  </si>
  <si>
    <t>тарифні ставки (оклади)</t>
  </si>
  <si>
    <t>надбавки за ранги державних службовців</t>
  </si>
  <si>
    <t>надбавки за вислугу років</t>
  </si>
  <si>
    <t>підвищення посадових окладів (ставок заробітної плати) за почесні, спортивні або вчені звання, науковий ступінь (у разі якщо діяльність працівників за профілем збігається з наявним почесним або спортивним, званням чи науковим ступенем)</t>
  </si>
  <si>
    <t>надбавки за особливі умови праці, інші підвищення, передбачені діючими умовами оплати праці</t>
  </si>
  <si>
    <t>доплати науковим і науково-педагогічним працівникам, передбачені діючими умовами оплати праці</t>
  </si>
  <si>
    <t>за ненормований робочий день, або за роботу у нічний час</t>
  </si>
  <si>
    <t>інше (перелічити)</t>
  </si>
  <si>
    <t>Стимулюючі доплати та надбавки</t>
  </si>
  <si>
    <t>доплати та надбавки працівникам за високі досягнення у праці, за виконання особливо важливої роботи або  за складність, напруженість у роботі</t>
  </si>
  <si>
    <t>Премії</t>
  </si>
  <si>
    <t>Матеріальна допомога</t>
  </si>
  <si>
    <t>допомога на оздоровлення при наданні щорічної відпустки</t>
  </si>
  <si>
    <t>допомога на вирішення соціально-побутових потреб</t>
  </si>
  <si>
    <t>Інші виплати:</t>
  </si>
  <si>
    <t>щорічна грошова винагорода педагогічним працівникам за сумлінну працю і зразкове виконання службових обов'язків</t>
  </si>
  <si>
    <t>доплати за виконання обов'язків тимчасово відсутніх працівників цих же категорій персоналу (у разі хвороби, відпустки без збереження заробітної плати тощо)</t>
  </si>
  <si>
    <t>надбавка за знання та використання в роботі іноземної мови</t>
  </si>
  <si>
    <t>На який рік формується бюджетний запит</t>
  </si>
  <si>
    <t>Звіт</t>
  </si>
  <si>
    <t>Затверджено на рік з урахуванням внесених змін</t>
  </si>
  <si>
    <t>Підписи</t>
  </si>
  <si>
    <t>Прогноз</t>
  </si>
  <si>
    <t>Проект</t>
  </si>
  <si>
    <t>Категорії працівників
(відповідно до мережі)</t>
  </si>
  <si>
    <t>Чисельність зайнятих у бюджетних установах:</t>
  </si>
  <si>
    <t>Надходження із бюджету </t>
  </si>
  <si>
    <t>* Необхідно проставити джерела фінансування до кінця реалізації інвестиційного проекту (програми) в розрізі років.</t>
  </si>
  <si>
    <t>Погашено кредиторську заборгованість за рахунок коштів</t>
  </si>
  <si>
    <t>КЕКВ/
ККК</t>
  </si>
  <si>
    <t>КТКВК</t>
  </si>
  <si>
    <t>затверджено в штатних розписах з урахуванням змін</t>
  </si>
  <si>
    <t>Найменування</t>
  </si>
  <si>
    <t>Оплата праці і нарахування на заробітну плату</t>
  </si>
  <si>
    <t>Оплата праці</t>
  </si>
  <si>
    <t>Грошове забезпечення військовослужбовців</t>
  </si>
  <si>
    <t>Нарахування на оплату праці</t>
  </si>
  <si>
    <t>Використання товарів і послуг</t>
  </si>
  <si>
    <t>Предмети, матеріали, обладнання та інвентар</t>
  </si>
  <si>
    <t>Видатки та заходи спеціального призначення</t>
  </si>
  <si>
    <t>Оплата водопостачання та водовідведення</t>
  </si>
  <si>
    <t>Обслуговування боргових зобов'язань</t>
  </si>
  <si>
    <t>Обслуговування внутрішніх боргових зобов'язань</t>
  </si>
  <si>
    <t>Обслуговування зовнішніх боргових зобов'язань</t>
  </si>
  <si>
    <t>Поточні трансферти</t>
  </si>
  <si>
    <t>Трансферти органам державного управління інших рівнів</t>
  </si>
  <si>
    <t>Трансферти урядам зарубіжних країн та міжнародним організаціям</t>
  </si>
  <si>
    <t>Соціальне забезпечення</t>
  </si>
  <si>
    <t>Інші виплати населенню</t>
  </si>
  <si>
    <t>Капітальне будівництво (придбання) житла</t>
  </si>
  <si>
    <t>Капітальне будівництво (придбання) інших об'єктів</t>
  </si>
  <si>
    <t>Капітальний ремонт житлового фонду (приміщень)</t>
  </si>
  <si>
    <t>Реконструкція житлового фонду (приміщень)</t>
  </si>
  <si>
    <t>Реконструкція та реставрація інших об'єктів</t>
  </si>
  <si>
    <t>Придбання землі та нематеріальних активів</t>
  </si>
  <si>
    <t>Капітальні трансферти урядам зарубіжних країн та міжнародним організаціям</t>
  </si>
  <si>
    <t>V_1.7</t>
  </si>
  <si>
    <t>в т.ч. бюджет розвитку</t>
  </si>
  <si>
    <t>(7+8)</t>
  </si>
  <si>
    <t>(11+12)</t>
  </si>
  <si>
    <r>
      <t>N з/п</t>
    </r>
    <r>
      <rPr>
        <sz val="10"/>
        <color indexed="8"/>
        <rFont val="Times New Roman"/>
        <family val="1"/>
        <charset val="204"/>
      </rPr>
      <t> </t>
    </r>
  </si>
  <si>
    <t xml:space="preserve">Мета бюджетної програми </t>
  </si>
  <si>
    <t xml:space="preserve">з урахуванням змін, внесених рішеннями від __.____._____ року №___ , від __.____._____ року №___ </t>
  </si>
  <si>
    <t>Підстави для виконання бюджетної програми:</t>
  </si>
  <si>
    <t xml:space="preserve">5. </t>
  </si>
  <si>
    <t>      (найменування бюджетної програми) </t>
  </si>
  <si>
    <t>(КТКВК)</t>
  </si>
  <si>
    <t>(КПКВК МБ) </t>
  </si>
  <si>
    <t>3. </t>
  </si>
  <si>
    <t>      (найменування відповідального виконавця) </t>
  </si>
  <si>
    <t>2. </t>
  </si>
  <si>
    <t>      (найменування головного розпорядника) </t>
  </si>
  <si>
    <t>1. </t>
  </si>
  <si>
    <t>ПАСПОРТ</t>
  </si>
  <si>
    <t>№</t>
  </si>
  <si>
    <t>від</t>
  </si>
  <si>
    <t xml:space="preserve">(найменування місцевого фінансового органу) </t>
  </si>
  <si>
    <t>і наказ</t>
  </si>
  <si>
    <t>Наказ / розпорядчий документ</t>
  </si>
  <si>
    <t>ЗАТВЕРДЖЕНО</t>
  </si>
  <si>
    <t>Рік </t>
  </si>
  <si>
    <t>Півріччя </t>
  </si>
  <si>
    <t>грн.</t>
  </si>
  <si>
    <t>Напрями використання бюджетних коштів </t>
  </si>
  <si>
    <t>8.</t>
  </si>
  <si>
    <t>Рік</t>
  </si>
  <si>
    <t>Півріччя</t>
  </si>
  <si>
    <r>
      <t>N з/п</t>
    </r>
    <r>
      <rPr>
        <sz val="8"/>
        <color indexed="8"/>
        <rFont val="Times New Roman"/>
        <family val="1"/>
        <charset val="204"/>
      </rPr>
      <t> </t>
    </r>
  </si>
  <si>
    <t>Прогноз до кінця реалізації проекту (програми) </t>
  </si>
  <si>
    <t>План звітного періоду  </t>
  </si>
  <si>
    <t>Касові видатки станом на 1 січня звітного періоду</t>
  </si>
  <si>
    <r>
      <t>Джерела фінансування інвестиційних проектів (програм)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: </t>
    </r>
  </si>
  <si>
    <t>11.</t>
  </si>
  <si>
    <t>Відхилення </t>
  </si>
  <si>
    <t>Касові видатки (надані кредити) за звітний період</t>
  </si>
  <si>
    <t>Затверджено паспортом бюджетної програми на звітний період </t>
  </si>
  <si>
    <t>Обсяги фінансування бюджетної програми за звітний період у розрізі завдань:</t>
  </si>
  <si>
    <t>5.</t>
  </si>
  <si>
    <t>Касові видатки (надані кредити)</t>
  </si>
  <si>
    <t>Затверджено паспортом бюджетної програми </t>
  </si>
  <si>
    <t>Пояснення щодо причин розбіжностей між затвердженими та досягнутими результативними показниками</t>
  </si>
  <si>
    <t>Пояснення щодо розбіжностей між фактичними надходженнями і тими, що затверджені паспортом бюджетної програми</t>
  </si>
  <si>
    <t>Виконано за звітний період</t>
  </si>
  <si>
    <t>Підпрограми, спрямовані на досягнення мети, визначеної паспортом бюджетної програми</t>
  </si>
  <si>
    <t>Назва підпрограми</t>
  </si>
  <si>
    <t>N з/п </t>
  </si>
  <si>
    <t>Обсяги фінансування бюджетної програми у розрізі підпрограм та завдань</t>
  </si>
  <si>
    <t>Назва державної / регіональної цільової програми та підпрограми</t>
  </si>
  <si>
    <t>Перелік державних / регіональних цільових програм, які виконуються у складі бюджетної програми</t>
  </si>
  <si>
    <t>10. Результативні показники бюджетної програми у розрізі підпрограм і завдань</t>
  </si>
  <si>
    <t>Керівник фінансового органу</t>
  </si>
  <si>
    <t>(ініціали та прізвище)</t>
  </si>
  <si>
    <t>ПОГОДЖЕНО:</t>
  </si>
  <si>
    <t>Видатки на реалізацію державних / регіональних цільових програм, які виконуються в межах бюджетної програми, за звітний період</t>
  </si>
  <si>
    <t xml:space="preserve">Підпрограма / завдання бюджетної програми 
</t>
  </si>
  <si>
    <t>Видатки та
надання кредитів
за бюджетною програмою за звітний період:</t>
  </si>
  <si>
    <t>Затверджено паспортом бюджетної програми на звітний період</t>
  </si>
  <si>
    <t>Виконано за звітний період (касові видатки / надані кредити)</t>
  </si>
  <si>
    <t>Відхилення</t>
  </si>
  <si>
    <t>7. Результативні показники бюджетної програми та аналіз їх виконання за звітний період</t>
  </si>
  <si>
    <t>Аналіз стану виконання результативних показників</t>
  </si>
  <si>
    <t>План звітного періоду  (на рік)</t>
  </si>
  <si>
    <t>Прогноз до кінця реалізації інвестиційного проекту</t>
  </si>
  <si>
    <t xml:space="preserve">Головний бухгалтер установи головного розпорядника бюджетних коштів
</t>
  </si>
  <si>
    <t>Джерела фінансування інвестиційних проектів у розрізі підпрограм</t>
  </si>
  <si>
    <t>Результати аналізу ефективності</t>
  </si>
  <si>
    <r>
      <t xml:space="preserve">Підпрограма / завдання бюджетної програми </t>
    </r>
    <r>
      <rPr>
        <b/>
        <vertAlign val="superscript"/>
        <sz val="8"/>
        <color indexed="8"/>
        <rFont val="Times New Roman"/>
        <family val="1"/>
        <charset val="204"/>
      </rPr>
      <t>1</t>
    </r>
    <r>
      <rPr>
        <b/>
        <sz val="8"/>
        <color indexed="8"/>
        <rFont val="Times New Roman"/>
        <family val="1"/>
        <charset val="204"/>
      </rPr>
      <t xml:space="preserve">
</t>
    </r>
  </si>
  <si>
    <t>Кількість балів</t>
  </si>
  <si>
    <t>Висока ефективність</t>
  </si>
  <si>
    <t>Середня ефективність</t>
  </si>
  <si>
    <t>Низька ефективність</t>
  </si>
  <si>
    <t>Кількість нарахованих балів</t>
  </si>
  <si>
    <r>
      <t xml:space="preserve">Поглиблений аналіз причин низької ефективності </t>
    </r>
    <r>
      <rPr>
        <b/>
        <vertAlign val="superscript"/>
        <sz val="10"/>
        <color indexed="8"/>
        <rFont val="Times New Roman"/>
        <family val="1"/>
        <charset val="204"/>
      </rPr>
      <t>2</t>
    </r>
  </si>
  <si>
    <t>Пояснення щодо причин низької ефективності, визначення факторів, через які не досягнуто запланованих результатів</t>
  </si>
  <si>
    <t>Назва завдання бюджетної програми</t>
  </si>
  <si>
    <t>(найменування головного розпорядника  міського  бюджету)</t>
  </si>
  <si>
    <t>(найменування головного розпорядника коштів міського бюджету)</t>
  </si>
  <si>
    <t>Рішення міської ради від ___.___.20___ року № ___-___/___ "Про міський бюджет на  20___ рік"</t>
  </si>
  <si>
    <t>Надходження із загального фонду бюджету</t>
  </si>
  <si>
    <t>…</t>
  </si>
  <si>
    <t>(8+9)</t>
  </si>
  <si>
    <t>(12+13)</t>
  </si>
  <si>
    <t>9. Структура видатків на оплату праці</t>
  </si>
  <si>
    <t>2021 (прогноз)</t>
  </si>
  <si>
    <t>2021 рік (прогноз)</t>
  </si>
  <si>
    <t xml:space="preserve">1) </t>
  </si>
  <si>
    <t>2)</t>
  </si>
  <si>
    <t>3)</t>
  </si>
  <si>
    <t>Власні надходження бюджетних установ (розписати за видами надходження)</t>
  </si>
  <si>
    <t>Повернення кредитів до бюджету</t>
  </si>
  <si>
    <t>6. Витрати за кодами економічної класифікації видатків/класифікації кредитування бюджету:</t>
  </si>
  <si>
    <t>Напрямок використання бюджетних коштів</t>
  </si>
  <si>
    <t xml:space="preserve">УСЬОГО </t>
  </si>
  <si>
    <t>Витрати за напрямки використання бюджетних коштів:</t>
  </si>
  <si>
    <t>разом (5+6)</t>
  </si>
  <si>
    <t>разом (8+9)</t>
  </si>
  <si>
    <t>разом (11+12)</t>
  </si>
  <si>
    <t>1)</t>
  </si>
  <si>
    <t>УСЬОГО</t>
  </si>
  <si>
    <t>Найменування міської/регіональної програми</t>
  </si>
  <si>
    <t>разом (4+5)</t>
  </si>
  <si>
    <t>разом (7+8)</t>
  </si>
  <si>
    <t>разом (10+11)</t>
  </si>
  <si>
    <t>Найменування об'єкта відповідно до проектно-кошторисної документації</t>
  </si>
  <si>
    <t>Строк реалізації об'єкта (рік початку і завершення)</t>
  </si>
  <si>
    <t>Загальна вартість об'єкта</t>
  </si>
  <si>
    <t>спеціальний фонд (бюджет розвитку)</t>
  </si>
  <si>
    <t>рівень будівельної готовності об'єкта на кінець бюджетного періоду, %</t>
  </si>
  <si>
    <t>(6-5)</t>
  </si>
  <si>
    <t>Бюджетні зобов'язання (4+6)</t>
  </si>
  <si>
    <t>затверджені призначення</t>
  </si>
  <si>
    <t>кредиторська заборгованість на початок бюджетного періоду</t>
  </si>
  <si>
    <t>планується погасити кредиторську заборгованість за рахунок коштів</t>
  </si>
  <si>
    <t>очікуваний обсяг взяття поточних зобов'язань (3-5)</t>
  </si>
  <si>
    <t>2019 рік</t>
  </si>
  <si>
    <t>граничний обсяг</t>
  </si>
  <si>
    <t>можлива кредиторська заборгованість на початок планового періоду (4-5-6)</t>
  </si>
  <si>
    <t>очікуваний обсяг взяття поточних зобов'язань (8-10)</t>
  </si>
  <si>
    <t>Вжиті заходи щодо погашення заборгованості</t>
  </si>
  <si>
    <t>Інші надходження спеціального фонду бюджету (розписати за видами надходження)</t>
  </si>
  <si>
    <t>Програма 1</t>
  </si>
  <si>
    <t>Програма 2</t>
  </si>
  <si>
    <t>Програма 4</t>
  </si>
  <si>
    <t>Програма 5</t>
  </si>
  <si>
    <t>Програма 3</t>
  </si>
  <si>
    <t>2018 (звіт)</t>
  </si>
  <si>
    <t>2019 (затверджено на рік  з урахуванням змін)</t>
  </si>
  <si>
    <t>2020 (проект)</t>
  </si>
  <si>
    <t>2022 (прогноз)</t>
  </si>
  <si>
    <t>1) видатки за кодами економічної класифікації видатків бюджету у 2018-2020 роках:</t>
  </si>
  <si>
    <t>4) надання кредитів за кодами класифікації кредитування бюджету у 2021-2022 роках:</t>
  </si>
  <si>
    <t>1) витрати за напрямками використання бюджетних коштів у 2018-2020 роках:</t>
  </si>
  <si>
    <t>2018 рік (звіт)</t>
  </si>
  <si>
    <t>2019 рік (затверджено на рік з урахуванням змін)</t>
  </si>
  <si>
    <t>2020 рік (проект)</t>
  </si>
  <si>
    <t>2022 рік (прогноз)</t>
  </si>
  <si>
    <t>2019 рік (затверджено з урахуванням змін)</t>
  </si>
  <si>
    <t>14. Бюджетні зобов'язання у 2018-2020</t>
  </si>
  <si>
    <t>1) кредиторська заборгованість міського бюджету у 2018 році:</t>
  </si>
  <si>
    <t>2) кредиторська заборгованість міського бюджету у 2019-2020 роках:</t>
  </si>
  <si>
    <t>2020 рік</t>
  </si>
  <si>
    <t>15. Підстави та обгрунтування видатків спеціального фонду на 2020 рік та на 2021-2022 роки за рахунок надходжень до спеціального фонду, аналіз результатів, досягнутих внаслідок використання коштів спеціального фонду бюджету у 2018 році, та очікувані результати у 2019 році</t>
  </si>
  <si>
    <t>2) витрати за напрямками використання бюджетних коштів у 2021-2022 роках:</t>
  </si>
  <si>
    <t xml:space="preserve">1) надходження для виконання бюджетної програми у 2018-2020: </t>
  </si>
  <si>
    <t xml:space="preserve">2) надходження для виконання бюджетної програми у 2021-2022: </t>
  </si>
  <si>
    <t>Результативні показники бюджетної програми:</t>
  </si>
  <si>
    <t>результативні показники бюджетної програми у 2018-2020 роках:</t>
  </si>
  <si>
    <t>надбавки за ранги посадових осіб ОМС</t>
  </si>
  <si>
    <t>Міські/регіональні програми, які виконуються в межах бюджетної програми:</t>
  </si>
  <si>
    <t>міські/регіональні програми, які виконуються в межах бюджетної програми у 2018-2020 роках:</t>
  </si>
  <si>
    <t>міські/регіональні програми, які виконуються в межах бюджетної програми у 2021-2022 роках:</t>
  </si>
  <si>
    <r>
      <t>12.</t>
    </r>
    <r>
      <rPr>
        <b/>
        <sz val="7"/>
        <rFont val="Times New Roman"/>
        <family val="1"/>
        <charset val="204"/>
      </rPr>
      <t xml:space="preserve">  </t>
    </r>
    <r>
      <rPr>
        <b/>
        <sz val="11"/>
        <rFont val="Times New Roman"/>
        <family val="1"/>
        <charset val="204"/>
      </rPr>
      <t>Об'єкти, які виконуються в межах бюджетної програми за рахунок коштів бюджету розвитку у 2018-2022 роках:</t>
    </r>
  </si>
  <si>
    <t>Мета бюджетної програми на  2020-2022 роки</t>
  </si>
  <si>
    <t>мета бюджетної програми, строки її реалізації</t>
  </si>
  <si>
    <t>завдання бюджетної програми</t>
  </si>
  <si>
    <t>підстави реалізації бюджетної програми</t>
  </si>
  <si>
    <t xml:space="preserve">5. Надходження для виконання бюджетної програми: </t>
  </si>
  <si>
    <t>результативні показники бюджетної програми у 2021-2022 роках:</t>
  </si>
  <si>
    <t>3) видатки за кодами економічної класифікації видатків бюджету у 2021-2022 роках:</t>
  </si>
  <si>
    <t>(код Типової відомчої класифікації видатків та кредитування міського бюджету)</t>
  </si>
  <si>
    <t>(код за ЄДРПОУ)</t>
  </si>
  <si>
    <t>(найменування відповідального виконавця)</t>
  </si>
  <si>
    <t>(код Типової відомчої класифікації видатків та кредитування міського бюджету та номер в системі головного розпорядника коштів міського бюджету)</t>
  </si>
  <si>
    <t>(код бюджету)</t>
  </si>
  <si>
    <t>(код Програмної класифікації видатків та кредитування міського бюджету)</t>
  </si>
  <si>
    <t>(код Типової програмної класифікації видатків та кредитування міського бюджету)</t>
  </si>
  <si>
    <t>(код Функціональної класифікації видатків та кредитування міського бюджету)</t>
  </si>
  <si>
    <t>(найменування бюджетної програми згідно з Типовою програмною класифікацією видатків та кредитування міського бюджету</t>
  </si>
  <si>
    <t>БЮДЖЕТНИЙ ЗАПИТ НА 2020-2022 РОКИ індивідуальний  (Форма 2020-2)</t>
  </si>
  <si>
    <t>в т.ч. оплата праці штатних одиниць за загальним фондом, що враховані також у спеціальному фонді</t>
  </si>
  <si>
    <t>2) надання кредитів за кодами класифікації кредитування бюджету у 2018-2020 роках:</t>
  </si>
  <si>
    <t>3) дебіторська заборгованість у 2018-2019 роках</t>
  </si>
  <si>
    <t>4) аналіз управління бюджетними зобов'язаннями та пропозиції щодо упорядкування бюджетних зобов'язань у 2020 році</t>
  </si>
  <si>
    <t>Створення позитивного іміджу міста та сприятливого інвестиційного клімату у місті Черкаси, забезпечення умов для здійснення інвестицій в проекти, що спрямовані на розвиток міста.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 -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і, відповідно, ріст споживання та стабільності джерела доходів населення.</t>
  </si>
  <si>
    <t>Промоція потенціалу міста, формування його інвестиційного привабливого іміджу як території, сприятливої для інвестування, співробітництва і відпочинку, створення сприятливих умов для започаткування нових та розвитку існуючих підприємств, підвищення їх конкурентноздатності, надання організаційної, інформаційної таконсультаційної підтримки субєктам підприємництва, удосконалення та розвиток системи підтримки підприємництва у місті.</t>
  </si>
  <si>
    <t>Закон України "Про місцеве самоврядування в Україні"; рішення Черкаської міської ради від 16.06.2017 №2-2202 "Про затвердження Програми сприяння залученню інвестицій та розвитку підприємництва у м. Черкаси на 2017-2021 роки"</t>
  </si>
  <si>
    <t>Департамент економіки та розвитку Черкаської міської ради</t>
  </si>
  <si>
    <t>Оплата послуг з виготовлення відеоматеріалів про місто</t>
  </si>
  <si>
    <t>Участь у виставках, ярмарках, форумах, семінарах, презентація, інших заходах</t>
  </si>
  <si>
    <t>Розміщення інформації щодо інвестиційного потенціалу міста у спеціальних виданнях, сайтах, телебаченні відповідного спрямування</t>
  </si>
  <si>
    <t>Організація навчальних семінарів, практикумів, круглих столів тошо з питань підприємницької діяльності</t>
  </si>
  <si>
    <t>Промоція міста та представлення його інвестиційного потенціалу</t>
  </si>
  <si>
    <t>Оплата послуг з виготовлення презентаційно- інформаційної продукції</t>
  </si>
  <si>
    <t>акт наданих послуг</t>
  </si>
  <si>
    <t>Оплата витрат та послуг для участі у виставках, ярмарках, форумах, семінарах, презентаціях та інших заходах</t>
  </si>
  <si>
    <t>Організація навчальних семінарів, практикумів, круглих столів тощо з питань підприємницької діяльності</t>
  </si>
  <si>
    <t>Кількість виготовленої презентаційно-інформаційної продукції</t>
  </si>
  <si>
    <t>одиниць</t>
  </si>
  <si>
    <t>договір, акт наданих послуг</t>
  </si>
  <si>
    <t>Кількість виготовлених відеоматеріалів про місто</t>
  </si>
  <si>
    <t>звіт</t>
  </si>
  <si>
    <t>Кількість заходів, в яких забезпечено участь</t>
  </si>
  <si>
    <t>Кількість організованих заходів протягом року</t>
  </si>
  <si>
    <t>Середні витрати ресурсів на одиницю показника продукту (послуг з виготовлення презентаційно-інформаційної продукції)</t>
  </si>
  <si>
    <t>розрахунок</t>
  </si>
  <si>
    <t>Витрати ресурсів на одиницю показника продукту (послуг з виготовлення  відеоматеріалів про місто)</t>
  </si>
  <si>
    <t>Витрати ресурсів на одиницю показника продукту (оплата витрат та послуг для участі у виставках, ярмарках, форумах, семінарах, презентаціях та інших заходах)</t>
  </si>
  <si>
    <t>Середні витрати ресурсів на одиницю показника продукту (організація навчальних семінарів, практикумів, круглих столів тощо з питань підприємницької діяльності)</t>
  </si>
  <si>
    <t>Очікувані надходження до місцевого бюджету від діяльності субєктів малого і середнього підприємництва (єдиний податок)</t>
  </si>
  <si>
    <t>млн.грн.</t>
  </si>
  <si>
    <t>дані ДФП</t>
  </si>
  <si>
    <t>Кількість заходів, де розповсюджена презентаційно- інформаційної продукції</t>
  </si>
  <si>
    <t>Кількість заходів,де представлені відеоматеріали про місто</t>
  </si>
  <si>
    <t>Кількість заходів, в яких забезпечено участь до запланованого</t>
  </si>
  <si>
    <t>%</t>
  </si>
  <si>
    <t>статистичні дані</t>
  </si>
  <si>
    <t>Збільшення кількості субєктів підприємницької діяльності до попереднього року</t>
  </si>
  <si>
    <t>Відсоток організованих заходів до запланованого</t>
  </si>
  <si>
    <t>Розміщення інформації щодо інвестиційного потенціалу міста у спеціальних виданнях,сайтах, телебаченні відповідного спрямування</t>
  </si>
  <si>
    <t>Відсоток проведених публікацій до запланованого</t>
  </si>
  <si>
    <t>По Програмі залучення інвестицій та розвитку підприємництва у м. Черкаси на 2017-2021 роки касові видатки за 2018 рік складають у сумі 95628,00 грн. На 2019 рік заплановано видатки у сумі 347000,00 грн.Станом на 01.10.2019 року касові видатки складають у сумі 94319,00 грн. На 2020 рік заплановано 160000,00 грн. по доведеним граничним обсягам видатків для забезпечення створення позитивного іміджу міста та сприятливого інвестиційного клімату у місті Черкаси, забезпеченню умов для здійснення інвестицій в проекти, що спрямовані на розвиток міста .А також для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основі-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 , відповідно, ріст споживання та стабільні джерела доходів населення.</t>
  </si>
  <si>
    <t>Станом на 01.10.2019 касові видатки по Програмі сприяння залученню інвестицій та розвитку підприємництва у м. Черкаси на 2017-2021 роки складають 94319,00 грн. Кошти будуть використовуватися  у межах визначених бюджетних призначень по напрямкам, які затверджені у Програмі. Кредиторська та дебіторська заборгованість відсутня.</t>
  </si>
  <si>
    <t>По Програмі сприяння залученню інвестицій та розвитку підприємництва у м. Черкаси на 2017-2021 роки по спеціальному фонду  у 2018-2019 роках  фінансування не проводилось. На 2020 рік видатки по спеціальному фонду відсутні.</t>
  </si>
  <si>
    <t>І.І.Удод</t>
  </si>
  <si>
    <t>І.А.Битяк</t>
  </si>
  <si>
    <t>Додаток № 2
до Інструкції з підготовки бюджетних запитів головними розпорядниками коштів міського бюджету на 2020 рік
затвердженої наказом 
департаменту фінансової політики
від  02.10.2019  № 65</t>
  </si>
  <si>
    <t>0411</t>
  </si>
  <si>
    <t>Сприяння розвитку малого та середнього підприємництва</t>
  </si>
  <si>
    <t>Програма сприяння залученню інвестицій та розвитку підприємництва у м. Черкаси на 2017-2021 роки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</si>
</sst>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грн.&quot;_-;\-* #,##0.00\ &quot;грн.&quot;_-;_-* &quot;-&quot;??\ &quot;грн.&quot;_-;_-@_-"/>
    <numFmt numFmtId="165" formatCode="0000000"/>
    <numFmt numFmtId="166" formatCode="000000"/>
    <numFmt numFmtId="167" formatCode="00"/>
    <numFmt numFmtId="168" formatCode="#,##0.00_ ;[Red]\-#,##0.00\ "/>
    <numFmt numFmtId="169" formatCode="#,##0_ ;[Red]\-#,##0\ "/>
    <numFmt numFmtId="170" formatCode="#,##0.0_ ;[Red]\-#,##0.0\ 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vertAlign val="superscript"/>
      <sz val="12"/>
      <color indexed="8"/>
      <name val="Times New Roman"/>
      <family val="1"/>
      <charset val="204"/>
    </font>
    <font>
      <b/>
      <vertAlign val="superscript"/>
      <sz val="8"/>
      <color indexed="8"/>
      <name val="Times New Roman"/>
      <family val="1"/>
      <charset val="204"/>
    </font>
    <font>
      <b/>
      <vertAlign val="superscript"/>
      <sz val="10"/>
      <color indexed="8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5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" fillId="0" borderId="0"/>
  </cellStyleXfs>
  <cellXfs count="857">
    <xf numFmtId="0" fontId="0" fillId="0" borderId="0" xfId="0"/>
    <xf numFmtId="0" fontId="24" fillId="2" borderId="0" xfId="0" applyFont="1" applyFill="1" applyAlignment="1">
      <alignment horizontal="center" wrapText="1"/>
    </xf>
    <xf numFmtId="0" fontId="7" fillId="2" borderId="0" xfId="0" applyFont="1" applyFill="1" applyProtection="1"/>
    <xf numFmtId="0" fontId="11" fillId="2" borderId="1" xfId="0" applyFont="1" applyFill="1" applyBorder="1" applyAlignment="1" applyProtection="1">
      <alignment horizontal="center" wrapText="1"/>
    </xf>
    <xf numFmtId="0" fontId="11" fillId="2" borderId="2" xfId="0" applyFont="1" applyFill="1" applyBorder="1" applyAlignment="1" applyProtection="1">
      <alignment horizontal="center" wrapText="1"/>
    </xf>
    <xf numFmtId="169" fontId="7" fillId="0" borderId="3" xfId="0" applyNumberFormat="1" applyFont="1" applyFill="1" applyBorder="1" applyProtection="1">
      <protection locked="0"/>
    </xf>
    <xf numFmtId="169" fontId="7" fillId="0" borderId="4" xfId="0" applyNumberFormat="1" applyFont="1" applyFill="1" applyBorder="1" applyProtection="1">
      <protection locked="0"/>
    </xf>
    <xf numFmtId="0" fontId="11" fillId="2" borderId="5" xfId="0" applyFont="1" applyFill="1" applyBorder="1" applyAlignment="1" applyProtection="1">
      <alignment horizontal="center" wrapText="1"/>
    </xf>
    <xf numFmtId="0" fontId="11" fillId="2" borderId="6" xfId="0" applyFont="1" applyFill="1" applyBorder="1" applyAlignment="1" applyProtection="1">
      <alignment horizontal="center" wrapText="1"/>
    </xf>
    <xf numFmtId="0" fontId="11" fillId="2" borderId="7" xfId="0" applyFont="1" applyFill="1" applyBorder="1" applyAlignment="1" applyProtection="1">
      <alignment horizontal="center" wrapText="1"/>
    </xf>
    <xf numFmtId="169" fontId="7" fillId="0" borderId="3" xfId="2" applyNumberFormat="1" applyFont="1" applyBorder="1" applyAlignment="1" applyProtection="1">
      <alignment horizontal="center"/>
      <protection locked="0"/>
    </xf>
    <xf numFmtId="169" fontId="7" fillId="0" borderId="1" xfId="2" applyNumberFormat="1" applyFont="1" applyBorder="1" applyAlignment="1" applyProtection="1">
      <alignment horizontal="center"/>
      <protection locked="0"/>
    </xf>
    <xf numFmtId="169" fontId="8" fillId="0" borderId="3" xfId="2" applyNumberFormat="1" applyFont="1" applyBorder="1" applyAlignment="1" applyProtection="1">
      <alignment horizontal="center"/>
      <protection locked="0"/>
    </xf>
    <xf numFmtId="169" fontId="8" fillId="0" borderId="1" xfId="2" applyNumberFormat="1" applyFont="1" applyBorder="1" applyAlignment="1" applyProtection="1">
      <alignment horizontal="center"/>
      <protection locked="0"/>
    </xf>
    <xf numFmtId="169" fontId="7" fillId="0" borderId="8" xfId="2" applyNumberFormat="1" applyFont="1" applyBorder="1" applyAlignment="1" applyProtection="1">
      <alignment horizontal="center"/>
      <protection locked="0"/>
    </xf>
    <xf numFmtId="169" fontId="7" fillId="0" borderId="9" xfId="2" applyNumberFormat="1" applyFont="1" applyBorder="1" applyAlignment="1" applyProtection="1">
      <alignment horizontal="center"/>
      <protection locked="0"/>
    </xf>
    <xf numFmtId="169" fontId="7" fillId="0" borderId="2" xfId="2" applyNumberFormat="1" applyFont="1" applyBorder="1" applyAlignment="1" applyProtection="1">
      <alignment horizontal="center"/>
      <protection locked="0"/>
    </xf>
    <xf numFmtId="0" fontId="13" fillId="0" borderId="10" xfId="2" applyFont="1" applyBorder="1" applyAlignment="1" applyProtection="1">
      <alignment horizontal="justify" vertical="top" wrapText="1"/>
      <protection locked="0"/>
    </xf>
    <xf numFmtId="0" fontId="7" fillId="0" borderId="11" xfId="2" applyFont="1" applyBorder="1" applyAlignment="1" applyProtection="1">
      <alignment horizontal="justify" vertical="top" wrapText="1"/>
      <protection locked="0"/>
    </xf>
    <xf numFmtId="0" fontId="13" fillId="0" borderId="3" xfId="2" applyFont="1" applyBorder="1" applyAlignment="1" applyProtection="1">
      <alignment horizontal="justify" vertical="top" wrapText="1"/>
      <protection locked="0"/>
    </xf>
    <xf numFmtId="0" fontId="7" fillId="0" borderId="1" xfId="2" applyFont="1" applyBorder="1" applyAlignment="1" applyProtection="1">
      <alignment horizontal="justify" vertical="top" wrapText="1"/>
      <protection locked="0"/>
    </xf>
    <xf numFmtId="0" fontId="13" fillId="0" borderId="12" xfId="2" applyFont="1" applyBorder="1" applyAlignment="1" applyProtection="1">
      <alignment horizontal="justify" vertical="top" wrapText="1"/>
      <protection locked="0"/>
    </xf>
    <xf numFmtId="0" fontId="7" fillId="0" borderId="2" xfId="2" applyFont="1" applyBorder="1" applyAlignment="1" applyProtection="1">
      <alignment horizontal="justify" vertical="top" wrapText="1"/>
      <protection locked="0"/>
    </xf>
    <xf numFmtId="168" fontId="8" fillId="0" borderId="2" xfId="2" applyNumberFormat="1" applyFont="1" applyBorder="1" applyAlignment="1" applyProtection="1">
      <alignment horizontal="right" vertical="top" wrapText="1"/>
      <protection locked="0"/>
    </xf>
    <xf numFmtId="0" fontId="21" fillId="0" borderId="13" xfId="2" applyFont="1" applyBorder="1" applyAlignment="1" applyProtection="1">
      <alignment horizontal="left" wrapText="1"/>
      <protection locked="0"/>
    </xf>
    <xf numFmtId="169" fontId="7" fillId="0" borderId="3" xfId="2" applyNumberFormat="1" applyFont="1" applyFill="1" applyBorder="1" applyProtection="1">
      <protection locked="0"/>
    </xf>
    <xf numFmtId="169" fontId="7" fillId="0" borderId="4" xfId="2" applyNumberFormat="1" applyFont="1" applyFill="1" applyBorder="1" applyProtection="1">
      <protection locked="0"/>
    </xf>
    <xf numFmtId="0" fontId="9" fillId="0" borderId="4" xfId="2" applyNumberFormat="1" applyFont="1" applyBorder="1" applyAlignment="1" applyProtection="1">
      <alignment horizontal="left" vertical="top" wrapText="1"/>
      <protection locked="0"/>
    </xf>
    <xf numFmtId="0" fontId="24" fillId="2" borderId="0" xfId="0" applyFont="1" applyFill="1"/>
    <xf numFmtId="0" fontId="18" fillId="2" borderId="0" xfId="2" applyFont="1" applyFill="1" applyAlignment="1">
      <alignment horizontal="center" vertical="top" wrapText="1"/>
    </xf>
    <xf numFmtId="0" fontId="31" fillId="2" borderId="0" xfId="0" applyFont="1" applyFill="1" applyAlignment="1">
      <alignment horizontal="center" wrapText="1"/>
    </xf>
    <xf numFmtId="0" fontId="32" fillId="2" borderId="14" xfId="0" applyFont="1" applyFill="1" applyBorder="1"/>
    <xf numFmtId="0" fontId="33" fillId="0" borderId="14" xfId="0" applyFont="1" applyFill="1" applyBorder="1" applyAlignment="1">
      <alignment horizontal="center" wrapText="1"/>
    </xf>
    <xf numFmtId="0" fontId="32" fillId="0" borderId="5" xfId="0" applyFont="1" applyFill="1" applyBorder="1" applyAlignment="1">
      <alignment horizontal="center" wrapText="1"/>
    </xf>
    <xf numFmtId="0" fontId="32" fillId="0" borderId="6" xfId="0" applyFont="1" applyFill="1" applyBorder="1" applyAlignment="1">
      <alignment horizontal="center" wrapText="1"/>
    </xf>
    <xf numFmtId="0" fontId="32" fillId="0" borderId="7" xfId="0" applyFont="1" applyFill="1" applyBorder="1" applyAlignment="1">
      <alignment horizontal="center" wrapText="1"/>
    </xf>
    <xf numFmtId="168" fontId="7" fillId="0" borderId="15" xfId="2" applyNumberFormat="1" applyFont="1" applyBorder="1" applyAlignment="1" applyProtection="1">
      <alignment horizontal="right" vertical="top" wrapText="1"/>
      <protection locked="0"/>
    </xf>
    <xf numFmtId="168" fontId="7" fillId="0" borderId="11" xfId="2" applyNumberFormat="1" applyFont="1" applyBorder="1" applyAlignment="1" applyProtection="1">
      <alignment horizontal="right" vertical="top" wrapText="1"/>
      <protection locked="0"/>
    </xf>
    <xf numFmtId="168" fontId="7" fillId="0" borderId="4" xfId="2" applyNumberFormat="1" applyFont="1" applyBorder="1" applyAlignment="1" applyProtection="1">
      <alignment horizontal="right" vertical="top" wrapText="1"/>
      <protection locked="0"/>
    </xf>
    <xf numFmtId="168" fontId="7" fillId="0" borderId="1" xfId="2" applyNumberFormat="1" applyFont="1" applyBorder="1" applyAlignment="1" applyProtection="1">
      <alignment horizontal="right" vertical="top" wrapText="1"/>
      <protection locked="0"/>
    </xf>
    <xf numFmtId="168" fontId="7" fillId="0" borderId="16" xfId="2" applyNumberFormat="1" applyFont="1" applyBorder="1" applyAlignment="1" applyProtection="1">
      <alignment horizontal="right" vertical="top" wrapText="1"/>
      <protection locked="0"/>
    </xf>
    <xf numFmtId="168" fontId="7" fillId="0" borderId="2" xfId="2" applyNumberFormat="1" applyFont="1" applyBorder="1" applyAlignment="1" applyProtection="1">
      <alignment horizontal="right" vertical="top" wrapText="1"/>
      <protection locked="0"/>
    </xf>
    <xf numFmtId="168" fontId="7" fillId="0" borderId="10" xfId="2" applyNumberFormat="1" applyFont="1" applyBorder="1" applyAlignment="1" applyProtection="1">
      <alignment horizontal="right" vertical="top" wrapText="1"/>
      <protection locked="0"/>
    </xf>
    <xf numFmtId="168" fontId="7" fillId="0" borderId="3" xfId="2" applyNumberFormat="1" applyFont="1" applyBorder="1" applyAlignment="1" applyProtection="1">
      <alignment horizontal="right" vertical="top" wrapText="1"/>
      <protection locked="0"/>
    </xf>
    <xf numFmtId="168" fontId="7" fillId="0" borderId="12" xfId="2" applyNumberFormat="1" applyFont="1" applyBorder="1" applyAlignment="1" applyProtection="1">
      <alignment horizontal="right" vertical="top" wrapText="1"/>
      <protection locked="0"/>
    </xf>
    <xf numFmtId="168" fontId="8" fillId="0" borderId="16" xfId="2" applyNumberFormat="1" applyFont="1" applyBorder="1" applyAlignment="1" applyProtection="1">
      <alignment horizontal="right" vertical="top" wrapText="1"/>
      <protection locked="0"/>
    </xf>
    <xf numFmtId="0" fontId="8" fillId="2" borderId="13" xfId="2" applyFont="1" applyFill="1" applyBorder="1" applyAlignment="1" applyProtection="1">
      <alignment horizontal="center" vertical="top" wrapText="1"/>
      <protection locked="0"/>
    </xf>
    <xf numFmtId="0" fontId="24" fillId="2" borderId="0" xfId="0" applyFont="1" applyFill="1" applyProtection="1"/>
    <xf numFmtId="0" fontId="25" fillId="3" borderId="17" xfId="0" applyFont="1" applyFill="1" applyBorder="1" applyAlignment="1" applyProtection="1">
      <alignment horizontal="left" vertical="center" wrapText="1"/>
    </xf>
    <xf numFmtId="0" fontId="25" fillId="3" borderId="18" xfId="0" applyFont="1" applyFill="1" applyBorder="1" applyAlignment="1" applyProtection="1">
      <alignment horizontal="center" vertical="center" wrapText="1"/>
    </xf>
    <xf numFmtId="0" fontId="25" fillId="3" borderId="17" xfId="0" applyFont="1" applyFill="1" applyBorder="1" applyAlignment="1" applyProtection="1">
      <alignment horizontal="center" vertical="top" wrapText="1"/>
    </xf>
    <xf numFmtId="0" fontId="2" fillId="2" borderId="0" xfId="0" applyFont="1" applyFill="1"/>
    <xf numFmtId="0" fontId="24" fillId="4" borderId="0" xfId="0" applyFont="1" applyFill="1"/>
    <xf numFmtId="169" fontId="7" fillId="0" borderId="12" xfId="2" applyNumberFormat="1" applyFont="1" applyFill="1" applyBorder="1" applyProtection="1">
      <protection locked="0"/>
    </xf>
    <xf numFmtId="169" fontId="7" fillId="0" borderId="16" xfId="2" applyNumberFormat="1" applyFont="1" applyFill="1" applyBorder="1" applyProtection="1">
      <protection locked="0"/>
    </xf>
    <xf numFmtId="169" fontId="8" fillId="5" borderId="5" xfId="0" applyNumberFormat="1" applyFont="1" applyFill="1" applyBorder="1" applyProtection="1"/>
    <xf numFmtId="169" fontId="8" fillId="5" borderId="6" xfId="0" applyNumberFormat="1" applyFont="1" applyFill="1" applyBorder="1" applyProtection="1"/>
    <xf numFmtId="169" fontId="8" fillId="5" borderId="7" xfId="0" applyNumberFormat="1" applyFont="1" applyFill="1" applyBorder="1" applyProtection="1"/>
    <xf numFmtId="0" fontId="8" fillId="4" borderId="10" xfId="0" applyFont="1" applyFill="1" applyBorder="1" applyAlignment="1" applyProtection="1">
      <alignment horizontal="center" vertical="top"/>
    </xf>
    <xf numFmtId="0" fontId="8" fillId="4" borderId="11" xfId="0" applyFont="1" applyFill="1" applyBorder="1" applyAlignment="1" applyProtection="1">
      <alignment vertical="top" wrapText="1"/>
    </xf>
    <xf numFmtId="169" fontId="8" fillId="5" borderId="10" xfId="0" applyNumberFormat="1" applyFont="1" applyFill="1" applyBorder="1" applyAlignment="1" applyProtection="1">
      <alignment vertical="top"/>
    </xf>
    <xf numFmtId="169" fontId="8" fillId="5" borderId="15" xfId="0" applyNumberFormat="1" applyFont="1" applyFill="1" applyBorder="1" applyAlignment="1" applyProtection="1">
      <alignment vertical="top"/>
    </xf>
    <xf numFmtId="169" fontId="8" fillId="5" borderId="11" xfId="0" applyNumberFormat="1" applyFont="1" applyFill="1" applyBorder="1" applyAlignment="1" applyProtection="1">
      <alignment vertical="top"/>
    </xf>
    <xf numFmtId="0" fontId="8" fillId="4" borderId="3" xfId="0" applyFont="1" applyFill="1" applyBorder="1" applyAlignment="1" applyProtection="1">
      <alignment horizontal="center" vertical="top"/>
    </xf>
    <xf numFmtId="0" fontId="8" fillId="4" borderId="1" xfId="0" applyFont="1" applyFill="1" applyBorder="1" applyAlignment="1" applyProtection="1">
      <alignment vertical="top" wrapText="1"/>
    </xf>
    <xf numFmtId="169" fontId="8" fillId="5" borderId="3" xfId="0" applyNumberFormat="1" applyFont="1" applyFill="1" applyBorder="1" applyAlignment="1" applyProtection="1">
      <alignment vertical="top"/>
    </xf>
    <xf numFmtId="169" fontId="8" fillId="5" borderId="4" xfId="0" applyNumberFormat="1" applyFont="1" applyFill="1" applyBorder="1" applyAlignment="1" applyProtection="1">
      <alignment vertical="top"/>
    </xf>
    <xf numFmtId="169" fontId="8" fillId="5" borderId="1" xfId="0" applyNumberFormat="1" applyFont="1" applyFill="1" applyBorder="1" applyAlignment="1" applyProtection="1">
      <alignment vertical="top"/>
    </xf>
    <xf numFmtId="0" fontId="7" fillId="4" borderId="3" xfId="0" applyFont="1" applyFill="1" applyBorder="1" applyAlignment="1" applyProtection="1">
      <alignment horizontal="center" vertical="top"/>
    </xf>
    <xf numFmtId="0" fontId="7" fillId="4" borderId="1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Alignment="1" applyProtection="1">
      <alignment vertical="top"/>
    </xf>
    <xf numFmtId="169" fontId="7" fillId="5" borderId="4" xfId="0" applyNumberFormat="1" applyFont="1" applyFill="1" applyBorder="1" applyAlignment="1" applyProtection="1">
      <alignment vertical="top"/>
    </xf>
    <xf numFmtId="169" fontId="7" fillId="0" borderId="3" xfId="0" applyNumberFormat="1" applyFont="1" applyFill="1" applyBorder="1" applyAlignment="1" applyProtection="1">
      <alignment vertical="top"/>
      <protection locked="0"/>
    </xf>
    <xf numFmtId="169" fontId="7" fillId="0" borderId="4" xfId="0" applyNumberFormat="1" applyFont="1" applyFill="1" applyBorder="1" applyAlignment="1" applyProtection="1">
      <alignment vertical="top"/>
      <protection locked="0"/>
    </xf>
    <xf numFmtId="169" fontId="8" fillId="0" borderId="3" xfId="0" applyNumberFormat="1" applyFont="1" applyFill="1" applyBorder="1" applyAlignment="1" applyProtection="1">
      <alignment vertical="top"/>
      <protection locked="0"/>
    </xf>
    <xf numFmtId="169" fontId="8" fillId="0" borderId="4" xfId="0" applyNumberFormat="1" applyFont="1" applyFill="1" applyBorder="1" applyAlignment="1" applyProtection="1">
      <alignment vertical="top"/>
      <protection locked="0"/>
    </xf>
    <xf numFmtId="0" fontId="7" fillId="4" borderId="12" xfId="0" applyFont="1" applyFill="1" applyBorder="1" applyAlignment="1" applyProtection="1">
      <alignment horizontal="center" vertical="top"/>
    </xf>
    <xf numFmtId="0" fontId="7" fillId="4" borderId="2" xfId="0" applyFont="1" applyFill="1" applyBorder="1" applyAlignment="1" applyProtection="1">
      <alignment vertical="top" wrapText="1"/>
    </xf>
    <xf numFmtId="169" fontId="7" fillId="0" borderId="12" xfId="0" applyNumberFormat="1" applyFont="1" applyFill="1" applyBorder="1" applyAlignment="1" applyProtection="1">
      <alignment vertical="top"/>
      <protection locked="0"/>
    </xf>
    <xf numFmtId="169" fontId="7" fillId="0" borderId="16" xfId="0" applyNumberFormat="1" applyFont="1" applyFill="1" applyBorder="1" applyAlignment="1" applyProtection="1">
      <alignment vertical="top"/>
      <protection locked="0"/>
    </xf>
    <xf numFmtId="169" fontId="8" fillId="5" borderId="2" xfId="0" applyNumberFormat="1" applyFont="1" applyFill="1" applyBorder="1" applyAlignment="1" applyProtection="1">
      <alignment vertical="top"/>
    </xf>
    <xf numFmtId="0" fontId="7" fillId="2" borderId="0" xfId="2" applyFont="1" applyFill="1" applyProtection="1"/>
    <xf numFmtId="0" fontId="14" fillId="2" borderId="0" xfId="2" applyFont="1" applyFill="1" applyAlignment="1" applyProtection="1">
      <alignment horizontal="right"/>
    </xf>
    <xf numFmtId="0" fontId="16" fillId="2" borderId="0" xfId="2" applyFont="1" applyFill="1" applyBorder="1" applyAlignment="1" applyProtection="1">
      <alignment horizontal="left"/>
    </xf>
    <xf numFmtId="0" fontId="7" fillId="2" borderId="0" xfId="2" applyFont="1" applyFill="1" applyAlignment="1" applyProtection="1">
      <alignment horizontal="right"/>
    </xf>
    <xf numFmtId="0" fontId="18" fillId="2" borderId="0" xfId="2" applyFont="1" applyFill="1" applyBorder="1" applyAlignment="1" applyProtection="1">
      <alignment horizontal="center" vertical="top"/>
    </xf>
    <xf numFmtId="0" fontId="7" fillId="2" borderId="0" xfId="2" applyFont="1" applyFill="1" applyAlignment="1" applyProtection="1">
      <alignment horizontal="right" vertical="top"/>
    </xf>
    <xf numFmtId="0" fontId="7" fillId="2" borderId="0" xfId="2" applyFont="1" applyFill="1" applyAlignment="1" applyProtection="1">
      <alignment vertical="top"/>
    </xf>
    <xf numFmtId="0" fontId="14" fillId="2" borderId="0" xfId="2" applyFont="1" applyFill="1" applyAlignment="1" applyProtection="1"/>
    <xf numFmtId="0" fontId="14" fillId="2" borderId="0" xfId="2" applyFont="1" applyFill="1" applyBorder="1" applyAlignment="1" applyProtection="1"/>
    <xf numFmtId="0" fontId="7" fillId="2" borderId="0" xfId="2" applyFont="1" applyFill="1" applyBorder="1" applyProtection="1"/>
    <xf numFmtId="0" fontId="17" fillId="2" borderId="0" xfId="2" applyFont="1" applyFill="1" applyAlignment="1" applyProtection="1">
      <alignment horizontal="right"/>
    </xf>
    <xf numFmtId="0" fontId="17" fillId="2" borderId="0" xfId="2" applyFont="1" applyFill="1" applyProtection="1"/>
    <xf numFmtId="0" fontId="11" fillId="2" borderId="15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8" fillId="2" borderId="0" xfId="2" applyFont="1" applyFill="1" applyProtection="1"/>
    <xf numFmtId="169" fontId="23" fillId="5" borderId="17" xfId="0" applyNumberFormat="1" applyFont="1" applyFill="1" applyBorder="1" applyAlignment="1" applyProtection="1">
      <alignment horizontal="right" vertical="center" wrapText="1"/>
    </xf>
    <xf numFmtId="0" fontId="11" fillId="2" borderId="12" xfId="2" applyFont="1" applyFill="1" applyBorder="1" applyAlignment="1" applyProtection="1">
      <alignment horizontal="center" vertical="center" wrapText="1"/>
    </xf>
    <xf numFmtId="0" fontId="11" fillId="2" borderId="2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11" fillId="2" borderId="5" xfId="2" applyFont="1" applyFill="1" applyBorder="1" applyAlignment="1" applyProtection="1">
      <alignment horizontal="center" vertical="center" wrapText="1"/>
    </xf>
    <xf numFmtId="0" fontId="11" fillId="2" borderId="7" xfId="2" applyFont="1" applyFill="1" applyBorder="1" applyAlignment="1" applyProtection="1">
      <alignment horizontal="center" vertical="center" wrapText="1"/>
    </xf>
    <xf numFmtId="0" fontId="4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Alignment="1" applyProtection="1">
      <alignment horizontal="right"/>
    </xf>
    <xf numFmtId="169" fontId="8" fillId="5" borderId="11" xfId="2" applyNumberFormat="1" applyFont="1" applyFill="1" applyBorder="1" applyAlignment="1" applyProtection="1">
      <alignment horizontal="right"/>
    </xf>
    <xf numFmtId="0" fontId="2" fillId="0" borderId="20" xfId="2" applyFont="1" applyBorder="1" applyAlignment="1" applyProtection="1">
      <alignment horizontal="left" vertical="top" wrapText="1" indent="2"/>
    </xf>
    <xf numFmtId="0" fontId="4" fillId="5" borderId="20" xfId="2" applyFont="1" applyFill="1" applyBorder="1" applyAlignment="1" applyProtection="1">
      <alignment vertical="top" wrapText="1"/>
    </xf>
    <xf numFmtId="169" fontId="8" fillId="5" borderId="3" xfId="2" applyNumberFormat="1" applyFont="1" applyFill="1" applyBorder="1" applyAlignment="1" applyProtection="1">
      <alignment horizontal="right"/>
    </xf>
    <xf numFmtId="169" fontId="8" fillId="5" borderId="1" xfId="2" applyNumberFormat="1" applyFont="1" applyFill="1" applyBorder="1" applyAlignment="1" applyProtection="1">
      <alignment horizontal="right"/>
    </xf>
    <xf numFmtId="0" fontId="8" fillId="5" borderId="20" xfId="2" applyFont="1" applyFill="1" applyBorder="1" applyAlignment="1" applyProtection="1">
      <alignment vertical="top" wrapText="1"/>
    </xf>
    <xf numFmtId="0" fontId="2" fillId="0" borderId="21" xfId="2" applyFont="1" applyBorder="1" applyAlignment="1" applyProtection="1">
      <alignment horizontal="left" vertical="top" wrapText="1" indent="2"/>
    </xf>
    <xf numFmtId="0" fontId="8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Protection="1"/>
    <xf numFmtId="169" fontId="8" fillId="5" borderId="11" xfId="2" applyNumberFormat="1" applyFont="1" applyFill="1" applyBorder="1" applyProtection="1"/>
    <xf numFmtId="0" fontId="7" fillId="0" borderId="22" xfId="2" applyFont="1" applyFill="1" applyBorder="1" applyAlignment="1" applyProtection="1">
      <alignment vertical="top" wrapText="1"/>
    </xf>
    <xf numFmtId="0" fontId="7" fillId="6" borderId="12" xfId="2" applyFont="1" applyFill="1" applyBorder="1" applyAlignment="1" applyProtection="1">
      <alignment horizontal="center" vertical="center" wrapText="1"/>
    </xf>
    <xf numFmtId="0" fontId="11" fillId="2" borderId="8" xfId="2" applyFont="1" applyFill="1" applyBorder="1" applyAlignment="1" applyProtection="1">
      <alignment horizontal="center" vertical="top" wrapText="1"/>
    </xf>
    <xf numFmtId="0" fontId="11" fillId="2" borderId="9" xfId="2" applyFont="1" applyFill="1" applyBorder="1" applyAlignment="1" applyProtection="1">
      <alignment horizontal="center" vertical="top" wrapText="1"/>
    </xf>
    <xf numFmtId="0" fontId="11" fillId="2" borderId="23" xfId="2" applyFont="1" applyFill="1" applyBorder="1" applyAlignment="1" applyProtection="1">
      <alignment horizontal="center" vertical="top" wrapText="1"/>
    </xf>
    <xf numFmtId="0" fontId="14" fillId="5" borderId="24" xfId="2" applyFont="1" applyFill="1" applyBorder="1" applyAlignment="1" applyProtection="1">
      <alignment horizontal="justify" vertical="top" wrapText="1"/>
    </xf>
    <xf numFmtId="0" fontId="8" fillId="5" borderId="25" xfId="2" applyFont="1" applyFill="1" applyBorder="1" applyAlignment="1" applyProtection="1">
      <alignment horizontal="justify" vertical="top" wrapText="1"/>
    </xf>
    <xf numFmtId="168" fontId="8" fillId="5" borderId="24" xfId="2" applyNumberFormat="1" applyFont="1" applyFill="1" applyBorder="1" applyAlignment="1" applyProtection="1">
      <alignment horizontal="right" vertical="top" wrapText="1"/>
    </xf>
    <xf numFmtId="168" fontId="8" fillId="5" borderId="26" xfId="2" applyNumberFormat="1" applyFont="1" applyFill="1" applyBorder="1" applyAlignment="1" applyProtection="1">
      <alignment horizontal="right" vertical="top" wrapText="1"/>
    </xf>
    <xf numFmtId="168" fontId="8" fillId="5" borderId="25" xfId="2" applyNumberFormat="1" applyFont="1" applyFill="1" applyBorder="1" applyAlignment="1" applyProtection="1">
      <alignment horizontal="right" vertical="top" wrapText="1"/>
    </xf>
    <xf numFmtId="168" fontId="8" fillId="5" borderId="10" xfId="2" applyNumberFormat="1" applyFont="1" applyFill="1" applyBorder="1" applyAlignment="1" applyProtection="1">
      <alignment horizontal="right" vertical="top" wrapText="1"/>
    </xf>
    <xf numFmtId="168" fontId="8" fillId="5" borderId="15" xfId="2" applyNumberFormat="1" applyFont="1" applyFill="1" applyBorder="1" applyAlignment="1" applyProtection="1">
      <alignment horizontal="right" vertical="top" wrapText="1"/>
    </xf>
    <xf numFmtId="168" fontId="8" fillId="5" borderId="11" xfId="2" applyNumberFormat="1" applyFont="1" applyFill="1" applyBorder="1" applyAlignment="1" applyProtection="1">
      <alignment horizontal="right" vertical="top" wrapText="1"/>
    </xf>
    <xf numFmtId="0" fontId="13" fillId="5" borderId="12" xfId="2" applyFont="1" applyFill="1" applyBorder="1" applyAlignment="1" applyProtection="1">
      <alignment horizontal="justify" vertical="top" wrapText="1"/>
    </xf>
    <xf numFmtId="0" fontId="7" fillId="5" borderId="2" xfId="2" applyFont="1" applyFill="1" applyBorder="1" applyAlignment="1" applyProtection="1">
      <alignment horizontal="justify" vertical="top" wrapText="1"/>
    </xf>
    <xf numFmtId="0" fontId="8" fillId="4" borderId="12" xfId="2" applyFont="1" applyFill="1" applyBorder="1" applyAlignment="1" applyProtection="1">
      <alignment horizontal="center" vertical="top" wrapText="1"/>
    </xf>
    <xf numFmtId="0" fontId="8" fillId="4" borderId="16" xfId="2" applyFont="1" applyFill="1" applyBorder="1" applyAlignment="1" applyProtection="1">
      <alignment horizontal="center" vertical="top" wrapText="1"/>
    </xf>
    <xf numFmtId="0" fontId="43" fillId="0" borderId="20" xfId="2" applyFont="1" applyBorder="1" applyAlignment="1" applyProtection="1">
      <alignment horizontal="left" vertical="top" wrapText="1" indent="2"/>
      <protection locked="0"/>
    </xf>
    <xf numFmtId="0" fontId="43" fillId="0" borderId="21" xfId="2" applyFont="1" applyBorder="1" applyAlignment="1" applyProtection="1">
      <alignment horizontal="left" vertical="top" wrapText="1" indent="2"/>
      <protection locked="0"/>
    </xf>
    <xf numFmtId="169" fontId="7" fillId="5" borderId="1" xfId="0" applyNumberFormat="1" applyFont="1" applyFill="1" applyBorder="1" applyAlignment="1" applyProtection="1">
      <alignment vertical="top"/>
    </xf>
    <xf numFmtId="169" fontId="7" fillId="3" borderId="3" xfId="0" applyNumberFormat="1" applyFont="1" applyFill="1" applyBorder="1" applyAlignment="1" applyProtection="1">
      <alignment vertical="top"/>
    </xf>
    <xf numFmtId="169" fontId="7" fillId="0" borderId="0" xfId="2" applyNumberFormat="1" applyFont="1" applyFill="1" applyProtection="1"/>
    <xf numFmtId="0" fontId="7" fillId="0" borderId="0" xfId="2" applyFont="1" applyProtection="1"/>
    <xf numFmtId="0" fontId="17" fillId="2" borderId="13" xfId="2" applyFont="1" applyFill="1" applyBorder="1" applyAlignment="1" applyProtection="1"/>
    <xf numFmtId="0" fontId="8" fillId="2" borderId="13" xfId="2" applyFont="1" applyFill="1" applyBorder="1" applyAlignment="1" applyProtection="1"/>
    <xf numFmtId="0" fontId="7" fillId="0" borderId="0" xfId="2" applyFont="1" applyAlignment="1" applyProtection="1">
      <alignment horizontal="left"/>
    </xf>
    <xf numFmtId="0" fontId="11" fillId="2" borderId="22" xfId="2" applyFont="1" applyFill="1" applyBorder="1" applyAlignment="1" applyProtection="1">
      <alignment horizontal="center" wrapText="1"/>
    </xf>
    <xf numFmtId="0" fontId="11" fillId="2" borderId="12" xfId="2" applyFont="1" applyFill="1" applyBorder="1" applyAlignment="1" applyProtection="1">
      <alignment horizontal="center" wrapText="1"/>
    </xf>
    <xf numFmtId="0" fontId="11" fillId="2" borderId="16" xfId="2" applyFont="1" applyFill="1" applyBorder="1" applyAlignment="1" applyProtection="1">
      <alignment horizontal="center" wrapText="1"/>
    </xf>
    <xf numFmtId="0" fontId="11" fillId="2" borderId="2" xfId="2" applyFont="1" applyFill="1" applyBorder="1" applyAlignment="1" applyProtection="1">
      <alignment horizontal="center" wrapText="1"/>
    </xf>
    <xf numFmtId="0" fontId="8" fillId="5" borderId="14" xfId="0" applyFont="1" applyFill="1" applyBorder="1" applyAlignment="1" applyProtection="1">
      <alignment horizontal="center" vertical="top" wrapText="1"/>
    </xf>
    <xf numFmtId="0" fontId="8" fillId="5" borderId="14" xfId="0" applyFont="1" applyFill="1" applyBorder="1" applyAlignment="1" applyProtection="1">
      <alignment vertical="top" wrapText="1"/>
    </xf>
    <xf numFmtId="169" fontId="8" fillId="5" borderId="12" xfId="0" applyNumberFormat="1" applyFont="1" applyFill="1" applyBorder="1" applyProtection="1"/>
    <xf numFmtId="169" fontId="8" fillId="5" borderId="16" xfId="0" applyNumberFormat="1" applyFont="1" applyFill="1" applyBorder="1" applyProtection="1"/>
    <xf numFmtId="169" fontId="8" fillId="5" borderId="2" xfId="0" applyNumberFormat="1" applyFont="1" applyFill="1" applyBorder="1" applyProtection="1"/>
    <xf numFmtId="0" fontId="8" fillId="2" borderId="27" xfId="2" applyFont="1" applyFill="1" applyBorder="1" applyAlignment="1" applyProtection="1">
      <alignment horizontal="center" vertical="top" wrapText="1"/>
    </xf>
    <xf numFmtId="0" fontId="8" fillId="2" borderId="27" xfId="2" applyFont="1" applyFill="1" applyBorder="1" applyAlignment="1" applyProtection="1">
      <alignment vertical="top" wrapText="1"/>
    </xf>
    <xf numFmtId="169" fontId="8" fillId="5" borderId="15" xfId="2" applyNumberFormat="1" applyFont="1" applyFill="1" applyBorder="1" applyProtection="1"/>
    <xf numFmtId="0" fontId="8" fillId="2" borderId="20" xfId="2" applyFont="1" applyFill="1" applyBorder="1" applyAlignment="1" applyProtection="1">
      <alignment horizontal="center" vertical="top" wrapText="1"/>
    </xf>
    <xf numFmtId="0" fontId="8" fillId="2" borderId="20" xfId="2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Protection="1"/>
    <xf numFmtId="169" fontId="7" fillId="5" borderId="4" xfId="2" applyNumberFormat="1" applyFont="1" applyFill="1" applyBorder="1" applyProtection="1"/>
    <xf numFmtId="169" fontId="7" fillId="5" borderId="1" xfId="2" applyNumberFormat="1" applyFont="1" applyFill="1" applyBorder="1" applyProtection="1"/>
    <xf numFmtId="0" fontId="7" fillId="2" borderId="20" xfId="2" applyFont="1" applyFill="1" applyBorder="1" applyAlignment="1" applyProtection="1">
      <alignment horizontal="center" vertical="top" wrapText="1"/>
    </xf>
    <xf numFmtId="0" fontId="7" fillId="2" borderId="20" xfId="2" applyFont="1" applyFill="1" applyBorder="1" applyAlignment="1" applyProtection="1">
      <alignment vertical="top" wrapText="1"/>
    </xf>
    <xf numFmtId="0" fontId="7" fillId="2" borderId="22" xfId="2" applyFont="1" applyFill="1" applyBorder="1" applyAlignment="1" applyProtection="1">
      <alignment horizontal="center" vertical="top" wrapText="1"/>
    </xf>
    <xf numFmtId="0" fontId="7" fillId="2" borderId="22" xfId="2" applyFont="1" applyFill="1" applyBorder="1" applyAlignment="1" applyProtection="1">
      <alignment vertical="top" wrapText="1"/>
    </xf>
    <xf numFmtId="169" fontId="7" fillId="5" borderId="16" xfId="2" applyNumberFormat="1" applyFont="1" applyFill="1" applyBorder="1" applyProtection="1"/>
    <xf numFmtId="169" fontId="7" fillId="5" borderId="2" xfId="2" applyNumberFormat="1" applyFont="1" applyFill="1" applyBorder="1" applyProtection="1"/>
    <xf numFmtId="0" fontId="8" fillId="5" borderId="14" xfId="2" applyFont="1" applyFill="1" applyBorder="1" applyAlignment="1" applyProtection="1">
      <alignment horizontal="center" vertical="top" wrapText="1"/>
    </xf>
    <xf numFmtId="0" fontId="8" fillId="5" borderId="14" xfId="2" applyFont="1" applyFill="1" applyBorder="1" applyAlignment="1" applyProtection="1">
      <alignment vertical="top" wrapText="1"/>
    </xf>
    <xf numFmtId="169" fontId="8" fillId="5" borderId="5" xfId="2" applyNumberFormat="1" applyFont="1" applyFill="1" applyBorder="1" applyProtection="1"/>
    <xf numFmtId="169" fontId="8" fillId="5" borderId="6" xfId="2" applyNumberFormat="1" applyFont="1" applyFill="1" applyBorder="1" applyProtection="1"/>
    <xf numFmtId="169" fontId="8" fillId="5" borderId="7" xfId="2" applyNumberFormat="1" applyFont="1" applyFill="1" applyBorder="1" applyProtection="1"/>
    <xf numFmtId="169" fontId="7" fillId="3" borderId="4" xfId="0" applyNumberFormat="1" applyFont="1" applyFill="1" applyBorder="1" applyAlignment="1" applyProtection="1">
      <alignment vertical="top"/>
    </xf>
    <xf numFmtId="0" fontId="11" fillId="2" borderId="5" xfId="2" applyFont="1" applyFill="1" applyBorder="1" applyAlignment="1" applyProtection="1">
      <alignment horizontal="center" wrapText="1"/>
    </xf>
    <xf numFmtId="0" fontId="11" fillId="2" borderId="7" xfId="2" applyFont="1" applyFill="1" applyBorder="1" applyAlignment="1" applyProtection="1">
      <alignment horizontal="center" wrapText="1"/>
    </xf>
    <xf numFmtId="0" fontId="11" fillId="2" borderId="6" xfId="2" applyFont="1" applyFill="1" applyBorder="1" applyAlignment="1" applyProtection="1">
      <alignment horizontal="center" wrapText="1"/>
    </xf>
    <xf numFmtId="169" fontId="7" fillId="3" borderId="12" xfId="0" applyNumberFormat="1" applyFont="1" applyFill="1" applyBorder="1" applyAlignment="1" applyProtection="1">
      <alignment vertical="top"/>
    </xf>
    <xf numFmtId="169" fontId="7" fillId="3" borderId="16" xfId="0" applyNumberFormat="1" applyFont="1" applyFill="1" applyBorder="1" applyAlignment="1" applyProtection="1">
      <alignment vertical="top"/>
    </xf>
    <xf numFmtId="0" fontId="17" fillId="2" borderId="0" xfId="2" applyFont="1" applyFill="1" applyBorder="1" applyAlignment="1" applyProtection="1"/>
    <xf numFmtId="0" fontId="7" fillId="6" borderId="15" xfId="2" applyFont="1" applyFill="1" applyBorder="1" applyAlignment="1" applyProtection="1">
      <alignment horizontal="center" vertical="top" wrapText="1"/>
    </xf>
    <xf numFmtId="0" fontId="7" fillId="6" borderId="28" xfId="2" applyFont="1" applyFill="1" applyBorder="1" applyAlignment="1" applyProtection="1">
      <alignment horizontal="center" vertical="top" wrapText="1"/>
    </xf>
    <xf numFmtId="0" fontId="7" fillId="6" borderId="4" xfId="2" applyFont="1" applyFill="1" applyBorder="1" applyAlignment="1" applyProtection="1">
      <alignment horizontal="center" vertical="top" wrapText="1"/>
    </xf>
    <xf numFmtId="0" fontId="7" fillId="6" borderId="29" xfId="2" applyFont="1" applyFill="1" applyBorder="1" applyAlignment="1" applyProtection="1">
      <alignment horizontal="center" vertical="top" wrapText="1"/>
    </xf>
    <xf numFmtId="0" fontId="11" fillId="2" borderId="0" xfId="2" applyFont="1" applyFill="1" applyAlignment="1" applyProtection="1">
      <alignment horizontal="left" vertical="top" wrapText="1"/>
    </xf>
    <xf numFmtId="0" fontId="12" fillId="2" borderId="0" xfId="2" applyFont="1" applyFill="1" applyAlignment="1" applyProtection="1">
      <alignment horizontal="left" vertical="center" wrapText="1"/>
    </xf>
    <xf numFmtId="0" fontId="12" fillId="2" borderId="0" xfId="2" applyFont="1" applyFill="1" applyAlignment="1" applyProtection="1">
      <alignment horizontal="left"/>
    </xf>
    <xf numFmtId="0" fontId="12" fillId="2" borderId="0" xfId="2" applyFont="1" applyFill="1" applyProtection="1"/>
    <xf numFmtId="0" fontId="18" fillId="2" borderId="0" xfId="2" applyFont="1" applyFill="1" applyAlignment="1" applyProtection="1">
      <alignment horizontal="center" vertical="top" wrapText="1"/>
    </xf>
    <xf numFmtId="0" fontId="12" fillId="0" borderId="0" xfId="2" applyFont="1" applyProtection="1"/>
    <xf numFmtId="0" fontId="7" fillId="0" borderId="0" xfId="2" applyFont="1" applyAlignment="1" applyProtection="1">
      <alignment vertical="center" wrapText="1"/>
    </xf>
    <xf numFmtId="0" fontId="28" fillId="2" borderId="0" xfId="0" applyFont="1" applyFill="1" applyProtection="1"/>
    <xf numFmtId="0" fontId="11" fillId="2" borderId="14" xfId="0" applyFont="1" applyFill="1" applyBorder="1" applyAlignment="1" applyProtection="1">
      <alignment horizontal="center" wrapText="1"/>
    </xf>
    <xf numFmtId="0" fontId="14" fillId="2" borderId="0" xfId="2" applyFont="1" applyFill="1" applyAlignment="1" applyProtection="1">
      <alignment horizontal="left" indent="2"/>
    </xf>
    <xf numFmtId="0" fontId="7" fillId="6" borderId="30" xfId="2" applyFont="1" applyFill="1" applyBorder="1" applyAlignment="1" applyProtection="1">
      <alignment horizontal="center" vertical="top" wrapText="1"/>
    </xf>
    <xf numFmtId="0" fontId="30" fillId="2" borderId="0" xfId="0" applyFont="1" applyFill="1" applyProtection="1"/>
    <xf numFmtId="0" fontId="25" fillId="2" borderId="17" xfId="0" applyFont="1" applyFill="1" applyBorder="1" applyAlignment="1" applyProtection="1">
      <alignment vertical="center" wrapText="1"/>
    </xf>
    <xf numFmtId="169" fontId="25" fillId="2" borderId="31" xfId="0" applyNumberFormat="1" applyFont="1" applyFill="1" applyBorder="1" applyAlignment="1" applyProtection="1">
      <alignment horizontal="center" vertical="center" wrapText="1"/>
    </xf>
    <xf numFmtId="169" fontId="25" fillId="2" borderId="18" xfId="0" applyNumberFormat="1" applyFont="1" applyFill="1" applyBorder="1" applyAlignment="1" applyProtection="1">
      <alignment horizontal="center" vertical="center" wrapText="1"/>
    </xf>
    <xf numFmtId="169" fontId="25" fillId="2" borderId="32" xfId="0" applyNumberFormat="1" applyFont="1" applyFill="1" applyBorder="1" applyAlignment="1" applyProtection="1">
      <alignment horizontal="center" vertical="center" wrapText="1"/>
    </xf>
    <xf numFmtId="169" fontId="25" fillId="2" borderId="33" xfId="0" applyNumberFormat="1" applyFont="1" applyFill="1" applyBorder="1" applyAlignment="1" applyProtection="1">
      <alignment horizontal="center" vertical="center" wrapText="1"/>
    </xf>
    <xf numFmtId="169" fontId="25" fillId="0" borderId="18" xfId="0" applyNumberFormat="1" applyFont="1" applyFill="1" applyBorder="1" applyAlignment="1" applyProtection="1">
      <alignment horizontal="right" vertical="center" wrapText="1"/>
      <protection locked="0"/>
    </xf>
    <xf numFmtId="169" fontId="25" fillId="0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0" borderId="17" xfId="0" applyNumberFormat="1" applyFont="1" applyFill="1" applyBorder="1" applyAlignment="1" applyProtection="1">
      <alignment horizontal="right" vertical="center" wrapText="1"/>
      <protection locked="0"/>
    </xf>
    <xf numFmtId="0" fontId="14" fillId="2" borderId="0" xfId="2" applyFont="1" applyFill="1" applyAlignment="1" applyProtection="1">
      <alignment horizontal="left"/>
    </xf>
    <xf numFmtId="169" fontId="23" fillId="5" borderId="34" xfId="0" applyNumberFormat="1" applyFont="1" applyFill="1" applyBorder="1" applyAlignment="1" applyProtection="1">
      <alignment horizontal="right" vertical="center" wrapText="1"/>
    </xf>
    <xf numFmtId="169" fontId="23" fillId="5" borderId="35" xfId="0" applyNumberFormat="1" applyFont="1" applyFill="1" applyBorder="1" applyAlignment="1" applyProtection="1">
      <alignment horizontal="right" vertical="center" wrapText="1"/>
    </xf>
    <xf numFmtId="169" fontId="23" fillId="5" borderId="36" xfId="0" applyNumberFormat="1" applyFont="1" applyFill="1" applyBorder="1" applyAlignment="1" applyProtection="1">
      <alignment horizontal="right" vertical="center" wrapText="1"/>
    </xf>
    <xf numFmtId="0" fontId="23" fillId="5" borderId="37" xfId="0" applyFont="1" applyFill="1" applyBorder="1" applyAlignment="1" applyProtection="1">
      <alignment horizontal="center" vertical="center" wrapText="1"/>
    </xf>
    <xf numFmtId="169" fontId="23" fillId="0" borderId="38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Alignment="1" applyProtection="1">
      <alignment wrapText="1"/>
    </xf>
    <xf numFmtId="0" fontId="6" fillId="0" borderId="0" xfId="2" applyProtection="1"/>
    <xf numFmtId="0" fontId="14" fillId="0" borderId="0" xfId="2" applyFont="1" applyProtection="1"/>
    <xf numFmtId="0" fontId="9" fillId="0" borderId="1" xfId="2" applyNumberFormat="1" applyFont="1" applyBorder="1" applyAlignment="1" applyProtection="1">
      <alignment horizontal="left" vertical="top" wrapText="1"/>
      <protection locked="0"/>
    </xf>
    <xf numFmtId="0" fontId="7" fillId="0" borderId="23" xfId="2" applyFont="1" applyBorder="1" applyProtection="1">
      <protection locked="0"/>
    </xf>
    <xf numFmtId="0" fontId="7" fillId="0" borderId="39" xfId="2" applyFont="1" applyBorder="1" applyProtection="1">
      <protection locked="0"/>
    </xf>
    <xf numFmtId="0" fontId="7" fillId="6" borderId="26" xfId="2" applyFont="1" applyFill="1" applyBorder="1" applyAlignment="1" applyProtection="1">
      <alignment horizontal="center" vertical="top" wrapText="1"/>
    </xf>
    <xf numFmtId="0" fontId="7" fillId="6" borderId="40" xfId="2" applyFont="1" applyFill="1" applyBorder="1" applyAlignment="1" applyProtection="1">
      <alignment horizontal="center" vertical="top" wrapText="1"/>
    </xf>
    <xf numFmtId="0" fontId="9" fillId="0" borderId="16" xfId="2" applyNumberFormat="1" applyFont="1" applyBorder="1" applyAlignment="1" applyProtection="1">
      <alignment horizontal="left" vertical="top" wrapText="1"/>
      <protection locked="0"/>
    </xf>
    <xf numFmtId="169" fontId="8" fillId="5" borderId="26" xfId="2" applyNumberFormat="1" applyFont="1" applyFill="1" applyBorder="1" applyProtection="1"/>
    <xf numFmtId="0" fontId="7" fillId="6" borderId="6" xfId="2" applyFont="1" applyFill="1" applyBorder="1" applyAlignment="1" applyProtection="1">
      <alignment horizontal="center" vertical="top" wrapText="1"/>
    </xf>
    <xf numFmtId="0" fontId="3" fillId="3" borderId="18" xfId="0" applyFont="1" applyFill="1" applyBorder="1" applyAlignment="1" applyProtection="1">
      <alignment horizontal="center" vertical="center" wrapText="1"/>
    </xf>
    <xf numFmtId="0" fontId="17" fillId="2" borderId="0" xfId="2" applyNumberFormat="1" applyFont="1" applyFill="1" applyProtection="1"/>
    <xf numFmtId="169" fontId="8" fillId="5" borderId="41" xfId="0" applyNumberFormat="1" applyFont="1" applyFill="1" applyBorder="1" applyAlignment="1" applyProtection="1">
      <alignment vertical="top"/>
    </xf>
    <xf numFmtId="169" fontId="8" fillId="5" borderId="42" xfId="0" applyNumberFormat="1" applyFont="1" applyFill="1" applyBorder="1" applyAlignment="1" applyProtection="1">
      <alignment vertical="top"/>
    </xf>
    <xf numFmtId="169" fontId="7" fillId="5" borderId="42" xfId="0" applyNumberFormat="1" applyFont="1" applyFill="1" applyBorder="1" applyAlignment="1" applyProtection="1">
      <alignment vertical="top"/>
    </xf>
    <xf numFmtId="169" fontId="7" fillId="0" borderId="42" xfId="0" applyNumberFormat="1" applyFont="1" applyFill="1" applyBorder="1" applyAlignment="1" applyProtection="1">
      <alignment vertical="top"/>
      <protection locked="0"/>
    </xf>
    <xf numFmtId="169" fontId="8" fillId="0" borderId="42" xfId="0" applyNumberFormat="1" applyFont="1" applyFill="1" applyBorder="1" applyAlignment="1" applyProtection="1">
      <alignment vertical="top"/>
      <protection locked="0"/>
    </xf>
    <xf numFmtId="169" fontId="7" fillId="0" borderId="43" xfId="0" applyNumberFormat="1" applyFont="1" applyFill="1" applyBorder="1" applyAlignment="1" applyProtection="1">
      <alignment vertical="top"/>
      <protection locked="0"/>
    </xf>
    <xf numFmtId="169" fontId="8" fillId="5" borderId="44" xfId="0" applyNumberFormat="1" applyFont="1" applyFill="1" applyBorder="1" applyProtection="1"/>
    <xf numFmtId="169" fontId="7" fillId="0" borderId="42" xfId="0" applyNumberFormat="1" applyFont="1" applyFill="1" applyBorder="1" applyProtection="1">
      <protection locked="0"/>
    </xf>
    <xf numFmtId="169" fontId="7" fillId="0" borderId="39" xfId="0" applyNumberFormat="1" applyFont="1" applyFill="1" applyBorder="1" applyProtection="1">
      <protection locked="0"/>
    </xf>
    <xf numFmtId="169" fontId="2" fillId="0" borderId="18" xfId="0" applyNumberFormat="1" applyFont="1" applyBorder="1" applyAlignment="1" applyProtection="1">
      <alignment vertical="top" wrapText="1"/>
      <protection locked="0"/>
    </xf>
    <xf numFmtId="169" fontId="23" fillId="5" borderId="45" xfId="0" applyNumberFormat="1" applyFont="1" applyFill="1" applyBorder="1" applyAlignment="1" applyProtection="1">
      <alignment horizontal="right" vertical="center" wrapText="1"/>
    </xf>
    <xf numFmtId="169" fontId="23" fillId="5" borderId="46" xfId="0" applyNumberFormat="1" applyFont="1" applyFill="1" applyBorder="1" applyAlignment="1" applyProtection="1">
      <alignment horizontal="right" vertical="center" wrapText="1"/>
    </xf>
    <xf numFmtId="169" fontId="23" fillId="5" borderId="47" xfId="0" applyNumberFormat="1" applyFont="1" applyFill="1" applyBorder="1" applyAlignment="1" applyProtection="1">
      <alignment horizontal="right" vertical="center" wrapText="1"/>
    </xf>
    <xf numFmtId="0" fontId="0" fillId="4" borderId="0" xfId="0" applyFill="1"/>
    <xf numFmtId="0" fontId="7" fillId="4" borderId="0" xfId="2" applyFont="1" applyFill="1" applyProtection="1"/>
    <xf numFmtId="0" fontId="5" fillId="7" borderId="48" xfId="0" applyFont="1" applyFill="1" applyBorder="1" applyAlignment="1" applyProtection="1">
      <alignment horizontal="center" vertical="center" wrapText="1"/>
    </xf>
    <xf numFmtId="0" fontId="5" fillId="7" borderId="49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left" vertical="center" wrapText="1"/>
    </xf>
    <xf numFmtId="0" fontId="25" fillId="3" borderId="51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center" vertical="top" wrapText="1"/>
    </xf>
    <xf numFmtId="0" fontId="3" fillId="3" borderId="51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left" vertical="center" wrapText="1"/>
    </xf>
    <xf numFmtId="0" fontId="25" fillId="3" borderId="45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center" vertical="top" wrapText="1"/>
    </xf>
    <xf numFmtId="0" fontId="8" fillId="0" borderId="0" xfId="2" applyFont="1" applyFill="1" applyBorder="1" applyAlignment="1" applyProtection="1">
      <alignment vertical="top" wrapText="1"/>
      <protection locked="0"/>
    </xf>
    <xf numFmtId="0" fontId="8" fillId="0" borderId="52" xfId="2" applyFont="1" applyFill="1" applyBorder="1" applyAlignment="1" applyProtection="1">
      <alignment vertical="top" wrapText="1"/>
      <protection locked="0"/>
    </xf>
    <xf numFmtId="0" fontId="6" fillId="0" borderId="0" xfId="2" applyFill="1" applyProtection="1"/>
    <xf numFmtId="0" fontId="14" fillId="0" borderId="0" xfId="2" applyFont="1" applyFill="1" applyAlignment="1" applyProtection="1">
      <alignment wrapText="1"/>
    </xf>
    <xf numFmtId="0" fontId="11" fillId="0" borderId="0" xfId="2" applyFont="1" applyFill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Alignment="1">
      <alignment horizontal="center" vertical="top" wrapText="1"/>
    </xf>
    <xf numFmtId="0" fontId="6" fillId="4" borderId="0" xfId="2" applyFill="1" applyProtection="1"/>
    <xf numFmtId="0" fontId="14" fillId="4" borderId="0" xfId="2" applyFont="1" applyFill="1" applyAlignment="1" applyProtection="1">
      <alignment wrapText="1"/>
    </xf>
    <xf numFmtId="0" fontId="8" fillId="2" borderId="0" xfId="2" applyFont="1" applyFill="1" applyBorder="1" applyAlignment="1" applyProtection="1">
      <alignment horizontal="center" vertical="top" wrapText="1"/>
      <protection locked="0"/>
    </xf>
    <xf numFmtId="0" fontId="8" fillId="4" borderId="0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Border="1" applyAlignment="1">
      <alignment horizontal="center" vertical="top" wrapText="1"/>
    </xf>
    <xf numFmtId="0" fontId="2" fillId="2" borderId="0" xfId="0" applyFont="1" applyFill="1" applyProtection="1"/>
    <xf numFmtId="0" fontId="4" fillId="3" borderId="18" xfId="0" applyFont="1" applyFill="1" applyBorder="1" applyAlignment="1" applyProtection="1">
      <alignment horizontal="center" vertical="top" wrapText="1"/>
    </xf>
    <xf numFmtId="0" fontId="4" fillId="3" borderId="53" xfId="0" applyFont="1" applyFill="1" applyBorder="1" applyAlignment="1" applyProtection="1">
      <alignment horizontal="center" vertical="top" wrapText="1"/>
    </xf>
    <xf numFmtId="0" fontId="4" fillId="2" borderId="54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top" wrapText="1"/>
    </xf>
    <xf numFmtId="0" fontId="37" fillId="2" borderId="0" xfId="0" applyFont="1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vertical="center" wrapText="1"/>
    </xf>
    <xf numFmtId="166" fontId="2" fillId="3" borderId="13" xfId="0" applyNumberFormat="1" applyFont="1" applyFill="1" applyBorder="1" applyAlignment="1" applyProtection="1">
      <alignment horizontal="center" vertical="top" wrapText="1"/>
    </xf>
    <xf numFmtId="165" fontId="2" fillId="3" borderId="13" xfId="0" applyNumberFormat="1" applyFont="1" applyFill="1" applyBorder="1" applyAlignment="1" applyProtection="1">
      <alignment horizontal="center" wrapText="1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right" vertical="center" wrapText="1"/>
    </xf>
    <xf numFmtId="165" fontId="2" fillId="3" borderId="13" xfId="0" applyNumberFormat="1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vertical="center" wrapText="1"/>
      <protection locked="0"/>
    </xf>
    <xf numFmtId="0" fontId="0" fillId="2" borderId="0" xfId="0" applyFill="1" applyProtection="1"/>
    <xf numFmtId="0" fontId="38" fillId="2" borderId="0" xfId="0" applyFont="1" applyFill="1" applyProtection="1"/>
    <xf numFmtId="169" fontId="4" fillId="5" borderId="55" xfId="0" applyNumberFormat="1" applyFont="1" applyFill="1" applyBorder="1" applyAlignment="1" applyProtection="1">
      <alignment vertical="center" wrapText="1"/>
    </xf>
    <xf numFmtId="169" fontId="4" fillId="5" borderId="56" xfId="0" applyNumberFormat="1" applyFont="1" applyFill="1" applyBorder="1" applyAlignment="1" applyProtection="1">
      <alignment vertical="center" wrapText="1"/>
    </xf>
    <xf numFmtId="169" fontId="4" fillId="5" borderId="57" xfId="0" applyNumberFormat="1" applyFont="1" applyFill="1" applyBorder="1" applyAlignment="1" applyProtection="1">
      <alignment vertical="center" wrapText="1"/>
    </xf>
    <xf numFmtId="169" fontId="4" fillId="5" borderId="2" xfId="0" applyNumberFormat="1" applyFont="1" applyFill="1" applyBorder="1" applyAlignment="1" applyProtection="1">
      <alignment vertical="center" wrapText="1"/>
    </xf>
    <xf numFmtId="169" fontId="2" fillId="3" borderId="16" xfId="0" applyNumberFormat="1" applyFont="1" applyFill="1" applyBorder="1" applyAlignment="1" applyProtection="1">
      <alignment vertical="center" wrapText="1"/>
    </xf>
    <xf numFmtId="169" fontId="2" fillId="0" borderId="31" xfId="0" applyNumberFormat="1" applyFont="1" applyFill="1" applyBorder="1" applyAlignment="1" applyProtection="1">
      <alignment vertical="center" wrapText="1"/>
      <protection locked="0"/>
    </xf>
    <xf numFmtId="169" fontId="4" fillId="5" borderId="1" xfId="0" applyNumberFormat="1" applyFont="1" applyFill="1" applyBorder="1" applyAlignment="1" applyProtection="1">
      <alignment vertical="center" wrapText="1"/>
    </xf>
    <xf numFmtId="169" fontId="2" fillId="3" borderId="4" xfId="0" applyNumberFormat="1" applyFont="1" applyFill="1" applyBorder="1" applyAlignment="1" applyProtection="1">
      <alignment vertical="center" wrapText="1"/>
    </xf>
    <xf numFmtId="169" fontId="4" fillId="5" borderId="11" xfId="0" applyNumberFormat="1" applyFont="1" applyFill="1" applyBorder="1" applyAlignment="1" applyProtection="1">
      <alignment vertical="center" wrapText="1"/>
    </xf>
    <xf numFmtId="169" fontId="2" fillId="3" borderId="15" xfId="0" applyNumberFormat="1" applyFont="1" applyFill="1" applyBorder="1" applyAlignment="1" applyProtection="1">
      <alignment vertical="center" wrapText="1"/>
    </xf>
    <xf numFmtId="169" fontId="2" fillId="0" borderId="46" xfId="0" applyNumberFormat="1" applyFont="1" applyFill="1" applyBorder="1" applyAlignment="1" applyProtection="1">
      <alignment vertical="center" wrapText="1"/>
      <protection locked="0"/>
    </xf>
    <xf numFmtId="169" fontId="4" fillId="5" borderId="7" xfId="0" applyNumberFormat="1" applyFont="1" applyFill="1" applyBorder="1" applyAlignment="1" applyProtection="1">
      <alignment vertical="center" wrapText="1"/>
    </xf>
    <xf numFmtId="169" fontId="4" fillId="5" borderId="6" xfId="0" applyNumberFormat="1" applyFont="1" applyFill="1" applyBorder="1" applyAlignment="1" applyProtection="1">
      <alignment vertical="center" wrapText="1"/>
    </xf>
    <xf numFmtId="169" fontId="4" fillId="5" borderId="5" xfId="0" applyNumberFormat="1" applyFont="1" applyFill="1" applyBorder="1" applyAlignment="1" applyProtection="1">
      <alignment vertical="center" wrapText="1"/>
    </xf>
    <xf numFmtId="169" fontId="2" fillId="0" borderId="58" xfId="0" applyNumberFormat="1" applyFont="1" applyFill="1" applyBorder="1" applyAlignment="1" applyProtection="1">
      <alignment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38" fillId="2" borderId="0" xfId="0" applyFont="1" applyFill="1" applyAlignment="1" applyProtection="1">
      <alignment horizontal="right"/>
    </xf>
    <xf numFmtId="0" fontId="39" fillId="2" borderId="0" xfId="0" applyFont="1" applyFill="1" applyAlignment="1" applyProtection="1">
      <alignment horizontal="right" vertical="top"/>
    </xf>
    <xf numFmtId="0" fontId="4" fillId="2" borderId="50" xfId="0" applyFont="1" applyFill="1" applyBorder="1" applyAlignment="1" applyProtection="1">
      <alignment horizontal="center" vertical="center" wrapText="1"/>
    </xf>
    <xf numFmtId="0" fontId="4" fillId="2" borderId="58" xfId="0" applyFont="1" applyFill="1" applyBorder="1" applyAlignment="1" applyProtection="1">
      <alignment horizontal="center" vertical="center" wrapText="1"/>
    </xf>
    <xf numFmtId="0" fontId="4" fillId="2" borderId="5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3" borderId="17" xfId="0" applyFont="1" applyFill="1" applyBorder="1" applyAlignment="1" applyProtection="1">
      <alignment horizontal="center" vertical="top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left" vertical="center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right"/>
    </xf>
    <xf numFmtId="0" fontId="39" fillId="2" borderId="0" xfId="0" applyFont="1" applyFill="1" applyAlignment="1" applyProtection="1">
      <alignment horizontal="right"/>
    </xf>
    <xf numFmtId="169" fontId="4" fillId="5" borderId="61" xfId="0" applyNumberFormat="1" applyFont="1" applyFill="1" applyBorder="1" applyAlignment="1" applyProtection="1">
      <alignment vertical="center" wrapText="1"/>
    </xf>
    <xf numFmtId="169" fontId="4" fillId="5" borderId="62" xfId="0" applyNumberFormat="1" applyFont="1" applyFill="1" applyBorder="1" applyAlignment="1" applyProtection="1">
      <alignment vertical="center" wrapText="1"/>
    </xf>
    <xf numFmtId="169" fontId="4" fillId="5" borderId="63" xfId="0" applyNumberFormat="1" applyFont="1" applyFill="1" applyBorder="1" applyAlignment="1" applyProtection="1">
      <alignment vertical="center" wrapText="1"/>
    </xf>
    <xf numFmtId="169" fontId="2" fillId="0" borderId="64" xfId="0" applyNumberFormat="1" applyFont="1" applyFill="1" applyBorder="1" applyAlignment="1" applyProtection="1">
      <alignment vertical="center" wrapText="1"/>
      <protection locked="0"/>
    </xf>
    <xf numFmtId="169" fontId="4" fillId="5" borderId="65" xfId="0" applyNumberFormat="1" applyFont="1" applyFill="1" applyBorder="1" applyAlignment="1" applyProtection="1">
      <alignment vertical="center" wrapText="1"/>
    </xf>
    <xf numFmtId="169" fontId="2" fillId="0" borderId="66" xfId="0" applyNumberFormat="1" applyFont="1" applyFill="1" applyBorder="1" applyAlignment="1" applyProtection="1">
      <alignment vertical="center" wrapText="1"/>
      <protection locked="0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51" xfId="0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right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169" fontId="5" fillId="5" borderId="36" xfId="0" applyNumberFormat="1" applyFont="1" applyFill="1" applyBorder="1" applyAlignment="1" applyProtection="1">
      <alignment vertical="center" wrapText="1"/>
    </xf>
    <xf numFmtId="169" fontId="5" fillId="5" borderId="35" xfId="0" applyNumberFormat="1" applyFont="1" applyFill="1" applyBorder="1" applyAlignment="1" applyProtection="1">
      <alignment vertical="center" wrapText="1"/>
    </xf>
    <xf numFmtId="169" fontId="5" fillId="5" borderId="34" xfId="0" applyNumberFormat="1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</xf>
    <xf numFmtId="0" fontId="2" fillId="3" borderId="64" xfId="0" applyFont="1" applyFill="1" applyBorder="1" applyAlignment="1" applyProtection="1">
      <alignment horizontal="center" vertical="center" wrapText="1"/>
    </xf>
    <xf numFmtId="0" fontId="4" fillId="3" borderId="32" xfId="0" applyFont="1" applyFill="1" applyBorder="1" applyAlignment="1" applyProtection="1">
      <alignment horizontal="center" vertical="top" wrapText="1"/>
    </xf>
    <xf numFmtId="0" fontId="5" fillId="4" borderId="34" xfId="0" applyFont="1" applyFill="1" applyBorder="1" applyAlignment="1" applyProtection="1">
      <alignment horizontal="center" vertical="center" wrapText="1"/>
    </xf>
    <xf numFmtId="166" fontId="2" fillId="0" borderId="67" xfId="0" applyNumberFormat="1" applyFont="1" applyFill="1" applyBorder="1" applyAlignment="1" applyProtection="1">
      <alignment vertical="top" wrapText="1"/>
      <protection locked="0"/>
    </xf>
    <xf numFmtId="165" fontId="2" fillId="0" borderId="67" xfId="0" applyNumberFormat="1" applyFont="1" applyFill="1" applyBorder="1" applyAlignment="1" applyProtection="1">
      <alignment horizontal="center" wrapText="1"/>
      <protection locked="0"/>
    </xf>
    <xf numFmtId="166" fontId="2" fillId="0" borderId="31" xfId="0" applyNumberFormat="1" applyFont="1" applyFill="1" applyBorder="1" applyAlignment="1" applyProtection="1">
      <alignment vertical="top" wrapText="1"/>
      <protection locked="0"/>
    </xf>
    <xf numFmtId="165" fontId="2" fillId="0" borderId="31" xfId="0" applyNumberFormat="1" applyFont="1" applyFill="1" applyBorder="1" applyAlignment="1" applyProtection="1">
      <alignment horizontal="center" wrapText="1"/>
      <protection locked="0"/>
    </xf>
    <xf numFmtId="166" fontId="2" fillId="0" borderId="33" xfId="0" applyNumberFormat="1" applyFont="1" applyFill="1" applyBorder="1" applyAlignment="1" applyProtection="1">
      <alignment vertical="top" wrapText="1"/>
      <protection locked="0"/>
    </xf>
    <xf numFmtId="165" fontId="2" fillId="0" borderId="33" xfId="0" applyNumberFormat="1" applyFont="1" applyFill="1" applyBorder="1" applyAlignment="1" applyProtection="1">
      <alignment horizontal="center" wrapText="1"/>
      <protection locked="0"/>
    </xf>
    <xf numFmtId="0" fontId="44" fillId="4" borderId="35" xfId="0" applyFont="1" applyFill="1" applyBorder="1" applyAlignment="1" applyProtection="1">
      <alignment horizontal="center" vertical="center" wrapText="1"/>
    </xf>
    <xf numFmtId="0" fontId="9" fillId="3" borderId="41" xfId="2" applyFont="1" applyFill="1" applyBorder="1" applyAlignment="1" applyProtection="1">
      <alignment horizontal="left" vertical="top" wrapText="1"/>
    </xf>
    <xf numFmtId="0" fontId="9" fillId="3" borderId="42" xfId="2" applyFont="1" applyFill="1" applyBorder="1" applyAlignment="1" applyProtection="1">
      <alignment horizontal="left" vertical="top" wrapText="1"/>
    </xf>
    <xf numFmtId="0" fontId="8" fillId="5" borderId="5" xfId="2" applyFont="1" applyFill="1" applyBorder="1" applyAlignment="1" applyProtection="1">
      <alignment horizontal="center" vertical="top" wrapText="1"/>
    </xf>
    <xf numFmtId="0" fontId="9" fillId="5" borderId="44" xfId="2" applyFont="1" applyFill="1" applyBorder="1" applyAlignment="1" applyProtection="1">
      <alignment horizontal="center" vertical="top" wrapText="1"/>
    </xf>
    <xf numFmtId="169" fontId="4" fillId="5" borderId="68" xfId="0" applyNumberFormat="1" applyFont="1" applyFill="1" applyBorder="1" applyAlignment="1" applyProtection="1">
      <alignment vertical="center" wrapText="1"/>
    </xf>
    <xf numFmtId="169" fontId="2" fillId="3" borderId="69" xfId="0" applyNumberFormat="1" applyFont="1" applyFill="1" applyBorder="1" applyAlignment="1" applyProtection="1">
      <alignment vertical="center" wrapText="1"/>
    </xf>
    <xf numFmtId="169" fontId="2" fillId="3" borderId="70" xfId="0" applyNumberFormat="1" applyFont="1" applyFill="1" applyBorder="1" applyAlignment="1" applyProtection="1">
      <alignment vertical="center" wrapText="1"/>
    </xf>
    <xf numFmtId="169" fontId="2" fillId="3" borderId="71" xfId="0" applyNumberFormat="1" applyFont="1" applyFill="1" applyBorder="1" applyAlignment="1" applyProtection="1">
      <alignment vertical="center" wrapText="1"/>
    </xf>
    <xf numFmtId="169" fontId="4" fillId="5" borderId="72" xfId="0" applyNumberFormat="1" applyFont="1" applyFill="1" applyBorder="1" applyAlignment="1" applyProtection="1">
      <alignment vertical="center" wrapText="1"/>
    </xf>
    <xf numFmtId="169" fontId="2" fillId="0" borderId="73" xfId="0" applyNumberFormat="1" applyFont="1" applyFill="1" applyBorder="1" applyAlignment="1" applyProtection="1">
      <alignment vertical="center" wrapText="1"/>
      <protection locked="0"/>
    </xf>
    <xf numFmtId="169" fontId="4" fillId="5" borderId="74" xfId="0" applyNumberFormat="1" applyFont="1" applyFill="1" applyBorder="1" applyAlignment="1" applyProtection="1">
      <alignment vertical="center" wrapText="1"/>
    </xf>
    <xf numFmtId="0" fontId="7" fillId="3" borderId="10" xfId="2" applyFont="1" applyFill="1" applyBorder="1" applyAlignment="1" applyProtection="1">
      <alignment horizontal="center" vertical="top" wrapText="1"/>
    </xf>
    <xf numFmtId="0" fontId="7" fillId="3" borderId="3" xfId="2" applyFont="1" applyFill="1" applyBorder="1" applyAlignment="1" applyProtection="1">
      <alignment horizontal="center" vertical="top" wrapText="1"/>
    </xf>
    <xf numFmtId="169" fontId="25" fillId="0" borderId="53" xfId="0" applyNumberFormat="1" applyFont="1" applyBorder="1" applyAlignment="1" applyProtection="1">
      <alignment vertical="top" wrapText="1"/>
      <protection locked="0"/>
    </xf>
    <xf numFmtId="169" fontId="25" fillId="0" borderId="18" xfId="0" applyNumberFormat="1" applyFont="1" applyBorder="1" applyAlignment="1" applyProtection="1">
      <alignment vertical="top" wrapText="1"/>
      <protection locked="0"/>
    </xf>
    <xf numFmtId="169" fontId="25" fillId="0" borderId="32" xfId="0" applyNumberFormat="1" applyFont="1" applyBorder="1" applyAlignment="1" applyProtection="1">
      <alignment vertical="top" wrapText="1"/>
      <protection locked="0"/>
    </xf>
    <xf numFmtId="0" fontId="0" fillId="3" borderId="75" xfId="0" applyFill="1" applyBorder="1" applyProtection="1"/>
    <xf numFmtId="0" fontId="0" fillId="3" borderId="17" xfId="0" applyFill="1" applyBorder="1" applyProtection="1"/>
    <xf numFmtId="0" fontId="0" fillId="3" borderId="38" xfId="0" applyFill="1" applyBorder="1" applyProtection="1"/>
    <xf numFmtId="169" fontId="25" fillId="3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17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38" xfId="0" applyNumberFormat="1" applyFont="1" applyFill="1" applyBorder="1" applyAlignment="1" applyProtection="1">
      <alignment horizontal="right" vertical="center" wrapText="1"/>
      <protection locked="0"/>
    </xf>
    <xf numFmtId="169" fontId="25" fillId="3" borderId="18" xfId="0" applyNumberFormat="1" applyFont="1" applyFill="1" applyBorder="1" applyAlignment="1" applyProtection="1">
      <alignment horizontal="right" vertical="center" wrapText="1"/>
      <protection locked="0"/>
    </xf>
    <xf numFmtId="0" fontId="23" fillId="3" borderId="47" xfId="0" applyFont="1" applyFill="1" applyBorder="1" applyAlignment="1" applyProtection="1">
      <alignment vertical="center" wrapText="1"/>
    </xf>
    <xf numFmtId="0" fontId="26" fillId="3" borderId="76" xfId="0" applyFont="1" applyFill="1" applyBorder="1" applyAlignment="1" applyProtection="1">
      <alignment horizontal="left" vertical="top" wrapText="1"/>
    </xf>
    <xf numFmtId="169" fontId="25" fillId="3" borderId="18" xfId="0" applyNumberFormat="1" applyFont="1" applyFill="1" applyBorder="1" applyAlignment="1" applyProtection="1">
      <alignment horizontal="right" vertical="center" wrapText="1"/>
    </xf>
    <xf numFmtId="0" fontId="26" fillId="3" borderId="77" xfId="0" applyFont="1" applyFill="1" applyBorder="1" applyAlignment="1" applyProtection="1">
      <alignment horizontal="left" vertical="top" wrapText="1"/>
    </xf>
    <xf numFmtId="169" fontId="25" fillId="3" borderId="31" xfId="0" applyNumberFormat="1" applyFont="1" applyFill="1" applyBorder="1" applyAlignment="1" applyProtection="1">
      <alignment horizontal="right" vertical="center" wrapText="1"/>
    </xf>
    <xf numFmtId="169" fontId="23" fillId="3" borderId="17" xfId="0" applyNumberFormat="1" applyFont="1" applyFill="1" applyBorder="1" applyAlignment="1" applyProtection="1">
      <alignment horizontal="right" vertical="center" wrapText="1"/>
    </xf>
    <xf numFmtId="0" fontId="25" fillId="3" borderId="38" xfId="0" applyFont="1" applyFill="1" applyBorder="1" applyAlignment="1" applyProtection="1">
      <alignment horizontal="left" vertical="center" wrapText="1"/>
    </xf>
    <xf numFmtId="169" fontId="23" fillId="3" borderId="38" xfId="0" applyNumberFormat="1" applyFont="1" applyFill="1" applyBorder="1" applyAlignment="1" applyProtection="1">
      <alignment horizontal="right" vertical="center" wrapText="1"/>
    </xf>
    <xf numFmtId="0" fontId="26" fillId="3" borderId="78" xfId="0" applyFont="1" applyFill="1" applyBorder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</xf>
    <xf numFmtId="0" fontId="8" fillId="4" borderId="0" xfId="2" applyFont="1" applyFill="1" applyBorder="1" applyAlignment="1" applyProtection="1">
      <alignment horizontal="center" vertical="top" wrapText="1"/>
    </xf>
    <xf numFmtId="0" fontId="18" fillId="4" borderId="0" xfId="2" applyFont="1" applyFill="1" applyAlignment="1" applyProtection="1">
      <alignment horizontal="center" vertical="top" wrapText="1"/>
    </xf>
    <xf numFmtId="0" fontId="18" fillId="4" borderId="0" xfId="2" applyFont="1" applyFill="1" applyBorder="1" applyAlignment="1" applyProtection="1">
      <alignment horizontal="center" vertical="top" wrapText="1"/>
    </xf>
    <xf numFmtId="0" fontId="45" fillId="4" borderId="0" xfId="0" applyFont="1" applyFill="1" applyProtection="1"/>
    <xf numFmtId="0" fontId="8" fillId="0" borderId="0" xfId="2" applyFont="1" applyFill="1" applyBorder="1" applyAlignment="1" applyProtection="1">
      <alignment vertical="top" wrapText="1"/>
    </xf>
    <xf numFmtId="0" fontId="25" fillId="3" borderId="32" xfId="0" applyFont="1" applyFill="1" applyBorder="1" applyAlignment="1" applyProtection="1">
      <alignment horizontal="center" vertical="center" wrapText="1"/>
    </xf>
    <xf numFmtId="0" fontId="7" fillId="3" borderId="8" xfId="2" applyFont="1" applyFill="1" applyBorder="1" applyAlignment="1" applyProtection="1">
      <alignment horizontal="center" vertical="top" wrapText="1"/>
    </xf>
    <xf numFmtId="0" fontId="9" fillId="3" borderId="39" xfId="2" applyFont="1" applyFill="1" applyBorder="1" applyAlignment="1" applyProtection="1">
      <alignment horizontal="left" vertical="top" wrapText="1"/>
    </xf>
    <xf numFmtId="0" fontId="7" fillId="3" borderId="24" xfId="2" applyFont="1" applyFill="1" applyBorder="1" applyAlignment="1" applyProtection="1">
      <alignment horizontal="center" vertical="top" wrapText="1"/>
    </xf>
    <xf numFmtId="0" fontId="9" fillId="3" borderId="79" xfId="2" applyFont="1" applyFill="1" applyBorder="1" applyAlignment="1" applyProtection="1">
      <alignment horizontal="left" vertical="top" wrapText="1"/>
    </xf>
    <xf numFmtId="0" fontId="9" fillId="5" borderId="7" xfId="2" applyFont="1" applyFill="1" applyBorder="1" applyAlignment="1" applyProtection="1">
      <alignment horizontal="center" vertical="top" wrapText="1"/>
    </xf>
    <xf numFmtId="169" fontId="8" fillId="5" borderId="5" xfId="2" applyNumberFormat="1" applyFont="1" applyFill="1" applyBorder="1" applyAlignment="1" applyProtection="1">
      <alignment vertical="top" wrapText="1"/>
    </xf>
    <xf numFmtId="169" fontId="8" fillId="5" borderId="44" xfId="2" applyNumberFormat="1" applyFont="1" applyFill="1" applyBorder="1" applyAlignment="1" applyProtection="1">
      <alignment vertical="top" wrapText="1"/>
    </xf>
    <xf numFmtId="169" fontId="8" fillId="5" borderId="7" xfId="2" applyNumberFormat="1" applyFont="1" applyFill="1" applyBorder="1" applyAlignment="1" applyProtection="1">
      <alignment vertical="top" wrapText="1"/>
    </xf>
    <xf numFmtId="169" fontId="8" fillId="5" borderId="25" xfId="2" applyNumberFormat="1" applyFont="1" applyFill="1" applyBorder="1" applyAlignment="1" applyProtection="1">
      <alignment vertical="top" wrapText="1"/>
    </xf>
    <xf numFmtId="169" fontId="7" fillId="0" borderId="24" xfId="2" applyNumberFormat="1" applyFont="1" applyBorder="1" applyAlignment="1" applyProtection="1">
      <alignment vertical="top" wrapText="1"/>
      <protection locked="0"/>
    </xf>
    <xf numFmtId="169" fontId="7" fillId="0" borderId="79" xfId="2" applyNumberFormat="1" applyFont="1" applyBorder="1" applyAlignment="1" applyProtection="1">
      <alignment vertical="top" wrapText="1"/>
      <protection locked="0"/>
    </xf>
    <xf numFmtId="169" fontId="7" fillId="0" borderId="3" xfId="2" applyNumberFormat="1" applyFont="1" applyBorder="1" applyAlignment="1" applyProtection="1">
      <alignment vertical="top" wrapText="1"/>
      <protection locked="0"/>
    </xf>
    <xf numFmtId="169" fontId="7" fillId="0" borderId="42" xfId="2" applyNumberFormat="1" applyFont="1" applyBorder="1" applyAlignment="1" applyProtection="1">
      <alignment vertical="top" wrapText="1"/>
      <protection locked="0"/>
    </xf>
    <xf numFmtId="0" fontId="7" fillId="3" borderId="12" xfId="2" applyFont="1" applyFill="1" applyBorder="1" applyAlignment="1" applyProtection="1">
      <alignment horizontal="center" vertical="top" wrapText="1"/>
    </xf>
    <xf numFmtId="0" fontId="5" fillId="2" borderId="80" xfId="0" applyFont="1" applyFill="1" applyBorder="1" applyAlignment="1" applyProtection="1">
      <alignment horizontal="center" vertical="center" wrapText="1"/>
    </xf>
    <xf numFmtId="169" fontId="8" fillId="5" borderId="81" xfId="2" applyNumberFormat="1" applyFont="1" applyFill="1" applyBorder="1" applyAlignment="1" applyProtection="1">
      <alignment vertical="top" wrapText="1"/>
    </xf>
    <xf numFmtId="166" fontId="2" fillId="5" borderId="6" xfId="0" applyNumberFormat="1" applyFont="1" applyFill="1" applyBorder="1" applyAlignment="1" applyProtection="1">
      <alignment horizontal="center" vertical="top" wrapText="1"/>
    </xf>
    <xf numFmtId="165" fontId="2" fillId="5" borderId="6" xfId="0" applyNumberFormat="1" applyFont="1" applyFill="1" applyBorder="1" applyAlignment="1" applyProtection="1">
      <alignment horizontal="center" wrapText="1"/>
    </xf>
    <xf numFmtId="166" fontId="2" fillId="4" borderId="26" xfId="0" applyNumberFormat="1" applyFont="1" applyFill="1" applyBorder="1" applyAlignment="1" applyProtection="1">
      <alignment horizontal="center" vertical="top" wrapText="1"/>
    </xf>
    <xf numFmtId="165" fontId="2" fillId="4" borderId="26" xfId="0" applyNumberFormat="1" applyFont="1" applyFill="1" applyBorder="1" applyAlignment="1" applyProtection="1">
      <alignment horizontal="center" wrapText="1"/>
    </xf>
    <xf numFmtId="169" fontId="7" fillId="3" borderId="24" xfId="2" applyNumberFormat="1" applyFont="1" applyFill="1" applyBorder="1" applyAlignment="1" applyProtection="1">
      <alignment vertical="top" wrapText="1"/>
    </xf>
    <xf numFmtId="169" fontId="7" fillId="3" borderId="79" xfId="2" applyNumberFormat="1" applyFont="1" applyFill="1" applyBorder="1" applyAlignment="1" applyProtection="1">
      <alignment vertical="top" wrapText="1"/>
    </xf>
    <xf numFmtId="169" fontId="7" fillId="5" borderId="24" xfId="2" applyNumberFormat="1" applyFont="1" applyFill="1" applyBorder="1" applyAlignment="1" applyProtection="1">
      <alignment vertical="top" wrapText="1"/>
    </xf>
    <xf numFmtId="169" fontId="7" fillId="5" borderId="79" xfId="2" applyNumberFormat="1" applyFont="1" applyFill="1" applyBorder="1" applyAlignment="1" applyProtection="1">
      <alignment vertical="top" wrapText="1"/>
    </xf>
    <xf numFmtId="169" fontId="7" fillId="3" borderId="3" xfId="2" applyNumberFormat="1" applyFont="1" applyFill="1" applyBorder="1" applyAlignment="1" applyProtection="1">
      <alignment vertical="top" wrapText="1"/>
    </xf>
    <xf numFmtId="169" fontId="7" fillId="3" borderId="42" xfId="2" applyNumberFormat="1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Alignment="1" applyProtection="1">
      <alignment vertical="top" wrapText="1"/>
    </xf>
    <xf numFmtId="169" fontId="7" fillId="5" borderId="42" xfId="2" applyNumberFormat="1" applyFont="1" applyFill="1" applyBorder="1" applyAlignment="1" applyProtection="1">
      <alignment vertical="top" wrapText="1"/>
    </xf>
    <xf numFmtId="166" fontId="2" fillId="4" borderId="82" xfId="0" applyNumberFormat="1" applyFont="1" applyFill="1" applyBorder="1" applyAlignment="1" applyProtection="1">
      <alignment horizontal="center" vertical="top" wrapText="1"/>
    </xf>
    <xf numFmtId="165" fontId="2" fillId="4" borderId="82" xfId="0" applyNumberFormat="1" applyFont="1" applyFill="1" applyBorder="1" applyAlignment="1" applyProtection="1">
      <alignment horizontal="center" wrapText="1"/>
    </xf>
    <xf numFmtId="169" fontId="2" fillId="3" borderId="66" xfId="0" applyNumberFormat="1" applyFont="1" applyFill="1" applyBorder="1" applyAlignment="1" applyProtection="1">
      <alignment vertical="center" wrapText="1"/>
    </xf>
    <xf numFmtId="169" fontId="2" fillId="3" borderId="46" xfId="0" applyNumberFormat="1" applyFont="1" applyFill="1" applyBorder="1" applyAlignment="1" applyProtection="1">
      <alignment vertical="center" wrapText="1"/>
    </xf>
    <xf numFmtId="169" fontId="2" fillId="3" borderId="64" xfId="0" applyNumberFormat="1" applyFont="1" applyFill="1" applyBorder="1" applyAlignment="1" applyProtection="1">
      <alignment vertical="center" wrapText="1"/>
    </xf>
    <xf numFmtId="169" fontId="2" fillId="3" borderId="31" xfId="0" applyNumberFormat="1" applyFont="1" applyFill="1" applyBorder="1" applyAlignment="1" applyProtection="1">
      <alignment vertical="center" wrapText="1"/>
    </xf>
    <xf numFmtId="169" fontId="2" fillId="3" borderId="73" xfId="0" applyNumberFormat="1" applyFont="1" applyFill="1" applyBorder="1" applyAlignment="1" applyProtection="1">
      <alignment vertical="center" wrapText="1"/>
    </xf>
    <xf numFmtId="169" fontId="2" fillId="3" borderId="58" xfId="0" applyNumberFormat="1" applyFont="1" applyFill="1" applyBorder="1" applyAlignment="1" applyProtection="1">
      <alignment vertical="center" wrapText="1"/>
    </xf>
    <xf numFmtId="169" fontId="7" fillId="5" borderId="83" xfId="2" applyNumberFormat="1" applyFont="1" applyFill="1" applyBorder="1" applyAlignment="1" applyProtection="1">
      <alignment vertical="top" wrapText="1"/>
    </xf>
    <xf numFmtId="169" fontId="7" fillId="5" borderId="84" xfId="2" applyNumberFormat="1" applyFont="1" applyFill="1" applyBorder="1" applyAlignment="1" applyProtection="1">
      <alignment vertical="top" wrapText="1"/>
    </xf>
    <xf numFmtId="168" fontId="2" fillId="3" borderId="18" xfId="0" applyNumberFormat="1" applyFont="1" applyFill="1" applyBorder="1" applyAlignment="1" applyProtection="1">
      <alignment vertical="top" wrapText="1"/>
    </xf>
    <xf numFmtId="168" fontId="2" fillId="0" borderId="31" xfId="0" applyNumberFormat="1" applyFont="1" applyBorder="1" applyAlignment="1" applyProtection="1">
      <alignment vertical="top" wrapText="1"/>
      <protection locked="0"/>
    </xf>
    <xf numFmtId="0" fontId="8" fillId="2" borderId="5" xfId="2" applyFont="1" applyFill="1" applyBorder="1" applyAlignment="1" applyProtection="1">
      <alignment horizontal="center" vertical="center" wrapText="1"/>
    </xf>
    <xf numFmtId="0" fontId="8" fillId="2" borderId="7" xfId="2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4" fillId="7" borderId="8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left" vertical="center" wrapText="1"/>
    </xf>
    <xf numFmtId="0" fontId="2" fillId="3" borderId="4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center" vertical="top" wrapText="1"/>
    </xf>
    <xf numFmtId="168" fontId="2" fillId="3" borderId="53" xfId="0" applyNumberFormat="1" applyFont="1" applyFill="1" applyBorder="1" applyAlignment="1" applyProtection="1">
      <alignment vertical="top" wrapText="1"/>
    </xf>
    <xf numFmtId="168" fontId="2" fillId="0" borderId="67" xfId="0" applyNumberFormat="1" applyFont="1" applyBorder="1" applyAlignment="1" applyProtection="1">
      <alignment vertical="top" wrapText="1"/>
      <protection locked="0"/>
    </xf>
    <xf numFmtId="0" fontId="4" fillId="7" borderId="86" xfId="0" applyFont="1" applyFill="1" applyBorder="1" applyAlignment="1" applyProtection="1">
      <alignment horizontal="center" vertical="center" wrapText="1"/>
    </xf>
    <xf numFmtId="0" fontId="46" fillId="4" borderId="0" xfId="0" applyFont="1" applyFill="1" applyProtection="1"/>
    <xf numFmtId="168" fontId="46" fillId="5" borderId="87" xfId="0" applyNumberFormat="1" applyFont="1" applyFill="1" applyBorder="1" applyProtection="1"/>
    <xf numFmtId="168" fontId="46" fillId="5" borderId="63" xfId="0" applyNumberFormat="1" applyFont="1" applyFill="1" applyBorder="1" applyProtection="1"/>
    <xf numFmtId="168" fontId="2" fillId="3" borderId="45" xfId="0" applyNumberFormat="1" applyFont="1" applyFill="1" applyBorder="1" applyAlignment="1" applyProtection="1">
      <alignment vertical="top" wrapText="1"/>
    </xf>
    <xf numFmtId="168" fontId="2" fillId="0" borderId="46" xfId="0" applyNumberFormat="1" applyFont="1" applyBorder="1" applyAlignment="1" applyProtection="1">
      <alignment vertical="top" wrapText="1"/>
      <protection locked="0"/>
    </xf>
    <xf numFmtId="168" fontId="46" fillId="5" borderId="65" xfId="0" applyNumberFormat="1" applyFont="1" applyFill="1" applyBorder="1" applyProtection="1"/>
    <xf numFmtId="0" fontId="2" fillId="3" borderId="88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left" vertical="center" wrapText="1"/>
    </xf>
    <xf numFmtId="0" fontId="2" fillId="3" borderId="90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center" vertical="top" wrapText="1"/>
    </xf>
    <xf numFmtId="168" fontId="2" fillId="3" borderId="90" xfId="0" applyNumberFormat="1" applyFont="1" applyFill="1" applyBorder="1" applyAlignment="1" applyProtection="1">
      <alignment vertical="top" wrapText="1"/>
    </xf>
    <xf numFmtId="168" fontId="2" fillId="0" borderId="91" xfId="0" applyNumberFormat="1" applyFont="1" applyBorder="1" applyAlignment="1" applyProtection="1">
      <alignment vertical="top" wrapText="1"/>
      <protection locked="0"/>
    </xf>
    <xf numFmtId="168" fontId="46" fillId="5" borderId="92" xfId="0" applyNumberFormat="1" applyFont="1" applyFill="1" applyBorder="1" applyProtection="1"/>
    <xf numFmtId="169" fontId="26" fillId="2" borderId="53" xfId="0" applyNumberFormat="1" applyFont="1" applyFill="1" applyBorder="1" applyAlignment="1" applyProtection="1">
      <alignment horizontal="center" vertical="top" wrapText="1"/>
    </xf>
    <xf numFmtId="169" fontId="26" fillId="2" borderId="18" xfId="0" applyNumberFormat="1" applyFont="1" applyFill="1" applyBorder="1" applyAlignment="1" applyProtection="1">
      <alignment horizontal="center" vertical="top" wrapText="1"/>
    </xf>
    <xf numFmtId="169" fontId="26" fillId="2" borderId="32" xfId="0" applyNumberFormat="1" applyFont="1" applyFill="1" applyBorder="1" applyAlignment="1" applyProtection="1">
      <alignment horizontal="center" vertical="top" wrapText="1"/>
    </xf>
    <xf numFmtId="0" fontId="25" fillId="3" borderId="66" xfId="0" applyFont="1" applyFill="1" applyBorder="1" applyAlignment="1" applyProtection="1">
      <alignment horizontal="center" vertical="center" wrapText="1"/>
    </xf>
    <xf numFmtId="169" fontId="23" fillId="5" borderId="65" xfId="0" applyNumberFormat="1" applyFont="1" applyFill="1" applyBorder="1" applyAlignment="1" applyProtection="1">
      <alignment horizontal="right" vertical="center" wrapText="1"/>
    </xf>
    <xf numFmtId="0" fontId="25" fillId="3" borderId="64" xfId="0" applyFont="1" applyFill="1" applyBorder="1" applyAlignment="1" applyProtection="1">
      <alignment horizontal="center" vertical="center" wrapText="1"/>
    </xf>
    <xf numFmtId="169" fontId="23" fillId="5" borderId="63" xfId="0" applyNumberFormat="1" applyFont="1" applyFill="1" applyBorder="1" applyAlignment="1" applyProtection="1">
      <alignment horizontal="right" vertical="center" wrapText="1"/>
    </xf>
    <xf numFmtId="169" fontId="23" fillId="3" borderId="63" xfId="0" applyNumberFormat="1" applyFont="1" applyFill="1" applyBorder="1" applyAlignment="1" applyProtection="1">
      <alignment horizontal="right" vertical="center" wrapText="1"/>
    </xf>
    <xf numFmtId="0" fontId="25" fillId="3" borderId="93" xfId="0" applyFont="1" applyFill="1" applyBorder="1" applyAlignment="1" applyProtection="1">
      <alignment horizontal="center" vertical="center" wrapText="1"/>
    </xf>
    <xf numFmtId="169" fontId="23" fillId="3" borderId="94" xfId="0" applyNumberFormat="1" applyFont="1" applyFill="1" applyBorder="1" applyAlignment="1" applyProtection="1">
      <alignment horizontal="right" vertical="center" wrapText="1"/>
    </xf>
    <xf numFmtId="169" fontId="23" fillId="5" borderId="95" xfId="0" applyNumberFormat="1" applyFont="1" applyFill="1" applyBorder="1" applyAlignment="1" applyProtection="1">
      <alignment horizontal="right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169" fontId="8" fillId="5" borderId="44" xfId="2" applyNumberFormat="1" applyFont="1" applyFill="1" applyBorder="1" applyAlignment="1" applyProtection="1">
      <alignment horizontal="center" vertical="top" wrapText="1"/>
    </xf>
    <xf numFmtId="169" fontId="7" fillId="0" borderId="24" xfId="2" applyNumberFormat="1" applyFont="1" applyBorder="1" applyAlignment="1" applyProtection="1">
      <alignment horizontal="center" vertical="top" wrapText="1"/>
      <protection locked="0"/>
    </xf>
    <xf numFmtId="169" fontId="7" fillId="0" borderId="3" xfId="2" applyNumberFormat="1" applyFont="1" applyBorder="1" applyAlignment="1" applyProtection="1">
      <alignment horizontal="center" vertical="top" wrapText="1"/>
      <protection locked="0"/>
    </xf>
    <xf numFmtId="169" fontId="7" fillId="0" borderId="8" xfId="2" applyNumberFormat="1" applyFont="1" applyBorder="1" applyAlignment="1" applyProtection="1">
      <alignment horizontal="center" vertical="top" wrapText="1"/>
      <protection locked="0"/>
    </xf>
    <xf numFmtId="169" fontId="8" fillId="0" borderId="5" xfId="2" applyNumberFormat="1" applyFont="1" applyBorder="1" applyAlignment="1" applyProtection="1">
      <alignment horizontal="center" vertical="top" wrapText="1"/>
      <protection locked="0"/>
    </xf>
    <xf numFmtId="169" fontId="8" fillId="7" borderId="44" xfId="2" applyNumberFormat="1" applyFont="1" applyFill="1" applyBorder="1" applyAlignment="1" applyProtection="1">
      <alignment horizontal="center" vertical="top" wrapText="1"/>
    </xf>
    <xf numFmtId="169" fontId="8" fillId="8" borderId="7" xfId="2" applyNumberFormat="1" applyFont="1" applyFill="1" applyBorder="1" applyAlignment="1" applyProtection="1">
      <alignment horizontal="center" vertical="top" wrapText="1"/>
    </xf>
    <xf numFmtId="169" fontId="8" fillId="5" borderId="79" xfId="2" applyNumberFormat="1" applyFont="1" applyFill="1" applyBorder="1" applyAlignment="1" applyProtection="1">
      <alignment horizontal="center" vertical="top" wrapText="1"/>
    </xf>
    <xf numFmtId="169" fontId="8" fillId="7" borderId="79" xfId="2" applyNumberFormat="1" applyFont="1" applyFill="1" applyBorder="1" applyAlignment="1" applyProtection="1">
      <alignment horizontal="center" vertical="top" wrapText="1"/>
    </xf>
    <xf numFmtId="169" fontId="8" fillId="5" borderId="84" xfId="2" applyNumberFormat="1" applyFont="1" applyFill="1" applyBorder="1" applyAlignment="1" applyProtection="1">
      <alignment horizontal="center" vertical="top" wrapText="1"/>
    </xf>
    <xf numFmtId="169" fontId="8" fillId="7" borderId="84" xfId="2" applyNumberFormat="1" applyFont="1" applyFill="1" applyBorder="1" applyAlignment="1" applyProtection="1">
      <alignment horizontal="center" vertical="top" wrapText="1"/>
    </xf>
    <xf numFmtId="169" fontId="8" fillId="8" borderId="25" xfId="2" applyNumberFormat="1" applyFont="1" applyFill="1" applyBorder="1" applyAlignment="1" applyProtection="1">
      <alignment horizontal="center" vertical="top" wrapText="1"/>
    </xf>
    <xf numFmtId="169" fontId="8" fillId="8" borderId="81" xfId="2" applyNumberFormat="1" applyFont="1" applyFill="1" applyBorder="1" applyAlignment="1" applyProtection="1">
      <alignment horizontal="center" vertical="top" wrapText="1"/>
    </xf>
    <xf numFmtId="0" fontId="5" fillId="4" borderId="98" xfId="0" applyFont="1" applyFill="1" applyBorder="1" applyAlignment="1" applyProtection="1">
      <alignment horizontal="center" vertical="center" wrapText="1"/>
    </xf>
    <xf numFmtId="0" fontId="5" fillId="2" borderId="99" xfId="0" applyFont="1" applyFill="1" applyBorder="1" applyAlignment="1" applyProtection="1">
      <alignment horizontal="center" vertical="center" wrapText="1"/>
    </xf>
    <xf numFmtId="0" fontId="9" fillId="3" borderId="43" xfId="2" applyFont="1" applyFill="1" applyBorder="1" applyAlignment="1" applyProtection="1">
      <alignment horizontal="left" vertical="top" wrapText="1"/>
    </xf>
    <xf numFmtId="0" fontId="17" fillId="2" borderId="0" xfId="0" applyFont="1" applyFill="1" applyAlignment="1" applyProtection="1"/>
    <xf numFmtId="0" fontId="29" fillId="4" borderId="0" xfId="0" applyFont="1" applyFill="1" applyProtection="1"/>
    <xf numFmtId="0" fontId="17" fillId="2" borderId="0" xfId="0" applyFont="1" applyFill="1" applyAlignment="1" applyProtection="1">
      <alignment wrapText="1"/>
    </xf>
    <xf numFmtId="0" fontId="28" fillId="4" borderId="0" xfId="0" applyFont="1" applyFill="1" applyProtection="1"/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 applyProtection="1">
      <alignment horizontal="center" vertical="center" wrapText="1"/>
    </xf>
    <xf numFmtId="0" fontId="11" fillId="2" borderId="44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0" fontId="7" fillId="4" borderId="0" xfId="0" applyFont="1" applyFill="1" applyProtection="1"/>
    <xf numFmtId="0" fontId="17" fillId="2" borderId="0" xfId="0" applyFont="1" applyFill="1" applyAlignment="1" applyProtection="1">
      <alignment horizontal="left" wrapText="1"/>
    </xf>
    <xf numFmtId="0" fontId="19" fillId="2" borderId="0" xfId="0" applyFont="1" applyFill="1" applyAlignment="1" applyProtection="1">
      <alignment horizontal="left" wrapText="1"/>
    </xf>
    <xf numFmtId="0" fontId="19" fillId="4" borderId="0" xfId="0" applyFont="1" applyFill="1" applyProtection="1"/>
    <xf numFmtId="0" fontId="17" fillId="2" borderId="13" xfId="0" applyFont="1" applyFill="1" applyBorder="1" applyAlignment="1" applyProtection="1"/>
    <xf numFmtId="0" fontId="11" fillId="2" borderId="100" xfId="0" applyFont="1" applyFill="1" applyBorder="1" applyAlignment="1" applyProtection="1">
      <alignment horizontal="center" vertical="center" wrapText="1"/>
    </xf>
    <xf numFmtId="0" fontId="11" fillId="2" borderId="101" xfId="0" applyFont="1" applyFill="1" applyBorder="1" applyAlignment="1" applyProtection="1">
      <alignment horizontal="center" vertical="center" wrapText="1"/>
    </xf>
    <xf numFmtId="0" fontId="11" fillId="2" borderId="102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top" wrapText="1"/>
    </xf>
    <xf numFmtId="0" fontId="11" fillId="2" borderId="100" xfId="0" applyFont="1" applyFill="1" applyBorder="1" applyAlignment="1" applyProtection="1">
      <alignment horizontal="center" vertical="top" wrapText="1"/>
    </xf>
    <xf numFmtId="0" fontId="11" fillId="2" borderId="102" xfId="0" applyFont="1" applyFill="1" applyBorder="1" applyAlignment="1" applyProtection="1">
      <alignment horizontal="center" vertical="top" wrapText="1"/>
    </xf>
    <xf numFmtId="0" fontId="8" fillId="2" borderId="14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vertical="top" wrapText="1"/>
    </xf>
    <xf numFmtId="169" fontId="8" fillId="5" borderId="24" xfId="0" applyNumberFormat="1" applyFont="1" applyFill="1" applyBorder="1" applyProtection="1"/>
    <xf numFmtId="169" fontId="8" fillId="5" borderId="26" xfId="0" applyNumberFormat="1" applyFont="1" applyFill="1" applyBorder="1" applyProtection="1"/>
    <xf numFmtId="169" fontId="8" fillId="5" borderId="79" xfId="0" applyNumberFormat="1" applyFont="1" applyFill="1" applyBorder="1" applyProtection="1"/>
    <xf numFmtId="169" fontId="8" fillId="5" borderId="25" xfId="0" applyNumberFormat="1" applyFont="1" applyFill="1" applyBorder="1" applyProtection="1"/>
    <xf numFmtId="0" fontId="8" fillId="2" borderId="20" xfId="0" applyFont="1" applyFill="1" applyBorder="1" applyAlignment="1" applyProtection="1">
      <alignment horizontal="center" vertical="top" wrapText="1"/>
    </xf>
    <xf numFmtId="0" fontId="8" fillId="2" borderId="20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Protection="1"/>
    <xf numFmtId="169" fontId="7" fillId="5" borderId="4" xfId="0" applyNumberFormat="1" applyFont="1" applyFill="1" applyBorder="1" applyProtection="1"/>
    <xf numFmtId="169" fontId="7" fillId="5" borderId="42" xfId="0" applyNumberFormat="1" applyFont="1" applyFill="1" applyBorder="1" applyProtection="1"/>
    <xf numFmtId="169" fontId="8" fillId="5" borderId="1" xfId="0" applyNumberFormat="1" applyFont="1" applyFill="1" applyBorder="1" applyProtection="1"/>
    <xf numFmtId="0" fontId="7" fillId="2" borderId="20" xfId="0" applyFont="1" applyFill="1" applyBorder="1" applyAlignment="1" applyProtection="1">
      <alignment horizontal="center" vertical="top" wrapText="1"/>
    </xf>
    <xf numFmtId="0" fontId="7" fillId="2" borderId="20" xfId="0" applyFont="1" applyFill="1" applyBorder="1" applyAlignment="1" applyProtection="1">
      <alignment vertical="top" wrapText="1"/>
    </xf>
    <xf numFmtId="0" fontId="7" fillId="2" borderId="22" xfId="0" applyFont="1" applyFill="1" applyBorder="1" applyAlignment="1" applyProtection="1">
      <alignment horizontal="center" vertical="top" wrapText="1"/>
    </xf>
    <xf numFmtId="0" fontId="7" fillId="2" borderId="22" xfId="0" applyFont="1" applyFill="1" applyBorder="1" applyAlignment="1" applyProtection="1">
      <alignment vertical="top" wrapText="1"/>
    </xf>
    <xf numFmtId="169" fontId="8" fillId="5" borderId="6" xfId="2" applyNumberFormat="1" applyFont="1" applyFill="1" applyBorder="1" applyAlignment="1" applyProtection="1">
      <alignment vertical="top" wrapText="1"/>
    </xf>
    <xf numFmtId="169" fontId="7" fillId="3" borderId="26" xfId="2" applyNumberFormat="1" applyFont="1" applyFill="1" applyBorder="1" applyAlignment="1" applyProtection="1">
      <alignment vertical="top" wrapText="1"/>
    </xf>
    <xf numFmtId="169" fontId="7" fillId="3" borderId="4" xfId="2" applyNumberFormat="1" applyFont="1" applyFill="1" applyBorder="1" applyAlignment="1" applyProtection="1">
      <alignment vertical="top" wrapText="1"/>
    </xf>
    <xf numFmtId="0" fontId="11" fillId="2" borderId="14" xfId="0" applyFont="1" applyFill="1" applyBorder="1" applyAlignment="1" applyProtection="1">
      <alignment horizontal="center" vertical="top" wrapText="1"/>
    </xf>
    <xf numFmtId="0" fontId="5" fillId="2" borderId="14" xfId="0" applyFont="1" applyFill="1" applyBorder="1" applyAlignment="1" applyProtection="1">
      <alignment horizontal="center" vertical="top" wrapText="1"/>
    </xf>
    <xf numFmtId="0" fontId="11" fillId="2" borderId="44" xfId="0" applyFont="1" applyFill="1" applyBorder="1" applyAlignment="1" applyProtection="1">
      <alignment horizontal="center" wrapText="1"/>
    </xf>
    <xf numFmtId="0" fontId="2" fillId="2" borderId="19" xfId="0" applyFont="1" applyFill="1" applyBorder="1" applyAlignment="1" applyProtection="1">
      <alignment horizontal="center" vertical="top" wrapText="1"/>
    </xf>
    <xf numFmtId="0" fontId="2" fillId="2" borderId="19" xfId="0" applyFont="1" applyFill="1" applyBorder="1" applyAlignment="1" applyProtection="1">
      <alignment vertical="top" wrapText="1"/>
    </xf>
    <xf numFmtId="169" fontId="8" fillId="0" borderId="10" xfId="0" applyNumberFormat="1" applyFont="1" applyBorder="1" applyAlignment="1" applyProtection="1">
      <alignment horizontal="right" vertical="top" wrapText="1"/>
      <protection locked="0"/>
    </xf>
    <xf numFmtId="169" fontId="7" fillId="6" borderId="15" xfId="0" applyNumberFormat="1" applyFont="1" applyFill="1" applyBorder="1" applyAlignment="1" applyProtection="1">
      <alignment horizontal="center" vertical="top" wrapText="1"/>
    </xf>
    <xf numFmtId="169" fontId="8" fillId="5" borderId="11" xfId="0" applyNumberFormat="1" applyFont="1" applyFill="1" applyBorder="1" applyAlignment="1" applyProtection="1">
      <alignment horizontal="right" vertical="top" wrapText="1"/>
    </xf>
    <xf numFmtId="0" fontId="2" fillId="2" borderId="20" xfId="0" applyFont="1" applyFill="1" applyBorder="1" applyAlignment="1" applyProtection="1">
      <alignment vertical="top" wrapText="1"/>
    </xf>
    <xf numFmtId="169" fontId="7" fillId="6" borderId="3" xfId="0" applyNumberFormat="1" applyFont="1" applyFill="1" applyBorder="1" applyAlignment="1" applyProtection="1">
      <alignment horizontal="center" vertical="top" wrapText="1"/>
    </xf>
    <xf numFmtId="169" fontId="7" fillId="0" borderId="4" xfId="0" applyNumberFormat="1" applyFont="1" applyBorder="1" applyAlignment="1" applyProtection="1">
      <alignment horizontal="right" vertical="top" wrapText="1"/>
      <protection locked="0"/>
    </xf>
    <xf numFmtId="169" fontId="7" fillId="0" borderId="42" xfId="0" applyNumberFormat="1" applyFont="1" applyBorder="1" applyAlignment="1" applyProtection="1">
      <alignment horizontal="right" vertical="top" wrapText="1"/>
      <protection locked="0"/>
    </xf>
    <xf numFmtId="169" fontId="7" fillId="5" borderId="1" xfId="0" applyNumberFormat="1" applyFont="1" applyFill="1" applyBorder="1" applyAlignment="1" applyProtection="1">
      <alignment horizontal="right" vertical="top" wrapText="1"/>
    </xf>
    <xf numFmtId="169" fontId="7" fillId="5" borderId="4" xfId="0" applyNumberFormat="1" applyFont="1" applyFill="1" applyBorder="1" applyAlignment="1" applyProtection="1">
      <alignment horizontal="right" vertical="top" wrapText="1"/>
    </xf>
    <xf numFmtId="0" fontId="7" fillId="0" borderId="20" xfId="0" applyFont="1" applyBorder="1" applyAlignment="1" applyProtection="1">
      <alignment horizontal="center" vertical="top" wrapText="1"/>
      <protection locked="0"/>
    </xf>
    <xf numFmtId="0" fontId="7" fillId="0" borderId="20" xfId="0" applyFont="1" applyBorder="1" applyAlignment="1" applyProtection="1">
      <alignment horizontal="left" vertical="top" wrapText="1" indent="3"/>
      <protection locked="0"/>
    </xf>
    <xf numFmtId="169" fontId="8" fillId="5" borderId="6" xfId="0" applyNumberFormat="1" applyFont="1" applyFill="1" applyBorder="1" applyAlignment="1" applyProtection="1">
      <alignment horizontal="right" vertical="top" wrapText="1"/>
    </xf>
    <xf numFmtId="169" fontId="8" fillId="5" borderId="7" xfId="0" applyNumberFormat="1" applyFont="1" applyFill="1" applyBorder="1" applyAlignment="1" applyProtection="1">
      <alignment horizontal="right" vertical="top" wrapText="1"/>
    </xf>
    <xf numFmtId="0" fontId="11" fillId="2" borderId="96" xfId="0" applyFont="1" applyFill="1" applyBorder="1" applyAlignment="1" applyProtection="1">
      <alignment horizontal="center" vertical="top" wrapText="1"/>
    </xf>
    <xf numFmtId="0" fontId="5" fillId="2" borderId="96" xfId="0" applyFont="1" applyFill="1" applyBorder="1" applyAlignment="1" applyProtection="1">
      <alignment horizontal="center" vertical="top" wrapText="1"/>
    </xf>
    <xf numFmtId="0" fontId="11" fillId="2" borderId="97" xfId="0" applyFont="1" applyFill="1" applyBorder="1" applyAlignment="1" applyProtection="1">
      <alignment horizontal="center" wrapText="1"/>
    </xf>
    <xf numFmtId="0" fontId="11" fillId="2" borderId="100" xfId="0" applyFont="1" applyFill="1" applyBorder="1" applyAlignment="1" applyProtection="1">
      <alignment horizontal="center" wrapText="1"/>
    </xf>
    <xf numFmtId="0" fontId="11" fillId="2" borderId="101" xfId="0" applyFont="1" applyFill="1" applyBorder="1" applyAlignment="1" applyProtection="1">
      <alignment horizontal="center" wrapText="1"/>
    </xf>
    <xf numFmtId="0" fontId="11" fillId="2" borderId="102" xfId="0" applyFont="1" applyFill="1" applyBorder="1" applyAlignment="1" applyProtection="1">
      <alignment horizontal="center" wrapText="1"/>
    </xf>
    <xf numFmtId="0" fontId="8" fillId="4" borderId="14" xfId="0" applyFont="1" applyFill="1" applyBorder="1" applyAlignment="1" applyProtection="1">
      <alignment horizontal="center" vertical="top"/>
    </xf>
    <xf numFmtId="0" fontId="8" fillId="4" borderId="14" xfId="0" applyFont="1" applyFill="1" applyBorder="1" applyAlignment="1" applyProtection="1">
      <alignment vertical="top" wrapText="1"/>
    </xf>
    <xf numFmtId="0" fontId="7" fillId="4" borderId="14" xfId="0" applyFont="1" applyFill="1" applyBorder="1" applyAlignment="1" applyProtection="1">
      <alignment horizontal="center" vertical="top"/>
    </xf>
    <xf numFmtId="0" fontId="7" fillId="4" borderId="14" xfId="0" applyFont="1" applyFill="1" applyBorder="1" applyAlignment="1" applyProtection="1">
      <alignment vertical="top" wrapText="1"/>
    </xf>
    <xf numFmtId="0" fontId="11" fillId="2" borderId="30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wrapText="1"/>
    </xf>
    <xf numFmtId="0" fontId="8" fillId="0" borderId="0" xfId="2" applyFont="1"/>
    <xf numFmtId="0" fontId="8" fillId="0" borderId="0" xfId="2" applyFont="1" applyProtection="1"/>
    <xf numFmtId="0" fontId="7" fillId="9" borderId="20" xfId="0" applyFont="1" applyFill="1" applyBorder="1" applyAlignment="1" applyProtection="1">
      <alignment horizontal="center" vertical="top" wrapText="1"/>
    </xf>
    <xf numFmtId="0" fontId="28" fillId="4" borderId="0" xfId="0" applyFont="1" applyFill="1" applyBorder="1" applyProtection="1"/>
    <xf numFmtId="169" fontId="8" fillId="5" borderId="14" xfId="0" applyNumberFormat="1" applyFont="1" applyFill="1" applyBorder="1" applyProtection="1"/>
    <xf numFmtId="169" fontId="7" fillId="5" borderId="14" xfId="0" applyNumberFormat="1" applyFont="1" applyFill="1" applyBorder="1" applyProtection="1"/>
    <xf numFmtId="169" fontId="7" fillId="0" borderId="14" xfId="0" applyNumberFormat="1" applyFont="1" applyFill="1" applyBorder="1" applyProtection="1">
      <protection locked="0"/>
    </xf>
    <xf numFmtId="0" fontId="11" fillId="2" borderId="14" xfId="2" applyFont="1" applyFill="1" applyBorder="1" applyAlignment="1" applyProtection="1">
      <alignment horizontal="center" vertical="top" wrapText="1"/>
    </xf>
    <xf numFmtId="0" fontId="8" fillId="0" borderId="14" xfId="2" applyFont="1" applyFill="1" applyBorder="1" applyAlignment="1" applyProtection="1">
      <alignment horizontal="center" vertical="top" wrapText="1"/>
      <protection locked="0"/>
    </xf>
    <xf numFmtId="169" fontId="7" fillId="0" borderId="14" xfId="2" applyNumberFormat="1" applyFont="1" applyBorder="1" applyAlignment="1" applyProtection="1">
      <alignment vertical="top" wrapText="1"/>
      <protection locked="0"/>
    </xf>
    <xf numFmtId="169" fontId="8" fillId="5" borderId="14" xfId="2" applyNumberFormat="1" applyFont="1" applyFill="1" applyBorder="1" applyAlignment="1" applyProtection="1">
      <alignment vertical="top" wrapText="1"/>
    </xf>
    <xf numFmtId="0" fontId="17" fillId="2" borderId="0" xfId="2" applyFont="1" applyFill="1" applyAlignment="1" applyProtection="1">
      <alignment horizontal="left"/>
    </xf>
    <xf numFmtId="0" fontId="20" fillId="2" borderId="14" xfId="2" applyFont="1" applyFill="1" applyBorder="1" applyAlignment="1" applyProtection="1">
      <alignment horizontal="center" vertical="top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</xf>
    <xf numFmtId="0" fontId="2" fillId="0" borderId="14" xfId="0" applyFont="1" applyBorder="1" applyAlignment="1" applyProtection="1">
      <alignment horizontal="left" vertical="top" wrapText="1"/>
      <protection locked="0"/>
    </xf>
    <xf numFmtId="0" fontId="2" fillId="0" borderId="14" xfId="0" applyFont="1" applyBorder="1" applyAlignment="1" applyProtection="1">
      <alignment horizontal="center" vertical="top" wrapText="1"/>
      <protection locked="0"/>
    </xf>
    <xf numFmtId="168" fontId="2" fillId="0" borderId="14" xfId="0" applyNumberFormat="1" applyFont="1" applyBorder="1" applyAlignment="1" applyProtection="1">
      <alignment horizontal="right" vertical="top" wrapText="1"/>
      <protection locked="0"/>
    </xf>
    <xf numFmtId="0" fontId="4" fillId="7" borderId="14" xfId="0" applyFont="1" applyFill="1" applyBorder="1" applyAlignment="1" applyProtection="1">
      <alignment vertical="center" wrapText="1"/>
    </xf>
    <xf numFmtId="0" fontId="23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vertical="center" wrapText="1"/>
      <protection locked="0"/>
    </xf>
    <xf numFmtId="0" fontId="23" fillId="0" borderId="14" xfId="0" applyFont="1" applyFill="1" applyBorder="1" applyAlignment="1" applyProtection="1">
      <alignment vertical="center" wrapText="1"/>
      <protection locked="0"/>
    </xf>
    <xf numFmtId="169" fontId="23" fillId="5" borderId="14" xfId="0" applyNumberFormat="1" applyFont="1" applyFill="1" applyBorder="1" applyAlignment="1" applyProtection="1">
      <alignment horizontal="right" vertical="center" wrapText="1"/>
    </xf>
    <xf numFmtId="169" fontId="23" fillId="0" borderId="14" xfId="0" applyNumberFormat="1" applyFont="1" applyFill="1" applyBorder="1" applyAlignment="1" applyProtection="1">
      <alignment horizontal="right" vertical="center" wrapText="1"/>
      <protection locked="0"/>
    </xf>
    <xf numFmtId="169" fontId="17" fillId="5" borderId="14" xfId="2" applyNumberFormat="1" applyFont="1" applyFill="1" applyBorder="1" applyProtection="1"/>
    <xf numFmtId="0" fontId="17" fillId="2" borderId="0" xfId="2" applyNumberFormat="1" applyFont="1" applyFill="1" applyAlignment="1" applyProtection="1">
      <alignment horizontal="left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25" fillId="9" borderId="14" xfId="0" applyFont="1" applyFill="1" applyBorder="1" applyAlignment="1" applyProtection="1">
      <alignment horizontal="center" vertical="center" wrapText="1"/>
      <protection locked="0"/>
    </xf>
    <xf numFmtId="0" fontId="4" fillId="9" borderId="14" xfId="0" applyFont="1" applyFill="1" applyBorder="1" applyAlignment="1" applyProtection="1">
      <alignment vertical="center" wrapText="1"/>
      <protection locked="0"/>
    </xf>
    <xf numFmtId="169" fontId="23" fillId="9" borderId="14" xfId="0" applyNumberFormat="1" applyFont="1" applyFill="1" applyBorder="1" applyAlignment="1" applyProtection="1">
      <alignment horizontal="right" vertical="center" wrapText="1"/>
    </xf>
    <xf numFmtId="0" fontId="26" fillId="9" borderId="14" xfId="0" applyFont="1" applyFill="1" applyBorder="1" applyAlignment="1" applyProtection="1">
      <alignment horizontal="left" vertical="top" wrapText="1"/>
      <protection locked="0"/>
    </xf>
    <xf numFmtId="0" fontId="25" fillId="9" borderId="14" xfId="0" applyFont="1" applyFill="1" applyBorder="1" applyAlignment="1" applyProtection="1">
      <alignment vertical="center" wrapText="1"/>
    </xf>
    <xf numFmtId="169" fontId="25" fillId="9" borderId="14" xfId="0" applyNumberFormat="1" applyFont="1" applyFill="1" applyBorder="1" applyAlignment="1" applyProtection="1">
      <alignment horizontal="right" vertical="center" wrapText="1"/>
      <protection locked="0"/>
    </xf>
    <xf numFmtId="169" fontId="25" fillId="9" borderId="14" xfId="0" applyNumberFormat="1" applyFont="1" applyFill="1" applyBorder="1" applyAlignment="1" applyProtection="1">
      <alignment horizontal="center" vertical="center" wrapText="1"/>
    </xf>
    <xf numFmtId="169" fontId="7" fillId="9" borderId="4" xfId="0" applyNumberFormat="1" applyFont="1" applyFill="1" applyBorder="1" applyAlignment="1" applyProtection="1">
      <alignment vertical="top"/>
    </xf>
    <xf numFmtId="169" fontId="8" fillId="9" borderId="4" xfId="0" applyNumberFormat="1" applyFont="1" applyFill="1" applyBorder="1" applyAlignment="1" applyProtection="1">
      <alignment vertical="top"/>
    </xf>
    <xf numFmtId="169" fontId="7" fillId="9" borderId="4" xfId="2" applyNumberFormat="1" applyFont="1" applyFill="1" applyBorder="1" applyProtection="1"/>
    <xf numFmtId="169" fontId="7" fillId="9" borderId="16" xfId="2" applyNumberFormat="1" applyFont="1" applyFill="1" applyBorder="1" applyProtection="1"/>
    <xf numFmtId="169" fontId="7" fillId="9" borderId="1" xfId="0" applyNumberFormat="1" applyFont="1" applyFill="1" applyBorder="1" applyAlignment="1" applyProtection="1">
      <alignment vertical="top"/>
    </xf>
    <xf numFmtId="0" fontId="14" fillId="2" borderId="0" xfId="2" applyFont="1" applyFill="1" applyBorder="1" applyAlignment="1" applyProtection="1">
      <alignment horizontal="right"/>
    </xf>
    <xf numFmtId="169" fontId="2" fillId="0" borderId="14" xfId="0" applyNumberFormat="1" applyFont="1" applyBorder="1" applyAlignment="1" applyProtection="1">
      <alignment horizontal="right" vertical="top" wrapText="1"/>
      <protection locked="0"/>
    </xf>
    <xf numFmtId="0" fontId="21" fillId="0" borderId="0" xfId="2" applyFont="1" applyBorder="1" applyAlignment="1" applyProtection="1">
      <alignment horizontal="left" wrapText="1"/>
      <protection locked="0"/>
    </xf>
    <xf numFmtId="0" fontId="7" fillId="11" borderId="0" xfId="0" applyFont="1" applyFill="1" applyProtection="1"/>
    <xf numFmtId="0" fontId="10" fillId="2" borderId="0" xfId="2" applyFont="1" applyFill="1" applyAlignment="1" applyProtection="1">
      <alignment horizontal="center"/>
    </xf>
    <xf numFmtId="0" fontId="18" fillId="2" borderId="0" xfId="2" applyFont="1" applyFill="1" applyBorder="1" applyAlignment="1" applyProtection="1">
      <alignment vertical="top"/>
    </xf>
    <xf numFmtId="0" fontId="18" fillId="2" borderId="0" xfId="2" applyFont="1" applyFill="1" applyBorder="1" applyAlignment="1" applyProtection="1">
      <alignment vertical="top" wrapText="1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7" fillId="4" borderId="14" xfId="0" applyFont="1" applyFill="1" applyBorder="1" applyAlignment="1" applyProtection="1">
      <alignment horizontal="center" vertical="top" wrapText="1"/>
    </xf>
    <xf numFmtId="167" fontId="8" fillId="9" borderId="13" xfId="2" applyNumberFormat="1" applyFont="1" applyFill="1" applyBorder="1" applyAlignment="1" applyProtection="1">
      <alignment wrapText="1"/>
    </xf>
    <xf numFmtId="170" fontId="2" fillId="0" borderId="14" xfId="0" applyNumberFormat="1" applyFont="1" applyBorder="1" applyAlignment="1" applyProtection="1">
      <alignment horizontal="right" vertical="top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169" fontId="2" fillId="0" borderId="14" xfId="0" applyNumberFormat="1" applyFont="1" applyBorder="1" applyAlignment="1" applyProtection="1">
      <alignment horizontal="center" vertical="center" wrapText="1"/>
      <protection locked="0"/>
    </xf>
    <xf numFmtId="168" fontId="2" fillId="0" borderId="14" xfId="0" applyNumberFormat="1" applyFont="1" applyBorder="1" applyAlignment="1" applyProtection="1">
      <alignment horizontal="center" vertical="center" wrapText="1"/>
      <protection locked="0"/>
    </xf>
    <xf numFmtId="0" fontId="47" fillId="0" borderId="0" xfId="2" applyFont="1" applyBorder="1" applyAlignment="1" applyProtection="1">
      <alignment horizontal="left" vertical="center" wrapText="1"/>
    </xf>
    <xf numFmtId="0" fontId="7" fillId="2" borderId="14" xfId="2" applyFont="1" applyFill="1" applyBorder="1" applyProtection="1"/>
    <xf numFmtId="167" fontId="8" fillId="9" borderId="13" xfId="2" applyNumberFormat="1" applyFont="1" applyFill="1" applyBorder="1" applyAlignment="1" applyProtection="1">
      <alignment horizontal="center" vertical="center"/>
    </xf>
    <xf numFmtId="0" fontId="22" fillId="0" borderId="13" xfId="2" quotePrefix="1" applyFont="1" applyFill="1" applyBorder="1" applyAlignment="1" applyProtection="1">
      <alignment horizontal="center" vertical="center" wrapText="1"/>
      <protection locked="0"/>
    </xf>
    <xf numFmtId="49" fontId="8" fillId="9" borderId="13" xfId="2" applyNumberFormat="1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left" vertical="top" wrapText="1"/>
      <protection locked="0"/>
    </xf>
    <xf numFmtId="0" fontId="22" fillId="0" borderId="13" xfId="2" quotePrefix="1" applyFont="1" applyFill="1" applyBorder="1" applyAlignment="1" applyProtection="1">
      <alignment horizontal="center" wrapText="1"/>
      <protection locked="0"/>
    </xf>
    <xf numFmtId="0" fontId="7" fillId="2" borderId="0" xfId="2" applyFont="1" applyFill="1" applyAlignment="1" applyProtection="1">
      <alignment horizontal="left" vertical="top" wrapText="1"/>
    </xf>
    <xf numFmtId="0" fontId="7" fillId="2" borderId="0" xfId="2" applyFont="1" applyFill="1" applyAlignment="1" applyProtection="1">
      <alignment horizontal="left" vertical="top"/>
    </xf>
    <xf numFmtId="0" fontId="10" fillId="2" borderId="0" xfId="2" applyFont="1" applyFill="1" applyAlignment="1" applyProtection="1">
      <alignment horizontal="center"/>
    </xf>
    <xf numFmtId="167" fontId="8" fillId="9" borderId="13" xfId="2" applyNumberFormat="1" applyFont="1" applyFill="1" applyBorder="1" applyAlignment="1" applyProtection="1">
      <alignment horizontal="center"/>
    </xf>
    <xf numFmtId="0" fontId="12" fillId="2" borderId="0" xfId="2" applyFont="1" applyFill="1" applyBorder="1" applyAlignment="1" applyProtection="1">
      <alignment horizontal="center" vertical="top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12" fillId="2" borderId="104" xfId="2" applyFont="1" applyFill="1" applyBorder="1" applyAlignment="1" applyProtection="1">
      <alignment horizontal="center" vertical="top"/>
    </xf>
    <xf numFmtId="0" fontId="11" fillId="2" borderId="4" xfId="0" applyFont="1" applyFill="1" applyBorder="1" applyAlignment="1" applyProtection="1">
      <alignment horizontal="center" wrapText="1"/>
    </xf>
    <xf numFmtId="0" fontId="11" fillId="2" borderId="16" xfId="0" applyFont="1" applyFill="1" applyBorder="1" applyAlignment="1" applyProtection="1">
      <alignment horizontal="center" wrapText="1"/>
    </xf>
    <xf numFmtId="0" fontId="20" fillId="2" borderId="23" xfId="0" applyFont="1" applyFill="1" applyBorder="1" applyAlignment="1" applyProtection="1">
      <alignment horizontal="center" wrapText="1"/>
    </xf>
    <xf numFmtId="0" fontId="20" fillId="2" borderId="105" xfId="0" applyFont="1" applyFill="1" applyBorder="1" applyAlignment="1" applyProtection="1">
      <alignment horizontal="center" wrapText="1"/>
    </xf>
    <xf numFmtId="0" fontId="11" fillId="2" borderId="19" xfId="0" applyFont="1" applyFill="1" applyBorder="1" applyAlignment="1" applyProtection="1">
      <alignment horizontal="center" wrapText="1"/>
    </xf>
    <xf numFmtId="0" fontId="11" fillId="2" borderId="20" xfId="0" applyFont="1" applyFill="1" applyBorder="1" applyAlignment="1" applyProtection="1">
      <alignment horizontal="center" wrapText="1"/>
    </xf>
    <xf numFmtId="0" fontId="11" fillId="2" borderId="22" xfId="0" applyFont="1" applyFill="1" applyBorder="1" applyAlignment="1" applyProtection="1">
      <alignment horizontal="center" wrapText="1"/>
    </xf>
    <xf numFmtId="0" fontId="11" fillId="2" borderId="10" xfId="0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41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wrapText="1"/>
    </xf>
    <xf numFmtId="0" fontId="11" fillId="2" borderId="12" xfId="0" applyFont="1" applyFill="1" applyBorder="1" applyAlignment="1" applyProtection="1">
      <alignment horizontal="center" wrapText="1"/>
    </xf>
    <xf numFmtId="0" fontId="10" fillId="0" borderId="0" xfId="2" applyFont="1" applyAlignment="1" applyProtection="1">
      <alignment horizontal="left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20" fillId="2" borderId="23" xfId="0" applyFont="1" applyFill="1" applyBorder="1" applyAlignment="1" applyProtection="1">
      <alignment horizontal="center" vertical="center" wrapText="1"/>
    </xf>
    <xf numFmtId="0" fontId="20" fillId="2" borderId="105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wrapText="1"/>
    </xf>
    <xf numFmtId="0" fontId="11" fillId="2" borderId="19" xfId="0" applyFont="1" applyFill="1" applyBorder="1" applyAlignment="1" applyProtection="1">
      <alignment horizontal="center" vertical="center" wrapText="1"/>
    </xf>
    <xf numFmtId="0" fontId="11" fillId="2" borderId="20" xfId="0" applyFont="1" applyFill="1" applyBorder="1" applyAlignment="1" applyProtection="1">
      <alignment horizontal="center" vertical="center" wrapText="1"/>
    </xf>
    <xf numFmtId="0" fontId="11" fillId="2" borderId="22" xfId="0" applyFont="1" applyFill="1" applyBorder="1" applyAlignment="1" applyProtection="1">
      <alignment horizontal="center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06" xfId="0" applyFont="1" applyFill="1" applyBorder="1" applyAlignment="1" applyProtection="1">
      <alignment horizontal="center" vertical="center" wrapText="1"/>
    </xf>
    <xf numFmtId="0" fontId="11" fillId="2" borderId="107" xfId="0" applyFont="1" applyFill="1" applyBorder="1" applyAlignment="1" applyProtection="1">
      <alignment horizontal="center" vertical="center" wrapText="1"/>
    </xf>
    <xf numFmtId="0" fontId="20" fillId="2" borderId="14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20" fillId="2" borderId="96" xfId="2" applyFont="1" applyFill="1" applyBorder="1" applyAlignment="1" applyProtection="1">
      <alignment horizontal="center" wrapText="1"/>
    </xf>
    <xf numFmtId="0" fontId="20" fillId="2" borderId="107" xfId="2" applyFont="1" applyFill="1" applyBorder="1" applyAlignment="1" applyProtection="1">
      <alignment horizontal="center" wrapText="1"/>
    </xf>
    <xf numFmtId="0" fontId="11" fillId="2" borderId="96" xfId="2" applyFont="1" applyFill="1" applyBorder="1" applyAlignment="1" applyProtection="1">
      <alignment horizontal="center" wrapText="1"/>
    </xf>
    <xf numFmtId="0" fontId="11" fillId="2" borderId="106" xfId="2" applyFont="1" applyFill="1" applyBorder="1" applyAlignment="1" applyProtection="1">
      <alignment horizontal="center" wrapText="1"/>
    </xf>
    <xf numFmtId="0" fontId="11" fillId="2" borderId="107" xfId="2" applyFont="1" applyFill="1" applyBorder="1" applyAlignment="1" applyProtection="1">
      <alignment horizontal="center" wrapText="1"/>
    </xf>
    <xf numFmtId="0" fontId="11" fillId="2" borderId="109" xfId="2" applyFont="1" applyFill="1" applyBorder="1" applyAlignment="1" applyProtection="1">
      <alignment horizontal="center" wrapText="1"/>
    </xf>
    <xf numFmtId="0" fontId="11" fillId="2" borderId="104" xfId="2" applyFont="1" applyFill="1" applyBorder="1" applyAlignment="1" applyProtection="1">
      <alignment horizontal="center" wrapText="1"/>
    </xf>
    <xf numFmtId="0" fontId="11" fillId="2" borderId="110" xfId="2" applyFont="1" applyFill="1" applyBorder="1" applyAlignment="1" applyProtection="1">
      <alignment horizontal="center" wrapText="1"/>
    </xf>
    <xf numFmtId="0" fontId="11" fillId="2" borderId="111" xfId="2" applyFont="1" applyFill="1" applyBorder="1" applyAlignment="1" applyProtection="1">
      <alignment horizontal="center" wrapText="1"/>
    </xf>
    <xf numFmtId="0" fontId="11" fillId="2" borderId="0" xfId="2" applyFont="1" applyFill="1" applyBorder="1" applyAlignment="1" applyProtection="1">
      <alignment horizontal="center" wrapText="1"/>
    </xf>
    <xf numFmtId="0" fontId="11" fillId="2" borderId="112" xfId="2" applyFont="1" applyFill="1" applyBorder="1" applyAlignment="1" applyProtection="1">
      <alignment horizontal="center" wrapText="1"/>
    </xf>
    <xf numFmtId="0" fontId="11" fillId="2" borderId="113" xfId="2" applyFont="1" applyFill="1" applyBorder="1" applyAlignment="1" applyProtection="1">
      <alignment horizontal="center" wrapText="1"/>
    </xf>
    <xf numFmtId="0" fontId="11" fillId="2" borderId="13" xfId="2" applyFont="1" applyFill="1" applyBorder="1" applyAlignment="1" applyProtection="1">
      <alignment horizontal="center" wrapText="1"/>
    </xf>
    <xf numFmtId="0" fontId="11" fillId="2" borderId="114" xfId="2" applyFont="1" applyFill="1" applyBorder="1" applyAlignment="1" applyProtection="1">
      <alignment horizontal="center" wrapText="1"/>
    </xf>
    <xf numFmtId="0" fontId="11" fillId="2" borderId="108" xfId="0" applyFont="1" applyFill="1" applyBorder="1" applyAlignment="1" applyProtection="1">
      <alignment horizontal="center" vertical="center" wrapText="1"/>
    </xf>
    <xf numFmtId="0" fontId="11" fillId="2" borderId="103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11" fillId="2" borderId="108" xfId="2" applyFont="1" applyFill="1" applyBorder="1" applyAlignment="1" applyProtection="1">
      <alignment horizontal="center" vertical="top" wrapText="1"/>
    </xf>
    <xf numFmtId="0" fontId="11" fillId="2" borderId="103" xfId="2" applyFont="1" applyFill="1" applyBorder="1" applyAlignment="1" applyProtection="1">
      <alignment horizontal="center" vertical="top" wrapText="1"/>
    </xf>
    <xf numFmtId="0" fontId="11" fillId="2" borderId="30" xfId="2" applyFont="1" applyFill="1" applyBorder="1" applyAlignment="1" applyProtection="1">
      <alignment horizontal="center" vertical="top" wrapText="1"/>
    </xf>
    <xf numFmtId="0" fontId="7" fillId="0" borderId="14" xfId="2" applyFont="1" applyFill="1" applyBorder="1" applyAlignment="1" applyProtection="1">
      <alignment horizontal="left" vertical="top" wrapText="1"/>
      <protection locked="0"/>
    </xf>
    <xf numFmtId="0" fontId="8" fillId="5" borderId="108" xfId="2" applyFont="1" applyFill="1" applyBorder="1" applyAlignment="1" applyProtection="1">
      <alignment horizontal="center" vertical="top" wrapText="1"/>
    </xf>
    <xf numFmtId="0" fontId="8" fillId="5" borderId="103" xfId="2" applyFont="1" applyFill="1" applyBorder="1" applyAlignment="1" applyProtection="1">
      <alignment horizontal="center" vertical="top" wrapText="1"/>
    </xf>
    <xf numFmtId="0" fontId="8" fillId="5" borderId="30" xfId="2" applyFont="1" applyFill="1" applyBorder="1" applyAlignment="1" applyProtection="1">
      <alignment horizontal="center" vertical="top" wrapText="1"/>
    </xf>
    <xf numFmtId="0" fontId="11" fillId="2" borderId="14" xfId="2" applyFont="1" applyFill="1" applyBorder="1" applyAlignment="1" applyProtection="1">
      <alignment horizontal="center" wrapText="1"/>
    </xf>
    <xf numFmtId="0" fontId="20" fillId="2" borderId="14" xfId="2" applyFont="1" applyFill="1" applyBorder="1" applyAlignment="1" applyProtection="1">
      <alignment horizontal="center" wrapText="1"/>
    </xf>
    <xf numFmtId="0" fontId="11" fillId="2" borderId="14" xfId="2" applyFont="1" applyFill="1" applyBorder="1" applyAlignment="1" applyProtection="1">
      <alignment horizontal="center" vertical="top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4" fillId="5" borderId="108" xfId="2" applyFont="1" applyFill="1" applyBorder="1" applyAlignment="1" applyProtection="1">
      <alignment horizontal="center" vertical="top" wrapText="1"/>
    </xf>
    <xf numFmtId="0" fontId="4" fillId="5" borderId="103" xfId="2" applyFont="1" applyFill="1" applyBorder="1" applyAlignment="1" applyProtection="1">
      <alignment horizontal="center" vertical="top" wrapText="1"/>
    </xf>
    <xf numFmtId="0" fontId="4" fillId="5" borderId="30" xfId="2" applyFont="1" applyFill="1" applyBorder="1" applyAlignment="1" applyProtection="1">
      <alignment horizontal="center" vertical="top" wrapText="1"/>
    </xf>
    <xf numFmtId="0" fontId="11" fillId="2" borderId="115" xfId="2" applyFont="1" applyFill="1" applyBorder="1" applyAlignment="1" applyProtection="1">
      <alignment horizontal="center" vertical="center" wrapText="1"/>
    </xf>
    <xf numFmtId="0" fontId="11" fillId="2" borderId="28" xfId="2" applyFont="1" applyFill="1" applyBorder="1" applyAlignment="1" applyProtection="1">
      <alignment horizontal="center" vertical="center" wrapText="1"/>
    </xf>
    <xf numFmtId="0" fontId="11" fillId="2" borderId="19" xfId="2" applyFont="1" applyFill="1" applyBorder="1" applyAlignment="1" applyProtection="1">
      <alignment horizontal="center" vertical="center" wrapText="1"/>
    </xf>
    <xf numFmtId="0" fontId="11" fillId="2" borderId="22" xfId="2" applyFont="1" applyFill="1" applyBorder="1" applyAlignment="1" applyProtection="1">
      <alignment horizontal="center" vertical="center" wrapText="1"/>
    </xf>
    <xf numFmtId="164" fontId="11" fillId="2" borderId="115" xfId="1" applyFont="1" applyFill="1" applyBorder="1" applyAlignment="1" applyProtection="1">
      <alignment horizontal="center" vertical="center" wrapText="1"/>
    </xf>
    <xf numFmtId="164" fontId="11" fillId="2" borderId="28" xfId="1" applyFont="1" applyFill="1" applyBorder="1" applyAlignment="1" applyProtection="1">
      <alignment horizontal="center" vertical="center" wrapText="1"/>
    </xf>
    <xf numFmtId="0" fontId="11" fillId="2" borderId="115" xfId="2" applyFont="1" applyFill="1" applyBorder="1" applyAlignment="1" applyProtection="1">
      <alignment horizontal="center" wrapText="1"/>
    </xf>
    <xf numFmtId="0" fontId="11" fillId="2" borderId="28" xfId="2" applyFont="1" applyFill="1" applyBorder="1" applyAlignment="1" applyProtection="1">
      <alignment horizontal="center" wrapText="1"/>
    </xf>
    <xf numFmtId="0" fontId="11" fillId="2" borderId="116" xfId="2" applyFont="1" applyFill="1" applyBorder="1" applyAlignment="1" applyProtection="1">
      <alignment horizontal="center" wrapText="1"/>
    </xf>
    <xf numFmtId="0" fontId="11" fillId="2" borderId="70" xfId="2" applyFont="1" applyFill="1" applyBorder="1" applyAlignment="1" applyProtection="1">
      <alignment horizontal="center" wrapText="1"/>
    </xf>
    <xf numFmtId="0" fontId="11" fillId="2" borderId="42" xfId="2" applyFont="1" applyFill="1" applyBorder="1" applyAlignment="1" applyProtection="1">
      <alignment horizontal="center" wrapText="1"/>
    </xf>
    <xf numFmtId="0" fontId="11" fillId="2" borderId="29" xfId="2" applyFont="1" applyFill="1" applyBorder="1" applyAlignment="1" applyProtection="1">
      <alignment horizontal="center" wrapText="1"/>
    </xf>
    <xf numFmtId="0" fontId="11" fillId="2" borderId="117" xfId="2" applyFont="1" applyFill="1" applyBorder="1" applyAlignment="1" applyProtection="1">
      <alignment horizontal="center" wrapText="1"/>
    </xf>
    <xf numFmtId="0" fontId="11" fillId="2" borderId="118" xfId="2" applyFont="1" applyFill="1" applyBorder="1" applyAlignment="1" applyProtection="1">
      <alignment horizontal="center" wrapText="1"/>
    </xf>
    <xf numFmtId="0" fontId="11" fillId="2" borderId="119" xfId="2" applyFont="1" applyFill="1" applyBorder="1" applyAlignment="1" applyProtection="1">
      <alignment horizontal="center" wrapText="1"/>
    </xf>
    <xf numFmtId="0" fontId="11" fillId="2" borderId="40" xfId="2" applyFont="1" applyFill="1" applyBorder="1" applyAlignment="1" applyProtection="1">
      <alignment horizontal="center" wrapText="1"/>
    </xf>
    <xf numFmtId="0" fontId="11" fillId="2" borderId="97" xfId="2" applyFont="1" applyFill="1" applyBorder="1" applyAlignment="1" applyProtection="1">
      <alignment horizontal="center" wrapText="1"/>
    </xf>
    <xf numFmtId="0" fontId="11" fillId="2" borderId="83" xfId="2" applyFont="1" applyFill="1" applyBorder="1" applyAlignment="1" applyProtection="1">
      <alignment horizontal="center" wrapText="1"/>
    </xf>
    <xf numFmtId="0" fontId="11" fillId="2" borderId="24" xfId="2" applyFont="1" applyFill="1" applyBorder="1" applyAlignment="1" applyProtection="1">
      <alignment horizontal="center" wrapText="1"/>
    </xf>
    <xf numFmtId="0" fontId="11" fillId="2" borderId="102" xfId="2" applyFont="1" applyFill="1" applyBorder="1" applyAlignment="1" applyProtection="1">
      <alignment horizontal="center" wrapText="1"/>
    </xf>
    <xf numFmtId="0" fontId="11" fillId="2" borderId="81" xfId="2" applyFont="1" applyFill="1" applyBorder="1" applyAlignment="1" applyProtection="1">
      <alignment horizontal="center" wrapText="1"/>
    </xf>
    <xf numFmtId="0" fontId="11" fillId="2" borderId="25" xfId="2" applyFont="1" applyFill="1" applyBorder="1" applyAlignment="1" applyProtection="1">
      <alignment horizontal="center" wrapText="1"/>
    </xf>
    <xf numFmtId="0" fontId="11" fillId="2" borderId="120" xfId="2" applyFont="1" applyFill="1" applyBorder="1" applyAlignment="1" applyProtection="1">
      <alignment horizontal="center" wrapText="1"/>
    </xf>
    <xf numFmtId="0" fontId="17" fillId="5" borderId="14" xfId="2" applyFont="1" applyFill="1" applyBorder="1" applyAlignment="1" applyProtection="1">
      <alignment horizontal="center"/>
    </xf>
    <xf numFmtId="0" fontId="11" fillId="2" borderId="108" xfId="2" applyFont="1" applyFill="1" applyBorder="1" applyAlignment="1" applyProtection="1">
      <alignment horizontal="center" wrapText="1"/>
    </xf>
    <xf numFmtId="0" fontId="11" fillId="2" borderId="103" xfId="2" applyFont="1" applyFill="1" applyBorder="1" applyAlignment="1" applyProtection="1">
      <alignment horizontal="center" wrapText="1"/>
    </xf>
    <xf numFmtId="0" fontId="11" fillId="2" borderId="30" xfId="2" applyFont="1" applyFill="1" applyBorder="1" applyAlignment="1" applyProtection="1">
      <alignment horizontal="center" wrapText="1"/>
    </xf>
    <xf numFmtId="0" fontId="11" fillId="2" borderId="14" xfId="2" applyNumberFormat="1" applyFont="1" applyFill="1" applyBorder="1" applyAlignment="1" applyProtection="1">
      <alignment horizont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5" fillId="2" borderId="96" xfId="0" applyFont="1" applyFill="1" applyBorder="1" applyAlignment="1" applyProtection="1">
      <alignment horizontal="center" vertical="center" wrapText="1"/>
    </xf>
    <xf numFmtId="0" fontId="5" fillId="2" borderId="107" xfId="0" applyFont="1" applyFill="1" applyBorder="1" applyAlignment="1" applyProtection="1">
      <alignment horizontal="center" vertical="center" wrapText="1"/>
    </xf>
    <xf numFmtId="0" fontId="17" fillId="2" borderId="0" xfId="2" applyFont="1" applyFill="1" applyAlignment="1" applyProtection="1">
      <alignment horizontal="left" wrapText="1"/>
    </xf>
    <xf numFmtId="0" fontId="11" fillId="2" borderId="15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1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11" fillId="2" borderId="19" xfId="2" applyFont="1" applyFill="1" applyBorder="1" applyAlignment="1" applyProtection="1">
      <alignment horizontal="center" wrapText="1"/>
    </xf>
    <xf numFmtId="0" fontId="11" fillId="2" borderId="20" xfId="2" applyFont="1" applyFill="1" applyBorder="1" applyAlignment="1" applyProtection="1">
      <alignment horizontal="center" wrapText="1"/>
    </xf>
    <xf numFmtId="0" fontId="11" fillId="2" borderId="10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4" fillId="0" borderId="0" xfId="2" applyFont="1" applyAlignment="1" applyProtection="1">
      <alignment horizontal="left" wrapText="1"/>
    </xf>
    <xf numFmtId="0" fontId="8" fillId="0" borderId="13" xfId="2" applyFont="1" applyFill="1" applyBorder="1" applyAlignment="1" applyProtection="1">
      <alignment horizontal="center" vertical="top" wrapText="1"/>
      <protection locked="0"/>
    </xf>
    <xf numFmtId="0" fontId="18" fillId="2" borderId="0" xfId="2" applyFont="1" applyFill="1" applyAlignment="1">
      <alignment horizontal="center" vertical="top" wrapText="1"/>
    </xf>
    <xf numFmtId="0" fontId="6" fillId="4" borderId="0" xfId="2" applyFill="1" applyAlignment="1" applyProtection="1">
      <alignment wrapText="1"/>
    </xf>
    <xf numFmtId="0" fontId="0" fillId="0" borderId="0" xfId="0" applyAlignment="1">
      <alignment wrapText="1"/>
    </xf>
    <xf numFmtId="0" fontId="18" fillId="2" borderId="104" xfId="2" applyFont="1" applyFill="1" applyBorder="1" applyAlignment="1" applyProtection="1">
      <alignment horizontal="center" vertical="top" wrapText="1"/>
    </xf>
    <xf numFmtId="0" fontId="6" fillId="0" borderId="0" xfId="2" applyAlignment="1" applyProtection="1">
      <alignment horizontal="left" wrapText="1"/>
      <protection locked="0"/>
    </xf>
    <xf numFmtId="0" fontId="8" fillId="2" borderId="13" xfId="2" applyFont="1" applyFill="1" applyBorder="1" applyAlignment="1" applyProtection="1">
      <alignment horizontal="center" vertical="top" wrapText="1"/>
    </xf>
    <xf numFmtId="0" fontId="8" fillId="0" borderId="13" xfId="2" applyFont="1" applyBorder="1" applyAlignment="1" applyProtection="1">
      <alignment horizontal="center" vertical="top" wrapText="1"/>
      <protection locked="0"/>
    </xf>
    <xf numFmtId="0" fontId="2" fillId="3" borderId="33" xfId="0" applyFont="1" applyFill="1" applyBorder="1" applyAlignment="1" applyProtection="1">
      <alignment horizontal="left" vertical="top" wrapText="1"/>
    </xf>
    <xf numFmtId="0" fontId="2" fillId="3" borderId="38" xfId="0" applyFont="1" applyFill="1" applyBorder="1" applyAlignment="1" applyProtection="1">
      <alignment horizontal="left" vertical="top" wrapText="1"/>
    </xf>
    <xf numFmtId="0" fontId="5" fillId="4" borderId="35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2" fillId="3" borderId="67" xfId="0" applyFont="1" applyFill="1" applyBorder="1" applyAlignment="1" applyProtection="1">
      <alignment horizontal="left" vertical="top" wrapText="1"/>
    </xf>
    <xf numFmtId="0" fontId="2" fillId="3" borderId="75" xfId="0" applyFont="1" applyFill="1" applyBorder="1" applyAlignment="1" applyProtection="1">
      <alignment horizontal="left" vertical="top" wrapText="1"/>
    </xf>
    <xf numFmtId="0" fontId="2" fillId="3" borderId="31" xfId="0" applyFont="1" applyFill="1" applyBorder="1" applyAlignment="1" applyProtection="1">
      <alignment horizontal="left" vertical="top" wrapText="1"/>
    </xf>
    <xf numFmtId="0" fontId="2" fillId="3" borderId="17" xfId="0" applyFont="1" applyFill="1" applyBorder="1" applyAlignment="1" applyProtection="1">
      <alignment horizontal="left" vertical="top" wrapText="1"/>
    </xf>
    <xf numFmtId="0" fontId="2" fillId="0" borderId="13" xfId="0" applyFont="1" applyFill="1" applyBorder="1" applyAlignment="1" applyProtection="1">
      <alignment horizontal="center"/>
      <protection locked="0"/>
    </xf>
    <xf numFmtId="0" fontId="26" fillId="3" borderId="121" xfId="0" applyFont="1" applyFill="1" applyBorder="1" applyAlignment="1" applyProtection="1">
      <alignment horizontal="left" vertical="top" wrapText="1"/>
    </xf>
    <xf numFmtId="0" fontId="26" fillId="3" borderId="0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horizontal="left" vertical="top" wrapText="1"/>
    </xf>
    <xf numFmtId="0" fontId="4" fillId="2" borderId="0" xfId="0" applyFont="1" applyFill="1" applyAlignment="1" applyProtection="1">
      <alignment horizontal="center" vertical="center"/>
    </xf>
    <xf numFmtId="0" fontId="2" fillId="3" borderId="13" xfId="0" applyFont="1" applyFill="1" applyBorder="1" applyAlignment="1" applyProtection="1">
      <alignment horizontal="left" vertical="top" wrapText="1"/>
    </xf>
    <xf numFmtId="0" fontId="26" fillId="0" borderId="121" xfId="0" applyFont="1" applyFill="1" applyBorder="1" applyAlignment="1" applyProtection="1">
      <alignment horizontal="left" vertical="top" wrapText="1"/>
      <protection locked="0"/>
    </xf>
    <xf numFmtId="0" fontId="26" fillId="0" borderId="0" xfId="3" applyFont="1" applyFill="1" applyBorder="1" applyAlignment="1" applyProtection="1">
      <alignment horizontal="left" vertical="top" wrapText="1"/>
      <protection locked="0"/>
    </xf>
    <xf numFmtId="0" fontId="36" fillId="2" borderId="0" xfId="0" applyFont="1" applyFill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</xf>
    <xf numFmtId="0" fontId="36" fillId="2" borderId="104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left" vertical="center" wrapText="1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left" wrapText="1"/>
    </xf>
    <xf numFmtId="0" fontId="4" fillId="2" borderId="53" xfId="0" applyFont="1" applyFill="1" applyBorder="1" applyAlignment="1" applyProtection="1">
      <alignment horizontal="center" vertical="center" wrapText="1"/>
    </xf>
    <xf numFmtId="0" fontId="4" fillId="2" borderId="67" xfId="0" applyFont="1" applyFill="1" applyBorder="1" applyAlignment="1" applyProtection="1">
      <alignment horizontal="center" vertical="center" wrapText="1"/>
    </xf>
    <xf numFmtId="0" fontId="4" fillId="2" borderId="75" xfId="0" applyFont="1" applyFill="1" applyBorder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78" xfId="0" applyFont="1" applyFill="1" applyBorder="1" applyAlignment="1" applyProtection="1">
      <alignment horizontal="center" vertical="center" wrapText="1"/>
    </xf>
    <xf numFmtId="0" fontId="5" fillId="2" borderId="109" xfId="0" applyFont="1" applyFill="1" applyBorder="1" applyAlignment="1" applyProtection="1">
      <alignment horizontal="center" vertical="center" wrapText="1"/>
    </xf>
    <xf numFmtId="0" fontId="5" fillId="2" borderId="110" xfId="0" applyFont="1" applyFill="1" applyBorder="1" applyAlignment="1" applyProtection="1">
      <alignment horizontal="center" vertical="center" wrapText="1"/>
    </xf>
    <xf numFmtId="0" fontId="5" fillId="2" borderId="113" xfId="0" applyFont="1" applyFill="1" applyBorder="1" applyAlignment="1" applyProtection="1">
      <alignment horizontal="center" vertical="center" wrapText="1"/>
    </xf>
    <xf numFmtId="0" fontId="5" fillId="2" borderId="114" xfId="0" applyFont="1" applyFill="1" applyBorder="1" applyAlignment="1" applyProtection="1">
      <alignment horizontal="center" vertical="center" wrapText="1"/>
    </xf>
    <xf numFmtId="0" fontId="5" fillId="2" borderId="123" xfId="0" applyFont="1" applyFill="1" applyBorder="1" applyAlignment="1" applyProtection="1">
      <alignment horizontal="center" vertical="center" wrapText="1"/>
    </xf>
    <xf numFmtId="0" fontId="5" fillId="2" borderId="124" xfId="0" applyFont="1" applyFill="1" applyBorder="1" applyAlignment="1" applyProtection="1">
      <alignment horizontal="center" vertical="center" wrapText="1"/>
    </xf>
    <xf numFmtId="0" fontId="5" fillId="2" borderId="125" xfId="0" applyFont="1" applyFill="1" applyBorder="1" applyAlignment="1" applyProtection="1">
      <alignment horizontal="center" vertical="center" wrapText="1"/>
    </xf>
    <xf numFmtId="0" fontId="23" fillId="7" borderId="5" xfId="0" applyFont="1" applyFill="1" applyBorder="1" applyAlignment="1" applyProtection="1">
      <alignment horizontal="left" vertical="center" wrapText="1"/>
    </xf>
    <xf numFmtId="0" fontId="23" fillId="7" borderId="6" xfId="0" applyFont="1" applyFill="1" applyBorder="1" applyAlignment="1" applyProtection="1">
      <alignment horizontal="left" vertical="center" wrapText="1"/>
    </xf>
    <xf numFmtId="0" fontId="23" fillId="7" borderId="82" xfId="0" applyFont="1" applyFill="1" applyBorder="1" applyAlignment="1" applyProtection="1">
      <alignment horizontal="left" vertical="center" wrapText="1"/>
    </xf>
    <xf numFmtId="0" fontId="23" fillId="5" borderId="108" xfId="0" applyFont="1" applyFill="1" applyBorder="1" applyAlignment="1" applyProtection="1">
      <alignment horizontal="center" vertical="center" wrapText="1"/>
    </xf>
    <xf numFmtId="0" fontId="23" fillId="5" borderId="103" xfId="0" applyFont="1" applyFill="1" applyBorder="1" applyAlignment="1" applyProtection="1">
      <alignment horizontal="center" vertical="center" wrapText="1"/>
    </xf>
    <xf numFmtId="0" fontId="23" fillId="7" borderId="100" xfId="0" applyFont="1" applyFill="1" applyBorder="1" applyAlignment="1" applyProtection="1">
      <alignment horizontal="left" vertical="center" wrapText="1"/>
    </xf>
    <xf numFmtId="0" fontId="23" fillId="10" borderId="108" xfId="0" applyFont="1" applyFill="1" applyBorder="1" applyAlignment="1" applyProtection="1">
      <alignment horizontal="center" vertical="center" wrapText="1"/>
    </xf>
    <xf numFmtId="0" fontId="23" fillId="10" borderId="103" xfId="0" applyFont="1" applyFill="1" applyBorder="1" applyAlignment="1" applyProtection="1">
      <alignment horizontal="center" vertical="center" wrapText="1"/>
    </xf>
    <xf numFmtId="0" fontId="11" fillId="2" borderId="97" xfId="2" applyFont="1" applyFill="1" applyBorder="1" applyAlignment="1" applyProtection="1">
      <alignment horizontal="center" vertical="center" wrapText="1"/>
    </xf>
    <xf numFmtId="0" fontId="11" fillId="2" borderId="83" xfId="2" applyFont="1" applyFill="1" applyBorder="1" applyAlignment="1" applyProtection="1">
      <alignment horizontal="center" vertical="center" wrapText="1"/>
    </xf>
    <xf numFmtId="0" fontId="11" fillId="2" borderId="102" xfId="2" applyFont="1" applyFill="1" applyBorder="1" applyAlignment="1" applyProtection="1">
      <alignment horizontal="center" vertical="center" wrapText="1"/>
    </xf>
    <xf numFmtId="0" fontId="11" fillId="2" borderId="81" xfId="2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11" fillId="2" borderId="10" xfId="2" applyFont="1" applyFill="1" applyBorder="1" applyAlignment="1" applyProtection="1">
      <alignment horizontal="center" vertical="center" wrapText="1"/>
    </xf>
    <xf numFmtId="0" fontId="11" fillId="2" borderId="3" xfId="2" applyFont="1" applyFill="1" applyBorder="1" applyAlignment="1" applyProtection="1">
      <alignment horizontal="center" vertical="center" wrapText="1"/>
    </xf>
    <xf numFmtId="0" fontId="11" fillId="2" borderId="11" xfId="2" applyFont="1" applyFill="1" applyBorder="1" applyAlignment="1" applyProtection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center" wrapText="1"/>
    </xf>
    <xf numFmtId="0" fontId="8" fillId="0" borderId="13" xfId="2" applyFont="1" applyFill="1" applyBorder="1" applyAlignment="1" applyProtection="1">
      <alignment horizontal="center" wrapText="1"/>
      <protection locked="0"/>
    </xf>
    <xf numFmtId="0" fontId="18" fillId="2" borderId="0" xfId="2" applyFont="1" applyFill="1" applyAlignment="1" applyProtection="1">
      <alignment horizontal="center" vertical="top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0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4" fillId="5" borderId="108" xfId="0" applyFont="1" applyFill="1" applyBorder="1" applyAlignment="1" applyProtection="1">
      <alignment horizontal="center" vertical="center" wrapText="1"/>
    </xf>
    <xf numFmtId="0" fontId="4" fillId="5" borderId="103" xfId="0" applyFont="1" applyFill="1" applyBorder="1" applyAlignment="1" applyProtection="1">
      <alignment horizontal="center" vertical="center" wrapText="1"/>
    </xf>
    <xf numFmtId="0" fontId="4" fillId="5" borderId="30" xfId="0" applyFont="1" applyFill="1" applyBorder="1" applyAlignment="1" applyProtection="1">
      <alignment horizontal="center" vertical="center" wrapText="1"/>
    </xf>
    <xf numFmtId="0" fontId="23" fillId="5" borderId="34" xfId="0" applyFont="1" applyFill="1" applyBorder="1" applyAlignment="1" applyProtection="1">
      <alignment horizontal="right" vertical="center" wrapText="1"/>
    </xf>
    <xf numFmtId="0" fontId="23" fillId="5" borderId="36" xfId="0" applyFont="1" applyFill="1" applyBorder="1" applyAlignment="1" applyProtection="1">
      <alignment horizontal="right" vertical="center" wrapText="1"/>
    </xf>
    <xf numFmtId="0" fontId="8" fillId="3" borderId="13" xfId="2" applyFont="1" applyFill="1" applyBorder="1" applyAlignment="1" applyProtection="1">
      <alignment horizontal="center" wrapText="1"/>
    </xf>
    <xf numFmtId="0" fontId="8" fillId="3" borderId="0" xfId="2" applyFont="1" applyFill="1" applyBorder="1" applyAlignment="1" applyProtection="1">
      <alignment horizontal="left" wrapText="1"/>
    </xf>
    <xf numFmtId="0" fontId="9" fillId="3" borderId="16" xfId="2" applyFont="1" applyFill="1" applyBorder="1" applyAlignment="1" applyProtection="1">
      <alignment horizontal="left" vertical="top" wrapText="1"/>
    </xf>
    <xf numFmtId="0" fontId="9" fillId="3" borderId="2" xfId="2" applyFont="1" applyFill="1" applyBorder="1" applyAlignment="1" applyProtection="1">
      <alignment horizontal="left" vertical="top" wrapText="1"/>
    </xf>
    <xf numFmtId="0" fontId="9" fillId="3" borderId="4" xfId="2" applyFont="1" applyFill="1" applyBorder="1" applyAlignment="1" applyProtection="1">
      <alignment horizontal="left" vertical="top" wrapText="1"/>
    </xf>
    <xf numFmtId="0" fontId="9" fillId="3" borderId="1" xfId="2" applyFont="1" applyFill="1" applyBorder="1" applyAlignment="1" applyProtection="1">
      <alignment horizontal="left" vertical="top" wrapText="1"/>
    </xf>
    <xf numFmtId="0" fontId="16" fillId="5" borderId="6" xfId="2" applyFont="1" applyFill="1" applyBorder="1" applyAlignment="1" applyProtection="1">
      <alignment horizontal="left" vertical="top" wrapText="1"/>
    </xf>
    <xf numFmtId="0" fontId="16" fillId="5" borderId="7" xfId="2" applyFont="1" applyFill="1" applyBorder="1" applyAlignment="1" applyProtection="1">
      <alignment horizontal="left" vertical="top" wrapText="1"/>
    </xf>
    <xf numFmtId="0" fontId="9" fillId="3" borderId="15" xfId="2" applyFont="1" applyFill="1" applyBorder="1" applyAlignment="1" applyProtection="1">
      <alignment horizontal="left" vertical="top" wrapText="1"/>
    </xf>
    <xf numFmtId="0" fontId="9" fillId="3" borderId="11" xfId="2" applyFont="1" applyFill="1" applyBorder="1" applyAlignment="1" applyProtection="1">
      <alignment horizontal="left" vertical="top" wrapText="1"/>
    </xf>
    <xf numFmtId="0" fontId="44" fillId="4" borderId="136" xfId="0" applyFont="1" applyFill="1" applyBorder="1" applyAlignment="1" applyProtection="1">
      <alignment horizontal="center" vertical="center" wrapText="1"/>
    </xf>
    <xf numFmtId="0" fontId="44" fillId="4" borderId="56" xfId="0" applyFont="1" applyFill="1" applyBorder="1" applyAlignment="1" applyProtection="1">
      <alignment horizontal="center" vertical="center" wrapText="1"/>
    </xf>
    <xf numFmtId="0" fontId="4" fillId="5" borderId="108" xfId="0" applyNumberFormat="1" applyFont="1" applyFill="1" applyBorder="1" applyAlignment="1" applyProtection="1">
      <alignment horizontal="center" vertical="top" wrapText="1"/>
    </xf>
    <xf numFmtId="0" fontId="4" fillId="5" borderId="103" xfId="0" applyNumberFormat="1" applyFont="1" applyFill="1" applyBorder="1" applyAlignment="1" applyProtection="1">
      <alignment horizontal="center" vertical="top" wrapText="1"/>
    </xf>
    <xf numFmtId="0" fontId="4" fillId="5" borderId="30" xfId="0" applyNumberFormat="1" applyFont="1" applyFill="1" applyBorder="1" applyAlignment="1" applyProtection="1">
      <alignment horizontal="center" vertical="top" wrapText="1"/>
    </xf>
    <xf numFmtId="0" fontId="5" fillId="2" borderId="104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134" xfId="0" applyFont="1" applyFill="1" applyBorder="1" applyAlignment="1" applyProtection="1">
      <alignment horizontal="center" vertical="center" wrapText="1"/>
    </xf>
    <xf numFmtId="0" fontId="5" fillId="2" borderId="135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0" fontId="5" fillId="2" borderId="129" xfId="0" applyFont="1" applyFill="1" applyBorder="1" applyAlignment="1" applyProtection="1">
      <alignment horizontal="center" vertical="center" wrapText="1"/>
    </xf>
    <xf numFmtId="0" fontId="5" fillId="2" borderId="127" xfId="0" applyFont="1" applyFill="1" applyBorder="1" applyAlignment="1" applyProtection="1">
      <alignment horizontal="center" vertical="center" wrapText="1"/>
    </xf>
    <xf numFmtId="0" fontId="5" fillId="2" borderId="128" xfId="0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5" fillId="2" borderId="131" xfId="0" applyFont="1" applyFill="1" applyBorder="1" applyAlignment="1" applyProtection="1">
      <alignment horizontal="center" vertical="center" wrapText="1"/>
    </xf>
    <xf numFmtId="0" fontId="5" fillId="4" borderId="132" xfId="0" applyFont="1" applyFill="1" applyBorder="1" applyAlignment="1" applyProtection="1">
      <alignment horizontal="center" vertical="center" wrapText="1"/>
    </xf>
    <xf numFmtId="0" fontId="5" fillId="4" borderId="133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126" xfId="0" applyFont="1" applyFill="1" applyBorder="1" applyAlignment="1" applyProtection="1">
      <alignment horizontal="center" vertical="center" wrapText="1"/>
    </xf>
    <xf numFmtId="0" fontId="26" fillId="0" borderId="113" xfId="0" applyFont="1" applyFill="1" applyBorder="1" applyAlignment="1" applyProtection="1">
      <alignment horizontal="left" vertical="top" wrapText="1"/>
      <protection locked="0"/>
    </xf>
    <xf numFmtId="0" fontId="26" fillId="0" borderId="13" xfId="0" applyFont="1" applyFill="1" applyBorder="1" applyAlignment="1" applyProtection="1">
      <alignment horizontal="left" vertical="top" wrapText="1"/>
      <protection locked="0"/>
    </xf>
    <xf numFmtId="0" fontId="26" fillId="0" borderId="114" xfId="0" applyFont="1" applyFill="1" applyBorder="1" applyAlignment="1" applyProtection="1">
      <alignment horizontal="left" vertical="top" wrapText="1"/>
      <protection locked="0"/>
    </xf>
    <xf numFmtId="0" fontId="4" fillId="7" borderId="5" xfId="0" applyFont="1" applyFill="1" applyBorder="1" applyAlignment="1" applyProtection="1">
      <alignment horizontal="left" vertical="center" wrapText="1"/>
    </xf>
    <xf numFmtId="0" fontId="4" fillId="7" borderId="6" xfId="0" applyFont="1" applyFill="1" applyBorder="1" applyAlignment="1" applyProtection="1">
      <alignment horizontal="left" vertical="center" wrapText="1"/>
    </xf>
    <xf numFmtId="0" fontId="4" fillId="7" borderId="82" xfId="0" applyFont="1" applyFill="1" applyBorder="1" applyAlignment="1" applyProtection="1">
      <alignment horizontal="left" vertical="center" wrapText="1"/>
    </xf>
    <xf numFmtId="0" fontId="4" fillId="7" borderId="81" xfId="0" applyFont="1" applyFill="1" applyBorder="1" applyAlignment="1" applyProtection="1">
      <alignment horizontal="left" vertical="center" wrapText="1"/>
    </xf>
    <xf numFmtId="0" fontId="4" fillId="7" borderId="100" xfId="0" applyFont="1" applyFill="1" applyBorder="1" applyAlignment="1" applyProtection="1">
      <alignment horizontal="left" vertical="center" wrapText="1"/>
    </xf>
    <xf numFmtId="0" fontId="4" fillId="7" borderId="102" xfId="0" applyFont="1" applyFill="1" applyBorder="1" applyAlignment="1" applyProtection="1">
      <alignment horizontal="left" vertical="center" wrapText="1"/>
    </xf>
    <xf numFmtId="0" fontId="4" fillId="7" borderId="7" xfId="0" applyFont="1" applyFill="1" applyBorder="1" applyAlignment="1" applyProtection="1">
      <alignment horizontal="left" vertical="center" wrapText="1"/>
    </xf>
    <xf numFmtId="0" fontId="4" fillId="10" borderId="108" xfId="0" applyFont="1" applyFill="1" applyBorder="1" applyAlignment="1" applyProtection="1">
      <alignment horizontal="center" vertical="center" wrapText="1"/>
    </xf>
    <xf numFmtId="0" fontId="4" fillId="10" borderId="103" xfId="0" applyFont="1" applyFill="1" applyBorder="1" applyAlignment="1" applyProtection="1">
      <alignment horizontal="center" vertical="center" wrapText="1"/>
    </xf>
    <xf numFmtId="0" fontId="4" fillId="10" borderId="30" xfId="0" applyFont="1" applyFill="1" applyBorder="1" applyAlignment="1" applyProtection="1">
      <alignment horizontal="center" vertical="center" wrapText="1"/>
    </xf>
    <xf numFmtId="169" fontId="9" fillId="0" borderId="116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7" xfId="2" applyNumberFormat="1" applyFont="1" applyFill="1" applyBorder="1" applyAlignment="1" applyProtection="1">
      <alignment horizontal="left" vertical="top" wrapText="1"/>
      <protection locked="0"/>
    </xf>
    <xf numFmtId="169" fontId="9" fillId="0" borderId="2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8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40" xfId="2" applyNumberFormat="1" applyFont="1" applyFill="1" applyBorder="1" applyAlignment="1" applyProtection="1">
      <alignment horizontal="left" vertical="top" wrapText="1"/>
      <protection locked="0"/>
    </xf>
    <xf numFmtId="169" fontId="9" fillId="0" borderId="115" xfId="2" applyNumberFormat="1" applyFont="1" applyFill="1" applyBorder="1" applyAlignment="1" applyProtection="1">
      <alignment horizontal="left" vertical="top" wrapText="1"/>
      <protection locked="0"/>
    </xf>
    <xf numFmtId="169" fontId="9" fillId="0" borderId="120" xfId="2" applyNumberFormat="1" applyFont="1" applyFill="1" applyBorder="1" applyAlignment="1" applyProtection="1">
      <alignment horizontal="left" vertical="top" wrapText="1"/>
      <protection locked="0"/>
    </xf>
    <xf numFmtId="169" fontId="9" fillId="0" borderId="28" xfId="2" applyNumberFormat="1" applyFont="1" applyFill="1" applyBorder="1" applyAlignment="1" applyProtection="1">
      <alignment horizontal="left" vertical="top" wrapText="1"/>
      <protection locked="0"/>
    </xf>
    <xf numFmtId="0" fontId="5" fillId="2" borderId="141" xfId="0" applyFont="1" applyFill="1" applyBorder="1" applyAlignment="1" applyProtection="1">
      <alignment horizontal="center" vertical="center" wrapText="1"/>
    </xf>
    <xf numFmtId="0" fontId="5" fillId="2" borderId="142" xfId="0" applyFont="1" applyFill="1" applyBorder="1" applyAlignment="1" applyProtection="1">
      <alignment horizontal="center" vertical="center" wrapText="1"/>
    </xf>
    <xf numFmtId="0" fontId="5" fillId="2" borderId="143" xfId="0" applyFont="1" applyFill="1" applyBorder="1" applyAlignment="1" applyProtection="1">
      <alignment horizontal="center" vertical="center" wrapText="1"/>
    </xf>
    <xf numFmtId="0" fontId="23" fillId="5" borderId="146" xfId="0" applyFont="1" applyFill="1" applyBorder="1" applyAlignment="1" applyProtection="1">
      <alignment horizontal="right" vertical="center" wrapText="1"/>
    </xf>
    <xf numFmtId="0" fontId="4" fillId="5" borderId="147" xfId="0" applyFont="1" applyFill="1" applyBorder="1" applyAlignment="1" applyProtection="1">
      <alignment horizontal="center" vertical="center" wrapText="1"/>
    </xf>
    <xf numFmtId="0" fontId="4" fillId="5" borderId="148" xfId="0" applyFont="1" applyFill="1" applyBorder="1" applyAlignment="1" applyProtection="1">
      <alignment horizontal="center" vertical="center" wrapText="1"/>
    </xf>
    <xf numFmtId="0" fontId="4" fillId="5" borderId="149" xfId="0" applyFont="1" applyFill="1" applyBorder="1" applyAlignment="1" applyProtection="1">
      <alignment horizontal="center" vertical="center" wrapText="1"/>
    </xf>
    <xf numFmtId="0" fontId="8" fillId="0" borderId="0" xfId="2" applyFont="1" applyFill="1" applyBorder="1" applyAlignment="1" applyProtection="1">
      <alignment horizontal="left" vertical="top" wrapText="1"/>
    </xf>
    <xf numFmtId="0" fontId="26" fillId="0" borderId="147" xfId="0" applyFont="1" applyFill="1" applyBorder="1" applyAlignment="1" applyProtection="1">
      <alignment horizontal="left" vertical="top" wrapText="1"/>
    </xf>
    <xf numFmtId="0" fontId="26" fillId="0" borderId="148" xfId="0" applyFont="1" applyFill="1" applyBorder="1" applyAlignment="1" applyProtection="1">
      <alignment horizontal="left" vertical="top" wrapText="1"/>
    </xf>
    <xf numFmtId="0" fontId="26" fillId="0" borderId="149" xfId="0" applyFont="1" applyFill="1" applyBorder="1" applyAlignment="1" applyProtection="1">
      <alignment horizontal="left" vertical="top" wrapText="1"/>
    </xf>
    <xf numFmtId="0" fontId="26" fillId="0" borderId="144" xfId="0" applyFont="1" applyFill="1" applyBorder="1" applyAlignment="1" applyProtection="1">
      <alignment horizontal="left" vertical="top" wrapText="1"/>
    </xf>
    <xf numFmtId="0" fontId="26" fillId="0" borderId="123" xfId="0" applyFont="1" applyFill="1" applyBorder="1" applyAlignment="1" applyProtection="1">
      <alignment horizontal="left" vertical="top" wrapText="1"/>
    </xf>
    <xf numFmtId="0" fontId="26" fillId="0" borderId="145" xfId="0" applyFont="1" applyFill="1" applyBorder="1" applyAlignment="1" applyProtection="1">
      <alignment horizontal="left" vertical="top" wrapText="1"/>
    </xf>
    <xf numFmtId="0" fontId="8" fillId="0" borderId="13" xfId="2" applyFont="1" applyFill="1" applyBorder="1" applyAlignment="1" applyProtection="1">
      <alignment horizontal="center" wrapText="1"/>
    </xf>
  </cellXfs>
  <cellStyles count="4">
    <cellStyle name="Денежный 2" xfId="1"/>
    <cellStyle name="Обычный" xfId="0" builtinId="0"/>
    <cellStyle name="Обычный 2" xfId="2"/>
    <cellStyle name="Обычный_Лист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6"/>
  <sheetViews>
    <sheetView zoomScaleNormal="100" workbookViewId="0">
      <selection activeCell="B2" sqref="B2"/>
    </sheetView>
  </sheetViews>
  <sheetFormatPr defaultColWidth="9.140625" defaultRowHeight="12.75" x14ac:dyDescent="0.2"/>
  <cols>
    <col min="1" max="1" width="42.5703125" style="28" bestFit="1" customWidth="1"/>
    <col min="2" max="2" width="13.140625" style="28" customWidth="1"/>
    <col min="3" max="3" width="17.85546875" style="28" customWidth="1"/>
    <col min="4" max="6" width="13.140625" style="28" customWidth="1"/>
    <col min="7" max="16384" width="9.140625" style="28"/>
  </cols>
  <sheetData>
    <row r="1" spans="1:6" x14ac:dyDescent="0.2">
      <c r="A1" s="51" t="s">
        <v>168</v>
      </c>
    </row>
    <row r="2" spans="1:6" ht="15.75" x14ac:dyDescent="0.25">
      <c r="A2" s="31" t="s">
        <v>130</v>
      </c>
      <c r="B2" s="32">
        <v>2016</v>
      </c>
    </row>
    <row r="3" spans="1:6" x14ac:dyDescent="0.2">
      <c r="B3" s="30">
        <f>C3-1</f>
        <v>2014</v>
      </c>
      <c r="C3" s="30">
        <f>D3-1</f>
        <v>2015</v>
      </c>
      <c r="D3" s="30">
        <f>B2</f>
        <v>2016</v>
      </c>
      <c r="E3" s="30">
        <f>D3+1</f>
        <v>2017</v>
      </c>
      <c r="F3" s="30">
        <f>E3+1</f>
        <v>2018</v>
      </c>
    </row>
    <row r="4" spans="1:6" ht="63" x14ac:dyDescent="0.25">
      <c r="A4" s="31" t="s">
        <v>133</v>
      </c>
      <c r="B4" s="33" t="s">
        <v>131</v>
      </c>
      <c r="C4" s="34" t="s">
        <v>132</v>
      </c>
      <c r="D4" s="34" t="s">
        <v>135</v>
      </c>
      <c r="E4" s="34" t="s">
        <v>134</v>
      </c>
      <c r="F4" s="35" t="s">
        <v>134</v>
      </c>
    </row>
    <row r="5" spans="1:6" ht="38.25" x14ac:dyDescent="0.2">
      <c r="B5" s="1" t="str">
        <f>B3&amp;" ("&amp;B4&amp;")"</f>
        <v>2014 (Звіт)</v>
      </c>
      <c r="C5" s="1" t="str">
        <f>C3&amp;" ("&amp;C4&amp;")"</f>
        <v>2015 (Затверджено на рік з урахуванням внесених змін)</v>
      </c>
      <c r="D5" s="1" t="str">
        <f>D3&amp;" ("&amp;D4&amp;")"</f>
        <v>2016 (Проект)</v>
      </c>
      <c r="E5" s="1" t="str">
        <f>E3&amp;" ("&amp;E4&amp;")"</f>
        <v>2017 (Прогноз)</v>
      </c>
      <c r="F5" s="1" t="str">
        <f>F3&amp;" ("&amp;F4&amp;")"</f>
        <v>2018 (Прогноз)</v>
      </c>
    </row>
    <row r="16" spans="1:6" x14ac:dyDescent="0.2">
      <c r="A16" s="52"/>
    </row>
  </sheetData>
  <customSheetViews>
    <customSheetView guid="{AF97BA83-6C4E-4F92-8F85-60362F83C6A3}">
      <selection activeCell="A10" sqref="A10"/>
      <pageMargins left="0.7" right="0.7" top="0.75" bottom="0.75" header="0.3" footer="0.3"/>
      <pageSetup paperSize="9" orientation="portrait" r:id="rId1"/>
    </customSheetView>
    <customSheetView guid="{4183177D-A470-4395-87EE-308BB48BFA1A}">
      <selection activeCell="A10" sqref="A10"/>
      <pageMargins left="0.7" right="0.7" top="0.75" bottom="0.75" header="0.3" footer="0.3"/>
      <pageSetup paperSize="9" orientation="portrait" r:id="rId2"/>
    </customSheetView>
  </customSheetViews>
  <phoneticPr fontId="35" type="noConversion"/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9"/>
  <sheetViews>
    <sheetView zoomScaleNormal="100" workbookViewId="0">
      <selection activeCell="A2" sqref="A2:A3"/>
    </sheetView>
  </sheetViews>
  <sheetFormatPr defaultColWidth="9.140625" defaultRowHeight="12.75" x14ac:dyDescent="0.2"/>
  <cols>
    <col min="1" max="1" width="10.28515625" style="81" customWidth="1"/>
    <col min="2" max="2" width="37.85546875" style="81" customWidth="1"/>
    <col min="3" max="3" width="20.7109375" style="81" customWidth="1"/>
    <col min="4" max="12" width="11.7109375" style="81" customWidth="1"/>
    <col min="13" max="13" width="13.28515625" style="81" customWidth="1"/>
    <col min="14" max="14" width="11.28515625" style="81" hidden="1" customWidth="1"/>
    <col min="15" max="16384" width="9.140625" style="81"/>
  </cols>
  <sheetData>
    <row r="1" spans="1:14" ht="14.25" x14ac:dyDescent="0.2">
      <c r="A1" s="201" t="s">
        <v>323</v>
      </c>
      <c r="N1" s="2" t="s">
        <v>99</v>
      </c>
    </row>
    <row r="2" spans="1:14" s="188" customFormat="1" ht="47.25" customHeight="1" x14ac:dyDescent="0.25">
      <c r="A2" s="700" t="s">
        <v>275</v>
      </c>
      <c r="B2" s="700" t="s">
        <v>276</v>
      </c>
      <c r="C2" s="702" t="s">
        <v>277</v>
      </c>
      <c r="D2" s="701" t="str">
        <f>'Запит 2-8'!E3</f>
        <v>2018 рік (звіт)</v>
      </c>
      <c r="E2" s="701"/>
      <c r="F2" s="700" t="s">
        <v>305</v>
      </c>
      <c r="G2" s="701"/>
      <c r="H2" s="700" t="s">
        <v>306</v>
      </c>
      <c r="I2" s="701"/>
      <c r="J2" s="700" t="s">
        <v>256</v>
      </c>
      <c r="K2" s="701"/>
      <c r="L2" s="700" t="s">
        <v>307</v>
      </c>
      <c r="M2" s="701"/>
      <c r="N2" s="2" t="s">
        <v>99</v>
      </c>
    </row>
    <row r="3" spans="1:14" s="188" customFormat="1" ht="73.5" x14ac:dyDescent="0.25">
      <c r="A3" s="701"/>
      <c r="B3" s="701"/>
      <c r="C3" s="703"/>
      <c r="D3" s="567" t="s">
        <v>278</v>
      </c>
      <c r="E3" s="567" t="s">
        <v>279</v>
      </c>
      <c r="F3" s="567" t="s">
        <v>278</v>
      </c>
      <c r="G3" s="567" t="s">
        <v>279</v>
      </c>
      <c r="H3" s="567" t="s">
        <v>278</v>
      </c>
      <c r="I3" s="567" t="s">
        <v>279</v>
      </c>
      <c r="J3" s="567" t="s">
        <v>278</v>
      </c>
      <c r="K3" s="567" t="s">
        <v>279</v>
      </c>
      <c r="L3" s="567" t="s">
        <v>278</v>
      </c>
      <c r="M3" s="567" t="s">
        <v>279</v>
      </c>
      <c r="N3" s="2" t="s">
        <v>99</v>
      </c>
    </row>
    <row r="4" spans="1:14" s="188" customFormat="1" ht="15" x14ac:dyDescent="0.25">
      <c r="A4" s="568" t="s">
        <v>4</v>
      </c>
      <c r="B4" s="568" t="s">
        <v>5</v>
      </c>
      <c r="C4" s="568">
        <v>3</v>
      </c>
      <c r="D4" s="568">
        <v>4</v>
      </c>
      <c r="E4" s="568">
        <v>5</v>
      </c>
      <c r="F4" s="568" t="s">
        <v>13</v>
      </c>
      <c r="G4" s="568" t="s">
        <v>14</v>
      </c>
      <c r="H4" s="568" t="s">
        <v>15</v>
      </c>
      <c r="I4" s="568" t="s">
        <v>16</v>
      </c>
      <c r="J4" s="568" t="s">
        <v>17</v>
      </c>
      <c r="K4" s="568" t="s">
        <v>18</v>
      </c>
      <c r="L4" s="568">
        <v>12</v>
      </c>
      <c r="M4" s="568">
        <v>13</v>
      </c>
      <c r="N4" s="2" t="s">
        <v>99</v>
      </c>
    </row>
    <row r="5" spans="1:14" s="188" customFormat="1" ht="15" x14ac:dyDescent="0.25">
      <c r="A5" s="569"/>
      <c r="B5" s="570"/>
      <c r="C5" s="570"/>
      <c r="D5" s="571"/>
      <c r="E5" s="571"/>
      <c r="F5" s="571"/>
      <c r="G5" s="571"/>
      <c r="H5" s="571"/>
      <c r="I5" s="571"/>
      <c r="J5" s="571"/>
      <c r="K5" s="571"/>
      <c r="L5" s="571"/>
      <c r="M5" s="572"/>
      <c r="N5" s="2" t="str">
        <f>IF(SUM(D5:K5)&lt;&gt;0,"Для друку","")</f>
        <v/>
      </c>
    </row>
    <row r="6" spans="1:14" s="188" customFormat="1" ht="15" x14ac:dyDescent="0.25">
      <c r="A6" s="569"/>
      <c r="B6" s="573"/>
      <c r="C6" s="573"/>
      <c r="D6" s="574"/>
      <c r="E6" s="575"/>
      <c r="F6" s="574"/>
      <c r="G6" s="575"/>
      <c r="H6" s="571"/>
      <c r="I6" s="574"/>
      <c r="J6" s="575"/>
      <c r="K6" s="571"/>
      <c r="L6" s="571"/>
      <c r="M6" s="572"/>
      <c r="N6" s="2" t="str">
        <f>IF(SUM(D6:K6)&lt;&gt;0,"Для друку","")</f>
        <v/>
      </c>
    </row>
    <row r="7" spans="1:14" s="188" customFormat="1" ht="15" x14ac:dyDescent="0.25">
      <c r="A7" s="569"/>
      <c r="B7" s="573"/>
      <c r="C7" s="573"/>
      <c r="D7" s="575"/>
      <c r="E7" s="574"/>
      <c r="F7" s="575"/>
      <c r="G7" s="574"/>
      <c r="H7" s="571"/>
      <c r="I7" s="575"/>
      <c r="J7" s="574"/>
      <c r="K7" s="571"/>
      <c r="L7" s="571"/>
      <c r="M7" s="572"/>
      <c r="N7" s="2" t="str">
        <f>IF(SUM(D7:K7)&lt;&gt;0,"Для друку","")</f>
        <v/>
      </c>
    </row>
    <row r="8" spans="1:14" s="188" customFormat="1" ht="15" x14ac:dyDescent="0.25">
      <c r="A8" s="569"/>
      <c r="B8" s="573"/>
      <c r="C8" s="573"/>
      <c r="D8" s="575"/>
      <c r="E8" s="574"/>
      <c r="F8" s="575"/>
      <c r="G8" s="574"/>
      <c r="H8" s="571"/>
      <c r="I8" s="575"/>
      <c r="J8" s="574"/>
      <c r="K8" s="571"/>
      <c r="L8" s="571"/>
      <c r="M8" s="572"/>
      <c r="N8" s="2" t="str">
        <f>IF(SUM(D8:K8)&lt;&gt;0,"Для друку","")</f>
        <v/>
      </c>
    </row>
    <row r="9" spans="1:14" hidden="1" x14ac:dyDescent="0.2">
      <c r="A9" s="81" t="s">
        <v>139</v>
      </c>
      <c r="N9" s="2" t="s">
        <v>99</v>
      </c>
    </row>
  </sheetData>
  <sheetProtection formatCells="0" formatColumns="0" formatRows="0" autoFilter="0"/>
  <autoFilter ref="N1:N9"/>
  <customSheetViews>
    <customSheetView guid="{AF97BA83-6C4E-4F92-8F85-60362F83C6A3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1"/>
      <headerFooter alignWithMargins="0"/>
      <autoFilter ref="B1"/>
    </customSheetView>
    <customSheetView guid="{4183177D-A470-4395-87EE-308BB48BFA1A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2"/>
      <headerFooter alignWithMargins="0"/>
      <autoFilter ref="B1"/>
    </customSheetView>
  </customSheetViews>
  <mergeCells count="8">
    <mergeCell ref="L2:M2"/>
    <mergeCell ref="A2:A3"/>
    <mergeCell ref="B2:B3"/>
    <mergeCell ref="D2:E2"/>
    <mergeCell ref="C2:C3"/>
    <mergeCell ref="F2:G2"/>
    <mergeCell ref="H2:I2"/>
    <mergeCell ref="J2:K2"/>
  </mergeCells>
  <phoneticPr fontId="35" type="noConversion"/>
  <pageMargins left="0.27559055118110237" right="0.19685039370078741" top="0.31496062992125984" bottom="0.59055118110236227" header="0.31496062992125984" footer="0.51181102362204722"/>
  <pageSetup paperSize="9" scale="76" fitToHeight="0" orientation="landscape" blackAndWhite="1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5"/>
  <sheetViews>
    <sheetView zoomScale="115" zoomScaleNormal="115" workbookViewId="0">
      <selection sqref="A1:A3"/>
    </sheetView>
  </sheetViews>
  <sheetFormatPr defaultColWidth="0" defaultRowHeight="12.75" zeroHeight="1" x14ac:dyDescent="0.2"/>
  <cols>
    <col min="1" max="1" width="118.28515625" style="208" customWidth="1"/>
    <col min="2" max="2" width="11.140625" style="208" hidden="1" customWidth="1"/>
    <col min="3" max="3" width="12.28515625" style="208" hidden="1" customWidth="1"/>
    <col min="4" max="16384" width="0" style="208" hidden="1"/>
  </cols>
  <sheetData>
    <row r="1" spans="1:1" ht="28.5" x14ac:dyDescent="0.2">
      <c r="A1" s="207" t="str">
        <f>"13. Аналіз результатів, досягнутих внаслідок використання коштів загального фонду бюджету у 2018 році, очікувані результати у 2019 році, обґрунтування необхідності передбачення витрат на 2020-2022  роки"</f>
        <v>13. Аналіз результатів, досягнутих внаслідок використання коштів загального фонду бюджету у 2018 році, очікувані результати у 2019 році, обґрунтування необхідності передбачення витрат на 2020-2022  роки</v>
      </c>
    </row>
    <row r="2" spans="1:1" ht="14.25" x14ac:dyDescent="0.2">
      <c r="A2" s="209"/>
    </row>
    <row r="3" spans="1:1" ht="153.75" customHeight="1" x14ac:dyDescent="0.25">
      <c r="A3" s="24" t="s">
        <v>382</v>
      </c>
    </row>
    <row r="4" spans="1:1" ht="14.25" hidden="1" x14ac:dyDescent="0.2">
      <c r="A4" s="209"/>
    </row>
    <row r="5" spans="1:1" ht="14.25" hidden="1" x14ac:dyDescent="0.2">
      <c r="A5" s="209"/>
    </row>
  </sheetData>
  <sheetProtection formatCells="0" formatColumns="0" formatRows="0" autoFilter="0"/>
  <customSheetViews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L140"/>
  <sheetViews>
    <sheetView view="pageBreakPreview" topLeftCell="A91" zoomScale="90" zoomScaleNormal="100" zoomScaleSheetLayoutView="90" workbookViewId="0">
      <selection activeCell="A72" sqref="A72:L140"/>
    </sheetView>
  </sheetViews>
  <sheetFormatPr defaultColWidth="9.140625" defaultRowHeight="12.75" x14ac:dyDescent="0.2"/>
  <cols>
    <col min="1" max="1" width="7.5703125" style="138" customWidth="1"/>
    <col min="2" max="2" width="81" style="138" customWidth="1"/>
    <col min="3" max="3" width="13" style="138" customWidth="1"/>
    <col min="4" max="4" width="16" style="138" customWidth="1"/>
    <col min="5" max="5" width="13.5703125" style="138" customWidth="1"/>
    <col min="6" max="6" width="13" style="138" customWidth="1"/>
    <col min="7" max="7" width="13.140625" style="138" bestFit="1" customWidth="1"/>
    <col min="8" max="8" width="10.7109375" style="138" customWidth="1"/>
    <col min="9" max="9" width="16.28515625" style="138" customWidth="1"/>
    <col min="10" max="11" width="13.28515625" style="138" customWidth="1"/>
    <col min="12" max="12" width="12.7109375" style="138" customWidth="1"/>
    <col min="13" max="16384" width="9.140625" style="138"/>
  </cols>
  <sheetData>
    <row r="1" spans="1:12" ht="15.6" customHeight="1" x14ac:dyDescent="0.25">
      <c r="A1" s="704" t="s">
        <v>309</v>
      </c>
      <c r="B1" s="704"/>
      <c r="C1" s="704"/>
      <c r="D1" s="704"/>
      <c r="E1" s="704"/>
      <c r="F1" s="704"/>
      <c r="G1" s="704"/>
      <c r="H1" s="704"/>
      <c r="I1" s="704"/>
      <c r="J1" s="704"/>
    </row>
    <row r="2" spans="1:12" x14ac:dyDescent="0.2">
      <c r="A2" s="97"/>
      <c r="B2" s="81"/>
      <c r="C2" s="81"/>
      <c r="D2" s="81"/>
      <c r="E2" s="81"/>
      <c r="F2" s="81"/>
      <c r="G2" s="81"/>
      <c r="H2" s="81"/>
      <c r="I2" s="81"/>
      <c r="J2" s="81"/>
    </row>
    <row r="3" spans="1:12" ht="15.75" x14ac:dyDescent="0.25">
      <c r="A3" s="139" t="s">
        <v>310</v>
      </c>
      <c r="B3" s="140"/>
      <c r="C3" s="140"/>
      <c r="D3" s="140"/>
      <c r="E3" s="81"/>
      <c r="F3" s="81"/>
      <c r="G3" s="81"/>
      <c r="H3" s="81"/>
      <c r="I3" s="81"/>
      <c r="J3" s="97" t="s">
        <v>194</v>
      </c>
    </row>
    <row r="4" spans="1:12" ht="32.25" x14ac:dyDescent="0.2">
      <c r="A4" s="709" t="s">
        <v>141</v>
      </c>
      <c r="B4" s="709" t="s">
        <v>144</v>
      </c>
      <c r="C4" s="711" t="str">
        <f>"Затверджено на рік з урахуванням змін"</f>
        <v>Затверджено на рік з урахуванням змін</v>
      </c>
      <c r="D4" s="705" t="str">
        <f>"Касові видатки/надання кредитів"</f>
        <v>Касові видатки/надання кредитів</v>
      </c>
      <c r="E4" s="705" t="str">
        <f>"Кредиторська заборгованість на початок минулого бюджетного періоду"</f>
        <v>Кредиторська заборгованість на початок минулого бюджетного періоду</v>
      </c>
      <c r="F4" s="705" t="str">
        <f>"Кредиторська заборгованість на кінець минулого бюджетного періоду"</f>
        <v>Кредиторська заборгованість на кінець минулого бюджетного періоду</v>
      </c>
      <c r="G4" s="93" t="s">
        <v>45</v>
      </c>
      <c r="H4" s="705" t="s">
        <v>140</v>
      </c>
      <c r="I4" s="705"/>
      <c r="J4" s="707" t="s">
        <v>281</v>
      </c>
    </row>
    <row r="5" spans="1:12" ht="22.5" customHeight="1" x14ac:dyDescent="0.2">
      <c r="A5" s="710"/>
      <c r="B5" s="710"/>
      <c r="C5" s="712"/>
      <c r="D5" s="706"/>
      <c r="E5" s="706"/>
      <c r="F5" s="706"/>
      <c r="G5" s="95" t="s">
        <v>280</v>
      </c>
      <c r="H5" s="95" t="s">
        <v>44</v>
      </c>
      <c r="I5" s="95" t="s">
        <v>43</v>
      </c>
      <c r="J5" s="708"/>
      <c r="L5" s="141"/>
    </row>
    <row r="6" spans="1:12" x14ac:dyDescent="0.2">
      <c r="A6" s="142">
        <v>1</v>
      </c>
      <c r="B6" s="142">
        <v>2</v>
      </c>
      <c r="C6" s="143">
        <v>3</v>
      </c>
      <c r="D6" s="144">
        <v>4</v>
      </c>
      <c r="E6" s="144">
        <v>5</v>
      </c>
      <c r="F6" s="144">
        <v>6</v>
      </c>
      <c r="G6" s="144">
        <v>7</v>
      </c>
      <c r="H6" s="144">
        <v>8</v>
      </c>
      <c r="I6" s="144">
        <v>9</v>
      </c>
      <c r="J6" s="145">
        <v>10</v>
      </c>
    </row>
    <row r="7" spans="1:12" x14ac:dyDescent="0.2">
      <c r="A7" s="58">
        <v>2000</v>
      </c>
      <c r="B7" s="59" t="s">
        <v>66</v>
      </c>
      <c r="C7" s="60">
        <f t="shared" ref="C7:J7" si="0">C8+C13+C29+C32+C36+C40+C41</f>
        <v>0</v>
      </c>
      <c r="D7" s="61">
        <f t="shared" si="0"/>
        <v>0</v>
      </c>
      <c r="E7" s="61">
        <f t="shared" si="0"/>
        <v>0</v>
      </c>
      <c r="F7" s="61">
        <f t="shared" si="0"/>
        <v>0</v>
      </c>
      <c r="G7" s="61">
        <f t="shared" si="0"/>
        <v>0</v>
      </c>
      <c r="H7" s="61">
        <f t="shared" si="0"/>
        <v>0</v>
      </c>
      <c r="I7" s="61">
        <f t="shared" si="0"/>
        <v>0</v>
      </c>
      <c r="J7" s="62">
        <f t="shared" si="0"/>
        <v>0</v>
      </c>
    </row>
    <row r="8" spans="1:12" x14ac:dyDescent="0.2">
      <c r="A8" s="63">
        <v>2100</v>
      </c>
      <c r="B8" s="64" t="s">
        <v>145</v>
      </c>
      <c r="C8" s="65">
        <f t="shared" ref="C8:J8" si="1">C9+C12</f>
        <v>0</v>
      </c>
      <c r="D8" s="66">
        <f t="shared" si="1"/>
        <v>0</v>
      </c>
      <c r="E8" s="66">
        <f t="shared" si="1"/>
        <v>0</v>
      </c>
      <c r="F8" s="66">
        <f t="shared" si="1"/>
        <v>0</v>
      </c>
      <c r="G8" s="66">
        <f t="shared" si="1"/>
        <v>0</v>
      </c>
      <c r="H8" s="66">
        <f t="shared" si="1"/>
        <v>0</v>
      </c>
      <c r="I8" s="66">
        <f t="shared" si="1"/>
        <v>0</v>
      </c>
      <c r="J8" s="67">
        <f t="shared" si="1"/>
        <v>0</v>
      </c>
    </row>
    <row r="9" spans="1:12" x14ac:dyDescent="0.2">
      <c r="A9" s="68">
        <v>2110</v>
      </c>
      <c r="B9" s="69" t="s">
        <v>146</v>
      </c>
      <c r="C9" s="70">
        <f t="shared" ref="C9:J9" si="2">SUM(C10:C11)</f>
        <v>0</v>
      </c>
      <c r="D9" s="71">
        <f t="shared" si="2"/>
        <v>0</v>
      </c>
      <c r="E9" s="71">
        <f t="shared" si="2"/>
        <v>0</v>
      </c>
      <c r="F9" s="71">
        <f t="shared" si="2"/>
        <v>0</v>
      </c>
      <c r="G9" s="71">
        <f t="shared" si="2"/>
        <v>0</v>
      </c>
      <c r="H9" s="71">
        <f t="shared" si="2"/>
        <v>0</v>
      </c>
      <c r="I9" s="71">
        <f t="shared" si="2"/>
        <v>0</v>
      </c>
      <c r="J9" s="135">
        <f t="shared" si="2"/>
        <v>0</v>
      </c>
    </row>
    <row r="10" spans="1:12" x14ac:dyDescent="0.2">
      <c r="A10" s="68">
        <v>2111</v>
      </c>
      <c r="B10" s="69" t="s">
        <v>67</v>
      </c>
      <c r="C10" s="72"/>
      <c r="D10" s="576"/>
      <c r="E10" s="73"/>
      <c r="F10" s="73"/>
      <c r="G10" s="71">
        <f>F10-E10</f>
        <v>0</v>
      </c>
      <c r="H10" s="73"/>
      <c r="I10" s="73"/>
      <c r="J10" s="135">
        <f>D10+F10</f>
        <v>0</v>
      </c>
    </row>
    <row r="11" spans="1:12" x14ac:dyDescent="0.2">
      <c r="A11" s="68">
        <v>2112</v>
      </c>
      <c r="B11" s="69" t="s">
        <v>147</v>
      </c>
      <c r="C11" s="72"/>
      <c r="D11" s="576"/>
      <c r="E11" s="73"/>
      <c r="F11" s="73"/>
      <c r="G11" s="71">
        <f>F11-E11</f>
        <v>0</v>
      </c>
      <c r="H11" s="73"/>
      <c r="I11" s="73"/>
      <c r="J11" s="135">
        <f>D11+F11</f>
        <v>0</v>
      </c>
    </row>
    <row r="12" spans="1:12" x14ac:dyDescent="0.2">
      <c r="A12" s="68">
        <v>2120</v>
      </c>
      <c r="B12" s="69" t="s">
        <v>148</v>
      </c>
      <c r="C12" s="72"/>
      <c r="D12" s="576"/>
      <c r="E12" s="73"/>
      <c r="F12" s="73"/>
      <c r="G12" s="71">
        <f>F12-E12</f>
        <v>0</v>
      </c>
      <c r="H12" s="73"/>
      <c r="I12" s="73"/>
      <c r="J12" s="135">
        <f>D12+F12</f>
        <v>0</v>
      </c>
    </row>
    <row r="13" spans="1:12" x14ac:dyDescent="0.2">
      <c r="A13" s="63">
        <v>2200</v>
      </c>
      <c r="B13" s="64" t="s">
        <v>149</v>
      </c>
      <c r="C13" s="70">
        <f t="shared" ref="C13:J13" si="3">C14+C15+C16+C17+C18+C19+C20+C26</f>
        <v>0</v>
      </c>
      <c r="D13" s="71">
        <f t="shared" si="3"/>
        <v>0</v>
      </c>
      <c r="E13" s="71">
        <f t="shared" si="3"/>
        <v>0</v>
      </c>
      <c r="F13" s="71">
        <f t="shared" si="3"/>
        <v>0</v>
      </c>
      <c r="G13" s="71">
        <f t="shared" si="3"/>
        <v>0</v>
      </c>
      <c r="H13" s="71">
        <f t="shared" si="3"/>
        <v>0</v>
      </c>
      <c r="I13" s="71">
        <f t="shared" si="3"/>
        <v>0</v>
      </c>
      <c r="J13" s="135">
        <f t="shared" si="3"/>
        <v>0</v>
      </c>
    </row>
    <row r="14" spans="1:12" x14ac:dyDescent="0.2">
      <c r="A14" s="68">
        <v>2210</v>
      </c>
      <c r="B14" s="69" t="s">
        <v>150</v>
      </c>
      <c r="C14" s="72"/>
      <c r="D14" s="576"/>
      <c r="E14" s="73"/>
      <c r="F14" s="73"/>
      <c r="G14" s="71">
        <f t="shared" ref="G14:G19" si="4">F14-E14</f>
        <v>0</v>
      </c>
      <c r="H14" s="73"/>
      <c r="I14" s="73"/>
      <c r="J14" s="135">
        <f t="shared" ref="J14:J19" si="5">D14+F14</f>
        <v>0</v>
      </c>
    </row>
    <row r="15" spans="1:12" x14ac:dyDescent="0.2">
      <c r="A15" s="68">
        <v>2220</v>
      </c>
      <c r="B15" s="69" t="s">
        <v>68</v>
      </c>
      <c r="C15" s="72"/>
      <c r="D15" s="576"/>
      <c r="E15" s="73"/>
      <c r="F15" s="73"/>
      <c r="G15" s="71">
        <f t="shared" si="4"/>
        <v>0</v>
      </c>
      <c r="H15" s="73"/>
      <c r="I15" s="73"/>
      <c r="J15" s="135">
        <f t="shared" si="5"/>
        <v>0</v>
      </c>
    </row>
    <row r="16" spans="1:12" x14ac:dyDescent="0.2">
      <c r="A16" s="68">
        <v>2230</v>
      </c>
      <c r="B16" s="69" t="s">
        <v>69</v>
      </c>
      <c r="C16" s="72"/>
      <c r="D16" s="576"/>
      <c r="E16" s="73"/>
      <c r="F16" s="73"/>
      <c r="G16" s="71">
        <f t="shared" si="4"/>
        <v>0</v>
      </c>
      <c r="H16" s="73"/>
      <c r="I16" s="73"/>
      <c r="J16" s="135">
        <f t="shared" si="5"/>
        <v>0</v>
      </c>
    </row>
    <row r="17" spans="1:10" x14ac:dyDescent="0.2">
      <c r="A17" s="68">
        <v>2240</v>
      </c>
      <c r="B17" s="69" t="s">
        <v>70</v>
      </c>
      <c r="C17" s="72"/>
      <c r="D17" s="576"/>
      <c r="E17" s="73"/>
      <c r="F17" s="73"/>
      <c r="G17" s="71">
        <f t="shared" si="4"/>
        <v>0</v>
      </c>
      <c r="H17" s="73"/>
      <c r="I17" s="73"/>
      <c r="J17" s="135">
        <f>D17+F17</f>
        <v>0</v>
      </c>
    </row>
    <row r="18" spans="1:10" x14ac:dyDescent="0.2">
      <c r="A18" s="68">
        <v>2250</v>
      </c>
      <c r="B18" s="69" t="s">
        <v>72</v>
      </c>
      <c r="C18" s="72"/>
      <c r="D18" s="576"/>
      <c r="E18" s="73"/>
      <c r="F18" s="73"/>
      <c r="G18" s="71">
        <f t="shared" si="4"/>
        <v>0</v>
      </c>
      <c r="H18" s="73"/>
      <c r="I18" s="73"/>
      <c r="J18" s="135">
        <f t="shared" si="5"/>
        <v>0</v>
      </c>
    </row>
    <row r="19" spans="1:10" x14ac:dyDescent="0.2">
      <c r="A19" s="68">
        <v>2260</v>
      </c>
      <c r="B19" s="69" t="s">
        <v>151</v>
      </c>
      <c r="C19" s="72"/>
      <c r="D19" s="576"/>
      <c r="E19" s="73"/>
      <c r="F19" s="73"/>
      <c r="G19" s="71">
        <f t="shared" si="4"/>
        <v>0</v>
      </c>
      <c r="H19" s="73"/>
      <c r="I19" s="73"/>
      <c r="J19" s="135">
        <f t="shared" si="5"/>
        <v>0</v>
      </c>
    </row>
    <row r="20" spans="1:10" x14ac:dyDescent="0.2">
      <c r="A20" s="68">
        <v>2270</v>
      </c>
      <c r="B20" s="69" t="s">
        <v>73</v>
      </c>
      <c r="C20" s="70">
        <f t="shared" ref="C20:J20" si="6">SUM(C21:C25)</f>
        <v>0</v>
      </c>
      <c r="D20" s="71">
        <f t="shared" si="6"/>
        <v>0</v>
      </c>
      <c r="E20" s="71">
        <f t="shared" si="6"/>
        <v>0</v>
      </c>
      <c r="F20" s="71">
        <f t="shared" si="6"/>
        <v>0</v>
      </c>
      <c r="G20" s="71">
        <f t="shared" si="6"/>
        <v>0</v>
      </c>
      <c r="H20" s="71">
        <f t="shared" si="6"/>
        <v>0</v>
      </c>
      <c r="I20" s="71">
        <f t="shared" si="6"/>
        <v>0</v>
      </c>
      <c r="J20" s="135">
        <f t="shared" si="6"/>
        <v>0</v>
      </c>
    </row>
    <row r="21" spans="1:10" x14ac:dyDescent="0.2">
      <c r="A21" s="68">
        <v>2271</v>
      </c>
      <c r="B21" s="69" t="s">
        <v>74</v>
      </c>
      <c r="C21" s="72"/>
      <c r="D21" s="576"/>
      <c r="E21" s="73"/>
      <c r="F21" s="73"/>
      <c r="G21" s="71">
        <f>F21-E21</f>
        <v>0</v>
      </c>
      <c r="H21" s="73"/>
      <c r="I21" s="73"/>
      <c r="J21" s="135">
        <f>D21+F21</f>
        <v>0</v>
      </c>
    </row>
    <row r="22" spans="1:10" x14ac:dyDescent="0.2">
      <c r="A22" s="68">
        <v>2272</v>
      </c>
      <c r="B22" s="69" t="s">
        <v>152</v>
      </c>
      <c r="C22" s="72"/>
      <c r="D22" s="576"/>
      <c r="E22" s="73"/>
      <c r="F22" s="73"/>
      <c r="G22" s="71">
        <f>F22-E22</f>
        <v>0</v>
      </c>
      <c r="H22" s="73"/>
      <c r="I22" s="73"/>
      <c r="J22" s="135">
        <f>D22+F22</f>
        <v>0</v>
      </c>
    </row>
    <row r="23" spans="1:10" x14ac:dyDescent="0.2">
      <c r="A23" s="68">
        <v>2273</v>
      </c>
      <c r="B23" s="69" t="s">
        <v>75</v>
      </c>
      <c r="C23" s="72"/>
      <c r="D23" s="576"/>
      <c r="E23" s="73"/>
      <c r="F23" s="73"/>
      <c r="G23" s="71">
        <f>F23-E23</f>
        <v>0</v>
      </c>
      <c r="H23" s="73"/>
      <c r="I23" s="73"/>
      <c r="J23" s="135">
        <f>D23+F23</f>
        <v>0</v>
      </c>
    </row>
    <row r="24" spans="1:10" x14ac:dyDescent="0.2">
      <c r="A24" s="68">
        <v>2274</v>
      </c>
      <c r="B24" s="69" t="s">
        <v>76</v>
      </c>
      <c r="C24" s="72"/>
      <c r="D24" s="576"/>
      <c r="E24" s="73"/>
      <c r="F24" s="73"/>
      <c r="G24" s="71">
        <f>F24-E24</f>
        <v>0</v>
      </c>
      <c r="H24" s="73"/>
      <c r="I24" s="73"/>
      <c r="J24" s="135">
        <f>D24+F24</f>
        <v>0</v>
      </c>
    </row>
    <row r="25" spans="1:10" x14ac:dyDescent="0.2">
      <c r="A25" s="68">
        <v>2275</v>
      </c>
      <c r="B25" s="69" t="s">
        <v>77</v>
      </c>
      <c r="C25" s="72"/>
      <c r="D25" s="576"/>
      <c r="E25" s="73"/>
      <c r="F25" s="73"/>
      <c r="G25" s="71">
        <f>F25-E25</f>
        <v>0</v>
      </c>
      <c r="H25" s="73"/>
      <c r="I25" s="73"/>
      <c r="J25" s="135">
        <f>D25+F25</f>
        <v>0</v>
      </c>
    </row>
    <row r="26" spans="1:10" x14ac:dyDescent="0.2">
      <c r="A26" s="68">
        <v>2280</v>
      </c>
      <c r="B26" s="69" t="s">
        <v>78</v>
      </c>
      <c r="C26" s="70">
        <f t="shared" ref="C26:J26" si="7">SUM(C27:C28)</f>
        <v>0</v>
      </c>
      <c r="D26" s="71">
        <f t="shared" si="7"/>
        <v>0</v>
      </c>
      <c r="E26" s="71">
        <f t="shared" si="7"/>
        <v>0</v>
      </c>
      <c r="F26" s="71">
        <f t="shared" si="7"/>
        <v>0</v>
      </c>
      <c r="G26" s="71">
        <f t="shared" si="7"/>
        <v>0</v>
      </c>
      <c r="H26" s="71">
        <f t="shared" si="7"/>
        <v>0</v>
      </c>
      <c r="I26" s="71">
        <f t="shared" si="7"/>
        <v>0</v>
      </c>
      <c r="J26" s="135">
        <f t="shared" si="7"/>
        <v>0</v>
      </c>
    </row>
    <row r="27" spans="1:10" x14ac:dyDescent="0.2">
      <c r="A27" s="68">
        <v>2281</v>
      </c>
      <c r="B27" s="69" t="s">
        <v>79</v>
      </c>
      <c r="C27" s="72"/>
      <c r="D27" s="576"/>
      <c r="E27" s="73"/>
      <c r="F27" s="73"/>
      <c r="G27" s="71">
        <f>F27-E27</f>
        <v>0</v>
      </c>
      <c r="H27" s="73"/>
      <c r="I27" s="73"/>
      <c r="J27" s="135">
        <f>D27+F27</f>
        <v>0</v>
      </c>
    </row>
    <row r="28" spans="1:10" x14ac:dyDescent="0.2">
      <c r="A28" s="68">
        <v>2282</v>
      </c>
      <c r="B28" s="69" t="s">
        <v>80</v>
      </c>
      <c r="C28" s="72"/>
      <c r="D28" s="576"/>
      <c r="E28" s="73"/>
      <c r="F28" s="73"/>
      <c r="G28" s="71">
        <f>F28-E28</f>
        <v>0</v>
      </c>
      <c r="H28" s="73"/>
      <c r="I28" s="73"/>
      <c r="J28" s="135">
        <f>D28+F28</f>
        <v>0</v>
      </c>
    </row>
    <row r="29" spans="1:10" x14ac:dyDescent="0.2">
      <c r="A29" s="63">
        <v>2400</v>
      </c>
      <c r="B29" s="64" t="s">
        <v>153</v>
      </c>
      <c r="C29" s="65">
        <f t="shared" ref="C29:J29" si="8">SUM(C30:C31)</f>
        <v>0</v>
      </c>
      <c r="D29" s="66">
        <f t="shared" si="8"/>
        <v>0</v>
      </c>
      <c r="E29" s="66">
        <f t="shared" si="8"/>
        <v>0</v>
      </c>
      <c r="F29" s="66">
        <f t="shared" si="8"/>
        <v>0</v>
      </c>
      <c r="G29" s="66">
        <f t="shared" si="8"/>
        <v>0</v>
      </c>
      <c r="H29" s="66">
        <f t="shared" si="8"/>
        <v>0</v>
      </c>
      <c r="I29" s="66">
        <f t="shared" si="8"/>
        <v>0</v>
      </c>
      <c r="J29" s="67">
        <f t="shared" si="8"/>
        <v>0</v>
      </c>
    </row>
    <row r="30" spans="1:10" x14ac:dyDescent="0.2">
      <c r="A30" s="68">
        <v>2410</v>
      </c>
      <c r="B30" s="69" t="s">
        <v>154</v>
      </c>
      <c r="C30" s="72"/>
      <c r="D30" s="576"/>
      <c r="E30" s="73"/>
      <c r="F30" s="73"/>
      <c r="G30" s="71">
        <f>F30-E30</f>
        <v>0</v>
      </c>
      <c r="H30" s="73"/>
      <c r="I30" s="73"/>
      <c r="J30" s="135">
        <f>D30+F30</f>
        <v>0</v>
      </c>
    </row>
    <row r="31" spans="1:10" x14ac:dyDescent="0.2">
      <c r="A31" s="68">
        <v>2420</v>
      </c>
      <c r="B31" s="69" t="s">
        <v>155</v>
      </c>
      <c r="C31" s="72"/>
      <c r="D31" s="576"/>
      <c r="E31" s="73"/>
      <c r="F31" s="73"/>
      <c r="G31" s="71">
        <f>F31-E31</f>
        <v>0</v>
      </c>
      <c r="H31" s="73"/>
      <c r="I31" s="73"/>
      <c r="J31" s="135">
        <f>D31+F31</f>
        <v>0</v>
      </c>
    </row>
    <row r="32" spans="1:10" x14ac:dyDescent="0.2">
      <c r="A32" s="63">
        <v>2600</v>
      </c>
      <c r="B32" s="64" t="s">
        <v>156</v>
      </c>
      <c r="C32" s="65">
        <f t="shared" ref="C32:J32" si="9">SUM(C33:C35)</f>
        <v>0</v>
      </c>
      <c r="D32" s="66">
        <f t="shared" si="9"/>
        <v>0</v>
      </c>
      <c r="E32" s="66">
        <f t="shared" si="9"/>
        <v>0</v>
      </c>
      <c r="F32" s="66">
        <f t="shared" si="9"/>
        <v>0</v>
      </c>
      <c r="G32" s="66">
        <f t="shared" si="9"/>
        <v>0</v>
      </c>
      <c r="H32" s="66">
        <f t="shared" si="9"/>
        <v>0</v>
      </c>
      <c r="I32" s="66">
        <f t="shared" si="9"/>
        <v>0</v>
      </c>
      <c r="J32" s="67">
        <f t="shared" si="9"/>
        <v>0</v>
      </c>
    </row>
    <row r="33" spans="1:10" x14ac:dyDescent="0.2">
      <c r="A33" s="68">
        <v>2610</v>
      </c>
      <c r="B33" s="69" t="s">
        <v>81</v>
      </c>
      <c r="C33" s="72"/>
      <c r="D33" s="576"/>
      <c r="E33" s="73"/>
      <c r="F33" s="73"/>
      <c r="G33" s="71">
        <f>F33-E33</f>
        <v>0</v>
      </c>
      <c r="H33" s="73"/>
      <c r="I33" s="73"/>
      <c r="J33" s="135">
        <f>D33+F33</f>
        <v>0</v>
      </c>
    </row>
    <row r="34" spans="1:10" x14ac:dyDescent="0.2">
      <c r="A34" s="68">
        <v>2620</v>
      </c>
      <c r="B34" s="69" t="s">
        <v>157</v>
      </c>
      <c r="C34" s="72"/>
      <c r="D34" s="576"/>
      <c r="E34" s="73"/>
      <c r="F34" s="73"/>
      <c r="G34" s="71">
        <f>F34-E34</f>
        <v>0</v>
      </c>
      <c r="H34" s="73"/>
      <c r="I34" s="73"/>
      <c r="J34" s="135">
        <f>D34+F34</f>
        <v>0</v>
      </c>
    </row>
    <row r="35" spans="1:10" x14ac:dyDescent="0.2">
      <c r="A35" s="68">
        <v>2630</v>
      </c>
      <c r="B35" s="69" t="s">
        <v>158</v>
      </c>
      <c r="C35" s="72"/>
      <c r="D35" s="576"/>
      <c r="E35" s="73"/>
      <c r="F35" s="73"/>
      <c r="G35" s="71">
        <f>F35-E35</f>
        <v>0</v>
      </c>
      <c r="H35" s="73"/>
      <c r="I35" s="73"/>
      <c r="J35" s="135">
        <f>D35+F35</f>
        <v>0</v>
      </c>
    </row>
    <row r="36" spans="1:10" x14ac:dyDescent="0.2">
      <c r="A36" s="63">
        <v>2700</v>
      </c>
      <c r="B36" s="64" t="s">
        <v>159</v>
      </c>
      <c r="C36" s="65">
        <f t="shared" ref="C36:J36" si="10">SUM(C37:C39)</f>
        <v>0</v>
      </c>
      <c r="D36" s="66">
        <f t="shared" si="10"/>
        <v>0</v>
      </c>
      <c r="E36" s="66">
        <f t="shared" si="10"/>
        <v>0</v>
      </c>
      <c r="F36" s="66">
        <f t="shared" si="10"/>
        <v>0</v>
      </c>
      <c r="G36" s="66">
        <f t="shared" si="10"/>
        <v>0</v>
      </c>
      <c r="H36" s="66">
        <f t="shared" si="10"/>
        <v>0</v>
      </c>
      <c r="I36" s="66">
        <f t="shared" si="10"/>
        <v>0</v>
      </c>
      <c r="J36" s="67">
        <f t="shared" si="10"/>
        <v>0</v>
      </c>
    </row>
    <row r="37" spans="1:10" x14ac:dyDescent="0.2">
      <c r="A37" s="68">
        <v>2710</v>
      </c>
      <c r="B37" s="69" t="s">
        <v>82</v>
      </c>
      <c r="C37" s="72"/>
      <c r="D37" s="576"/>
      <c r="E37" s="73"/>
      <c r="F37" s="73"/>
      <c r="G37" s="71">
        <f>F37-E37</f>
        <v>0</v>
      </c>
      <c r="H37" s="73"/>
      <c r="I37" s="73"/>
      <c r="J37" s="135">
        <f>D37+F37</f>
        <v>0</v>
      </c>
    </row>
    <row r="38" spans="1:10" x14ac:dyDescent="0.2">
      <c r="A38" s="68">
        <v>2720</v>
      </c>
      <c r="B38" s="69" t="s">
        <v>83</v>
      </c>
      <c r="C38" s="72"/>
      <c r="D38" s="576"/>
      <c r="E38" s="73"/>
      <c r="F38" s="73"/>
      <c r="G38" s="71">
        <f>F38-E38</f>
        <v>0</v>
      </c>
      <c r="H38" s="73"/>
      <c r="I38" s="73"/>
      <c r="J38" s="135">
        <f>D38+F38</f>
        <v>0</v>
      </c>
    </row>
    <row r="39" spans="1:10" x14ac:dyDescent="0.2">
      <c r="A39" s="68">
        <v>2730</v>
      </c>
      <c r="B39" s="69" t="s">
        <v>160</v>
      </c>
      <c r="C39" s="72"/>
      <c r="D39" s="576"/>
      <c r="E39" s="73"/>
      <c r="F39" s="73"/>
      <c r="G39" s="71">
        <f>F39-E39</f>
        <v>0</v>
      </c>
      <c r="H39" s="73"/>
      <c r="I39" s="73"/>
      <c r="J39" s="135">
        <f>D39+F39</f>
        <v>0</v>
      </c>
    </row>
    <row r="40" spans="1:10" x14ac:dyDescent="0.2">
      <c r="A40" s="63">
        <v>2800</v>
      </c>
      <c r="B40" s="64" t="s">
        <v>71</v>
      </c>
      <c r="C40" s="74"/>
      <c r="D40" s="577"/>
      <c r="E40" s="75"/>
      <c r="F40" s="75"/>
      <c r="G40" s="66">
        <f>F40-E40</f>
        <v>0</v>
      </c>
      <c r="H40" s="75"/>
      <c r="I40" s="75"/>
      <c r="J40" s="67">
        <f>D40+F40</f>
        <v>0</v>
      </c>
    </row>
    <row r="41" spans="1:10" x14ac:dyDescent="0.2">
      <c r="A41" s="63">
        <v>2900</v>
      </c>
      <c r="B41" s="64" t="s">
        <v>97</v>
      </c>
      <c r="C41" s="74"/>
      <c r="D41" s="577"/>
      <c r="E41" s="75"/>
      <c r="F41" s="75"/>
      <c r="G41" s="66">
        <f>F41-E41</f>
        <v>0</v>
      </c>
      <c r="H41" s="75"/>
      <c r="I41" s="75"/>
      <c r="J41" s="67">
        <f>D41+F41</f>
        <v>0</v>
      </c>
    </row>
    <row r="42" spans="1:10" x14ac:dyDescent="0.2">
      <c r="A42" s="63">
        <v>3000</v>
      </c>
      <c r="B42" s="64" t="s">
        <v>84</v>
      </c>
      <c r="C42" s="70">
        <f t="shared" ref="C42:J42" si="11">C43+C57</f>
        <v>0</v>
      </c>
      <c r="D42" s="71">
        <f t="shared" si="11"/>
        <v>0</v>
      </c>
      <c r="E42" s="71">
        <f t="shared" si="11"/>
        <v>0</v>
      </c>
      <c r="F42" s="71">
        <f t="shared" si="11"/>
        <v>0</v>
      </c>
      <c r="G42" s="71">
        <f t="shared" si="11"/>
        <v>0</v>
      </c>
      <c r="H42" s="71">
        <f t="shared" si="11"/>
        <v>0</v>
      </c>
      <c r="I42" s="71">
        <f t="shared" si="11"/>
        <v>0</v>
      </c>
      <c r="J42" s="135">
        <f t="shared" si="11"/>
        <v>0</v>
      </c>
    </row>
    <row r="43" spans="1:10" x14ac:dyDescent="0.2">
      <c r="A43" s="63">
        <v>3100</v>
      </c>
      <c r="B43" s="64" t="s">
        <v>85</v>
      </c>
      <c r="C43" s="70">
        <f t="shared" ref="C43:J43" si="12">C44+C45+C48+C51+C55+C56</f>
        <v>0</v>
      </c>
      <c r="D43" s="71">
        <f t="shared" si="12"/>
        <v>0</v>
      </c>
      <c r="E43" s="71">
        <f t="shared" si="12"/>
        <v>0</v>
      </c>
      <c r="F43" s="71">
        <f t="shared" si="12"/>
        <v>0</v>
      </c>
      <c r="G43" s="71">
        <f t="shared" si="12"/>
        <v>0</v>
      </c>
      <c r="H43" s="71">
        <f t="shared" si="12"/>
        <v>0</v>
      </c>
      <c r="I43" s="71">
        <f t="shared" si="12"/>
        <v>0</v>
      </c>
      <c r="J43" s="135">
        <f t="shared" si="12"/>
        <v>0</v>
      </c>
    </row>
    <row r="44" spans="1:10" x14ac:dyDescent="0.2">
      <c r="A44" s="68">
        <v>3110</v>
      </c>
      <c r="B44" s="69" t="s">
        <v>86</v>
      </c>
      <c r="C44" s="72"/>
      <c r="D44" s="576"/>
      <c r="E44" s="73"/>
      <c r="F44" s="73"/>
      <c r="G44" s="71">
        <f>F44-E44</f>
        <v>0</v>
      </c>
      <c r="H44" s="73"/>
      <c r="I44" s="73"/>
      <c r="J44" s="135">
        <f>D44+F44</f>
        <v>0</v>
      </c>
    </row>
    <row r="45" spans="1:10" x14ac:dyDescent="0.2">
      <c r="A45" s="68">
        <v>3120</v>
      </c>
      <c r="B45" s="69" t="s">
        <v>87</v>
      </c>
      <c r="C45" s="70">
        <f t="shared" ref="C45:J45" si="13">SUM(C46:C47)</f>
        <v>0</v>
      </c>
      <c r="D45" s="71">
        <f t="shared" si="13"/>
        <v>0</v>
      </c>
      <c r="E45" s="71">
        <f t="shared" si="13"/>
        <v>0</v>
      </c>
      <c r="F45" s="71">
        <f t="shared" si="13"/>
        <v>0</v>
      </c>
      <c r="G45" s="71">
        <f t="shared" si="13"/>
        <v>0</v>
      </c>
      <c r="H45" s="71">
        <f t="shared" si="13"/>
        <v>0</v>
      </c>
      <c r="I45" s="71">
        <f t="shared" si="13"/>
        <v>0</v>
      </c>
      <c r="J45" s="135">
        <f t="shared" si="13"/>
        <v>0</v>
      </c>
    </row>
    <row r="46" spans="1:10" x14ac:dyDescent="0.2">
      <c r="A46" s="68">
        <v>3121</v>
      </c>
      <c r="B46" s="69" t="s">
        <v>161</v>
      </c>
      <c r="C46" s="72"/>
      <c r="D46" s="576"/>
      <c r="E46" s="73"/>
      <c r="F46" s="73"/>
      <c r="G46" s="71">
        <f>F46-E46</f>
        <v>0</v>
      </c>
      <c r="H46" s="73"/>
      <c r="I46" s="73"/>
      <c r="J46" s="135">
        <f>D46+F46</f>
        <v>0</v>
      </c>
    </row>
    <row r="47" spans="1:10" x14ac:dyDescent="0.2">
      <c r="A47" s="68">
        <v>3122</v>
      </c>
      <c r="B47" s="69" t="s">
        <v>162</v>
      </c>
      <c r="C47" s="72"/>
      <c r="D47" s="576"/>
      <c r="E47" s="73"/>
      <c r="F47" s="73"/>
      <c r="G47" s="71">
        <f>F47-E47</f>
        <v>0</v>
      </c>
      <c r="H47" s="73"/>
      <c r="I47" s="73"/>
      <c r="J47" s="135">
        <f>D47+F47</f>
        <v>0</v>
      </c>
    </row>
    <row r="48" spans="1:10" x14ac:dyDescent="0.2">
      <c r="A48" s="68">
        <v>3130</v>
      </c>
      <c r="B48" s="69" t="s">
        <v>88</v>
      </c>
      <c r="C48" s="70">
        <f t="shared" ref="C48:J48" si="14">SUM(C49:C50)</f>
        <v>0</v>
      </c>
      <c r="D48" s="71">
        <f t="shared" si="14"/>
        <v>0</v>
      </c>
      <c r="E48" s="71">
        <f t="shared" si="14"/>
        <v>0</v>
      </c>
      <c r="F48" s="71">
        <f t="shared" si="14"/>
        <v>0</v>
      </c>
      <c r="G48" s="71">
        <f t="shared" si="14"/>
        <v>0</v>
      </c>
      <c r="H48" s="71">
        <f t="shared" si="14"/>
        <v>0</v>
      </c>
      <c r="I48" s="71">
        <f t="shared" si="14"/>
        <v>0</v>
      </c>
      <c r="J48" s="135">
        <f t="shared" si="14"/>
        <v>0</v>
      </c>
    </row>
    <row r="49" spans="1:10" x14ac:dyDescent="0.2">
      <c r="A49" s="68">
        <v>3131</v>
      </c>
      <c r="B49" s="69" t="s">
        <v>163</v>
      </c>
      <c r="C49" s="72"/>
      <c r="D49" s="576"/>
      <c r="E49" s="73"/>
      <c r="F49" s="73"/>
      <c r="G49" s="71">
        <f>F49-E49</f>
        <v>0</v>
      </c>
      <c r="H49" s="73"/>
      <c r="I49" s="73"/>
      <c r="J49" s="135">
        <f>D49+F49</f>
        <v>0</v>
      </c>
    </row>
    <row r="50" spans="1:10" x14ac:dyDescent="0.2">
      <c r="A50" s="68">
        <v>3132</v>
      </c>
      <c r="B50" s="69" t="s">
        <v>89</v>
      </c>
      <c r="C50" s="72"/>
      <c r="D50" s="576"/>
      <c r="E50" s="73"/>
      <c r="F50" s="73"/>
      <c r="G50" s="71">
        <f>F50-E50</f>
        <v>0</v>
      </c>
      <c r="H50" s="73"/>
      <c r="I50" s="73"/>
      <c r="J50" s="135">
        <f>D50+F50</f>
        <v>0</v>
      </c>
    </row>
    <row r="51" spans="1:10" x14ac:dyDescent="0.2">
      <c r="A51" s="68">
        <v>3140</v>
      </c>
      <c r="B51" s="69" t="s">
        <v>90</v>
      </c>
      <c r="C51" s="70">
        <f t="shared" ref="C51:J51" si="15">SUM(C52:C54)</f>
        <v>0</v>
      </c>
      <c r="D51" s="71">
        <f t="shared" si="15"/>
        <v>0</v>
      </c>
      <c r="E51" s="71">
        <f t="shared" si="15"/>
        <v>0</v>
      </c>
      <c r="F51" s="71">
        <f t="shared" si="15"/>
        <v>0</v>
      </c>
      <c r="G51" s="71">
        <f t="shared" si="15"/>
        <v>0</v>
      </c>
      <c r="H51" s="71">
        <f t="shared" si="15"/>
        <v>0</v>
      </c>
      <c r="I51" s="71">
        <f t="shared" si="15"/>
        <v>0</v>
      </c>
      <c r="J51" s="135">
        <f t="shared" si="15"/>
        <v>0</v>
      </c>
    </row>
    <row r="52" spans="1:10" x14ac:dyDescent="0.2">
      <c r="A52" s="68">
        <v>3141</v>
      </c>
      <c r="B52" s="69" t="s">
        <v>164</v>
      </c>
      <c r="C52" s="72"/>
      <c r="D52" s="576"/>
      <c r="E52" s="73"/>
      <c r="F52" s="73"/>
      <c r="G52" s="71">
        <f>F52-E52</f>
        <v>0</v>
      </c>
      <c r="H52" s="73"/>
      <c r="I52" s="73"/>
      <c r="J52" s="135">
        <f>D52+F52</f>
        <v>0</v>
      </c>
    </row>
    <row r="53" spans="1:10" x14ac:dyDescent="0.2">
      <c r="A53" s="68">
        <v>3142</v>
      </c>
      <c r="B53" s="69" t="s">
        <v>165</v>
      </c>
      <c r="C53" s="72"/>
      <c r="D53" s="576"/>
      <c r="E53" s="73"/>
      <c r="F53" s="73"/>
      <c r="G53" s="71">
        <f>F53-E53</f>
        <v>0</v>
      </c>
      <c r="H53" s="73"/>
      <c r="I53" s="73"/>
      <c r="J53" s="135">
        <f>D53+F53</f>
        <v>0</v>
      </c>
    </row>
    <row r="54" spans="1:10" x14ac:dyDescent="0.2">
      <c r="A54" s="68">
        <v>3143</v>
      </c>
      <c r="B54" s="69" t="s">
        <v>91</v>
      </c>
      <c r="C54" s="72"/>
      <c r="D54" s="576"/>
      <c r="E54" s="73"/>
      <c r="F54" s="73"/>
      <c r="G54" s="71">
        <f>F54-E54</f>
        <v>0</v>
      </c>
      <c r="H54" s="73"/>
      <c r="I54" s="73"/>
      <c r="J54" s="135">
        <f>D54+F54</f>
        <v>0</v>
      </c>
    </row>
    <row r="55" spans="1:10" x14ac:dyDescent="0.2">
      <c r="A55" s="68">
        <v>3150</v>
      </c>
      <c r="B55" s="69" t="s">
        <v>92</v>
      </c>
      <c r="C55" s="72"/>
      <c r="D55" s="576"/>
      <c r="E55" s="73"/>
      <c r="F55" s="73"/>
      <c r="G55" s="71">
        <f>F55-E55</f>
        <v>0</v>
      </c>
      <c r="H55" s="73"/>
      <c r="I55" s="73"/>
      <c r="J55" s="135">
        <f>D55+F55</f>
        <v>0</v>
      </c>
    </row>
    <row r="56" spans="1:10" x14ac:dyDescent="0.2">
      <c r="A56" s="68">
        <v>3160</v>
      </c>
      <c r="B56" s="69" t="s">
        <v>166</v>
      </c>
      <c r="C56" s="72"/>
      <c r="D56" s="576"/>
      <c r="E56" s="73"/>
      <c r="F56" s="73"/>
      <c r="G56" s="71">
        <f>F56-E56</f>
        <v>0</v>
      </c>
      <c r="H56" s="73"/>
      <c r="I56" s="73"/>
      <c r="J56" s="135">
        <f>D56+F56</f>
        <v>0</v>
      </c>
    </row>
    <row r="57" spans="1:10" x14ac:dyDescent="0.2">
      <c r="A57" s="63">
        <v>3200</v>
      </c>
      <c r="B57" s="64" t="s">
        <v>93</v>
      </c>
      <c r="C57" s="70">
        <f t="shared" ref="C57:J57" si="16">SUM(C58:C61)</f>
        <v>0</v>
      </c>
      <c r="D57" s="71">
        <f t="shared" si="16"/>
        <v>0</v>
      </c>
      <c r="E57" s="71">
        <f t="shared" si="16"/>
        <v>0</v>
      </c>
      <c r="F57" s="71">
        <f t="shared" si="16"/>
        <v>0</v>
      </c>
      <c r="G57" s="71">
        <f t="shared" si="16"/>
        <v>0</v>
      </c>
      <c r="H57" s="71">
        <f t="shared" si="16"/>
        <v>0</v>
      </c>
      <c r="I57" s="71">
        <f t="shared" si="16"/>
        <v>0</v>
      </c>
      <c r="J57" s="135">
        <f t="shared" si="16"/>
        <v>0</v>
      </c>
    </row>
    <row r="58" spans="1:10" x14ac:dyDescent="0.2">
      <c r="A58" s="68">
        <v>3210</v>
      </c>
      <c r="B58" s="69" t="s">
        <v>94</v>
      </c>
      <c r="C58" s="72"/>
      <c r="D58" s="576"/>
      <c r="E58" s="73"/>
      <c r="F58" s="73"/>
      <c r="G58" s="71">
        <f>F58-E58</f>
        <v>0</v>
      </c>
      <c r="H58" s="73"/>
      <c r="I58" s="73"/>
      <c r="J58" s="135">
        <f>D58+F58</f>
        <v>0</v>
      </c>
    </row>
    <row r="59" spans="1:10" x14ac:dyDescent="0.2">
      <c r="A59" s="68">
        <v>3220</v>
      </c>
      <c r="B59" s="69" t="s">
        <v>95</v>
      </c>
      <c r="C59" s="72"/>
      <c r="D59" s="576"/>
      <c r="E59" s="73"/>
      <c r="F59" s="73"/>
      <c r="G59" s="71">
        <f>F59-E59</f>
        <v>0</v>
      </c>
      <c r="H59" s="73"/>
      <c r="I59" s="73"/>
      <c r="J59" s="135">
        <f>D59+F59</f>
        <v>0</v>
      </c>
    </row>
    <row r="60" spans="1:10" x14ac:dyDescent="0.2">
      <c r="A60" s="68">
        <v>3230</v>
      </c>
      <c r="B60" s="69" t="s">
        <v>167</v>
      </c>
      <c r="C60" s="72"/>
      <c r="D60" s="576"/>
      <c r="E60" s="73"/>
      <c r="F60" s="73"/>
      <c r="G60" s="71">
        <f>F60-E60</f>
        <v>0</v>
      </c>
      <c r="H60" s="73"/>
      <c r="I60" s="73"/>
      <c r="J60" s="135">
        <f>D60+F60</f>
        <v>0</v>
      </c>
    </row>
    <row r="61" spans="1:10" x14ac:dyDescent="0.2">
      <c r="A61" s="76">
        <v>3240</v>
      </c>
      <c r="B61" s="77" t="s">
        <v>96</v>
      </c>
      <c r="C61" s="72"/>
      <c r="D61" s="576"/>
      <c r="E61" s="73"/>
      <c r="F61" s="73"/>
      <c r="G61" s="71">
        <f>F61-E61</f>
        <v>0</v>
      </c>
      <c r="H61" s="73"/>
      <c r="I61" s="73"/>
      <c r="J61" s="135">
        <f>D61+F61</f>
        <v>0</v>
      </c>
    </row>
    <row r="62" spans="1:10" x14ac:dyDescent="0.2">
      <c r="A62" s="146"/>
      <c r="B62" s="147" t="s">
        <v>98</v>
      </c>
      <c r="C62" s="148">
        <f>C7+C42</f>
        <v>0</v>
      </c>
      <c r="D62" s="149">
        <f t="shared" ref="D62:J62" si="17">D7+D42</f>
        <v>0</v>
      </c>
      <c r="E62" s="149">
        <f t="shared" si="17"/>
        <v>0</v>
      </c>
      <c r="F62" s="149">
        <f t="shared" si="17"/>
        <v>0</v>
      </c>
      <c r="G62" s="149">
        <f t="shared" si="17"/>
        <v>0</v>
      </c>
      <c r="H62" s="149">
        <f t="shared" si="17"/>
        <v>0</v>
      </c>
      <c r="I62" s="149">
        <f t="shared" si="17"/>
        <v>0</v>
      </c>
      <c r="J62" s="150">
        <f t="shared" si="17"/>
        <v>0</v>
      </c>
    </row>
    <row r="63" spans="1:10" x14ac:dyDescent="0.2">
      <c r="A63" s="151">
        <v>4000</v>
      </c>
      <c r="B63" s="152" t="s">
        <v>100</v>
      </c>
      <c r="C63" s="114">
        <f t="shared" ref="C63:J64" si="18">C64</f>
        <v>0</v>
      </c>
      <c r="D63" s="153">
        <f t="shared" si="18"/>
        <v>0</v>
      </c>
      <c r="E63" s="153">
        <f t="shared" si="18"/>
        <v>0</v>
      </c>
      <c r="F63" s="153">
        <f t="shared" si="18"/>
        <v>0</v>
      </c>
      <c r="G63" s="153">
        <f t="shared" si="18"/>
        <v>0</v>
      </c>
      <c r="H63" s="153">
        <f t="shared" si="18"/>
        <v>0</v>
      </c>
      <c r="I63" s="153">
        <f t="shared" si="18"/>
        <v>0</v>
      </c>
      <c r="J63" s="115">
        <f t="shared" si="18"/>
        <v>0</v>
      </c>
    </row>
    <row r="64" spans="1:10" x14ac:dyDescent="0.2">
      <c r="A64" s="154">
        <v>4100</v>
      </c>
      <c r="B64" s="155" t="s">
        <v>101</v>
      </c>
      <c r="C64" s="156">
        <f t="shared" si="18"/>
        <v>0</v>
      </c>
      <c r="D64" s="157">
        <f t="shared" si="18"/>
        <v>0</v>
      </c>
      <c r="E64" s="157">
        <f t="shared" si="18"/>
        <v>0</v>
      </c>
      <c r="F64" s="157">
        <f t="shared" si="18"/>
        <v>0</v>
      </c>
      <c r="G64" s="157">
        <f t="shared" si="18"/>
        <v>0</v>
      </c>
      <c r="H64" s="157">
        <f t="shared" si="18"/>
        <v>0</v>
      </c>
      <c r="I64" s="157">
        <f t="shared" si="18"/>
        <v>0</v>
      </c>
      <c r="J64" s="158">
        <f t="shared" si="18"/>
        <v>0</v>
      </c>
    </row>
    <row r="65" spans="1:12" x14ac:dyDescent="0.2">
      <c r="A65" s="159">
        <v>4110</v>
      </c>
      <c r="B65" s="160" t="s">
        <v>102</v>
      </c>
      <c r="C65" s="156">
        <f t="shared" ref="C65:J65" si="19">SUM(C66:C68)</f>
        <v>0</v>
      </c>
      <c r="D65" s="157">
        <f t="shared" si="19"/>
        <v>0</v>
      </c>
      <c r="E65" s="157">
        <f t="shared" si="19"/>
        <v>0</v>
      </c>
      <c r="F65" s="157">
        <f t="shared" si="19"/>
        <v>0</v>
      </c>
      <c r="G65" s="157">
        <f t="shared" si="19"/>
        <v>0</v>
      </c>
      <c r="H65" s="157">
        <f t="shared" si="19"/>
        <v>0</v>
      </c>
      <c r="I65" s="157">
        <f t="shared" si="19"/>
        <v>0</v>
      </c>
      <c r="J65" s="158">
        <f t="shared" si="19"/>
        <v>0</v>
      </c>
    </row>
    <row r="66" spans="1:12" x14ac:dyDescent="0.2">
      <c r="A66" s="159">
        <v>4111</v>
      </c>
      <c r="B66" s="160" t="s">
        <v>103</v>
      </c>
      <c r="C66" s="25"/>
      <c r="D66" s="578"/>
      <c r="E66" s="26"/>
      <c r="F66" s="26"/>
      <c r="G66" s="157">
        <f>F66-E66</f>
        <v>0</v>
      </c>
      <c r="H66" s="26"/>
      <c r="I66" s="26"/>
      <c r="J66" s="158">
        <f>D66+F66</f>
        <v>0</v>
      </c>
    </row>
    <row r="67" spans="1:12" x14ac:dyDescent="0.2">
      <c r="A67" s="159">
        <v>4112</v>
      </c>
      <c r="B67" s="160" t="s">
        <v>104</v>
      </c>
      <c r="C67" s="25"/>
      <c r="D67" s="578"/>
      <c r="E67" s="26"/>
      <c r="F67" s="26"/>
      <c r="G67" s="157">
        <f>F67-E67</f>
        <v>0</v>
      </c>
      <c r="H67" s="26"/>
      <c r="I67" s="26"/>
      <c r="J67" s="158">
        <f>D67+F67</f>
        <v>0</v>
      </c>
    </row>
    <row r="68" spans="1:12" x14ac:dyDescent="0.2">
      <c r="A68" s="161">
        <v>4113</v>
      </c>
      <c r="B68" s="162" t="s">
        <v>105</v>
      </c>
      <c r="C68" s="53"/>
      <c r="D68" s="579"/>
      <c r="E68" s="54"/>
      <c r="F68" s="54"/>
      <c r="G68" s="163">
        <f>F68-E68</f>
        <v>0</v>
      </c>
      <c r="H68" s="54"/>
      <c r="I68" s="54"/>
      <c r="J68" s="164">
        <f>D68+F68</f>
        <v>0</v>
      </c>
    </row>
    <row r="69" spans="1:12" x14ac:dyDescent="0.2">
      <c r="A69" s="165"/>
      <c r="B69" s="166" t="s">
        <v>106</v>
      </c>
      <c r="C69" s="167">
        <f t="shared" ref="C69:J69" si="20">C63</f>
        <v>0</v>
      </c>
      <c r="D69" s="168">
        <f t="shared" si="20"/>
        <v>0</v>
      </c>
      <c r="E69" s="168">
        <f t="shared" si="20"/>
        <v>0</v>
      </c>
      <c r="F69" s="168">
        <f t="shared" si="20"/>
        <v>0</v>
      </c>
      <c r="G69" s="168">
        <f t="shared" si="20"/>
        <v>0</v>
      </c>
      <c r="H69" s="168">
        <f t="shared" si="20"/>
        <v>0</v>
      </c>
      <c r="I69" s="168">
        <f t="shared" si="20"/>
        <v>0</v>
      </c>
      <c r="J69" s="169">
        <f t="shared" si="20"/>
        <v>0</v>
      </c>
    </row>
    <row r="70" spans="1:12" x14ac:dyDescent="0.2">
      <c r="A70" s="165"/>
      <c r="B70" s="165" t="s">
        <v>270</v>
      </c>
      <c r="C70" s="167">
        <f>C62+C69</f>
        <v>0</v>
      </c>
      <c r="D70" s="168">
        <f t="shared" ref="D70:J70" si="21">D62+D69</f>
        <v>0</v>
      </c>
      <c r="E70" s="168">
        <f t="shared" si="21"/>
        <v>0</v>
      </c>
      <c r="F70" s="168">
        <f t="shared" si="21"/>
        <v>0</v>
      </c>
      <c r="G70" s="168">
        <f t="shared" si="21"/>
        <v>0</v>
      </c>
      <c r="H70" s="168">
        <f t="shared" si="21"/>
        <v>0</v>
      </c>
      <c r="I70" s="168">
        <f t="shared" si="21"/>
        <v>0</v>
      </c>
      <c r="J70" s="169">
        <f t="shared" si="21"/>
        <v>0</v>
      </c>
    </row>
    <row r="72" spans="1:12" ht="15.75" x14ac:dyDescent="0.25">
      <c r="A72" s="139" t="s">
        <v>311</v>
      </c>
      <c r="B72" s="140"/>
      <c r="C72" s="140"/>
      <c r="D72" s="140"/>
      <c r="E72" s="81"/>
      <c r="F72" s="81"/>
      <c r="G72" s="81"/>
      <c r="H72" s="81"/>
      <c r="I72" s="81"/>
      <c r="J72" s="81"/>
      <c r="K72" s="81"/>
      <c r="L72" s="97" t="s">
        <v>194</v>
      </c>
    </row>
    <row r="73" spans="1:12" ht="31.15" customHeight="1" x14ac:dyDescent="0.2">
      <c r="A73" s="664" t="s">
        <v>141</v>
      </c>
      <c r="B73" s="664" t="s">
        <v>144</v>
      </c>
      <c r="C73" s="696" t="s">
        <v>286</v>
      </c>
      <c r="D73" s="697"/>
      <c r="E73" s="697"/>
      <c r="F73" s="697"/>
      <c r="G73" s="698"/>
      <c r="H73" s="696" t="s">
        <v>312</v>
      </c>
      <c r="I73" s="697"/>
      <c r="J73" s="697"/>
      <c r="K73" s="697"/>
      <c r="L73" s="698"/>
    </row>
    <row r="74" spans="1:12" ht="22.5" customHeight="1" x14ac:dyDescent="0.2">
      <c r="A74" s="664"/>
      <c r="B74" s="664"/>
      <c r="C74" s="664" t="s">
        <v>282</v>
      </c>
      <c r="D74" s="664" t="s">
        <v>283</v>
      </c>
      <c r="E74" s="664" t="s">
        <v>284</v>
      </c>
      <c r="F74" s="664"/>
      <c r="G74" s="642" t="s">
        <v>285</v>
      </c>
      <c r="H74" s="664" t="s">
        <v>287</v>
      </c>
      <c r="I74" s="664" t="s">
        <v>288</v>
      </c>
      <c r="J74" s="664" t="s">
        <v>284</v>
      </c>
      <c r="K74" s="664"/>
      <c r="L74" s="642" t="s">
        <v>289</v>
      </c>
    </row>
    <row r="75" spans="1:12" ht="22.5" customHeight="1" x14ac:dyDescent="0.2">
      <c r="A75" s="664"/>
      <c r="B75" s="664"/>
      <c r="C75" s="664"/>
      <c r="D75" s="664"/>
      <c r="E75" s="540" t="s">
        <v>44</v>
      </c>
      <c r="F75" s="540" t="s">
        <v>43</v>
      </c>
      <c r="G75" s="644"/>
      <c r="H75" s="664"/>
      <c r="I75" s="664"/>
      <c r="J75" s="540" t="s">
        <v>44</v>
      </c>
      <c r="K75" s="540" t="s">
        <v>43</v>
      </c>
      <c r="L75" s="644"/>
    </row>
    <row r="76" spans="1:12" x14ac:dyDescent="0.2">
      <c r="A76" s="540">
        <v>1</v>
      </c>
      <c r="B76" s="540">
        <v>2</v>
      </c>
      <c r="C76" s="540">
        <v>3</v>
      </c>
      <c r="D76" s="540">
        <v>4</v>
      </c>
      <c r="E76" s="540">
        <v>5</v>
      </c>
      <c r="F76" s="540">
        <v>6</v>
      </c>
      <c r="G76" s="540">
        <v>7</v>
      </c>
      <c r="H76" s="540">
        <v>8</v>
      </c>
      <c r="I76" s="540">
        <v>9</v>
      </c>
      <c r="J76" s="540">
        <v>10</v>
      </c>
      <c r="K76" s="540">
        <v>11</v>
      </c>
      <c r="L76" s="540">
        <v>12</v>
      </c>
    </row>
    <row r="77" spans="1:12" x14ac:dyDescent="0.2">
      <c r="A77" s="58">
        <v>2000</v>
      </c>
      <c r="B77" s="59" t="s">
        <v>66</v>
      </c>
      <c r="C77" s="60">
        <f t="shared" ref="C77:J77" si="22">C78+C83+C99+C102+C106+C110+C111</f>
        <v>0</v>
      </c>
      <c r="D77" s="61">
        <f t="shared" si="22"/>
        <v>0</v>
      </c>
      <c r="E77" s="61">
        <f t="shared" si="22"/>
        <v>0</v>
      </c>
      <c r="F77" s="61">
        <f t="shared" si="22"/>
        <v>0</v>
      </c>
      <c r="G77" s="61">
        <f t="shared" si="22"/>
        <v>0</v>
      </c>
      <c r="H77" s="61">
        <f t="shared" si="22"/>
        <v>0</v>
      </c>
      <c r="I77" s="62">
        <f t="shared" si="22"/>
        <v>0</v>
      </c>
      <c r="J77" s="62">
        <f t="shared" si="22"/>
        <v>0</v>
      </c>
      <c r="K77" s="62">
        <f>K78+K83+K99+K102+K106+K110+K111</f>
        <v>0</v>
      </c>
      <c r="L77" s="62">
        <f>L78+L83+L99+L102+L106+L110+L111</f>
        <v>0</v>
      </c>
    </row>
    <row r="78" spans="1:12" x14ac:dyDescent="0.2">
      <c r="A78" s="63">
        <v>2100</v>
      </c>
      <c r="B78" s="64" t="s">
        <v>145</v>
      </c>
      <c r="C78" s="65">
        <f t="shared" ref="C78:J78" si="23">C79+C82</f>
        <v>0</v>
      </c>
      <c r="D78" s="66">
        <f t="shared" si="23"/>
        <v>0</v>
      </c>
      <c r="E78" s="66">
        <f t="shared" si="23"/>
        <v>0</v>
      </c>
      <c r="F78" s="66">
        <f t="shared" si="23"/>
        <v>0</v>
      </c>
      <c r="G78" s="66">
        <f t="shared" si="23"/>
        <v>0</v>
      </c>
      <c r="H78" s="66">
        <f t="shared" si="23"/>
        <v>0</v>
      </c>
      <c r="I78" s="67">
        <f t="shared" si="23"/>
        <v>0</v>
      </c>
      <c r="J78" s="67">
        <f t="shared" si="23"/>
        <v>0</v>
      </c>
      <c r="K78" s="67">
        <f>K79+K82</f>
        <v>0</v>
      </c>
      <c r="L78" s="67">
        <f>L79+L82</f>
        <v>0</v>
      </c>
    </row>
    <row r="79" spans="1:12" x14ac:dyDescent="0.2">
      <c r="A79" s="68">
        <v>2110</v>
      </c>
      <c r="B79" s="69" t="s">
        <v>146</v>
      </c>
      <c r="C79" s="70">
        <f t="shared" ref="C79:J79" si="24">SUM(C80:C81)</f>
        <v>0</v>
      </c>
      <c r="D79" s="71">
        <f t="shared" si="24"/>
        <v>0</v>
      </c>
      <c r="E79" s="71">
        <f t="shared" si="24"/>
        <v>0</v>
      </c>
      <c r="F79" s="71">
        <f t="shared" si="24"/>
        <v>0</v>
      </c>
      <c r="G79" s="71">
        <f t="shared" si="24"/>
        <v>0</v>
      </c>
      <c r="H79" s="71">
        <f t="shared" si="24"/>
        <v>0</v>
      </c>
      <c r="I79" s="135">
        <f t="shared" si="24"/>
        <v>0</v>
      </c>
      <c r="J79" s="135">
        <f t="shared" si="24"/>
        <v>0</v>
      </c>
      <c r="K79" s="135">
        <f>SUM(K80:K81)</f>
        <v>0</v>
      </c>
      <c r="L79" s="135">
        <f>SUM(L80:L81)</f>
        <v>0</v>
      </c>
    </row>
    <row r="80" spans="1:12" x14ac:dyDescent="0.2">
      <c r="A80" s="68">
        <v>2111</v>
      </c>
      <c r="B80" s="69" t="s">
        <v>67</v>
      </c>
      <c r="C80" s="72"/>
      <c r="D80" s="576"/>
      <c r="E80" s="73"/>
      <c r="F80" s="73"/>
      <c r="G80" s="71">
        <f>C80-E80</f>
        <v>0</v>
      </c>
      <c r="H80" s="73"/>
      <c r="I80" s="135">
        <f>D80-E80-F80</f>
        <v>0</v>
      </c>
      <c r="J80" s="580">
        <f t="shared" ref="J80:K83" si="25">D80+F80</f>
        <v>0</v>
      </c>
      <c r="K80" s="580">
        <f t="shared" si="25"/>
        <v>0</v>
      </c>
      <c r="L80" s="135">
        <f>H80-J80</f>
        <v>0</v>
      </c>
    </row>
    <row r="81" spans="1:12" x14ac:dyDescent="0.2">
      <c r="A81" s="68">
        <v>2112</v>
      </c>
      <c r="B81" s="69" t="s">
        <v>147</v>
      </c>
      <c r="C81" s="72"/>
      <c r="D81" s="576"/>
      <c r="E81" s="73"/>
      <c r="F81" s="73"/>
      <c r="G81" s="71">
        <f t="shared" ref="G81:G111" si="26">C81-E81</f>
        <v>0</v>
      </c>
      <c r="H81" s="73"/>
      <c r="I81" s="135">
        <f>D81-E81-F81</f>
        <v>0</v>
      </c>
      <c r="J81" s="580">
        <f t="shared" si="25"/>
        <v>0</v>
      </c>
      <c r="K81" s="580">
        <f t="shared" si="25"/>
        <v>0</v>
      </c>
      <c r="L81" s="135">
        <f>H81-J81</f>
        <v>0</v>
      </c>
    </row>
    <row r="82" spans="1:12" x14ac:dyDescent="0.2">
      <c r="A82" s="68">
        <v>2120</v>
      </c>
      <c r="B82" s="69" t="s">
        <v>148</v>
      </c>
      <c r="C82" s="72"/>
      <c r="D82" s="576"/>
      <c r="E82" s="73"/>
      <c r="F82" s="73"/>
      <c r="G82" s="71">
        <f t="shared" si="26"/>
        <v>0</v>
      </c>
      <c r="H82" s="73"/>
      <c r="I82" s="135">
        <f>D82-E82-F82</f>
        <v>0</v>
      </c>
      <c r="J82" s="580">
        <f t="shared" si="25"/>
        <v>0</v>
      </c>
      <c r="K82" s="580">
        <f t="shared" si="25"/>
        <v>0</v>
      </c>
      <c r="L82" s="135">
        <f>H82-J82</f>
        <v>0</v>
      </c>
    </row>
    <row r="83" spans="1:12" x14ac:dyDescent="0.2">
      <c r="A83" s="63">
        <v>2200</v>
      </c>
      <c r="B83" s="64" t="s">
        <v>149</v>
      </c>
      <c r="C83" s="70">
        <f t="shared" ref="C83:H83" si="27">C84+C85+C86+C87+C88+C89+C90+C96</f>
        <v>0</v>
      </c>
      <c r="D83" s="71">
        <f t="shared" si="27"/>
        <v>0</v>
      </c>
      <c r="E83" s="71">
        <f t="shared" si="27"/>
        <v>0</v>
      </c>
      <c r="F83" s="71">
        <f t="shared" si="27"/>
        <v>0</v>
      </c>
      <c r="G83" s="71">
        <f t="shared" si="27"/>
        <v>0</v>
      </c>
      <c r="H83" s="71">
        <f t="shared" si="27"/>
        <v>0</v>
      </c>
      <c r="I83" s="135">
        <f>D83-E83-F83</f>
        <v>0</v>
      </c>
      <c r="J83" s="580">
        <f t="shared" si="25"/>
        <v>0</v>
      </c>
      <c r="K83" s="580">
        <f t="shared" si="25"/>
        <v>0</v>
      </c>
      <c r="L83" s="135">
        <f>H83-J83</f>
        <v>0</v>
      </c>
    </row>
    <row r="84" spans="1:12" x14ac:dyDescent="0.2">
      <c r="A84" s="68">
        <v>2210</v>
      </c>
      <c r="B84" s="69" t="s">
        <v>150</v>
      </c>
      <c r="C84" s="72"/>
      <c r="D84" s="576"/>
      <c r="E84" s="73"/>
      <c r="F84" s="73"/>
      <c r="G84" s="71">
        <f t="shared" si="26"/>
        <v>0</v>
      </c>
      <c r="H84" s="73"/>
      <c r="I84" s="135">
        <f t="shared" ref="I84:I140" si="28">D84-E84-F84</f>
        <v>0</v>
      </c>
      <c r="J84" s="580">
        <f t="shared" ref="J84:J140" si="29">D84+F84</f>
        <v>0</v>
      </c>
      <c r="K84" s="580">
        <f t="shared" ref="K84:K140" si="30">E84+G84</f>
        <v>0</v>
      </c>
      <c r="L84" s="135">
        <f t="shared" ref="L84:L140" si="31">H84-J84</f>
        <v>0</v>
      </c>
    </row>
    <row r="85" spans="1:12" x14ac:dyDescent="0.2">
      <c r="A85" s="68">
        <v>2220</v>
      </c>
      <c r="B85" s="69" t="s">
        <v>68</v>
      </c>
      <c r="C85" s="72"/>
      <c r="D85" s="576"/>
      <c r="E85" s="73"/>
      <c r="F85" s="73"/>
      <c r="G85" s="71">
        <f t="shared" si="26"/>
        <v>0</v>
      </c>
      <c r="H85" s="73"/>
      <c r="I85" s="135">
        <f t="shared" si="28"/>
        <v>0</v>
      </c>
      <c r="J85" s="580">
        <f t="shared" si="29"/>
        <v>0</v>
      </c>
      <c r="K85" s="580">
        <f t="shared" si="30"/>
        <v>0</v>
      </c>
      <c r="L85" s="135">
        <f t="shared" si="31"/>
        <v>0</v>
      </c>
    </row>
    <row r="86" spans="1:12" x14ac:dyDescent="0.2">
      <c r="A86" s="68">
        <v>2230</v>
      </c>
      <c r="B86" s="69" t="s">
        <v>69</v>
      </c>
      <c r="C86" s="72"/>
      <c r="D86" s="576"/>
      <c r="E86" s="73"/>
      <c r="F86" s="73"/>
      <c r="G86" s="71">
        <f t="shared" si="26"/>
        <v>0</v>
      </c>
      <c r="H86" s="73"/>
      <c r="I86" s="135">
        <f t="shared" si="28"/>
        <v>0</v>
      </c>
      <c r="J86" s="580">
        <f t="shared" si="29"/>
        <v>0</v>
      </c>
      <c r="K86" s="580">
        <f t="shared" si="30"/>
        <v>0</v>
      </c>
      <c r="L86" s="135">
        <f t="shared" si="31"/>
        <v>0</v>
      </c>
    </row>
    <row r="87" spans="1:12" x14ac:dyDescent="0.2">
      <c r="A87" s="68">
        <v>2240</v>
      </c>
      <c r="B87" s="69" t="s">
        <v>70</v>
      </c>
      <c r="C87" s="72"/>
      <c r="D87" s="576"/>
      <c r="E87" s="73"/>
      <c r="F87" s="73"/>
      <c r="G87" s="71">
        <f t="shared" si="26"/>
        <v>0</v>
      </c>
      <c r="H87" s="73"/>
      <c r="I87" s="135">
        <f t="shared" si="28"/>
        <v>0</v>
      </c>
      <c r="J87" s="580">
        <f t="shared" si="29"/>
        <v>0</v>
      </c>
      <c r="K87" s="580">
        <f t="shared" si="30"/>
        <v>0</v>
      </c>
      <c r="L87" s="135">
        <f t="shared" si="31"/>
        <v>0</v>
      </c>
    </row>
    <row r="88" spans="1:12" x14ac:dyDescent="0.2">
      <c r="A88" s="68">
        <v>2250</v>
      </c>
      <c r="B88" s="69" t="s">
        <v>72</v>
      </c>
      <c r="C88" s="72"/>
      <c r="D88" s="576"/>
      <c r="E88" s="73"/>
      <c r="F88" s="73"/>
      <c r="G88" s="71">
        <f t="shared" si="26"/>
        <v>0</v>
      </c>
      <c r="H88" s="73"/>
      <c r="I88" s="135">
        <f t="shared" si="28"/>
        <v>0</v>
      </c>
      <c r="J88" s="580">
        <f t="shared" si="29"/>
        <v>0</v>
      </c>
      <c r="K88" s="580">
        <f t="shared" si="30"/>
        <v>0</v>
      </c>
      <c r="L88" s="135">
        <f t="shared" si="31"/>
        <v>0</v>
      </c>
    </row>
    <row r="89" spans="1:12" x14ac:dyDescent="0.2">
      <c r="A89" s="68">
        <v>2260</v>
      </c>
      <c r="B89" s="69" t="s">
        <v>151</v>
      </c>
      <c r="C89" s="72"/>
      <c r="D89" s="576"/>
      <c r="E89" s="73"/>
      <c r="F89" s="73"/>
      <c r="G89" s="71">
        <f t="shared" si="26"/>
        <v>0</v>
      </c>
      <c r="H89" s="73"/>
      <c r="I89" s="135">
        <f t="shared" si="28"/>
        <v>0</v>
      </c>
      <c r="J89" s="580">
        <f t="shared" si="29"/>
        <v>0</v>
      </c>
      <c r="K89" s="580">
        <f t="shared" si="30"/>
        <v>0</v>
      </c>
      <c r="L89" s="135">
        <f t="shared" si="31"/>
        <v>0</v>
      </c>
    </row>
    <row r="90" spans="1:12" x14ac:dyDescent="0.2">
      <c r="A90" s="68">
        <v>2270</v>
      </c>
      <c r="B90" s="69" t="s">
        <v>73</v>
      </c>
      <c r="C90" s="70">
        <f t="shared" ref="C90:H90" si="32">SUM(C91:C95)</f>
        <v>0</v>
      </c>
      <c r="D90" s="71">
        <f t="shared" si="32"/>
        <v>0</v>
      </c>
      <c r="E90" s="71">
        <f t="shared" si="32"/>
        <v>0</v>
      </c>
      <c r="F90" s="71">
        <f t="shared" si="32"/>
        <v>0</v>
      </c>
      <c r="G90" s="71">
        <f t="shared" si="32"/>
        <v>0</v>
      </c>
      <c r="H90" s="71">
        <f t="shared" si="32"/>
        <v>0</v>
      </c>
      <c r="I90" s="135">
        <f t="shared" si="28"/>
        <v>0</v>
      </c>
      <c r="J90" s="580">
        <f t="shared" si="29"/>
        <v>0</v>
      </c>
      <c r="K90" s="580">
        <f t="shared" si="30"/>
        <v>0</v>
      </c>
      <c r="L90" s="135">
        <f t="shared" si="31"/>
        <v>0</v>
      </c>
    </row>
    <row r="91" spans="1:12" x14ac:dyDescent="0.2">
      <c r="A91" s="68">
        <v>2271</v>
      </c>
      <c r="B91" s="69" t="s">
        <v>74</v>
      </c>
      <c r="C91" s="72"/>
      <c r="D91" s="576"/>
      <c r="E91" s="73"/>
      <c r="F91" s="73"/>
      <c r="G91" s="71">
        <f t="shared" si="26"/>
        <v>0</v>
      </c>
      <c r="H91" s="73"/>
      <c r="I91" s="135">
        <f t="shared" si="28"/>
        <v>0</v>
      </c>
      <c r="J91" s="580">
        <f t="shared" si="29"/>
        <v>0</v>
      </c>
      <c r="K91" s="580">
        <f t="shared" si="30"/>
        <v>0</v>
      </c>
      <c r="L91" s="135">
        <f t="shared" si="31"/>
        <v>0</v>
      </c>
    </row>
    <row r="92" spans="1:12" x14ac:dyDescent="0.2">
      <c r="A92" s="68">
        <v>2272</v>
      </c>
      <c r="B92" s="69" t="s">
        <v>152</v>
      </c>
      <c r="C92" s="72"/>
      <c r="D92" s="576"/>
      <c r="E92" s="73"/>
      <c r="F92" s="73"/>
      <c r="G92" s="71">
        <f t="shared" si="26"/>
        <v>0</v>
      </c>
      <c r="H92" s="73"/>
      <c r="I92" s="135">
        <f t="shared" si="28"/>
        <v>0</v>
      </c>
      <c r="J92" s="580">
        <f t="shared" si="29"/>
        <v>0</v>
      </c>
      <c r="K92" s="580">
        <f t="shared" si="30"/>
        <v>0</v>
      </c>
      <c r="L92" s="135">
        <f t="shared" si="31"/>
        <v>0</v>
      </c>
    </row>
    <row r="93" spans="1:12" x14ac:dyDescent="0.2">
      <c r="A93" s="68">
        <v>2273</v>
      </c>
      <c r="B93" s="69" t="s">
        <v>75</v>
      </c>
      <c r="C93" s="72"/>
      <c r="D93" s="576"/>
      <c r="E93" s="73"/>
      <c r="F93" s="73"/>
      <c r="G93" s="71">
        <f t="shared" si="26"/>
        <v>0</v>
      </c>
      <c r="H93" s="73"/>
      <c r="I93" s="135">
        <f t="shared" si="28"/>
        <v>0</v>
      </c>
      <c r="J93" s="580">
        <f t="shared" si="29"/>
        <v>0</v>
      </c>
      <c r="K93" s="580">
        <f t="shared" si="30"/>
        <v>0</v>
      </c>
      <c r="L93" s="135">
        <f t="shared" si="31"/>
        <v>0</v>
      </c>
    </row>
    <row r="94" spans="1:12" x14ac:dyDescent="0.2">
      <c r="A94" s="68">
        <v>2274</v>
      </c>
      <c r="B94" s="69" t="s">
        <v>76</v>
      </c>
      <c r="C94" s="72"/>
      <c r="D94" s="576"/>
      <c r="E94" s="73"/>
      <c r="F94" s="73"/>
      <c r="G94" s="71">
        <f t="shared" si="26"/>
        <v>0</v>
      </c>
      <c r="H94" s="73"/>
      <c r="I94" s="135">
        <f t="shared" si="28"/>
        <v>0</v>
      </c>
      <c r="J94" s="580">
        <f t="shared" si="29"/>
        <v>0</v>
      </c>
      <c r="K94" s="580">
        <f t="shared" si="30"/>
        <v>0</v>
      </c>
      <c r="L94" s="135">
        <f t="shared" si="31"/>
        <v>0</v>
      </c>
    </row>
    <row r="95" spans="1:12" x14ac:dyDescent="0.2">
      <c r="A95" s="68">
        <v>2275</v>
      </c>
      <c r="B95" s="69" t="s">
        <v>77</v>
      </c>
      <c r="C95" s="72"/>
      <c r="D95" s="576"/>
      <c r="E95" s="73"/>
      <c r="F95" s="73"/>
      <c r="G95" s="71">
        <f t="shared" si="26"/>
        <v>0</v>
      </c>
      <c r="H95" s="73"/>
      <c r="I95" s="135">
        <f t="shared" si="28"/>
        <v>0</v>
      </c>
      <c r="J95" s="580">
        <f t="shared" si="29"/>
        <v>0</v>
      </c>
      <c r="K95" s="580">
        <f t="shared" si="30"/>
        <v>0</v>
      </c>
      <c r="L95" s="135">
        <f t="shared" si="31"/>
        <v>0</v>
      </c>
    </row>
    <row r="96" spans="1:12" x14ac:dyDescent="0.2">
      <c r="A96" s="68">
        <v>2280</v>
      </c>
      <c r="B96" s="69" t="s">
        <v>78</v>
      </c>
      <c r="C96" s="70">
        <f t="shared" ref="C96:H96" si="33">SUM(C97:C98)</f>
        <v>0</v>
      </c>
      <c r="D96" s="71">
        <f t="shared" si="33"/>
        <v>0</v>
      </c>
      <c r="E96" s="71">
        <f t="shared" si="33"/>
        <v>0</v>
      </c>
      <c r="F96" s="71">
        <f t="shared" si="33"/>
        <v>0</v>
      </c>
      <c r="G96" s="71">
        <f t="shared" si="33"/>
        <v>0</v>
      </c>
      <c r="H96" s="71">
        <f t="shared" si="33"/>
        <v>0</v>
      </c>
      <c r="I96" s="135">
        <f t="shared" si="28"/>
        <v>0</v>
      </c>
      <c r="J96" s="580">
        <f t="shared" si="29"/>
        <v>0</v>
      </c>
      <c r="K96" s="580">
        <f t="shared" si="30"/>
        <v>0</v>
      </c>
      <c r="L96" s="135">
        <f t="shared" si="31"/>
        <v>0</v>
      </c>
    </row>
    <row r="97" spans="1:12" x14ac:dyDescent="0.2">
      <c r="A97" s="68">
        <v>2281</v>
      </c>
      <c r="B97" s="69" t="s">
        <v>79</v>
      </c>
      <c r="C97" s="72"/>
      <c r="D97" s="576"/>
      <c r="E97" s="73"/>
      <c r="F97" s="73"/>
      <c r="G97" s="71">
        <f t="shared" si="26"/>
        <v>0</v>
      </c>
      <c r="H97" s="73"/>
      <c r="I97" s="135">
        <f t="shared" si="28"/>
        <v>0</v>
      </c>
      <c r="J97" s="580">
        <f t="shared" si="29"/>
        <v>0</v>
      </c>
      <c r="K97" s="580">
        <f t="shared" si="30"/>
        <v>0</v>
      </c>
      <c r="L97" s="135">
        <f t="shared" si="31"/>
        <v>0</v>
      </c>
    </row>
    <row r="98" spans="1:12" x14ac:dyDescent="0.2">
      <c r="A98" s="68">
        <v>2282</v>
      </c>
      <c r="B98" s="69" t="s">
        <v>80</v>
      </c>
      <c r="C98" s="72"/>
      <c r="D98" s="576"/>
      <c r="E98" s="73"/>
      <c r="F98" s="73"/>
      <c r="G98" s="71">
        <f t="shared" si="26"/>
        <v>0</v>
      </c>
      <c r="H98" s="73"/>
      <c r="I98" s="135">
        <f t="shared" si="28"/>
        <v>0</v>
      </c>
      <c r="J98" s="580">
        <f t="shared" si="29"/>
        <v>0</v>
      </c>
      <c r="K98" s="580">
        <f t="shared" si="30"/>
        <v>0</v>
      </c>
      <c r="L98" s="135">
        <f t="shared" si="31"/>
        <v>0</v>
      </c>
    </row>
    <row r="99" spans="1:12" x14ac:dyDescent="0.2">
      <c r="A99" s="63">
        <v>2400</v>
      </c>
      <c r="B99" s="64" t="s">
        <v>153</v>
      </c>
      <c r="C99" s="65">
        <f t="shared" ref="C99:H99" si="34">SUM(C100:C101)</f>
        <v>0</v>
      </c>
      <c r="D99" s="66">
        <f t="shared" si="34"/>
        <v>0</v>
      </c>
      <c r="E99" s="66">
        <f t="shared" si="34"/>
        <v>0</v>
      </c>
      <c r="F99" s="66">
        <f t="shared" si="34"/>
        <v>0</v>
      </c>
      <c r="G99" s="66">
        <f t="shared" si="34"/>
        <v>0</v>
      </c>
      <c r="H99" s="66">
        <f t="shared" si="34"/>
        <v>0</v>
      </c>
      <c r="I99" s="135">
        <f t="shared" si="28"/>
        <v>0</v>
      </c>
      <c r="J99" s="580">
        <f t="shared" si="29"/>
        <v>0</v>
      </c>
      <c r="K99" s="580">
        <f t="shared" si="30"/>
        <v>0</v>
      </c>
      <c r="L99" s="135">
        <f t="shared" si="31"/>
        <v>0</v>
      </c>
    </row>
    <row r="100" spans="1:12" x14ac:dyDescent="0.2">
      <c r="A100" s="68">
        <v>2410</v>
      </c>
      <c r="B100" s="69" t="s">
        <v>154</v>
      </c>
      <c r="C100" s="72"/>
      <c r="D100" s="576"/>
      <c r="E100" s="73"/>
      <c r="F100" s="73"/>
      <c r="G100" s="71">
        <f t="shared" si="26"/>
        <v>0</v>
      </c>
      <c r="H100" s="73"/>
      <c r="I100" s="135">
        <f t="shared" si="28"/>
        <v>0</v>
      </c>
      <c r="J100" s="580">
        <f t="shared" si="29"/>
        <v>0</v>
      </c>
      <c r="K100" s="580">
        <f t="shared" si="30"/>
        <v>0</v>
      </c>
      <c r="L100" s="135">
        <f t="shared" si="31"/>
        <v>0</v>
      </c>
    </row>
    <row r="101" spans="1:12" x14ac:dyDescent="0.2">
      <c r="A101" s="68">
        <v>2420</v>
      </c>
      <c r="B101" s="69" t="s">
        <v>155</v>
      </c>
      <c r="C101" s="72"/>
      <c r="D101" s="576"/>
      <c r="E101" s="73"/>
      <c r="F101" s="73"/>
      <c r="G101" s="71">
        <f t="shared" si="26"/>
        <v>0</v>
      </c>
      <c r="H101" s="73"/>
      <c r="I101" s="135">
        <f t="shared" si="28"/>
        <v>0</v>
      </c>
      <c r="J101" s="580">
        <f t="shared" si="29"/>
        <v>0</v>
      </c>
      <c r="K101" s="580">
        <f t="shared" si="30"/>
        <v>0</v>
      </c>
      <c r="L101" s="135">
        <f t="shared" si="31"/>
        <v>0</v>
      </c>
    </row>
    <row r="102" spans="1:12" x14ac:dyDescent="0.2">
      <c r="A102" s="63">
        <v>2600</v>
      </c>
      <c r="B102" s="64" t="s">
        <v>156</v>
      </c>
      <c r="C102" s="65">
        <f t="shared" ref="C102:H102" si="35">SUM(C103:C105)</f>
        <v>0</v>
      </c>
      <c r="D102" s="66">
        <f t="shared" si="35"/>
        <v>0</v>
      </c>
      <c r="E102" s="66">
        <f t="shared" si="35"/>
        <v>0</v>
      </c>
      <c r="F102" s="66">
        <f t="shared" si="35"/>
        <v>0</v>
      </c>
      <c r="G102" s="66">
        <f t="shared" si="35"/>
        <v>0</v>
      </c>
      <c r="H102" s="66">
        <f t="shared" si="35"/>
        <v>0</v>
      </c>
      <c r="I102" s="135">
        <f t="shared" si="28"/>
        <v>0</v>
      </c>
      <c r="J102" s="580">
        <f t="shared" si="29"/>
        <v>0</v>
      </c>
      <c r="K102" s="580">
        <f t="shared" si="30"/>
        <v>0</v>
      </c>
      <c r="L102" s="135">
        <f t="shared" si="31"/>
        <v>0</v>
      </c>
    </row>
    <row r="103" spans="1:12" x14ac:dyDescent="0.2">
      <c r="A103" s="68">
        <v>2610</v>
      </c>
      <c r="B103" s="69" t="s">
        <v>81</v>
      </c>
      <c r="C103" s="72"/>
      <c r="D103" s="576"/>
      <c r="E103" s="73"/>
      <c r="F103" s="73"/>
      <c r="G103" s="71">
        <f t="shared" si="26"/>
        <v>0</v>
      </c>
      <c r="H103" s="73"/>
      <c r="I103" s="135">
        <f t="shared" si="28"/>
        <v>0</v>
      </c>
      <c r="J103" s="580">
        <f t="shared" si="29"/>
        <v>0</v>
      </c>
      <c r="K103" s="580">
        <f t="shared" si="30"/>
        <v>0</v>
      </c>
      <c r="L103" s="135">
        <f t="shared" si="31"/>
        <v>0</v>
      </c>
    </row>
    <row r="104" spans="1:12" x14ac:dyDescent="0.2">
      <c r="A104" s="68">
        <v>2620</v>
      </c>
      <c r="B104" s="69" t="s">
        <v>157</v>
      </c>
      <c r="C104" s="72"/>
      <c r="D104" s="576"/>
      <c r="E104" s="73"/>
      <c r="F104" s="73"/>
      <c r="G104" s="71">
        <f t="shared" si="26"/>
        <v>0</v>
      </c>
      <c r="H104" s="73"/>
      <c r="I104" s="135">
        <f t="shared" si="28"/>
        <v>0</v>
      </c>
      <c r="J104" s="580">
        <f t="shared" si="29"/>
        <v>0</v>
      </c>
      <c r="K104" s="580">
        <f t="shared" si="30"/>
        <v>0</v>
      </c>
      <c r="L104" s="135">
        <f t="shared" si="31"/>
        <v>0</v>
      </c>
    </row>
    <row r="105" spans="1:12" x14ac:dyDescent="0.2">
      <c r="A105" s="68">
        <v>2630</v>
      </c>
      <c r="B105" s="69" t="s">
        <v>158</v>
      </c>
      <c r="C105" s="72"/>
      <c r="D105" s="576"/>
      <c r="E105" s="73"/>
      <c r="F105" s="73"/>
      <c r="G105" s="71">
        <f t="shared" si="26"/>
        <v>0</v>
      </c>
      <c r="H105" s="73"/>
      <c r="I105" s="135">
        <f t="shared" si="28"/>
        <v>0</v>
      </c>
      <c r="J105" s="580">
        <f t="shared" si="29"/>
        <v>0</v>
      </c>
      <c r="K105" s="580">
        <f t="shared" si="30"/>
        <v>0</v>
      </c>
      <c r="L105" s="135">
        <f t="shared" si="31"/>
        <v>0</v>
      </c>
    </row>
    <row r="106" spans="1:12" x14ac:dyDescent="0.2">
      <c r="A106" s="63">
        <v>2700</v>
      </c>
      <c r="B106" s="64" t="s">
        <v>159</v>
      </c>
      <c r="C106" s="65">
        <f t="shared" ref="C106:H106" si="36">SUM(C107:C109)</f>
        <v>0</v>
      </c>
      <c r="D106" s="66">
        <f t="shared" si="36"/>
        <v>0</v>
      </c>
      <c r="E106" s="66">
        <f t="shared" si="36"/>
        <v>0</v>
      </c>
      <c r="F106" s="66">
        <f t="shared" si="36"/>
        <v>0</v>
      </c>
      <c r="G106" s="66">
        <f t="shared" si="36"/>
        <v>0</v>
      </c>
      <c r="H106" s="66">
        <f t="shared" si="36"/>
        <v>0</v>
      </c>
      <c r="I106" s="135">
        <f t="shared" si="28"/>
        <v>0</v>
      </c>
      <c r="J106" s="580">
        <f t="shared" si="29"/>
        <v>0</v>
      </c>
      <c r="K106" s="580">
        <f t="shared" si="30"/>
        <v>0</v>
      </c>
      <c r="L106" s="135">
        <f t="shared" si="31"/>
        <v>0</v>
      </c>
    </row>
    <row r="107" spans="1:12" x14ac:dyDescent="0.2">
      <c r="A107" s="68">
        <v>2710</v>
      </c>
      <c r="B107" s="69" t="s">
        <v>82</v>
      </c>
      <c r="C107" s="72"/>
      <c r="D107" s="576"/>
      <c r="E107" s="73"/>
      <c r="F107" s="73"/>
      <c r="G107" s="71">
        <f t="shared" si="26"/>
        <v>0</v>
      </c>
      <c r="H107" s="73"/>
      <c r="I107" s="135">
        <f t="shared" si="28"/>
        <v>0</v>
      </c>
      <c r="J107" s="580">
        <f t="shared" si="29"/>
        <v>0</v>
      </c>
      <c r="K107" s="580">
        <f t="shared" si="30"/>
        <v>0</v>
      </c>
      <c r="L107" s="135">
        <f t="shared" si="31"/>
        <v>0</v>
      </c>
    </row>
    <row r="108" spans="1:12" x14ac:dyDescent="0.2">
      <c r="A108" s="68">
        <v>2720</v>
      </c>
      <c r="B108" s="69" t="s">
        <v>83</v>
      </c>
      <c r="C108" s="72"/>
      <c r="D108" s="576"/>
      <c r="E108" s="73"/>
      <c r="F108" s="73"/>
      <c r="G108" s="71">
        <f t="shared" si="26"/>
        <v>0</v>
      </c>
      <c r="H108" s="73"/>
      <c r="I108" s="135">
        <f t="shared" si="28"/>
        <v>0</v>
      </c>
      <c r="J108" s="580">
        <f t="shared" si="29"/>
        <v>0</v>
      </c>
      <c r="K108" s="580">
        <f t="shared" si="30"/>
        <v>0</v>
      </c>
      <c r="L108" s="135">
        <f t="shared" si="31"/>
        <v>0</v>
      </c>
    </row>
    <row r="109" spans="1:12" x14ac:dyDescent="0.2">
      <c r="A109" s="68">
        <v>2730</v>
      </c>
      <c r="B109" s="69" t="s">
        <v>160</v>
      </c>
      <c r="C109" s="72"/>
      <c r="D109" s="576"/>
      <c r="E109" s="73"/>
      <c r="F109" s="73"/>
      <c r="G109" s="71">
        <f t="shared" si="26"/>
        <v>0</v>
      </c>
      <c r="H109" s="73"/>
      <c r="I109" s="135">
        <f t="shared" si="28"/>
        <v>0</v>
      </c>
      <c r="J109" s="580">
        <f t="shared" si="29"/>
        <v>0</v>
      </c>
      <c r="K109" s="580">
        <f t="shared" si="30"/>
        <v>0</v>
      </c>
      <c r="L109" s="135">
        <f t="shared" si="31"/>
        <v>0</v>
      </c>
    </row>
    <row r="110" spans="1:12" x14ac:dyDescent="0.2">
      <c r="A110" s="63">
        <v>2800</v>
      </c>
      <c r="B110" s="64" t="s">
        <v>71</v>
      </c>
      <c r="C110" s="74"/>
      <c r="D110" s="577"/>
      <c r="E110" s="75"/>
      <c r="F110" s="75"/>
      <c r="G110" s="71">
        <f t="shared" si="26"/>
        <v>0</v>
      </c>
      <c r="H110" s="75"/>
      <c r="I110" s="135">
        <f t="shared" si="28"/>
        <v>0</v>
      </c>
      <c r="J110" s="580">
        <f t="shared" si="29"/>
        <v>0</v>
      </c>
      <c r="K110" s="580">
        <f t="shared" si="30"/>
        <v>0</v>
      </c>
      <c r="L110" s="135">
        <f t="shared" si="31"/>
        <v>0</v>
      </c>
    </row>
    <row r="111" spans="1:12" x14ac:dyDescent="0.2">
      <c r="A111" s="63">
        <v>2900</v>
      </c>
      <c r="B111" s="64" t="s">
        <v>97</v>
      </c>
      <c r="C111" s="74"/>
      <c r="D111" s="577"/>
      <c r="E111" s="75"/>
      <c r="F111" s="75"/>
      <c r="G111" s="71">
        <f t="shared" si="26"/>
        <v>0</v>
      </c>
      <c r="H111" s="75"/>
      <c r="I111" s="135">
        <f t="shared" si="28"/>
        <v>0</v>
      </c>
      <c r="J111" s="580">
        <f t="shared" si="29"/>
        <v>0</v>
      </c>
      <c r="K111" s="580">
        <f t="shared" si="30"/>
        <v>0</v>
      </c>
      <c r="L111" s="135">
        <f t="shared" si="31"/>
        <v>0</v>
      </c>
    </row>
    <row r="112" spans="1:12" x14ac:dyDescent="0.2">
      <c r="A112" s="63">
        <v>3000</v>
      </c>
      <c r="B112" s="64" t="s">
        <v>84</v>
      </c>
      <c r="C112" s="70">
        <f t="shared" ref="C112:H112" si="37">C113+C127</f>
        <v>0</v>
      </c>
      <c r="D112" s="71">
        <f t="shared" si="37"/>
        <v>0</v>
      </c>
      <c r="E112" s="71">
        <f t="shared" si="37"/>
        <v>0</v>
      </c>
      <c r="F112" s="71">
        <f t="shared" si="37"/>
        <v>0</v>
      </c>
      <c r="G112" s="71">
        <f t="shared" si="37"/>
        <v>0</v>
      </c>
      <c r="H112" s="71">
        <f t="shared" si="37"/>
        <v>0</v>
      </c>
      <c r="I112" s="135">
        <f t="shared" si="28"/>
        <v>0</v>
      </c>
      <c r="J112" s="580">
        <f t="shared" si="29"/>
        <v>0</v>
      </c>
      <c r="K112" s="580">
        <f t="shared" si="30"/>
        <v>0</v>
      </c>
      <c r="L112" s="135">
        <f t="shared" si="31"/>
        <v>0</v>
      </c>
    </row>
    <row r="113" spans="1:12" x14ac:dyDescent="0.2">
      <c r="A113" s="63">
        <v>3100</v>
      </c>
      <c r="B113" s="64" t="s">
        <v>85</v>
      </c>
      <c r="C113" s="70">
        <f t="shared" ref="C113:H113" si="38">C114+C115+C118+C121+C125+C126</f>
        <v>0</v>
      </c>
      <c r="D113" s="71">
        <f t="shared" si="38"/>
        <v>0</v>
      </c>
      <c r="E113" s="71">
        <f t="shared" si="38"/>
        <v>0</v>
      </c>
      <c r="F113" s="71">
        <f t="shared" si="38"/>
        <v>0</v>
      </c>
      <c r="G113" s="71">
        <f t="shared" si="38"/>
        <v>0</v>
      </c>
      <c r="H113" s="71">
        <f t="shared" si="38"/>
        <v>0</v>
      </c>
      <c r="I113" s="135">
        <f t="shared" si="28"/>
        <v>0</v>
      </c>
      <c r="J113" s="580">
        <f t="shared" si="29"/>
        <v>0</v>
      </c>
      <c r="K113" s="580">
        <f t="shared" si="30"/>
        <v>0</v>
      </c>
      <c r="L113" s="135">
        <f t="shared" si="31"/>
        <v>0</v>
      </c>
    </row>
    <row r="114" spans="1:12" x14ac:dyDescent="0.2">
      <c r="A114" s="68">
        <v>3110</v>
      </c>
      <c r="B114" s="69" t="s">
        <v>86</v>
      </c>
      <c r="C114" s="72"/>
      <c r="D114" s="576"/>
      <c r="E114" s="73"/>
      <c r="F114" s="73"/>
      <c r="G114" s="71">
        <f t="shared" ref="G114:G140" si="39">C114-E114</f>
        <v>0</v>
      </c>
      <c r="H114" s="73"/>
      <c r="I114" s="135">
        <f t="shared" si="28"/>
        <v>0</v>
      </c>
      <c r="J114" s="580">
        <f t="shared" si="29"/>
        <v>0</v>
      </c>
      <c r="K114" s="580">
        <f t="shared" si="30"/>
        <v>0</v>
      </c>
      <c r="L114" s="135">
        <f t="shared" si="31"/>
        <v>0</v>
      </c>
    </row>
    <row r="115" spans="1:12" x14ac:dyDescent="0.2">
      <c r="A115" s="68">
        <v>3120</v>
      </c>
      <c r="B115" s="69" t="s">
        <v>87</v>
      </c>
      <c r="C115" s="70">
        <f t="shared" ref="C115:H115" si="40">SUM(C116:C117)</f>
        <v>0</v>
      </c>
      <c r="D115" s="71">
        <f t="shared" si="40"/>
        <v>0</v>
      </c>
      <c r="E115" s="71">
        <f t="shared" si="40"/>
        <v>0</v>
      </c>
      <c r="F115" s="71">
        <f t="shared" si="40"/>
        <v>0</v>
      </c>
      <c r="G115" s="71">
        <f t="shared" si="40"/>
        <v>0</v>
      </c>
      <c r="H115" s="71">
        <f t="shared" si="40"/>
        <v>0</v>
      </c>
      <c r="I115" s="135">
        <f t="shared" si="28"/>
        <v>0</v>
      </c>
      <c r="J115" s="580">
        <f t="shared" si="29"/>
        <v>0</v>
      </c>
      <c r="K115" s="580">
        <f t="shared" si="30"/>
        <v>0</v>
      </c>
      <c r="L115" s="135">
        <f t="shared" si="31"/>
        <v>0</v>
      </c>
    </row>
    <row r="116" spans="1:12" x14ac:dyDescent="0.2">
      <c r="A116" s="68">
        <v>3121</v>
      </c>
      <c r="B116" s="69" t="s">
        <v>161</v>
      </c>
      <c r="C116" s="72"/>
      <c r="D116" s="576"/>
      <c r="E116" s="73"/>
      <c r="F116" s="73"/>
      <c r="G116" s="71">
        <f t="shared" si="39"/>
        <v>0</v>
      </c>
      <c r="H116" s="73"/>
      <c r="I116" s="135">
        <f t="shared" si="28"/>
        <v>0</v>
      </c>
      <c r="J116" s="580">
        <f t="shared" si="29"/>
        <v>0</v>
      </c>
      <c r="K116" s="580">
        <f t="shared" si="30"/>
        <v>0</v>
      </c>
      <c r="L116" s="135">
        <f t="shared" si="31"/>
        <v>0</v>
      </c>
    </row>
    <row r="117" spans="1:12" x14ac:dyDescent="0.2">
      <c r="A117" s="68">
        <v>3122</v>
      </c>
      <c r="B117" s="69" t="s">
        <v>162</v>
      </c>
      <c r="C117" s="72"/>
      <c r="D117" s="576"/>
      <c r="E117" s="73"/>
      <c r="F117" s="73"/>
      <c r="G117" s="71">
        <f t="shared" si="39"/>
        <v>0</v>
      </c>
      <c r="H117" s="73"/>
      <c r="I117" s="135">
        <f t="shared" si="28"/>
        <v>0</v>
      </c>
      <c r="J117" s="580">
        <f t="shared" si="29"/>
        <v>0</v>
      </c>
      <c r="K117" s="580">
        <f t="shared" si="30"/>
        <v>0</v>
      </c>
      <c r="L117" s="135">
        <f t="shared" si="31"/>
        <v>0</v>
      </c>
    </row>
    <row r="118" spans="1:12" x14ac:dyDescent="0.2">
      <c r="A118" s="68">
        <v>3130</v>
      </c>
      <c r="B118" s="69" t="s">
        <v>88</v>
      </c>
      <c r="C118" s="70">
        <f t="shared" ref="C118:H118" si="41">SUM(C119:C120)</f>
        <v>0</v>
      </c>
      <c r="D118" s="71">
        <f t="shared" si="41"/>
        <v>0</v>
      </c>
      <c r="E118" s="71">
        <f t="shared" si="41"/>
        <v>0</v>
      </c>
      <c r="F118" s="71">
        <f t="shared" si="41"/>
        <v>0</v>
      </c>
      <c r="G118" s="71">
        <f t="shared" si="41"/>
        <v>0</v>
      </c>
      <c r="H118" s="71">
        <f t="shared" si="41"/>
        <v>0</v>
      </c>
      <c r="I118" s="135">
        <f t="shared" si="28"/>
        <v>0</v>
      </c>
      <c r="J118" s="580">
        <f t="shared" si="29"/>
        <v>0</v>
      </c>
      <c r="K118" s="580">
        <f t="shared" si="30"/>
        <v>0</v>
      </c>
      <c r="L118" s="135">
        <f t="shared" si="31"/>
        <v>0</v>
      </c>
    </row>
    <row r="119" spans="1:12" x14ac:dyDescent="0.2">
      <c r="A119" s="68">
        <v>3131</v>
      </c>
      <c r="B119" s="69" t="s">
        <v>163</v>
      </c>
      <c r="C119" s="72"/>
      <c r="D119" s="576"/>
      <c r="E119" s="73"/>
      <c r="F119" s="73"/>
      <c r="G119" s="71">
        <f t="shared" si="39"/>
        <v>0</v>
      </c>
      <c r="H119" s="73"/>
      <c r="I119" s="135">
        <f t="shared" si="28"/>
        <v>0</v>
      </c>
      <c r="J119" s="580">
        <f t="shared" si="29"/>
        <v>0</v>
      </c>
      <c r="K119" s="580">
        <f t="shared" si="30"/>
        <v>0</v>
      </c>
      <c r="L119" s="135">
        <f t="shared" si="31"/>
        <v>0</v>
      </c>
    </row>
    <row r="120" spans="1:12" x14ac:dyDescent="0.2">
      <c r="A120" s="68">
        <v>3132</v>
      </c>
      <c r="B120" s="69" t="s">
        <v>89</v>
      </c>
      <c r="C120" s="72"/>
      <c r="D120" s="576"/>
      <c r="E120" s="73"/>
      <c r="F120" s="73"/>
      <c r="G120" s="71">
        <f t="shared" si="39"/>
        <v>0</v>
      </c>
      <c r="H120" s="73"/>
      <c r="I120" s="135">
        <f t="shared" si="28"/>
        <v>0</v>
      </c>
      <c r="J120" s="580">
        <f t="shared" si="29"/>
        <v>0</v>
      </c>
      <c r="K120" s="580">
        <f t="shared" si="30"/>
        <v>0</v>
      </c>
      <c r="L120" s="135">
        <f t="shared" si="31"/>
        <v>0</v>
      </c>
    </row>
    <row r="121" spans="1:12" x14ac:dyDescent="0.2">
      <c r="A121" s="68">
        <v>3140</v>
      </c>
      <c r="B121" s="69" t="s">
        <v>90</v>
      </c>
      <c r="C121" s="70">
        <f t="shared" ref="C121:H121" si="42">SUM(C122:C124)</f>
        <v>0</v>
      </c>
      <c r="D121" s="71">
        <f t="shared" si="42"/>
        <v>0</v>
      </c>
      <c r="E121" s="71">
        <f t="shared" si="42"/>
        <v>0</v>
      </c>
      <c r="F121" s="71">
        <f t="shared" si="42"/>
        <v>0</v>
      </c>
      <c r="G121" s="71">
        <f t="shared" si="42"/>
        <v>0</v>
      </c>
      <c r="H121" s="71">
        <f t="shared" si="42"/>
        <v>0</v>
      </c>
      <c r="I121" s="135">
        <f t="shared" si="28"/>
        <v>0</v>
      </c>
      <c r="J121" s="580">
        <f t="shared" si="29"/>
        <v>0</v>
      </c>
      <c r="K121" s="580">
        <f t="shared" si="30"/>
        <v>0</v>
      </c>
      <c r="L121" s="135">
        <f t="shared" si="31"/>
        <v>0</v>
      </c>
    </row>
    <row r="122" spans="1:12" x14ac:dyDescent="0.2">
      <c r="A122" s="68">
        <v>3141</v>
      </c>
      <c r="B122" s="69" t="s">
        <v>164</v>
      </c>
      <c r="C122" s="72"/>
      <c r="D122" s="576"/>
      <c r="E122" s="73"/>
      <c r="F122" s="73"/>
      <c r="G122" s="71">
        <f t="shared" si="39"/>
        <v>0</v>
      </c>
      <c r="H122" s="73"/>
      <c r="I122" s="135">
        <f t="shared" si="28"/>
        <v>0</v>
      </c>
      <c r="J122" s="580">
        <f t="shared" si="29"/>
        <v>0</v>
      </c>
      <c r="K122" s="580">
        <f t="shared" si="30"/>
        <v>0</v>
      </c>
      <c r="L122" s="135">
        <f t="shared" si="31"/>
        <v>0</v>
      </c>
    </row>
    <row r="123" spans="1:12" x14ac:dyDescent="0.2">
      <c r="A123" s="68">
        <v>3142</v>
      </c>
      <c r="B123" s="69" t="s">
        <v>165</v>
      </c>
      <c r="C123" s="72"/>
      <c r="D123" s="576"/>
      <c r="E123" s="73"/>
      <c r="F123" s="73"/>
      <c r="G123" s="71">
        <f t="shared" si="39"/>
        <v>0</v>
      </c>
      <c r="H123" s="73"/>
      <c r="I123" s="135">
        <f t="shared" si="28"/>
        <v>0</v>
      </c>
      <c r="J123" s="580">
        <f t="shared" si="29"/>
        <v>0</v>
      </c>
      <c r="K123" s="580">
        <f t="shared" si="30"/>
        <v>0</v>
      </c>
      <c r="L123" s="135">
        <f t="shared" si="31"/>
        <v>0</v>
      </c>
    </row>
    <row r="124" spans="1:12" x14ac:dyDescent="0.2">
      <c r="A124" s="68">
        <v>3143</v>
      </c>
      <c r="B124" s="69" t="s">
        <v>91</v>
      </c>
      <c r="C124" s="72"/>
      <c r="D124" s="576"/>
      <c r="E124" s="73"/>
      <c r="F124" s="73"/>
      <c r="G124" s="71">
        <f t="shared" si="39"/>
        <v>0</v>
      </c>
      <c r="H124" s="73"/>
      <c r="I124" s="135">
        <f t="shared" si="28"/>
        <v>0</v>
      </c>
      <c r="J124" s="580">
        <f t="shared" si="29"/>
        <v>0</v>
      </c>
      <c r="K124" s="580">
        <f t="shared" si="30"/>
        <v>0</v>
      </c>
      <c r="L124" s="135">
        <f t="shared" si="31"/>
        <v>0</v>
      </c>
    </row>
    <row r="125" spans="1:12" x14ac:dyDescent="0.2">
      <c r="A125" s="68">
        <v>3150</v>
      </c>
      <c r="B125" s="69" t="s">
        <v>92</v>
      </c>
      <c r="C125" s="72"/>
      <c r="D125" s="576"/>
      <c r="E125" s="73"/>
      <c r="F125" s="73"/>
      <c r="G125" s="71">
        <f t="shared" si="39"/>
        <v>0</v>
      </c>
      <c r="H125" s="73"/>
      <c r="I125" s="135">
        <f t="shared" si="28"/>
        <v>0</v>
      </c>
      <c r="J125" s="580">
        <f t="shared" si="29"/>
        <v>0</v>
      </c>
      <c r="K125" s="580">
        <f t="shared" si="30"/>
        <v>0</v>
      </c>
      <c r="L125" s="135">
        <f t="shared" si="31"/>
        <v>0</v>
      </c>
    </row>
    <row r="126" spans="1:12" x14ac:dyDescent="0.2">
      <c r="A126" s="68">
        <v>3160</v>
      </c>
      <c r="B126" s="69" t="s">
        <v>166</v>
      </c>
      <c r="C126" s="72"/>
      <c r="D126" s="576"/>
      <c r="E126" s="73"/>
      <c r="F126" s="73"/>
      <c r="G126" s="71">
        <f t="shared" si="39"/>
        <v>0</v>
      </c>
      <c r="H126" s="73"/>
      <c r="I126" s="135">
        <f t="shared" si="28"/>
        <v>0</v>
      </c>
      <c r="J126" s="580">
        <f t="shared" si="29"/>
        <v>0</v>
      </c>
      <c r="K126" s="580">
        <f t="shared" si="30"/>
        <v>0</v>
      </c>
      <c r="L126" s="135">
        <f t="shared" si="31"/>
        <v>0</v>
      </c>
    </row>
    <row r="127" spans="1:12" x14ac:dyDescent="0.2">
      <c r="A127" s="63">
        <v>3200</v>
      </c>
      <c r="B127" s="64" t="s">
        <v>93</v>
      </c>
      <c r="C127" s="70">
        <f t="shared" ref="C127:H127" si="43">SUM(C128:C131)</f>
        <v>0</v>
      </c>
      <c r="D127" s="71">
        <f t="shared" si="43"/>
        <v>0</v>
      </c>
      <c r="E127" s="71">
        <f t="shared" si="43"/>
        <v>0</v>
      </c>
      <c r="F127" s="71">
        <f t="shared" si="43"/>
        <v>0</v>
      </c>
      <c r="G127" s="71">
        <f t="shared" si="39"/>
        <v>0</v>
      </c>
      <c r="H127" s="71">
        <f t="shared" si="43"/>
        <v>0</v>
      </c>
      <c r="I127" s="135">
        <f t="shared" si="28"/>
        <v>0</v>
      </c>
      <c r="J127" s="580">
        <f t="shared" si="29"/>
        <v>0</v>
      </c>
      <c r="K127" s="580">
        <f t="shared" si="30"/>
        <v>0</v>
      </c>
      <c r="L127" s="135">
        <f t="shared" si="31"/>
        <v>0</v>
      </c>
    </row>
    <row r="128" spans="1:12" x14ac:dyDescent="0.2">
      <c r="A128" s="68">
        <v>3210</v>
      </c>
      <c r="B128" s="69" t="s">
        <v>94</v>
      </c>
      <c r="C128" s="72"/>
      <c r="D128" s="576"/>
      <c r="E128" s="73"/>
      <c r="F128" s="73"/>
      <c r="G128" s="71">
        <f t="shared" si="39"/>
        <v>0</v>
      </c>
      <c r="H128" s="73"/>
      <c r="I128" s="135">
        <f t="shared" si="28"/>
        <v>0</v>
      </c>
      <c r="J128" s="580">
        <f t="shared" si="29"/>
        <v>0</v>
      </c>
      <c r="K128" s="580">
        <f t="shared" si="30"/>
        <v>0</v>
      </c>
      <c r="L128" s="135">
        <f t="shared" si="31"/>
        <v>0</v>
      </c>
    </row>
    <row r="129" spans="1:12" x14ac:dyDescent="0.2">
      <c r="A129" s="68">
        <v>3220</v>
      </c>
      <c r="B129" s="69" t="s">
        <v>95</v>
      </c>
      <c r="C129" s="72"/>
      <c r="D129" s="576"/>
      <c r="E129" s="73"/>
      <c r="F129" s="73"/>
      <c r="G129" s="71">
        <f t="shared" si="39"/>
        <v>0</v>
      </c>
      <c r="H129" s="73"/>
      <c r="I129" s="135">
        <f t="shared" si="28"/>
        <v>0</v>
      </c>
      <c r="J129" s="580">
        <f t="shared" si="29"/>
        <v>0</v>
      </c>
      <c r="K129" s="580">
        <f t="shared" si="30"/>
        <v>0</v>
      </c>
      <c r="L129" s="135">
        <f t="shared" si="31"/>
        <v>0</v>
      </c>
    </row>
    <row r="130" spans="1:12" x14ac:dyDescent="0.2">
      <c r="A130" s="68">
        <v>3230</v>
      </c>
      <c r="B130" s="69" t="s">
        <v>167</v>
      </c>
      <c r="C130" s="72"/>
      <c r="D130" s="576"/>
      <c r="E130" s="73"/>
      <c r="F130" s="73"/>
      <c r="G130" s="71">
        <f t="shared" si="39"/>
        <v>0</v>
      </c>
      <c r="H130" s="73"/>
      <c r="I130" s="135">
        <f t="shared" si="28"/>
        <v>0</v>
      </c>
      <c r="J130" s="580">
        <f t="shared" si="29"/>
        <v>0</v>
      </c>
      <c r="K130" s="580">
        <f t="shared" si="30"/>
        <v>0</v>
      </c>
      <c r="L130" s="135">
        <f t="shared" si="31"/>
        <v>0</v>
      </c>
    </row>
    <row r="131" spans="1:12" x14ac:dyDescent="0.2">
      <c r="A131" s="76">
        <v>3240</v>
      </c>
      <c r="B131" s="77" t="s">
        <v>96</v>
      </c>
      <c r="C131" s="72"/>
      <c r="D131" s="576"/>
      <c r="E131" s="73"/>
      <c r="F131" s="73"/>
      <c r="G131" s="71">
        <f t="shared" si="39"/>
        <v>0</v>
      </c>
      <c r="H131" s="73"/>
      <c r="I131" s="135">
        <f t="shared" si="28"/>
        <v>0</v>
      </c>
      <c r="J131" s="580">
        <f t="shared" si="29"/>
        <v>0</v>
      </c>
      <c r="K131" s="580">
        <f t="shared" si="30"/>
        <v>0</v>
      </c>
      <c r="L131" s="135">
        <f t="shared" si="31"/>
        <v>0</v>
      </c>
    </row>
    <row r="132" spans="1:12" x14ac:dyDescent="0.2">
      <c r="A132" s="146"/>
      <c r="B132" s="147" t="s">
        <v>98</v>
      </c>
      <c r="C132" s="148">
        <f>C77+C112</f>
        <v>0</v>
      </c>
      <c r="D132" s="149">
        <f>D77+D112</f>
        <v>0</v>
      </c>
      <c r="E132" s="149">
        <f>E77+E112</f>
        <v>0</v>
      </c>
      <c r="F132" s="149">
        <f>F77+F112</f>
        <v>0</v>
      </c>
      <c r="G132" s="71">
        <f t="shared" si="39"/>
        <v>0</v>
      </c>
      <c r="H132" s="149">
        <f>H77+H112</f>
        <v>0</v>
      </c>
      <c r="I132" s="135">
        <f t="shared" si="28"/>
        <v>0</v>
      </c>
      <c r="J132" s="580">
        <f t="shared" si="29"/>
        <v>0</v>
      </c>
      <c r="K132" s="580">
        <f t="shared" si="30"/>
        <v>0</v>
      </c>
      <c r="L132" s="135">
        <f t="shared" si="31"/>
        <v>0</v>
      </c>
    </row>
    <row r="133" spans="1:12" x14ac:dyDescent="0.2">
      <c r="A133" s="151">
        <v>4000</v>
      </c>
      <c r="B133" s="152" t="s">
        <v>100</v>
      </c>
      <c r="C133" s="114">
        <f t="shared" ref="C133:H134" si="44">C134</f>
        <v>0</v>
      </c>
      <c r="D133" s="153">
        <f t="shared" si="44"/>
        <v>0</v>
      </c>
      <c r="E133" s="153">
        <f t="shared" si="44"/>
        <v>0</v>
      </c>
      <c r="F133" s="153">
        <f t="shared" si="44"/>
        <v>0</v>
      </c>
      <c r="G133" s="71">
        <f t="shared" si="39"/>
        <v>0</v>
      </c>
      <c r="H133" s="153">
        <f t="shared" si="44"/>
        <v>0</v>
      </c>
      <c r="I133" s="135">
        <f t="shared" si="28"/>
        <v>0</v>
      </c>
      <c r="J133" s="580">
        <f t="shared" si="29"/>
        <v>0</v>
      </c>
      <c r="K133" s="580">
        <f t="shared" si="30"/>
        <v>0</v>
      </c>
      <c r="L133" s="135">
        <f t="shared" si="31"/>
        <v>0</v>
      </c>
    </row>
    <row r="134" spans="1:12" x14ac:dyDescent="0.2">
      <c r="A134" s="154">
        <v>4100</v>
      </c>
      <c r="B134" s="155" t="s">
        <v>101</v>
      </c>
      <c r="C134" s="156">
        <f t="shared" si="44"/>
        <v>0</v>
      </c>
      <c r="D134" s="157">
        <f t="shared" si="44"/>
        <v>0</v>
      </c>
      <c r="E134" s="157">
        <f t="shared" si="44"/>
        <v>0</v>
      </c>
      <c r="F134" s="157">
        <f t="shared" si="44"/>
        <v>0</v>
      </c>
      <c r="G134" s="71">
        <f t="shared" si="39"/>
        <v>0</v>
      </c>
      <c r="H134" s="157">
        <f t="shared" si="44"/>
        <v>0</v>
      </c>
      <c r="I134" s="135">
        <f t="shared" si="28"/>
        <v>0</v>
      </c>
      <c r="J134" s="580">
        <f t="shared" si="29"/>
        <v>0</v>
      </c>
      <c r="K134" s="580">
        <f t="shared" si="30"/>
        <v>0</v>
      </c>
      <c r="L134" s="135">
        <f t="shared" si="31"/>
        <v>0</v>
      </c>
    </row>
    <row r="135" spans="1:12" x14ac:dyDescent="0.2">
      <c r="A135" s="159">
        <v>4110</v>
      </c>
      <c r="B135" s="160" t="s">
        <v>102</v>
      </c>
      <c r="C135" s="156">
        <f t="shared" ref="C135:H135" si="45">SUM(C136:C138)</f>
        <v>0</v>
      </c>
      <c r="D135" s="157">
        <f t="shared" si="45"/>
        <v>0</v>
      </c>
      <c r="E135" s="157">
        <f t="shared" si="45"/>
        <v>0</v>
      </c>
      <c r="F135" s="157">
        <f t="shared" si="45"/>
        <v>0</v>
      </c>
      <c r="G135" s="71">
        <f t="shared" si="39"/>
        <v>0</v>
      </c>
      <c r="H135" s="157">
        <f t="shared" si="45"/>
        <v>0</v>
      </c>
      <c r="I135" s="135">
        <f t="shared" si="28"/>
        <v>0</v>
      </c>
      <c r="J135" s="580">
        <f t="shared" si="29"/>
        <v>0</v>
      </c>
      <c r="K135" s="580">
        <f t="shared" si="30"/>
        <v>0</v>
      </c>
      <c r="L135" s="135">
        <f t="shared" si="31"/>
        <v>0</v>
      </c>
    </row>
    <row r="136" spans="1:12" x14ac:dyDescent="0.2">
      <c r="A136" s="159">
        <v>4111</v>
      </c>
      <c r="B136" s="160" t="s">
        <v>103</v>
      </c>
      <c r="C136" s="25"/>
      <c r="D136" s="578"/>
      <c r="E136" s="26"/>
      <c r="F136" s="26"/>
      <c r="G136" s="71">
        <f t="shared" si="39"/>
        <v>0</v>
      </c>
      <c r="H136" s="26"/>
      <c r="I136" s="135">
        <f t="shared" si="28"/>
        <v>0</v>
      </c>
      <c r="J136" s="580">
        <f t="shared" si="29"/>
        <v>0</v>
      </c>
      <c r="K136" s="580">
        <f t="shared" si="30"/>
        <v>0</v>
      </c>
      <c r="L136" s="135">
        <f t="shared" si="31"/>
        <v>0</v>
      </c>
    </row>
    <row r="137" spans="1:12" x14ac:dyDescent="0.2">
      <c r="A137" s="159">
        <v>4112</v>
      </c>
      <c r="B137" s="160" t="s">
        <v>104</v>
      </c>
      <c r="C137" s="25"/>
      <c r="D137" s="578"/>
      <c r="E137" s="26"/>
      <c r="F137" s="26"/>
      <c r="G137" s="71">
        <f t="shared" si="39"/>
        <v>0</v>
      </c>
      <c r="H137" s="26"/>
      <c r="I137" s="135">
        <f t="shared" si="28"/>
        <v>0</v>
      </c>
      <c r="J137" s="580">
        <f t="shared" si="29"/>
        <v>0</v>
      </c>
      <c r="K137" s="580">
        <f t="shared" si="30"/>
        <v>0</v>
      </c>
      <c r="L137" s="135">
        <f t="shared" si="31"/>
        <v>0</v>
      </c>
    </row>
    <row r="138" spans="1:12" x14ac:dyDescent="0.2">
      <c r="A138" s="161">
        <v>4113</v>
      </c>
      <c r="B138" s="162" t="s">
        <v>105</v>
      </c>
      <c r="C138" s="53"/>
      <c r="D138" s="579"/>
      <c r="E138" s="54"/>
      <c r="F138" s="54"/>
      <c r="G138" s="71">
        <f t="shared" si="39"/>
        <v>0</v>
      </c>
      <c r="H138" s="54"/>
      <c r="I138" s="135">
        <f t="shared" si="28"/>
        <v>0</v>
      </c>
      <c r="J138" s="580">
        <f t="shared" si="29"/>
        <v>0</v>
      </c>
      <c r="K138" s="580">
        <f t="shared" si="30"/>
        <v>0</v>
      </c>
      <c r="L138" s="135">
        <f t="shared" si="31"/>
        <v>0</v>
      </c>
    </row>
    <row r="139" spans="1:12" x14ac:dyDescent="0.2">
      <c r="A139" s="165"/>
      <c r="B139" s="166" t="s">
        <v>106</v>
      </c>
      <c r="C139" s="167">
        <f t="shared" ref="C139:H139" si="46">C133</f>
        <v>0</v>
      </c>
      <c r="D139" s="168">
        <f t="shared" si="46"/>
        <v>0</v>
      </c>
      <c r="E139" s="168">
        <f t="shared" si="46"/>
        <v>0</v>
      </c>
      <c r="F139" s="168">
        <f t="shared" si="46"/>
        <v>0</v>
      </c>
      <c r="G139" s="71">
        <f t="shared" si="39"/>
        <v>0</v>
      </c>
      <c r="H139" s="168">
        <f t="shared" si="46"/>
        <v>0</v>
      </c>
      <c r="I139" s="135">
        <f t="shared" si="28"/>
        <v>0</v>
      </c>
      <c r="J139" s="580">
        <f t="shared" si="29"/>
        <v>0</v>
      </c>
      <c r="K139" s="580">
        <f t="shared" si="30"/>
        <v>0</v>
      </c>
      <c r="L139" s="135">
        <f t="shared" si="31"/>
        <v>0</v>
      </c>
    </row>
    <row r="140" spans="1:12" x14ac:dyDescent="0.2">
      <c r="A140" s="165"/>
      <c r="B140" s="165" t="s">
        <v>270</v>
      </c>
      <c r="C140" s="167">
        <f>C132+C139</f>
        <v>0</v>
      </c>
      <c r="D140" s="168">
        <f>D132+D139</f>
        <v>0</v>
      </c>
      <c r="E140" s="168">
        <f>E132+E139</f>
        <v>0</v>
      </c>
      <c r="F140" s="168">
        <f>F132+F139</f>
        <v>0</v>
      </c>
      <c r="G140" s="71">
        <f t="shared" si="39"/>
        <v>0</v>
      </c>
      <c r="H140" s="168">
        <f>H132+H139</f>
        <v>0</v>
      </c>
      <c r="I140" s="135">
        <f t="shared" si="28"/>
        <v>0</v>
      </c>
      <c r="J140" s="580">
        <f t="shared" si="29"/>
        <v>0</v>
      </c>
      <c r="K140" s="580">
        <f t="shared" si="30"/>
        <v>0</v>
      </c>
      <c r="L140" s="135">
        <f t="shared" si="31"/>
        <v>0</v>
      </c>
    </row>
  </sheetData>
  <sheetProtection formatCells="0" formatColumns="0" formatRows="0" autoFilter="0"/>
  <customSheetViews>
    <customSheetView guid="{AF97BA83-6C4E-4F92-8F85-60362F83C6A3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2"/>
      <headerFooter alignWithMargins="0"/>
      <autoFilter ref="B1"/>
    </customSheetView>
  </customSheetViews>
  <mergeCells count="21">
    <mergeCell ref="A1:J1"/>
    <mergeCell ref="H74:H75"/>
    <mergeCell ref="I74:I75"/>
    <mergeCell ref="J74:K74"/>
    <mergeCell ref="F4:F5"/>
    <mergeCell ref="H4:I4"/>
    <mergeCell ref="J4:J5"/>
    <mergeCell ref="B4:B5"/>
    <mergeCell ref="C4:C5"/>
    <mergeCell ref="D4:D5"/>
    <mergeCell ref="E4:E5"/>
    <mergeCell ref="A4:A5"/>
    <mergeCell ref="E74:F74"/>
    <mergeCell ref="C74:C75"/>
    <mergeCell ref="D74:D75"/>
    <mergeCell ref="B73:B75"/>
    <mergeCell ref="A73:A75"/>
    <mergeCell ref="C73:G73"/>
    <mergeCell ref="G74:G75"/>
    <mergeCell ref="H73:L73"/>
    <mergeCell ref="L74:L75"/>
  </mergeCells>
  <phoneticPr fontId="35" type="noConversion"/>
  <pageMargins left="0.27559055118110237" right="0.23622047244094491" top="0.22" bottom="0.27" header="0.19685039370078741" footer="0.23622047244094491"/>
  <pageSetup paperSize="9" scale="50" orientation="landscape" blackAndWhite="1" r:id="rId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67"/>
  <sheetViews>
    <sheetView view="pageBreakPreview" topLeftCell="A37" zoomScaleNormal="100" zoomScaleSheetLayoutView="100" workbookViewId="0">
      <selection sqref="A1:I67"/>
    </sheetView>
  </sheetViews>
  <sheetFormatPr defaultColWidth="9.140625" defaultRowHeight="12.75" x14ac:dyDescent="0.2"/>
  <cols>
    <col min="1" max="1" width="8.140625" style="138" customWidth="1"/>
    <col min="2" max="2" width="43" style="187" customWidth="1"/>
    <col min="3" max="3" width="16" style="138" customWidth="1"/>
    <col min="4" max="4" width="15.28515625" style="138" customWidth="1"/>
    <col min="5" max="5" width="16.7109375" style="138" customWidth="1"/>
    <col min="6" max="6" width="18.28515625" style="138" customWidth="1"/>
    <col min="7" max="7" width="17.7109375" style="138" customWidth="1"/>
    <col min="8" max="8" width="28.42578125" style="138" customWidth="1"/>
    <col min="9" max="9" width="31" style="138" customWidth="1"/>
    <col min="10" max="10" width="0" style="138" hidden="1" customWidth="1"/>
    <col min="11" max="16384" width="9.140625" style="138"/>
  </cols>
  <sheetData>
    <row r="1" spans="1:10" ht="15.75" x14ac:dyDescent="0.25">
      <c r="A1" s="176" t="s">
        <v>343</v>
      </c>
      <c r="B1" s="176"/>
      <c r="C1" s="176"/>
      <c r="D1" s="176"/>
      <c r="E1" s="176"/>
      <c r="F1" s="176"/>
      <c r="G1" s="176"/>
      <c r="H1" s="176"/>
      <c r="I1" s="581" t="s">
        <v>194</v>
      </c>
      <c r="J1" s="137" t="str">
        <f t="shared" ref="J1:J35" si="0">IF(OR(C1&lt;&gt;0,F1&lt;&gt;0,D1&lt;&gt;0,E1&lt;&gt;0,G1&lt;&gt;0),"Для друку","")</f>
        <v/>
      </c>
    </row>
    <row r="2" spans="1:10" ht="48.75" customHeight="1" x14ac:dyDescent="0.2">
      <c r="A2" s="540" t="s">
        <v>141</v>
      </c>
      <c r="B2" s="539" t="s">
        <v>144</v>
      </c>
      <c r="C2" s="171" t="str">
        <f>"Затверджено на 2018 рік з урахуванням змін"</f>
        <v>Затверджено на 2018 рік з урахуванням змін</v>
      </c>
      <c r="D2" s="173" t="str">
        <f>"Касові видатки/надання кредитів за 2018 рік"</f>
        <v>Касові видатки/надання кредитів за 2018 рік</v>
      </c>
      <c r="E2" s="173" t="str">
        <f>"Дебіторська заборгованість на 01.01.2018"</f>
        <v>Дебіторська заборгованість на 01.01.2018</v>
      </c>
      <c r="F2" s="173" t="str">
        <f>"Дебіторська заборгованість на 01.01.2019"</f>
        <v>Дебіторська заборгованість на 01.01.2019</v>
      </c>
      <c r="G2" s="173" t="str">
        <f>"Очікувана дебіторська заборгованість на 01.01.2020"</f>
        <v>Очікувана дебіторська заборгованість на 01.01.2020</v>
      </c>
      <c r="H2" s="173" t="s">
        <v>42</v>
      </c>
      <c r="I2" s="172" t="s">
        <v>290</v>
      </c>
      <c r="J2" s="137" t="str">
        <f t="shared" si="0"/>
        <v>Для друку</v>
      </c>
    </row>
    <row r="3" spans="1:10" x14ac:dyDescent="0.2">
      <c r="A3" s="540">
        <v>1</v>
      </c>
      <c r="B3" s="539">
        <v>2</v>
      </c>
      <c r="C3" s="171">
        <v>3</v>
      </c>
      <c r="D3" s="173">
        <v>4</v>
      </c>
      <c r="E3" s="173">
        <v>5</v>
      </c>
      <c r="F3" s="173">
        <v>6</v>
      </c>
      <c r="G3" s="173">
        <v>7</v>
      </c>
      <c r="H3" s="173">
        <v>8</v>
      </c>
      <c r="I3" s="172">
        <v>9</v>
      </c>
      <c r="J3" s="137" t="str">
        <f t="shared" si="0"/>
        <v>Для друку</v>
      </c>
    </row>
    <row r="4" spans="1:10" x14ac:dyDescent="0.2">
      <c r="A4" s="58">
        <v>2000</v>
      </c>
      <c r="B4" s="59" t="s">
        <v>66</v>
      </c>
      <c r="C4" s="60">
        <f>C5+C10+C26+C29+C33+C37+C38</f>
        <v>0</v>
      </c>
      <c r="D4" s="61">
        <f>D5+D10+D26+D29+D33+D37+D38</f>
        <v>0</v>
      </c>
      <c r="E4" s="61">
        <f>E5+E10+E26+E29+E33+E37+E38</f>
        <v>0</v>
      </c>
      <c r="F4" s="61">
        <f>F5+F10+F26+F29+F33+F37+F38</f>
        <v>0</v>
      </c>
      <c r="G4" s="61">
        <f>G5+G10+G26+G29+G33+G37+G38</f>
        <v>0</v>
      </c>
      <c r="H4" s="177" t="s">
        <v>46</v>
      </c>
      <c r="I4" s="178" t="s">
        <v>46</v>
      </c>
      <c r="J4" s="137" t="str">
        <f t="shared" si="0"/>
        <v/>
      </c>
    </row>
    <row r="5" spans="1:10" x14ac:dyDescent="0.2">
      <c r="A5" s="63">
        <v>2100</v>
      </c>
      <c r="B5" s="64" t="s">
        <v>145</v>
      </c>
      <c r="C5" s="65">
        <f>C6+C9</f>
        <v>0</v>
      </c>
      <c r="D5" s="66">
        <f>D6+D9</f>
        <v>0</v>
      </c>
      <c r="E5" s="66">
        <f>E6+E9</f>
        <v>0</v>
      </c>
      <c r="F5" s="66">
        <f>F6+F9</f>
        <v>0</v>
      </c>
      <c r="G5" s="66">
        <f>G6+G9</f>
        <v>0</v>
      </c>
      <c r="H5" s="179" t="s">
        <v>46</v>
      </c>
      <c r="I5" s="180" t="s">
        <v>46</v>
      </c>
      <c r="J5" s="137" t="str">
        <f t="shared" si="0"/>
        <v/>
      </c>
    </row>
    <row r="6" spans="1:10" x14ac:dyDescent="0.2">
      <c r="A6" s="68">
        <v>2110</v>
      </c>
      <c r="B6" s="69" t="s">
        <v>146</v>
      </c>
      <c r="C6" s="70">
        <f>SUM(C7:C8)</f>
        <v>0</v>
      </c>
      <c r="D6" s="71">
        <f>SUM(D7:D8)</f>
        <v>0</v>
      </c>
      <c r="E6" s="71">
        <f>SUM(E7:E8)</f>
        <v>0</v>
      </c>
      <c r="F6" s="71">
        <f>SUM(F7:F8)</f>
        <v>0</v>
      </c>
      <c r="G6" s="71">
        <f>SUM(G7:G8)</f>
        <v>0</v>
      </c>
      <c r="H6" s="179" t="s">
        <v>46</v>
      </c>
      <c r="I6" s="180" t="s">
        <v>46</v>
      </c>
      <c r="J6" s="137" t="str">
        <f t="shared" si="0"/>
        <v/>
      </c>
    </row>
    <row r="7" spans="1:10" x14ac:dyDescent="0.2">
      <c r="A7" s="68">
        <v>2111</v>
      </c>
      <c r="B7" s="69" t="s">
        <v>67</v>
      </c>
      <c r="C7" s="136">
        <f>'Запит 2-14.1-2'!C10</f>
        <v>0</v>
      </c>
      <c r="D7" s="170">
        <f>'Запит 2-14.1-2'!D10</f>
        <v>0</v>
      </c>
      <c r="E7" s="73"/>
      <c r="F7" s="73"/>
      <c r="G7" s="73"/>
      <c r="H7" s="27"/>
      <c r="I7" s="210"/>
      <c r="J7" s="137" t="str">
        <f t="shared" si="0"/>
        <v/>
      </c>
    </row>
    <row r="8" spans="1:10" x14ac:dyDescent="0.2">
      <c r="A8" s="68">
        <v>2112</v>
      </c>
      <c r="B8" s="69" t="s">
        <v>147</v>
      </c>
      <c r="C8" s="136">
        <f>'Запит 2-14.1-2'!C11</f>
        <v>0</v>
      </c>
      <c r="D8" s="170">
        <f>'Запит 2-14.1-2'!D11</f>
        <v>0</v>
      </c>
      <c r="E8" s="73"/>
      <c r="F8" s="73"/>
      <c r="G8" s="73"/>
      <c r="H8" s="27"/>
      <c r="I8" s="210"/>
      <c r="J8" s="137" t="str">
        <f t="shared" si="0"/>
        <v/>
      </c>
    </row>
    <row r="9" spans="1:10" x14ac:dyDescent="0.2">
      <c r="A9" s="68">
        <v>2120</v>
      </c>
      <c r="B9" s="69" t="s">
        <v>148</v>
      </c>
      <c r="C9" s="136">
        <f>'Запит 2-14.1-2'!C12</f>
        <v>0</v>
      </c>
      <c r="D9" s="170">
        <f>'Запит 2-14.1-2'!D12</f>
        <v>0</v>
      </c>
      <c r="E9" s="73"/>
      <c r="F9" s="73"/>
      <c r="G9" s="73"/>
      <c r="H9" s="211"/>
      <c r="I9" s="212"/>
      <c r="J9" s="137" t="str">
        <f t="shared" si="0"/>
        <v/>
      </c>
    </row>
    <row r="10" spans="1:10" x14ac:dyDescent="0.2">
      <c r="A10" s="63">
        <v>2200</v>
      </c>
      <c r="B10" s="64" t="s">
        <v>149</v>
      </c>
      <c r="C10" s="70">
        <f>C11+C12+C13+C14+C15+C16+C17+C23</f>
        <v>0</v>
      </c>
      <c r="D10" s="71">
        <f>D11+D12+D13+D14+D15+D16+D17+D23</f>
        <v>0</v>
      </c>
      <c r="E10" s="71">
        <f>E11+E12+E13+E14+E15+E16+E17+E23</f>
        <v>0</v>
      </c>
      <c r="F10" s="71">
        <f>F11+F12+F13+F14+F15+F16+F17+F23</f>
        <v>0</v>
      </c>
      <c r="G10" s="71">
        <f>G11+G12+G13+G14+G15+G16+G17+G23</f>
        <v>0</v>
      </c>
      <c r="H10" s="179" t="s">
        <v>46</v>
      </c>
      <c r="I10" s="180" t="s">
        <v>46</v>
      </c>
      <c r="J10" s="137" t="str">
        <f t="shared" si="0"/>
        <v/>
      </c>
    </row>
    <row r="11" spans="1:10" x14ac:dyDescent="0.2">
      <c r="A11" s="68">
        <v>2210</v>
      </c>
      <c r="B11" s="69" t="s">
        <v>150</v>
      </c>
      <c r="C11" s="136">
        <f>'Запит 2-14.1-2'!C14</f>
        <v>0</v>
      </c>
      <c r="D11" s="170">
        <f>'Запит 2-14.1-2'!D14</f>
        <v>0</v>
      </c>
      <c r="E11" s="73"/>
      <c r="F11" s="73"/>
      <c r="G11" s="73"/>
      <c r="H11" s="27"/>
      <c r="I11" s="27"/>
      <c r="J11" s="137" t="str">
        <f t="shared" si="0"/>
        <v/>
      </c>
    </row>
    <row r="12" spans="1:10" x14ac:dyDescent="0.2">
      <c r="A12" s="68">
        <v>2220</v>
      </c>
      <c r="B12" s="69" t="s">
        <v>68</v>
      </c>
      <c r="C12" s="136">
        <f>'Запит 2-14.1-2'!C15</f>
        <v>0</v>
      </c>
      <c r="D12" s="170">
        <f>'Запит 2-14.1-2'!D15</f>
        <v>0</v>
      </c>
      <c r="E12" s="73"/>
      <c r="F12" s="73"/>
      <c r="G12" s="73"/>
      <c r="H12" s="27"/>
      <c r="I12" s="27"/>
      <c r="J12" s="137" t="str">
        <f t="shared" si="0"/>
        <v/>
      </c>
    </row>
    <row r="13" spans="1:10" x14ac:dyDescent="0.2">
      <c r="A13" s="68">
        <v>2230</v>
      </c>
      <c r="B13" s="69" t="s">
        <v>69</v>
      </c>
      <c r="C13" s="136">
        <f>'Запит 2-14.1-2'!C16</f>
        <v>0</v>
      </c>
      <c r="D13" s="170">
        <f>'Запит 2-14.1-2'!D16</f>
        <v>0</v>
      </c>
      <c r="E13" s="73"/>
      <c r="F13" s="73"/>
      <c r="G13" s="73"/>
      <c r="H13" s="27"/>
      <c r="I13" s="27"/>
      <c r="J13" s="137" t="str">
        <f t="shared" si="0"/>
        <v/>
      </c>
    </row>
    <row r="14" spans="1:10" x14ac:dyDescent="0.2">
      <c r="A14" s="68">
        <v>2240</v>
      </c>
      <c r="B14" s="69" t="s">
        <v>70</v>
      </c>
      <c r="C14" s="136">
        <f>'Запит 2-14.1-2'!C17</f>
        <v>0</v>
      </c>
      <c r="D14" s="170">
        <f>'Запит 2-14.1-2'!D17</f>
        <v>0</v>
      </c>
      <c r="E14" s="73"/>
      <c r="F14" s="73"/>
      <c r="G14" s="73"/>
      <c r="H14" s="27"/>
      <c r="I14" s="27"/>
      <c r="J14" s="137" t="str">
        <f t="shared" si="0"/>
        <v/>
      </c>
    </row>
    <row r="15" spans="1:10" x14ac:dyDescent="0.2">
      <c r="A15" s="68">
        <v>2250</v>
      </c>
      <c r="B15" s="69" t="s">
        <v>72</v>
      </c>
      <c r="C15" s="136">
        <f>'Запит 2-14.1-2'!C18</f>
        <v>0</v>
      </c>
      <c r="D15" s="170">
        <f>'Запит 2-14.1-2'!D18</f>
        <v>0</v>
      </c>
      <c r="E15" s="73"/>
      <c r="F15" s="73"/>
      <c r="G15" s="73"/>
      <c r="H15" s="27"/>
      <c r="I15" s="27"/>
      <c r="J15" s="137" t="str">
        <f t="shared" si="0"/>
        <v/>
      </c>
    </row>
    <row r="16" spans="1:10" x14ac:dyDescent="0.2">
      <c r="A16" s="68">
        <v>2260</v>
      </c>
      <c r="B16" s="69" t="s">
        <v>151</v>
      </c>
      <c r="C16" s="136">
        <f>'Запит 2-14.1-2'!C19</f>
        <v>0</v>
      </c>
      <c r="D16" s="170">
        <f>'Запит 2-14.1-2'!D19</f>
        <v>0</v>
      </c>
      <c r="E16" s="73"/>
      <c r="F16" s="73"/>
      <c r="G16" s="73"/>
      <c r="H16" s="27"/>
      <c r="I16" s="27"/>
      <c r="J16" s="137" t="str">
        <f t="shared" si="0"/>
        <v/>
      </c>
    </row>
    <row r="17" spans="1:10" x14ac:dyDescent="0.2">
      <c r="A17" s="68">
        <v>2270</v>
      </c>
      <c r="B17" s="69" t="s">
        <v>73</v>
      </c>
      <c r="C17" s="70">
        <f>SUM(C18:C22)</f>
        <v>0</v>
      </c>
      <c r="D17" s="71">
        <f>SUM(D18:D22)</f>
        <v>0</v>
      </c>
      <c r="E17" s="71">
        <f>SUM(E18:E22)</f>
        <v>0</v>
      </c>
      <c r="F17" s="71">
        <f>SUM(F18:F22)</f>
        <v>0</v>
      </c>
      <c r="G17" s="71">
        <f>SUM(G18:G22)</f>
        <v>0</v>
      </c>
      <c r="H17" s="179" t="s">
        <v>46</v>
      </c>
      <c r="I17" s="180" t="s">
        <v>46</v>
      </c>
      <c r="J17" s="137" t="str">
        <f t="shared" si="0"/>
        <v/>
      </c>
    </row>
    <row r="18" spans="1:10" x14ac:dyDescent="0.2">
      <c r="A18" s="68">
        <v>2271</v>
      </c>
      <c r="B18" s="69" t="s">
        <v>74</v>
      </c>
      <c r="C18" s="136">
        <f>'Запит 2-14.1-2'!C21</f>
        <v>0</v>
      </c>
      <c r="D18" s="170">
        <f>'Запит 2-14.1-2'!D21</f>
        <v>0</v>
      </c>
      <c r="E18" s="73"/>
      <c r="F18" s="73"/>
      <c r="G18" s="73"/>
      <c r="H18" s="27"/>
      <c r="I18" s="27"/>
      <c r="J18" s="137" t="str">
        <f t="shared" si="0"/>
        <v/>
      </c>
    </row>
    <row r="19" spans="1:10" x14ac:dyDescent="0.2">
      <c r="A19" s="68">
        <v>2272</v>
      </c>
      <c r="B19" s="69" t="s">
        <v>152</v>
      </c>
      <c r="C19" s="136">
        <f>'Запит 2-14.1-2'!C22</f>
        <v>0</v>
      </c>
      <c r="D19" s="170">
        <f>'Запит 2-14.1-2'!D22</f>
        <v>0</v>
      </c>
      <c r="E19" s="73"/>
      <c r="F19" s="73"/>
      <c r="G19" s="73"/>
      <c r="H19" s="27"/>
      <c r="I19" s="27"/>
      <c r="J19" s="137" t="str">
        <f t="shared" si="0"/>
        <v/>
      </c>
    </row>
    <row r="20" spans="1:10" x14ac:dyDescent="0.2">
      <c r="A20" s="68">
        <v>2273</v>
      </c>
      <c r="B20" s="69" t="s">
        <v>75</v>
      </c>
      <c r="C20" s="136">
        <f>'Запит 2-14.1-2'!C23</f>
        <v>0</v>
      </c>
      <c r="D20" s="170">
        <f>'Запит 2-14.1-2'!D23</f>
        <v>0</v>
      </c>
      <c r="E20" s="73"/>
      <c r="F20" s="73"/>
      <c r="G20" s="73"/>
      <c r="H20" s="27"/>
      <c r="I20" s="27"/>
      <c r="J20" s="137" t="str">
        <f t="shared" si="0"/>
        <v/>
      </c>
    </row>
    <row r="21" spans="1:10" x14ac:dyDescent="0.2">
      <c r="A21" s="68">
        <v>2274</v>
      </c>
      <c r="B21" s="69" t="s">
        <v>76</v>
      </c>
      <c r="C21" s="136">
        <f>'Запит 2-14.1-2'!C24</f>
        <v>0</v>
      </c>
      <c r="D21" s="170">
        <f>'Запит 2-14.1-2'!D24</f>
        <v>0</v>
      </c>
      <c r="E21" s="73"/>
      <c r="F21" s="73"/>
      <c r="G21" s="73"/>
      <c r="H21" s="27"/>
      <c r="I21" s="27"/>
      <c r="J21" s="137" t="str">
        <f t="shared" si="0"/>
        <v/>
      </c>
    </row>
    <row r="22" spans="1:10" x14ac:dyDescent="0.2">
      <c r="A22" s="68">
        <v>2275</v>
      </c>
      <c r="B22" s="69" t="s">
        <v>77</v>
      </c>
      <c r="C22" s="136">
        <f>'Запит 2-14.1-2'!C25</f>
        <v>0</v>
      </c>
      <c r="D22" s="170">
        <f>'Запит 2-14.1-2'!D25</f>
        <v>0</v>
      </c>
      <c r="E22" s="73"/>
      <c r="F22" s="73"/>
      <c r="G22" s="73"/>
      <c r="H22" s="27"/>
      <c r="I22" s="27"/>
      <c r="J22" s="137" t="str">
        <f t="shared" si="0"/>
        <v/>
      </c>
    </row>
    <row r="23" spans="1:10" ht="25.5" x14ac:dyDescent="0.2">
      <c r="A23" s="68">
        <v>2280</v>
      </c>
      <c r="B23" s="69" t="s">
        <v>78</v>
      </c>
      <c r="C23" s="70">
        <f>SUM(C24:C25)</f>
        <v>0</v>
      </c>
      <c r="D23" s="71">
        <f>SUM(D24:D25)</f>
        <v>0</v>
      </c>
      <c r="E23" s="71">
        <f>SUM(E24:E25)</f>
        <v>0</v>
      </c>
      <c r="F23" s="71">
        <f>SUM(F24:F25)</f>
        <v>0</v>
      </c>
      <c r="G23" s="71">
        <f>SUM(G24:G25)</f>
        <v>0</v>
      </c>
      <c r="H23" s="179" t="s">
        <v>46</v>
      </c>
      <c r="I23" s="180" t="s">
        <v>46</v>
      </c>
      <c r="J23" s="137" t="str">
        <f t="shared" si="0"/>
        <v/>
      </c>
    </row>
    <row r="24" spans="1:10" ht="25.5" x14ac:dyDescent="0.2">
      <c r="A24" s="68">
        <v>2281</v>
      </c>
      <c r="B24" s="69" t="s">
        <v>79</v>
      </c>
      <c r="C24" s="136">
        <f>'Запит 2-14.1-2'!C27</f>
        <v>0</v>
      </c>
      <c r="D24" s="170">
        <f>'Запит 2-14.1-2'!D27</f>
        <v>0</v>
      </c>
      <c r="E24" s="73"/>
      <c r="F24" s="73"/>
      <c r="G24" s="73"/>
      <c r="H24" s="27"/>
      <c r="I24" s="27"/>
      <c r="J24" s="137" t="str">
        <f t="shared" si="0"/>
        <v/>
      </c>
    </row>
    <row r="25" spans="1:10" ht="38.25" x14ac:dyDescent="0.2">
      <c r="A25" s="68">
        <v>2282</v>
      </c>
      <c r="B25" s="69" t="s">
        <v>80</v>
      </c>
      <c r="C25" s="136">
        <f>'Запит 2-14.1-2'!C28</f>
        <v>0</v>
      </c>
      <c r="D25" s="170">
        <f>'Запит 2-14.1-2'!D28</f>
        <v>0</v>
      </c>
      <c r="E25" s="73"/>
      <c r="F25" s="73"/>
      <c r="G25" s="73"/>
      <c r="H25" s="27"/>
      <c r="I25" s="27"/>
      <c r="J25" s="137" t="str">
        <f t="shared" si="0"/>
        <v/>
      </c>
    </row>
    <row r="26" spans="1:10" x14ac:dyDescent="0.2">
      <c r="A26" s="63">
        <v>2400</v>
      </c>
      <c r="B26" s="64" t="s">
        <v>153</v>
      </c>
      <c r="C26" s="65">
        <f>SUM(C27:C28)</f>
        <v>0</v>
      </c>
      <c r="D26" s="66">
        <f>SUM(D27:D28)</f>
        <v>0</v>
      </c>
      <c r="E26" s="66">
        <f>SUM(E27:E28)</f>
        <v>0</v>
      </c>
      <c r="F26" s="66">
        <f>SUM(F27:F28)</f>
        <v>0</v>
      </c>
      <c r="G26" s="66">
        <f>SUM(G27:G28)</f>
        <v>0</v>
      </c>
      <c r="H26" s="179" t="s">
        <v>46</v>
      </c>
      <c r="I26" s="180" t="s">
        <v>46</v>
      </c>
      <c r="J26" s="137" t="str">
        <f t="shared" si="0"/>
        <v/>
      </c>
    </row>
    <row r="27" spans="1:10" x14ac:dyDescent="0.2">
      <c r="A27" s="68">
        <v>2410</v>
      </c>
      <c r="B27" s="69" t="s">
        <v>154</v>
      </c>
      <c r="C27" s="136">
        <f>'Запит 2-14.1-2'!C30</f>
        <v>0</v>
      </c>
      <c r="D27" s="170">
        <f>'Запит 2-14.1-2'!D30</f>
        <v>0</v>
      </c>
      <c r="E27" s="73"/>
      <c r="F27" s="73"/>
      <c r="G27" s="73"/>
      <c r="H27" s="27"/>
      <c r="I27" s="27"/>
      <c r="J27" s="137" t="str">
        <f t="shared" si="0"/>
        <v/>
      </c>
    </row>
    <row r="28" spans="1:10" x14ac:dyDescent="0.2">
      <c r="A28" s="68">
        <v>2420</v>
      </c>
      <c r="B28" s="69" t="s">
        <v>155</v>
      </c>
      <c r="C28" s="136">
        <f>'Запит 2-14.1-2'!C31</f>
        <v>0</v>
      </c>
      <c r="D28" s="170">
        <f>'Запит 2-14.1-2'!D31</f>
        <v>0</v>
      </c>
      <c r="E28" s="73"/>
      <c r="F28" s="73"/>
      <c r="G28" s="73"/>
      <c r="H28" s="27"/>
      <c r="I28" s="27"/>
      <c r="J28" s="137" t="str">
        <f t="shared" si="0"/>
        <v/>
      </c>
    </row>
    <row r="29" spans="1:10" x14ac:dyDescent="0.2">
      <c r="A29" s="63">
        <v>2600</v>
      </c>
      <c r="B29" s="64" t="s">
        <v>156</v>
      </c>
      <c r="C29" s="65">
        <f>SUM(C30:C32)</f>
        <v>0</v>
      </c>
      <c r="D29" s="66">
        <f>SUM(D30:D32)</f>
        <v>0</v>
      </c>
      <c r="E29" s="66">
        <f>SUM(E30:E32)</f>
        <v>0</v>
      </c>
      <c r="F29" s="66">
        <f>SUM(F30:F32)</f>
        <v>0</v>
      </c>
      <c r="G29" s="66">
        <f>SUM(G30:G32)</f>
        <v>0</v>
      </c>
      <c r="H29" s="179" t="s">
        <v>46</v>
      </c>
      <c r="I29" s="180" t="s">
        <v>46</v>
      </c>
      <c r="J29" s="137" t="str">
        <f t="shared" si="0"/>
        <v/>
      </c>
    </row>
    <row r="30" spans="1:10" ht="25.5" x14ac:dyDescent="0.2">
      <c r="A30" s="68">
        <v>2610</v>
      </c>
      <c r="B30" s="69" t="s">
        <v>81</v>
      </c>
      <c r="C30" s="136">
        <f>'Запит 2-14.1-2'!C33</f>
        <v>0</v>
      </c>
      <c r="D30" s="170">
        <f>'Запит 2-14.1-2'!D33</f>
        <v>0</v>
      </c>
      <c r="E30" s="73"/>
      <c r="F30" s="73"/>
      <c r="G30" s="73"/>
      <c r="H30" s="27"/>
      <c r="I30" s="27"/>
      <c r="J30" s="137" t="str">
        <f t="shared" si="0"/>
        <v/>
      </c>
    </row>
    <row r="31" spans="1:10" ht="25.5" x14ac:dyDescent="0.2">
      <c r="A31" s="68">
        <v>2620</v>
      </c>
      <c r="B31" s="69" t="s">
        <v>157</v>
      </c>
      <c r="C31" s="136">
        <f>'Запит 2-14.1-2'!C34</f>
        <v>0</v>
      </c>
      <c r="D31" s="170">
        <f>'Запит 2-14.1-2'!D34</f>
        <v>0</v>
      </c>
      <c r="E31" s="73"/>
      <c r="F31" s="73"/>
      <c r="G31" s="73"/>
      <c r="H31" s="27"/>
      <c r="I31" s="27"/>
      <c r="J31" s="137" t="str">
        <f t="shared" si="0"/>
        <v/>
      </c>
    </row>
    <row r="32" spans="1:10" ht="25.5" x14ac:dyDescent="0.2">
      <c r="A32" s="68">
        <v>2630</v>
      </c>
      <c r="B32" s="69" t="s">
        <v>158</v>
      </c>
      <c r="C32" s="136">
        <f>'Запит 2-14.1-2'!C35</f>
        <v>0</v>
      </c>
      <c r="D32" s="170">
        <f>'Запит 2-14.1-2'!D35</f>
        <v>0</v>
      </c>
      <c r="E32" s="73"/>
      <c r="F32" s="73"/>
      <c r="G32" s="73"/>
      <c r="H32" s="27"/>
      <c r="I32" s="27"/>
      <c r="J32" s="137" t="str">
        <f t="shared" si="0"/>
        <v/>
      </c>
    </row>
    <row r="33" spans="1:10" x14ac:dyDescent="0.2">
      <c r="A33" s="63">
        <v>2700</v>
      </c>
      <c r="B33" s="64" t="s">
        <v>159</v>
      </c>
      <c r="C33" s="65">
        <f>SUM(C34:C36)</f>
        <v>0</v>
      </c>
      <c r="D33" s="66">
        <f>SUM(D34:D36)</f>
        <v>0</v>
      </c>
      <c r="E33" s="66">
        <f>SUM(E34:E36)</f>
        <v>0</v>
      </c>
      <c r="F33" s="66">
        <f>SUM(F34:F36)</f>
        <v>0</v>
      </c>
      <c r="G33" s="66">
        <f>SUM(G34:G36)</f>
        <v>0</v>
      </c>
      <c r="H33" s="179" t="s">
        <v>46</v>
      </c>
      <c r="I33" s="180" t="s">
        <v>46</v>
      </c>
      <c r="J33" s="137" t="str">
        <f t="shared" si="0"/>
        <v/>
      </c>
    </row>
    <row r="34" spans="1:10" x14ac:dyDescent="0.2">
      <c r="A34" s="68">
        <v>2710</v>
      </c>
      <c r="B34" s="69" t="s">
        <v>82</v>
      </c>
      <c r="C34" s="136">
        <f>'Запит 2-14.1-2'!C37</f>
        <v>0</v>
      </c>
      <c r="D34" s="170">
        <f>'Запит 2-14.1-2'!D37</f>
        <v>0</v>
      </c>
      <c r="E34" s="73"/>
      <c r="F34" s="73"/>
      <c r="G34" s="73"/>
      <c r="H34" s="27"/>
      <c r="I34" s="27"/>
      <c r="J34" s="137" t="str">
        <f t="shared" si="0"/>
        <v/>
      </c>
    </row>
    <row r="35" spans="1:10" x14ac:dyDescent="0.2">
      <c r="A35" s="68">
        <v>2720</v>
      </c>
      <c r="B35" s="69" t="s">
        <v>83</v>
      </c>
      <c r="C35" s="136">
        <f>'Запит 2-14.1-2'!C38</f>
        <v>0</v>
      </c>
      <c r="D35" s="170">
        <f>'Запит 2-14.1-2'!D38</f>
        <v>0</v>
      </c>
      <c r="E35" s="73"/>
      <c r="F35" s="73"/>
      <c r="G35" s="73"/>
      <c r="H35" s="27"/>
      <c r="I35" s="27"/>
      <c r="J35" s="137" t="str">
        <f t="shared" si="0"/>
        <v/>
      </c>
    </row>
    <row r="36" spans="1:10" x14ac:dyDescent="0.2">
      <c r="A36" s="68">
        <v>2730</v>
      </c>
      <c r="B36" s="69" t="s">
        <v>160</v>
      </c>
      <c r="C36" s="136">
        <f>'Запит 2-14.1-2'!C39</f>
        <v>0</v>
      </c>
      <c r="D36" s="170">
        <f>'Запит 2-14.1-2'!D39</f>
        <v>0</v>
      </c>
      <c r="E36" s="73"/>
      <c r="F36" s="73"/>
      <c r="G36" s="73"/>
      <c r="H36" s="27"/>
      <c r="I36" s="27"/>
      <c r="J36" s="137" t="str">
        <f t="shared" ref="J36:J67" si="1">IF(OR(C36&lt;&gt;0,F36&lt;&gt;0,D36&lt;&gt;0,E36&lt;&gt;0,G36&lt;&gt;0),"Для друку","")</f>
        <v/>
      </c>
    </row>
    <row r="37" spans="1:10" x14ac:dyDescent="0.2">
      <c r="A37" s="63">
        <v>2800</v>
      </c>
      <c r="B37" s="64" t="s">
        <v>71</v>
      </c>
      <c r="C37" s="136">
        <f>'Запит 2-14.1-2'!C40</f>
        <v>0</v>
      </c>
      <c r="D37" s="170">
        <f>'Запит 2-14.1-2'!D40</f>
        <v>0</v>
      </c>
      <c r="E37" s="73"/>
      <c r="F37" s="73"/>
      <c r="G37" s="73"/>
      <c r="H37" s="27"/>
      <c r="I37" s="27"/>
      <c r="J37" s="137" t="str">
        <f t="shared" si="1"/>
        <v/>
      </c>
    </row>
    <row r="38" spans="1:10" x14ac:dyDescent="0.2">
      <c r="A38" s="63">
        <v>2900</v>
      </c>
      <c r="B38" s="64" t="s">
        <v>97</v>
      </c>
      <c r="C38" s="136">
        <f>'Запит 2-14.1-2'!C41</f>
        <v>0</v>
      </c>
      <c r="D38" s="170">
        <f>'Запит 2-14.1-2'!D41</f>
        <v>0</v>
      </c>
      <c r="E38" s="73"/>
      <c r="F38" s="73"/>
      <c r="G38" s="73"/>
      <c r="H38" s="27"/>
      <c r="I38" s="27"/>
      <c r="J38" s="137" t="str">
        <f t="shared" si="1"/>
        <v/>
      </c>
    </row>
    <row r="39" spans="1:10" x14ac:dyDescent="0.2">
      <c r="A39" s="63">
        <v>3000</v>
      </c>
      <c r="B39" s="64" t="s">
        <v>84</v>
      </c>
      <c r="C39" s="70">
        <f>C40+C54</f>
        <v>0</v>
      </c>
      <c r="D39" s="71">
        <f>D40+D54</f>
        <v>0</v>
      </c>
      <c r="E39" s="71">
        <f>E40+E54</f>
        <v>0</v>
      </c>
      <c r="F39" s="71">
        <f>F40+F54</f>
        <v>0</v>
      </c>
      <c r="G39" s="71">
        <f>G40+G54</f>
        <v>0</v>
      </c>
      <c r="H39" s="179" t="s">
        <v>46</v>
      </c>
      <c r="I39" s="180" t="s">
        <v>46</v>
      </c>
      <c r="J39" s="137" t="str">
        <f t="shared" si="1"/>
        <v/>
      </c>
    </row>
    <row r="40" spans="1:10" x14ac:dyDescent="0.2">
      <c r="A40" s="63">
        <v>3100</v>
      </c>
      <c r="B40" s="64" t="s">
        <v>85</v>
      </c>
      <c r="C40" s="70">
        <f>C41+C42+C45+C48+C52+C53</f>
        <v>0</v>
      </c>
      <c r="D40" s="71">
        <f>D41+D42+D45+D48+D52+D53</f>
        <v>0</v>
      </c>
      <c r="E40" s="71">
        <f>E41+E42+E45+E48+E52+E53</f>
        <v>0</v>
      </c>
      <c r="F40" s="71">
        <f>F41+F42+F45+F48+F52+F53</f>
        <v>0</v>
      </c>
      <c r="G40" s="71">
        <f>G41+G42+G45+G48+G52+G53</f>
        <v>0</v>
      </c>
      <c r="H40" s="179" t="s">
        <v>46</v>
      </c>
      <c r="I40" s="180" t="s">
        <v>46</v>
      </c>
      <c r="J40" s="137" t="str">
        <f t="shared" si="1"/>
        <v/>
      </c>
    </row>
    <row r="41" spans="1:10" ht="25.5" x14ac:dyDescent="0.2">
      <c r="A41" s="68">
        <v>3110</v>
      </c>
      <c r="B41" s="69" t="s">
        <v>86</v>
      </c>
      <c r="C41" s="136">
        <f>'Запит 2-14.1-2'!C44</f>
        <v>0</v>
      </c>
      <c r="D41" s="170">
        <f>'Запит 2-14.1-2'!D44</f>
        <v>0</v>
      </c>
      <c r="E41" s="73"/>
      <c r="F41" s="73"/>
      <c r="G41" s="73"/>
      <c r="H41" s="27"/>
      <c r="I41" s="27"/>
      <c r="J41" s="137" t="str">
        <f t="shared" si="1"/>
        <v/>
      </c>
    </row>
    <row r="42" spans="1:10" x14ac:dyDescent="0.2">
      <c r="A42" s="68">
        <v>3120</v>
      </c>
      <c r="B42" s="69" t="s">
        <v>87</v>
      </c>
      <c r="C42" s="70">
        <f>SUM(C43:C44)</f>
        <v>0</v>
      </c>
      <c r="D42" s="71">
        <f>SUM(D43:D44)</f>
        <v>0</v>
      </c>
      <c r="E42" s="71">
        <f>SUM(E43:E44)</f>
        <v>0</v>
      </c>
      <c r="F42" s="71">
        <f>SUM(F43:F44)</f>
        <v>0</v>
      </c>
      <c r="G42" s="71">
        <f>SUM(G43:G44)</f>
        <v>0</v>
      </c>
      <c r="H42" s="179" t="s">
        <v>46</v>
      </c>
      <c r="I42" s="180" t="s">
        <v>46</v>
      </c>
      <c r="J42" s="137" t="str">
        <f t="shared" si="1"/>
        <v/>
      </c>
    </row>
    <row r="43" spans="1:10" x14ac:dyDescent="0.2">
      <c r="A43" s="68">
        <v>3121</v>
      </c>
      <c r="B43" s="69" t="s">
        <v>161</v>
      </c>
      <c r="C43" s="136">
        <f>'Запит 2-14.1-2'!C46</f>
        <v>0</v>
      </c>
      <c r="D43" s="170">
        <f>'Запит 2-14.1-2'!D46</f>
        <v>0</v>
      </c>
      <c r="E43" s="73"/>
      <c r="F43" s="73"/>
      <c r="G43" s="73"/>
      <c r="H43" s="27"/>
      <c r="I43" s="27"/>
      <c r="J43" s="137" t="str">
        <f t="shared" si="1"/>
        <v/>
      </c>
    </row>
    <row r="44" spans="1:10" x14ac:dyDescent="0.2">
      <c r="A44" s="68">
        <v>3122</v>
      </c>
      <c r="B44" s="69" t="s">
        <v>162</v>
      </c>
      <c r="C44" s="136">
        <f>'Запит 2-14.1-2'!C47</f>
        <v>0</v>
      </c>
      <c r="D44" s="170">
        <f>'Запит 2-14.1-2'!D47</f>
        <v>0</v>
      </c>
      <c r="E44" s="73"/>
      <c r="F44" s="73"/>
      <c r="G44" s="73"/>
      <c r="H44" s="27"/>
      <c r="I44" s="27"/>
      <c r="J44" s="137" t="str">
        <f t="shared" si="1"/>
        <v/>
      </c>
    </row>
    <row r="45" spans="1:10" x14ac:dyDescent="0.2">
      <c r="A45" s="68">
        <v>3130</v>
      </c>
      <c r="B45" s="69" t="s">
        <v>88</v>
      </c>
      <c r="C45" s="70">
        <f>SUM(C46:C47)</f>
        <v>0</v>
      </c>
      <c r="D45" s="71">
        <f>SUM(D46:D47)</f>
        <v>0</v>
      </c>
      <c r="E45" s="71">
        <f>SUM(E46:E47)</f>
        <v>0</v>
      </c>
      <c r="F45" s="71">
        <f>SUM(F46:F47)</f>
        <v>0</v>
      </c>
      <c r="G45" s="71">
        <f>SUM(G46:G47)</f>
        <v>0</v>
      </c>
      <c r="H45" s="179" t="s">
        <v>46</v>
      </c>
      <c r="I45" s="180" t="s">
        <v>46</v>
      </c>
      <c r="J45" s="137" t="str">
        <f t="shared" si="1"/>
        <v/>
      </c>
    </row>
    <row r="46" spans="1:10" x14ac:dyDescent="0.2">
      <c r="A46" s="68">
        <v>3131</v>
      </c>
      <c r="B46" s="69" t="s">
        <v>163</v>
      </c>
      <c r="C46" s="136">
        <f>'Запит 2-14.1-2'!C49</f>
        <v>0</v>
      </c>
      <c r="D46" s="170">
        <f>'Запит 2-14.1-2'!D49</f>
        <v>0</v>
      </c>
      <c r="E46" s="73"/>
      <c r="F46" s="73"/>
      <c r="G46" s="73"/>
      <c r="H46" s="27"/>
      <c r="I46" s="27"/>
      <c r="J46" s="137" t="str">
        <f t="shared" si="1"/>
        <v/>
      </c>
    </row>
    <row r="47" spans="1:10" x14ac:dyDescent="0.2">
      <c r="A47" s="68">
        <v>3132</v>
      </c>
      <c r="B47" s="69" t="s">
        <v>89</v>
      </c>
      <c r="C47" s="136">
        <f>'Запит 2-14.1-2'!C50</f>
        <v>0</v>
      </c>
      <c r="D47" s="170">
        <f>'Запит 2-14.1-2'!D50</f>
        <v>0</v>
      </c>
      <c r="E47" s="73"/>
      <c r="F47" s="73"/>
      <c r="G47" s="73"/>
      <c r="H47" s="27"/>
      <c r="I47" s="27"/>
      <c r="J47" s="137" t="str">
        <f t="shared" si="1"/>
        <v/>
      </c>
    </row>
    <row r="48" spans="1:10" x14ac:dyDescent="0.2">
      <c r="A48" s="68">
        <v>3140</v>
      </c>
      <c r="B48" s="69" t="s">
        <v>90</v>
      </c>
      <c r="C48" s="70">
        <f>SUM(C49:C51)</f>
        <v>0</v>
      </c>
      <c r="D48" s="71">
        <f>SUM(D49:D51)</f>
        <v>0</v>
      </c>
      <c r="E48" s="71">
        <f>SUM(E49:E51)</f>
        <v>0</v>
      </c>
      <c r="F48" s="71">
        <f>SUM(F49:F51)</f>
        <v>0</v>
      </c>
      <c r="G48" s="71">
        <f>SUM(G49:G51)</f>
        <v>0</v>
      </c>
      <c r="H48" s="179" t="s">
        <v>46</v>
      </c>
      <c r="I48" s="180" t="s">
        <v>46</v>
      </c>
      <c r="J48" s="137" t="str">
        <f t="shared" si="1"/>
        <v/>
      </c>
    </row>
    <row r="49" spans="1:10" x14ac:dyDescent="0.2">
      <c r="A49" s="68">
        <v>3141</v>
      </c>
      <c r="B49" s="69" t="s">
        <v>164</v>
      </c>
      <c r="C49" s="136">
        <f>'Запит 2-14.1-2'!C52</f>
        <v>0</v>
      </c>
      <c r="D49" s="170">
        <f>'Запит 2-14.1-2'!D52</f>
        <v>0</v>
      </c>
      <c r="E49" s="73"/>
      <c r="F49" s="73"/>
      <c r="G49" s="73"/>
      <c r="H49" s="27"/>
      <c r="I49" s="27"/>
      <c r="J49" s="137" t="str">
        <f t="shared" si="1"/>
        <v/>
      </c>
    </row>
    <row r="50" spans="1:10" x14ac:dyDescent="0.2">
      <c r="A50" s="68">
        <v>3142</v>
      </c>
      <c r="B50" s="69" t="s">
        <v>165</v>
      </c>
      <c r="C50" s="136">
        <f>'Запит 2-14.1-2'!C53</f>
        <v>0</v>
      </c>
      <c r="D50" s="170">
        <f>'Запит 2-14.1-2'!D53</f>
        <v>0</v>
      </c>
      <c r="E50" s="73"/>
      <c r="F50" s="73"/>
      <c r="G50" s="73"/>
      <c r="H50" s="27"/>
      <c r="I50" s="27"/>
      <c r="J50" s="137" t="str">
        <f t="shared" si="1"/>
        <v/>
      </c>
    </row>
    <row r="51" spans="1:10" ht="25.5" x14ac:dyDescent="0.2">
      <c r="A51" s="68">
        <v>3143</v>
      </c>
      <c r="B51" s="69" t="s">
        <v>91</v>
      </c>
      <c r="C51" s="136">
        <f>'Запит 2-14.1-2'!C54</f>
        <v>0</v>
      </c>
      <c r="D51" s="170">
        <f>'Запит 2-14.1-2'!D54</f>
        <v>0</v>
      </c>
      <c r="E51" s="73"/>
      <c r="F51" s="73"/>
      <c r="G51" s="73"/>
      <c r="H51" s="27"/>
      <c r="I51" s="27"/>
      <c r="J51" s="137" t="str">
        <f t="shared" si="1"/>
        <v/>
      </c>
    </row>
    <row r="52" spans="1:10" x14ac:dyDescent="0.2">
      <c r="A52" s="68">
        <v>3150</v>
      </c>
      <c r="B52" s="69" t="s">
        <v>92</v>
      </c>
      <c r="C52" s="136">
        <f>'Запит 2-14.1-2'!C55</f>
        <v>0</v>
      </c>
      <c r="D52" s="170">
        <f>'Запит 2-14.1-2'!D55</f>
        <v>0</v>
      </c>
      <c r="E52" s="73"/>
      <c r="F52" s="73"/>
      <c r="G52" s="73"/>
      <c r="H52" s="27"/>
      <c r="I52" s="27"/>
      <c r="J52" s="137" t="str">
        <f t="shared" si="1"/>
        <v/>
      </c>
    </row>
    <row r="53" spans="1:10" x14ac:dyDescent="0.2">
      <c r="A53" s="68">
        <v>3160</v>
      </c>
      <c r="B53" s="69" t="s">
        <v>166</v>
      </c>
      <c r="C53" s="136">
        <f>'Запит 2-14.1-2'!C56</f>
        <v>0</v>
      </c>
      <c r="D53" s="170">
        <f>'Запит 2-14.1-2'!D56</f>
        <v>0</v>
      </c>
      <c r="E53" s="73"/>
      <c r="F53" s="73"/>
      <c r="G53" s="73"/>
      <c r="H53" s="27"/>
      <c r="I53" s="27"/>
      <c r="J53" s="137" t="str">
        <f t="shared" si="1"/>
        <v/>
      </c>
    </row>
    <row r="54" spans="1:10" x14ac:dyDescent="0.2">
      <c r="A54" s="63">
        <v>3200</v>
      </c>
      <c r="B54" s="64" t="s">
        <v>93</v>
      </c>
      <c r="C54" s="70">
        <f>SUM(C55:C58)</f>
        <v>0</v>
      </c>
      <c r="D54" s="71">
        <f>SUM(D55:D58)</f>
        <v>0</v>
      </c>
      <c r="E54" s="71">
        <f>SUM(E55:E58)</f>
        <v>0</v>
      </c>
      <c r="F54" s="71">
        <f>SUM(F55:F58)</f>
        <v>0</v>
      </c>
      <c r="G54" s="71">
        <f>SUM(G55:G58)</f>
        <v>0</v>
      </c>
      <c r="H54" s="179" t="s">
        <v>46</v>
      </c>
      <c r="I54" s="180" t="s">
        <v>46</v>
      </c>
      <c r="J54" s="137" t="str">
        <f t="shared" si="1"/>
        <v/>
      </c>
    </row>
    <row r="55" spans="1:10" ht="25.5" x14ac:dyDescent="0.2">
      <c r="A55" s="68">
        <v>3210</v>
      </c>
      <c r="B55" s="69" t="s">
        <v>94</v>
      </c>
      <c r="C55" s="136">
        <f>'Запит 2-14.1-2'!C58</f>
        <v>0</v>
      </c>
      <c r="D55" s="170">
        <f>'Запит 2-14.1-2'!D58</f>
        <v>0</v>
      </c>
      <c r="E55" s="73"/>
      <c r="F55" s="73"/>
      <c r="G55" s="73"/>
      <c r="H55" s="27"/>
      <c r="I55" s="27"/>
      <c r="J55" s="137" t="str">
        <f t="shared" si="1"/>
        <v/>
      </c>
    </row>
    <row r="56" spans="1:10" ht="25.5" x14ac:dyDescent="0.2">
      <c r="A56" s="68">
        <v>3220</v>
      </c>
      <c r="B56" s="69" t="s">
        <v>95</v>
      </c>
      <c r="C56" s="136">
        <f>'Запит 2-14.1-2'!C59</f>
        <v>0</v>
      </c>
      <c r="D56" s="170">
        <f>'Запит 2-14.1-2'!D59</f>
        <v>0</v>
      </c>
      <c r="E56" s="73"/>
      <c r="F56" s="73"/>
      <c r="G56" s="73"/>
      <c r="H56" s="27"/>
      <c r="I56" s="27"/>
      <c r="J56" s="137" t="str">
        <f t="shared" si="1"/>
        <v/>
      </c>
    </row>
    <row r="57" spans="1:10" ht="25.5" x14ac:dyDescent="0.2">
      <c r="A57" s="68">
        <v>3230</v>
      </c>
      <c r="B57" s="69" t="s">
        <v>167</v>
      </c>
      <c r="C57" s="136">
        <f>'Запит 2-14.1-2'!C60</f>
        <v>0</v>
      </c>
      <c r="D57" s="170">
        <f>'Запит 2-14.1-2'!D60</f>
        <v>0</v>
      </c>
      <c r="E57" s="73"/>
      <c r="F57" s="73"/>
      <c r="G57" s="73"/>
      <c r="H57" s="27"/>
      <c r="I57" s="27"/>
      <c r="J57" s="137" t="str">
        <f t="shared" si="1"/>
        <v/>
      </c>
    </row>
    <row r="58" spans="1:10" x14ac:dyDescent="0.2">
      <c r="A58" s="76">
        <v>3240</v>
      </c>
      <c r="B58" s="77" t="s">
        <v>96</v>
      </c>
      <c r="C58" s="174">
        <f>'Запит 2-14.1-2'!C61</f>
        <v>0</v>
      </c>
      <c r="D58" s="175">
        <f>'Запит 2-14.1-2'!D61</f>
        <v>0</v>
      </c>
      <c r="E58" s="79"/>
      <c r="F58" s="79"/>
      <c r="G58" s="79"/>
      <c r="H58" s="215"/>
      <c r="I58" s="215"/>
      <c r="J58" s="137" t="str">
        <f t="shared" si="1"/>
        <v/>
      </c>
    </row>
    <row r="59" spans="1:10" x14ac:dyDescent="0.2">
      <c r="A59" s="146"/>
      <c r="B59" s="147" t="s">
        <v>98</v>
      </c>
      <c r="C59" s="55">
        <f>C4+C39</f>
        <v>0</v>
      </c>
      <c r="D59" s="56">
        <f>D4+D39</f>
        <v>0</v>
      </c>
      <c r="E59" s="56">
        <f>E4+E39</f>
        <v>0</v>
      </c>
      <c r="F59" s="56">
        <f>F4+F39</f>
        <v>0</v>
      </c>
      <c r="G59" s="56">
        <f>G4+G39</f>
        <v>0</v>
      </c>
      <c r="H59" s="217" t="s">
        <v>46</v>
      </c>
      <c r="I59" s="191" t="s">
        <v>46</v>
      </c>
      <c r="J59" s="137" t="str">
        <f t="shared" si="1"/>
        <v/>
      </c>
    </row>
    <row r="60" spans="1:10" x14ac:dyDescent="0.2">
      <c r="A60" s="151">
        <v>4000</v>
      </c>
      <c r="B60" s="152" t="s">
        <v>100</v>
      </c>
      <c r="C60" s="114">
        <f t="shared" ref="C60:G61" si="2">C61</f>
        <v>0</v>
      </c>
      <c r="D60" s="153">
        <f t="shared" si="2"/>
        <v>0</v>
      </c>
      <c r="E60" s="216">
        <f t="shared" si="2"/>
        <v>0</v>
      </c>
      <c r="F60" s="216">
        <f t="shared" si="2"/>
        <v>0</v>
      </c>
      <c r="G60" s="216">
        <f t="shared" si="2"/>
        <v>0</v>
      </c>
      <c r="H60" s="213" t="s">
        <v>46</v>
      </c>
      <c r="I60" s="214" t="s">
        <v>46</v>
      </c>
      <c r="J60" s="137" t="str">
        <f t="shared" si="1"/>
        <v/>
      </c>
    </row>
    <row r="61" spans="1:10" x14ac:dyDescent="0.2">
      <c r="A61" s="154">
        <v>4100</v>
      </c>
      <c r="B61" s="155" t="s">
        <v>101</v>
      </c>
      <c r="C61" s="156">
        <f t="shared" si="2"/>
        <v>0</v>
      </c>
      <c r="D61" s="157">
        <f t="shared" si="2"/>
        <v>0</v>
      </c>
      <c r="E61" s="157">
        <f t="shared" si="2"/>
        <v>0</v>
      </c>
      <c r="F61" s="157">
        <f t="shared" si="2"/>
        <v>0</v>
      </c>
      <c r="G61" s="157">
        <f t="shared" si="2"/>
        <v>0</v>
      </c>
      <c r="H61" s="179" t="s">
        <v>46</v>
      </c>
      <c r="I61" s="180" t="s">
        <v>46</v>
      </c>
      <c r="J61" s="137" t="str">
        <f t="shared" si="1"/>
        <v/>
      </c>
    </row>
    <row r="62" spans="1:10" x14ac:dyDescent="0.2">
      <c r="A62" s="159">
        <v>4110</v>
      </c>
      <c r="B62" s="160" t="s">
        <v>102</v>
      </c>
      <c r="C62" s="156">
        <f>SUM(C63:C65)</f>
        <v>0</v>
      </c>
      <c r="D62" s="157">
        <f>SUM(D63:D65)</f>
        <v>0</v>
      </c>
      <c r="E62" s="157">
        <f>SUM(E63:E65)</f>
        <v>0</v>
      </c>
      <c r="F62" s="157">
        <f>SUM(F63:F65)</f>
        <v>0</v>
      </c>
      <c r="G62" s="157">
        <f>SUM(G63:G65)</f>
        <v>0</v>
      </c>
      <c r="H62" s="179" t="s">
        <v>46</v>
      </c>
      <c r="I62" s="180" t="s">
        <v>46</v>
      </c>
      <c r="J62" s="137" t="str">
        <f t="shared" si="1"/>
        <v/>
      </c>
    </row>
    <row r="63" spans="1:10" ht="25.5" x14ac:dyDescent="0.2">
      <c r="A63" s="159">
        <v>4111</v>
      </c>
      <c r="B63" s="160" t="s">
        <v>103</v>
      </c>
      <c r="C63" s="136">
        <f>'Запит 2-14.1-2'!C66</f>
        <v>0</v>
      </c>
      <c r="D63" s="170">
        <f>'Запит 2-14.1-2'!D66</f>
        <v>0</v>
      </c>
      <c r="E63" s="73"/>
      <c r="F63" s="73"/>
      <c r="G63" s="73"/>
      <c r="H63" s="27"/>
      <c r="I63" s="27"/>
      <c r="J63" s="137" t="str">
        <f t="shared" si="1"/>
        <v/>
      </c>
    </row>
    <row r="64" spans="1:10" ht="25.5" x14ac:dyDescent="0.2">
      <c r="A64" s="159">
        <v>4112</v>
      </c>
      <c r="B64" s="160" t="s">
        <v>104</v>
      </c>
      <c r="C64" s="136">
        <f>'Запит 2-14.1-2'!C67</f>
        <v>0</v>
      </c>
      <c r="D64" s="170">
        <f>'Запит 2-14.1-2'!D67</f>
        <v>0</v>
      </c>
      <c r="E64" s="73"/>
      <c r="F64" s="73"/>
      <c r="G64" s="73"/>
      <c r="H64" s="27"/>
      <c r="I64" s="27"/>
      <c r="J64" s="137" t="str">
        <f t="shared" si="1"/>
        <v/>
      </c>
    </row>
    <row r="65" spans="1:10" x14ac:dyDescent="0.2">
      <c r="A65" s="161">
        <v>4113</v>
      </c>
      <c r="B65" s="162" t="s">
        <v>105</v>
      </c>
      <c r="C65" s="174">
        <f>'Запит 2-14.1-2'!C68</f>
        <v>0</v>
      </c>
      <c r="D65" s="175">
        <f>'Запит 2-14.1-2'!D68</f>
        <v>0</v>
      </c>
      <c r="E65" s="79"/>
      <c r="F65" s="79"/>
      <c r="G65" s="79"/>
      <c r="H65" s="215"/>
      <c r="I65" s="215"/>
      <c r="J65" s="137" t="str">
        <f t="shared" si="1"/>
        <v/>
      </c>
    </row>
    <row r="66" spans="1:10" x14ac:dyDescent="0.2">
      <c r="A66" s="165"/>
      <c r="B66" s="166" t="s">
        <v>106</v>
      </c>
      <c r="C66" s="167">
        <f>C60</f>
        <v>0</v>
      </c>
      <c r="D66" s="168">
        <f>D60</f>
        <v>0</v>
      </c>
      <c r="E66" s="168">
        <f>E60</f>
        <v>0</v>
      </c>
      <c r="F66" s="168">
        <f>F60</f>
        <v>0</v>
      </c>
      <c r="G66" s="168">
        <f>G60</f>
        <v>0</v>
      </c>
      <c r="H66" s="217" t="s">
        <v>46</v>
      </c>
      <c r="I66" s="191" t="s">
        <v>46</v>
      </c>
      <c r="J66" s="137" t="str">
        <f t="shared" si="1"/>
        <v/>
      </c>
    </row>
    <row r="67" spans="1:10" x14ac:dyDescent="0.2">
      <c r="A67" s="165"/>
      <c r="B67" s="165" t="s">
        <v>270</v>
      </c>
      <c r="C67" s="167">
        <f>C59+C66</f>
        <v>0</v>
      </c>
      <c r="D67" s="168">
        <f>D59+D66</f>
        <v>0</v>
      </c>
      <c r="E67" s="168">
        <f>E59+E66</f>
        <v>0</v>
      </c>
      <c r="F67" s="168">
        <f>F59+F66</f>
        <v>0</v>
      </c>
      <c r="G67" s="168">
        <f>G59+G66</f>
        <v>0</v>
      </c>
      <c r="H67" s="217" t="s">
        <v>46</v>
      </c>
      <c r="I67" s="191" t="s">
        <v>46</v>
      </c>
      <c r="J67" s="137" t="str">
        <f t="shared" si="1"/>
        <v/>
      </c>
    </row>
  </sheetData>
  <sheetProtection formatCells="0" formatColumns="0" formatRows="0" autoFilter="0"/>
  <autoFilter ref="J2:J67"/>
  <customSheetViews>
    <customSheetView guid="{AF97BA83-6C4E-4F92-8F85-60362F83C6A3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9" fitToHeight="4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8" fitToHeight="4" orientation="landscape" blackAndWhite="1" r:id="rId2"/>
      <headerFooter alignWithMargins="0"/>
      <autoFilter ref="B1"/>
    </customSheetView>
  </customSheetViews>
  <phoneticPr fontId="35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0" orientation="landscape" blackAndWhite="1" r:id="rId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536"/>
  <sheetViews>
    <sheetView zoomScale="115" zoomScaleNormal="115" workbookViewId="0">
      <selection sqref="A1:A2"/>
    </sheetView>
  </sheetViews>
  <sheetFormatPr defaultColWidth="0" defaultRowHeight="12.75" customHeight="1" zeroHeight="1" x14ac:dyDescent="0.2"/>
  <cols>
    <col min="1" max="1" width="124.42578125" style="208" customWidth="1"/>
    <col min="2" max="2" width="11.140625" style="208" hidden="1" customWidth="1"/>
    <col min="3" max="3" width="12.28515625" style="208" hidden="1" customWidth="1"/>
    <col min="4" max="16384" width="0" style="208" hidden="1"/>
  </cols>
  <sheetData>
    <row r="1" spans="1:1" ht="28.5" x14ac:dyDescent="0.2">
      <c r="A1" s="207" t="s">
        <v>344</v>
      </c>
    </row>
    <row r="2" spans="1:1" ht="81.75" customHeight="1" x14ac:dyDescent="0.2">
      <c r="A2" s="596" t="s">
        <v>383</v>
      </c>
    </row>
    <row r="3" spans="1:1" ht="69.75" customHeight="1" x14ac:dyDescent="0.25">
      <c r="A3" s="583"/>
    </row>
    <row r="4" spans="1:1" ht="14.25" hidden="1" x14ac:dyDescent="0.2">
      <c r="A4" s="209"/>
    </row>
    <row r="5" spans="1:1" ht="14.25" hidden="1" x14ac:dyDescent="0.2">
      <c r="A5" s="209"/>
    </row>
    <row r="6" spans="1:1" ht="12.75" hidden="1" customHeight="1" x14ac:dyDescent="0.2"/>
    <row r="7" spans="1:1" ht="12.75" hidden="1" customHeight="1" x14ac:dyDescent="0.2"/>
    <row r="8" spans="1:1" ht="12.75" hidden="1" customHeight="1" x14ac:dyDescent="0.2"/>
    <row r="9" spans="1:1" ht="12.75" hidden="1" customHeight="1" x14ac:dyDescent="0.2"/>
    <row r="10" spans="1:1" ht="12.75" hidden="1" customHeight="1" x14ac:dyDescent="0.2"/>
    <row r="11" spans="1:1" ht="12.75" hidden="1" customHeight="1" x14ac:dyDescent="0.2"/>
    <row r="12" spans="1:1" ht="12.75" hidden="1" customHeight="1" x14ac:dyDescent="0.2"/>
    <row r="13" spans="1:1" ht="12.75" hidden="1" customHeight="1" x14ac:dyDescent="0.2"/>
    <row r="14" spans="1:1" ht="12.75" hidden="1" customHeight="1" x14ac:dyDescent="0.2"/>
    <row r="15" spans="1:1" ht="12.75" hidden="1" customHeight="1" x14ac:dyDescent="0.2"/>
    <row r="16" spans="1:1" ht="12.75" hidden="1" customHeight="1" x14ac:dyDescent="0.2"/>
    <row r="17" ht="12.75" hidden="1" customHeight="1" x14ac:dyDescent="0.2"/>
    <row r="18" ht="12.75" hidden="1" customHeight="1" x14ac:dyDescent="0.2"/>
    <row r="19" ht="12.75" hidden="1" customHeight="1" x14ac:dyDescent="0.2"/>
    <row r="20" ht="12.75" hidden="1" customHeight="1" x14ac:dyDescent="0.2"/>
    <row r="21" ht="12.75" hidden="1" customHeight="1" x14ac:dyDescent="0.2"/>
    <row r="22" ht="12.75" hidden="1" customHeight="1" x14ac:dyDescent="0.2"/>
    <row r="23" ht="12.75" hidden="1" customHeight="1" x14ac:dyDescent="0.2"/>
    <row r="24" ht="12.75" hidden="1" customHeight="1" x14ac:dyDescent="0.2"/>
    <row r="25" ht="12.75" hidden="1" customHeight="1" x14ac:dyDescent="0.2"/>
    <row r="26" ht="12.75" hidden="1" customHeight="1" x14ac:dyDescent="0.2"/>
    <row r="27" ht="12.75" hidden="1" customHeight="1" x14ac:dyDescent="0.2"/>
    <row r="28" ht="12.75" hidden="1" customHeight="1" x14ac:dyDescent="0.2"/>
    <row r="29" ht="12.75" hidden="1" customHeight="1" x14ac:dyDescent="0.2"/>
    <row r="30" ht="12.75" hidden="1" customHeight="1" x14ac:dyDescent="0.2"/>
    <row r="31" ht="12.75" hidden="1" customHeight="1" x14ac:dyDescent="0.2"/>
    <row r="32" ht="12.75" hidden="1" customHeight="1" x14ac:dyDescent="0.2"/>
    <row r="33" ht="12.75" hidden="1" customHeight="1" x14ac:dyDescent="0.2"/>
    <row r="34" ht="12.75" hidden="1" customHeight="1" x14ac:dyDescent="0.2"/>
    <row r="35" ht="12.75" hidden="1" customHeight="1" x14ac:dyDescent="0.2"/>
    <row r="36" ht="12.75" hidden="1" customHeight="1" x14ac:dyDescent="0.2"/>
    <row r="37" ht="12.75" hidden="1" customHeight="1" x14ac:dyDescent="0.2"/>
    <row r="38" ht="12.75" hidden="1" customHeight="1" x14ac:dyDescent="0.2"/>
    <row r="39" ht="12.75" hidden="1" customHeight="1" x14ac:dyDescent="0.2"/>
    <row r="40" ht="12.75" hidden="1" customHeight="1" x14ac:dyDescent="0.2"/>
    <row r="41" ht="12.75" hidden="1" customHeight="1" x14ac:dyDescent="0.2"/>
    <row r="42" ht="12.75" hidden="1" customHeight="1" x14ac:dyDescent="0.2"/>
    <row r="43" ht="12.75" hidden="1" customHeight="1" x14ac:dyDescent="0.2"/>
    <row r="44" ht="12.75" hidden="1" customHeight="1" x14ac:dyDescent="0.2"/>
    <row r="45" ht="12.75" hidden="1" customHeight="1" x14ac:dyDescent="0.2"/>
    <row r="46" ht="12.75" hidden="1" customHeight="1" x14ac:dyDescent="0.2"/>
    <row r="47" ht="12.75" hidden="1" customHeight="1" x14ac:dyDescent="0.2"/>
    <row r="48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sheetProtection formatCells="0" formatColumns="0" formatRows="0" autoFilter="0"/>
  <customSheetViews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phoneticPr fontId="35" type="noConversion"/>
  <pageMargins left="0.27559055118110237" right="0.19685039370078741" top="0.47244094488188981" bottom="0.59055118110236227" header="0.31496062992125984" footer="0.51181102362204722"/>
  <pageSetup paperSize="9" fitToHeight="100" orientation="landscape" r:id="rId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12"/>
  <sheetViews>
    <sheetView tabSelected="1" zoomScale="115" zoomScaleNormal="115" workbookViewId="0">
      <selection sqref="A1:E10"/>
    </sheetView>
  </sheetViews>
  <sheetFormatPr defaultColWidth="0" defaultRowHeight="0" customHeight="1" zeroHeight="1" x14ac:dyDescent="0.2"/>
  <cols>
    <col min="1" max="1" width="56.7109375" style="208" customWidth="1"/>
    <col min="2" max="2" width="31.140625" style="208" customWidth="1"/>
    <col min="3" max="3" width="11.42578125" style="208" customWidth="1"/>
    <col min="4" max="4" width="22.7109375" style="246" customWidth="1"/>
    <col min="5" max="5" width="11.140625" style="208" hidden="1" customWidth="1"/>
    <col min="6" max="6" width="12.28515625" style="208" hidden="1" customWidth="1"/>
    <col min="7" max="16384" width="0" style="208" hidden="1"/>
  </cols>
  <sheetData>
    <row r="1" spans="1:13" ht="53.25" customHeight="1" x14ac:dyDescent="0.2">
      <c r="A1" s="713" t="s">
        <v>313</v>
      </c>
      <c r="B1" s="713"/>
      <c r="C1" s="713"/>
      <c r="D1" s="713"/>
    </row>
    <row r="2" spans="1:13" ht="14.25" hidden="1" x14ac:dyDescent="0.2">
      <c r="D2" s="247"/>
    </row>
    <row r="3" spans="1:13" ht="68.25" customHeight="1" x14ac:dyDescent="0.2">
      <c r="A3" s="719" t="s">
        <v>384</v>
      </c>
      <c r="B3" s="719"/>
      <c r="C3" s="719"/>
      <c r="D3" s="719"/>
    </row>
    <row r="4" spans="1:13" ht="13.15" customHeight="1" x14ac:dyDescent="0.25">
      <c r="A4" s="716"/>
      <c r="B4" s="717"/>
      <c r="C4" s="717"/>
      <c r="D4" s="717"/>
    </row>
    <row r="5" spans="1:13" ht="14.25" x14ac:dyDescent="0.2">
      <c r="A5" s="251"/>
      <c r="B5" s="251"/>
      <c r="C5" s="251"/>
      <c r="D5" s="252"/>
    </row>
    <row r="6" spans="1:13" s="138" customFormat="1" ht="12.75" x14ac:dyDescent="0.2">
      <c r="A6" s="244" t="s">
        <v>36</v>
      </c>
      <c r="B6" s="249"/>
      <c r="C6" s="254"/>
      <c r="D6" s="714" t="s">
        <v>385</v>
      </c>
      <c r="E6" s="714"/>
      <c r="F6" s="245"/>
      <c r="G6" s="81"/>
      <c r="H6" s="720"/>
      <c r="I6" s="720"/>
      <c r="J6" s="81"/>
      <c r="K6" s="721"/>
      <c r="L6" s="721"/>
      <c r="M6" s="137" t="str">
        <f>IF(OR(F6&lt;&gt;0,I6&lt;&gt;0,G6&lt;&gt;0,H6&lt;&gt;0,J6&lt;&gt;0),"Для друку","")</f>
        <v/>
      </c>
    </row>
    <row r="7" spans="1:13" s="186" customFormat="1" ht="12.75" customHeight="1" x14ac:dyDescent="0.2">
      <c r="A7" s="181"/>
      <c r="B7" s="250" t="s">
        <v>34</v>
      </c>
      <c r="C7" s="255"/>
      <c r="D7" s="715" t="s">
        <v>33</v>
      </c>
      <c r="E7" s="715"/>
      <c r="F7" s="183"/>
      <c r="G7" s="184"/>
      <c r="H7" s="718" t="s">
        <v>34</v>
      </c>
      <c r="I7" s="718"/>
      <c r="J7" s="184"/>
      <c r="K7" s="718" t="s">
        <v>33</v>
      </c>
      <c r="L7" s="718"/>
      <c r="M7" s="137" t="str">
        <f>IF(OR(F7&lt;&gt;0,I7&lt;&gt;0,G7&lt;&gt;0,H7&lt;&gt;0,J7&lt;&gt;0),"Для друку","")</f>
        <v>Для друку</v>
      </c>
    </row>
    <row r="8" spans="1:13" s="186" customFormat="1" ht="12.75" x14ac:dyDescent="0.2">
      <c r="A8" s="181"/>
      <c r="B8" s="250"/>
      <c r="C8" s="255"/>
      <c r="D8" s="29"/>
      <c r="E8" s="29"/>
      <c r="F8" s="183"/>
      <c r="G8" s="184"/>
      <c r="H8" s="185"/>
      <c r="I8" s="185"/>
      <c r="J8" s="184"/>
      <c r="K8" s="185"/>
      <c r="L8" s="185"/>
      <c r="M8" s="137" t="str">
        <f>IF(OR(F8&lt;&gt;0,I8&lt;&gt;0,G8&lt;&gt;0,H8&lt;&gt;0,J8&lt;&gt;0),"Для друку","")</f>
        <v/>
      </c>
    </row>
    <row r="9" spans="1:13" s="186" customFormat="1" ht="12.75" x14ac:dyDescent="0.2">
      <c r="A9" s="244" t="s">
        <v>35</v>
      </c>
      <c r="B9" s="249"/>
      <c r="C9" s="254"/>
      <c r="D9" s="714" t="s">
        <v>386</v>
      </c>
      <c r="E9" s="714"/>
      <c r="F9" s="183"/>
      <c r="G9" s="184"/>
      <c r="H9" s="185"/>
      <c r="I9" s="185"/>
      <c r="J9" s="184"/>
      <c r="K9" s="185"/>
      <c r="L9" s="185"/>
      <c r="M9" s="137"/>
    </row>
    <row r="10" spans="1:13" s="138" customFormat="1" ht="22.5" customHeight="1" x14ac:dyDescent="0.2">
      <c r="A10" s="234"/>
      <c r="B10" s="250" t="s">
        <v>34</v>
      </c>
      <c r="C10" s="255"/>
      <c r="D10" s="715" t="s">
        <v>33</v>
      </c>
      <c r="E10" s="715"/>
      <c r="F10" s="245"/>
      <c r="G10" s="81"/>
      <c r="H10" s="720"/>
      <c r="I10" s="720"/>
      <c r="J10" s="81"/>
      <c r="K10" s="721"/>
      <c r="L10" s="721"/>
      <c r="M10" s="137" t="str">
        <f>IF(OR(F10&lt;&gt;0,I10&lt;&gt;0,G10&lt;&gt;0,H10&lt;&gt;0,J10&lt;&gt;0),"Для друку","")</f>
        <v/>
      </c>
    </row>
    <row r="11" spans="1:13" s="186" customFormat="1" ht="12.75" hidden="1" customHeight="1" x14ac:dyDescent="0.2">
      <c r="B11" s="46"/>
      <c r="C11" s="253"/>
      <c r="D11" s="248"/>
      <c r="E11" s="182"/>
      <c r="F11" s="183"/>
      <c r="G11" s="184"/>
      <c r="H11" s="718" t="s">
        <v>34</v>
      </c>
      <c r="I11" s="718"/>
      <c r="J11" s="184"/>
      <c r="K11" s="718" t="s">
        <v>33</v>
      </c>
      <c r="L11" s="718"/>
      <c r="M11" s="137" t="str">
        <f>IF(OR(F11&lt;&gt;0,I11&lt;&gt;0,G11&lt;&gt;0,H11&lt;&gt;0,J11&lt;&gt;0),"Для друку","")</f>
        <v>Для друку</v>
      </c>
    </row>
    <row r="12" spans="1:13" ht="12.75" hidden="1" customHeight="1" x14ac:dyDescent="0.2">
      <c r="B12" s="29" t="s">
        <v>34</v>
      </c>
      <c r="C12" s="29"/>
    </row>
  </sheetData>
  <sheetProtection formatCells="0" formatColumns="0" formatRows="0" autoFilter="0"/>
  <customSheetViews>
    <customSheetView guid="{AF97BA83-6C4E-4F92-8F85-60362F83C6A3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mergeCells count="15">
    <mergeCell ref="H11:I11"/>
    <mergeCell ref="A3:D3"/>
    <mergeCell ref="K11:L11"/>
    <mergeCell ref="H6:I6"/>
    <mergeCell ref="K6:L6"/>
    <mergeCell ref="H7:I7"/>
    <mergeCell ref="K7:L7"/>
    <mergeCell ref="H10:I10"/>
    <mergeCell ref="K10:L10"/>
    <mergeCell ref="A1:D1"/>
    <mergeCell ref="D6:E6"/>
    <mergeCell ref="D7:E7"/>
    <mergeCell ref="D9:E9"/>
    <mergeCell ref="D10:E10"/>
    <mergeCell ref="A4:D4"/>
  </mergeCell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blackAndWhite="1" r:id="rId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N42"/>
  <sheetViews>
    <sheetView showZeros="0" zoomScaleNormal="100" workbookViewId="0">
      <selection activeCell="H8" sqref="H8:N8"/>
    </sheetView>
  </sheetViews>
  <sheetFormatPr defaultColWidth="9.140625" defaultRowHeight="12.75" x14ac:dyDescent="0.2"/>
  <cols>
    <col min="1" max="1" width="5.7109375" style="256" customWidth="1"/>
    <col min="2" max="2" width="11.85546875" style="256" customWidth="1"/>
    <col min="3" max="3" width="10.7109375" style="256" customWidth="1"/>
    <col min="4" max="14" width="5.5703125" style="256" customWidth="1"/>
    <col min="15" max="16384" width="9.140625" style="256"/>
  </cols>
  <sheetData>
    <row r="1" spans="1:14" ht="12.75" customHeight="1" x14ac:dyDescent="0.2">
      <c r="H1" s="741" t="s">
        <v>191</v>
      </c>
      <c r="I1" s="741"/>
      <c r="J1" s="741"/>
      <c r="K1" s="741"/>
      <c r="L1" s="741"/>
      <c r="M1" s="741"/>
      <c r="N1" s="741"/>
    </row>
    <row r="2" spans="1:14" x14ac:dyDescent="0.2">
      <c r="H2" s="742" t="s">
        <v>190</v>
      </c>
      <c r="I2" s="742"/>
      <c r="J2" s="742"/>
      <c r="K2" s="742"/>
      <c r="L2" s="742"/>
      <c r="M2" s="742"/>
      <c r="N2" s="742"/>
    </row>
    <row r="3" spans="1:14" x14ac:dyDescent="0.2">
      <c r="H3" s="256" t="s">
        <v>187</v>
      </c>
      <c r="I3" s="730"/>
      <c r="J3" s="730"/>
      <c r="K3" s="730"/>
      <c r="L3" s="730"/>
      <c r="M3" s="264" t="s">
        <v>186</v>
      </c>
      <c r="N3" s="270"/>
    </row>
    <row r="4" spans="1:14" x14ac:dyDescent="0.2">
      <c r="H4" s="730"/>
      <c r="I4" s="730"/>
      <c r="J4" s="730"/>
      <c r="K4" s="730"/>
      <c r="L4" s="730"/>
      <c r="M4" s="730"/>
      <c r="N4" s="730"/>
    </row>
    <row r="5" spans="1:14" ht="24" customHeight="1" x14ac:dyDescent="0.2">
      <c r="H5" s="740" t="s">
        <v>248</v>
      </c>
      <c r="I5" s="740"/>
      <c r="J5" s="740"/>
      <c r="K5" s="740"/>
      <c r="L5" s="740"/>
      <c r="M5" s="740"/>
      <c r="N5" s="740"/>
    </row>
    <row r="6" spans="1:14" ht="15.75" customHeight="1" x14ac:dyDescent="0.2">
      <c r="H6" s="743" t="s">
        <v>189</v>
      </c>
      <c r="I6" s="743"/>
      <c r="J6" s="743"/>
      <c r="K6" s="743"/>
      <c r="L6" s="743"/>
      <c r="M6" s="743"/>
      <c r="N6" s="743"/>
    </row>
    <row r="7" spans="1:14" ht="12.75" customHeight="1" x14ac:dyDescent="0.2">
      <c r="H7" s="730"/>
      <c r="I7" s="730"/>
      <c r="J7" s="730"/>
      <c r="K7" s="730"/>
      <c r="L7" s="730"/>
      <c r="M7" s="730"/>
      <c r="N7" s="730"/>
    </row>
    <row r="8" spans="1:14" ht="12.75" customHeight="1" x14ac:dyDescent="0.2">
      <c r="H8" s="740" t="s">
        <v>188</v>
      </c>
      <c r="I8" s="740"/>
      <c r="J8" s="740"/>
      <c r="K8" s="740"/>
      <c r="L8" s="740"/>
      <c r="M8" s="740"/>
      <c r="N8" s="740"/>
    </row>
    <row r="9" spans="1:14" x14ac:dyDescent="0.2">
      <c r="H9" s="256" t="s">
        <v>187</v>
      </c>
      <c r="I9" s="730"/>
      <c r="J9" s="730"/>
      <c r="K9" s="730"/>
      <c r="L9" s="730"/>
      <c r="M9" s="264" t="s">
        <v>186</v>
      </c>
      <c r="N9" s="270"/>
    </row>
    <row r="11" spans="1:14" x14ac:dyDescent="0.2">
      <c r="A11" s="734" t="s">
        <v>185</v>
      </c>
      <c r="B11" s="734"/>
      <c r="C11" s="734"/>
      <c r="D11" s="734"/>
      <c r="E11" s="734"/>
      <c r="F11" s="734"/>
      <c r="G11" s="734"/>
      <c r="H11" s="734"/>
      <c r="I11" s="734"/>
      <c r="J11" s="734"/>
      <c r="K11" s="734"/>
      <c r="L11" s="734"/>
      <c r="M11" s="734"/>
      <c r="N11" s="734"/>
    </row>
    <row r="12" spans="1:14" x14ac:dyDescent="0.2">
      <c r="A12" s="734" t="str">
        <f>"бюджетної програми на "&amp;Параметри!B2&amp;" рік"</f>
        <v>бюджетної програми на 2016 рік</v>
      </c>
      <c r="B12" s="734"/>
      <c r="C12" s="734"/>
      <c r="D12" s="734"/>
      <c r="E12" s="734"/>
      <c r="F12" s="734"/>
      <c r="G12" s="734"/>
      <c r="H12" s="734"/>
      <c r="I12" s="734"/>
      <c r="J12" s="734"/>
      <c r="K12" s="734"/>
      <c r="L12" s="734"/>
      <c r="M12" s="734"/>
      <c r="N12" s="734"/>
    </row>
    <row r="13" spans="1:14" x14ac:dyDescent="0.2">
      <c r="A13" s="267"/>
    </row>
    <row r="14" spans="1:14" ht="23.25" customHeight="1" x14ac:dyDescent="0.2">
      <c r="A14" s="260" t="s">
        <v>184</v>
      </c>
      <c r="B14" s="269">
        <f>'Запит 2-1,2,3,4'!I8</f>
        <v>0</v>
      </c>
      <c r="C14" s="735" t="str">
        <f>'Запит 2-1,2,3,4'!B4</f>
        <v>Департамент економіки та розвитку Черкаської міської ради</v>
      </c>
      <c r="D14" s="735"/>
      <c r="E14" s="735"/>
      <c r="F14" s="735"/>
      <c r="G14" s="735"/>
      <c r="H14" s="735"/>
      <c r="I14" s="735"/>
      <c r="J14" s="735"/>
      <c r="K14" s="735"/>
      <c r="L14" s="735"/>
      <c r="M14" s="735"/>
      <c r="N14" s="735"/>
    </row>
    <row r="15" spans="1:14" x14ac:dyDescent="0.2">
      <c r="A15" s="268" t="s">
        <v>0</v>
      </c>
      <c r="B15" s="263" t="s">
        <v>179</v>
      </c>
      <c r="C15" s="738" t="s">
        <v>183</v>
      </c>
      <c r="D15" s="738"/>
      <c r="E15" s="738"/>
      <c r="F15" s="738"/>
      <c r="G15" s="738"/>
      <c r="H15" s="738"/>
      <c r="I15" s="738"/>
      <c r="J15" s="738"/>
      <c r="K15" s="738"/>
      <c r="L15" s="738"/>
      <c r="M15" s="738"/>
    </row>
    <row r="16" spans="1:14" x14ac:dyDescent="0.2">
      <c r="A16" s="267"/>
    </row>
    <row r="17" spans="1:14" ht="21.75" customHeight="1" x14ac:dyDescent="0.2">
      <c r="A17" s="260" t="s">
        <v>182</v>
      </c>
      <c r="B17" s="266">
        <f>B14</f>
        <v>0</v>
      </c>
      <c r="C17" s="735" t="str">
        <f>'Запит 2-1,2,3,4'!B6</f>
        <v>Департамент економіки та розвитку Черкаської міської ради</v>
      </c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</row>
    <row r="18" spans="1:14" ht="12.75" customHeight="1" x14ac:dyDescent="0.2">
      <c r="A18" s="268" t="s">
        <v>0</v>
      </c>
      <c r="B18" s="263" t="s">
        <v>179</v>
      </c>
      <c r="C18" s="738" t="s">
        <v>181</v>
      </c>
      <c r="D18" s="738"/>
      <c r="E18" s="738"/>
      <c r="F18" s="738"/>
      <c r="G18" s="738"/>
      <c r="H18" s="738"/>
      <c r="I18" s="738"/>
      <c r="J18" s="738"/>
      <c r="K18" s="738"/>
      <c r="L18" s="738"/>
      <c r="M18" s="738"/>
    </row>
    <row r="19" spans="1:14" x14ac:dyDescent="0.2">
      <c r="A19" s="267"/>
    </row>
    <row r="20" spans="1:14" ht="21.75" customHeight="1" x14ac:dyDescent="0.2">
      <c r="A20" s="260" t="s">
        <v>180</v>
      </c>
      <c r="B20" s="266">
        <f>B14</f>
        <v>0</v>
      </c>
      <c r="C20" s="265" t="e">
        <f>IF(C36="", 'Запит 2-1,2,3,4'!#REF!,"")</f>
        <v>#REF!</v>
      </c>
      <c r="D20" s="735">
        <f>'Запит 2-1,2,3,4'!B8</f>
        <v>2717610</v>
      </c>
      <c r="E20" s="735"/>
      <c r="F20" s="735"/>
      <c r="G20" s="735"/>
      <c r="H20" s="735"/>
      <c r="I20" s="735"/>
      <c r="J20" s="735"/>
      <c r="K20" s="735"/>
      <c r="L20" s="735"/>
      <c r="M20" s="735"/>
      <c r="N20" s="735"/>
    </row>
    <row r="21" spans="1:14" x14ac:dyDescent="0.2">
      <c r="A21" s="264" t="s">
        <v>0</v>
      </c>
      <c r="B21" s="263" t="s">
        <v>179</v>
      </c>
      <c r="C21" s="263" t="s">
        <v>178</v>
      </c>
      <c r="D21" s="739" t="s">
        <v>177</v>
      </c>
      <c r="E21" s="739"/>
      <c r="F21" s="739"/>
      <c r="G21" s="739"/>
      <c r="H21" s="739"/>
      <c r="I21" s="739"/>
      <c r="J21" s="739"/>
      <c r="K21" s="739"/>
      <c r="L21" s="739"/>
      <c r="M21" s="739"/>
    </row>
    <row r="23" spans="1:14" ht="30.75" customHeight="1" x14ac:dyDescent="0.2">
      <c r="A23" s="260" t="s">
        <v>25</v>
      </c>
      <c r="B23" s="733" t="e">
        <f>"Обсяг бюджетних призначень / бюджетних асигнувань - "&amp;TEXT('Паспорт-2'!H52,"# ##0")&amp;" гривень, у тому числі "&amp;IF('Паспорт-2'!F52&lt;&gt;0," загального фонду - "&amp;TEXT('Паспорт-2'!F52,"# ##0;0")&amp;" гривень","")&amp;IF(AND('Паспорт-2'!F52&lt;&gt;0,'Паспорт-2'!G52&lt;&gt;0)," та ","")&amp;IF('Паспорт-2'!G52&lt;&gt;0," спеціального фонду - "&amp;TEXT('Паспорт-2'!G52,"# ##0;0")&amp;" гривень","")</f>
        <v>#REF!</v>
      </c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</row>
    <row r="24" spans="1:14" x14ac:dyDescent="0.2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</row>
    <row r="25" spans="1:14" x14ac:dyDescent="0.2">
      <c r="A25" s="260" t="s">
        <v>176</v>
      </c>
      <c r="B25" s="261" t="s">
        <v>175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</row>
    <row r="26" spans="1:14" ht="43.5" customHeight="1" x14ac:dyDescent="0.2">
      <c r="A26" s="732" t="str">
        <f>'Запит 2-1,2,3,4'!B18</f>
        <v>Закон України "Про місцеве самоврядування в Україні"; рішення Черкаської міської ради від 16.06.2017 №2-2202 "Про затвердження Програми сприяння залученню інвестицій та розвитку підприємництва у м. Черкаси на 2017-2021 роки"</v>
      </c>
      <c r="B26" s="732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</row>
    <row r="27" spans="1:14" ht="12.75" customHeight="1" x14ac:dyDescent="0.2">
      <c r="A27" s="737" t="s">
        <v>249</v>
      </c>
      <c r="B27" s="737"/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M27" s="737"/>
      <c r="N27" s="737"/>
    </row>
    <row r="28" spans="1:14" ht="27" customHeight="1" x14ac:dyDescent="0.2">
      <c r="A28" s="736" t="s">
        <v>174</v>
      </c>
      <c r="B28" s="736"/>
      <c r="C28" s="736"/>
      <c r="D28" s="736"/>
      <c r="E28" s="736"/>
      <c r="F28" s="736"/>
      <c r="G28" s="736"/>
      <c r="H28" s="736"/>
      <c r="I28" s="736"/>
      <c r="J28" s="736"/>
      <c r="K28" s="736"/>
      <c r="L28" s="736"/>
      <c r="M28" s="736"/>
      <c r="N28" s="736"/>
    </row>
    <row r="30" spans="1:14" x14ac:dyDescent="0.2">
      <c r="A30" s="260" t="s">
        <v>26</v>
      </c>
      <c r="B30" s="261" t="s">
        <v>173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</row>
    <row r="31" spans="1:14" ht="57" customHeight="1" x14ac:dyDescent="0.2">
      <c r="A31" s="731" t="str">
        <f>'Запит 2-1,2,3,4'!B12</f>
        <v>Створення позитивного іміджу міста та сприятливого інвестиційного клімату у місті Черкаси, забезпечення умов для здійснення інвестицій в проекти, що спрямовані на розвиток міста. Створення умов для зміцнення економічного потенціалу міста, збільшення можливостей для місцевого підприємництва, розвитку міжнародної співпраці, залученню інвестицій до пріоритетних сфер діяльності і на цій основі - збільшення внеску підприємництва в економіку міста, що матиме позитивний вплив на вирішення проблеми зайнятості, формування внутрішнього та зовнішнього ринку і, відповідно, ріст споживання та стабільності джерела доходів населення.</v>
      </c>
      <c r="B31" s="731"/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</row>
    <row r="33" spans="1:14" x14ac:dyDescent="0.2">
      <c r="A33" s="260" t="s">
        <v>27</v>
      </c>
      <c r="B33" s="259" t="s">
        <v>215</v>
      </c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</row>
    <row r="34" spans="1:14" x14ac:dyDescent="0.2">
      <c r="A34" s="328" t="s">
        <v>217</v>
      </c>
      <c r="B34" s="335" t="s">
        <v>142</v>
      </c>
      <c r="C34" s="335" t="s">
        <v>38</v>
      </c>
      <c r="D34" s="724" t="s">
        <v>216</v>
      </c>
      <c r="E34" s="724"/>
      <c r="F34" s="724"/>
      <c r="G34" s="724"/>
      <c r="H34" s="724"/>
      <c r="I34" s="724"/>
      <c r="J34" s="724"/>
      <c r="K34" s="724"/>
      <c r="L34" s="724"/>
      <c r="M34" s="724"/>
      <c r="N34" s="725"/>
    </row>
    <row r="35" spans="1:14" ht="24.75" customHeight="1" x14ac:dyDescent="0.2">
      <c r="A35" s="258" t="e">
        <f>IF(D35&lt;&gt;"",1,0)</f>
        <v>#REF!</v>
      </c>
      <c r="B35" s="329"/>
      <c r="C35" s="330"/>
      <c r="D35" s="726" t="e">
        <f>IF('Запит  2-7'!#REF!&lt;&gt;"Програма (підпрограма 1)",'Запит  2-7'!#REF!,"")</f>
        <v>#REF!</v>
      </c>
      <c r="E35" s="726"/>
      <c r="F35" s="726"/>
      <c r="G35" s="726"/>
      <c r="H35" s="726"/>
      <c r="I35" s="726"/>
      <c r="J35" s="726"/>
      <c r="K35" s="726"/>
      <c r="L35" s="726"/>
      <c r="M35" s="726"/>
      <c r="N35" s="727"/>
    </row>
    <row r="36" spans="1:14" ht="24.75" customHeight="1" x14ac:dyDescent="0.2">
      <c r="A36" s="257" t="e">
        <f t="shared" ref="A36:A42" si="0">IF(D36&lt;&gt;"",A35+1,0)</f>
        <v>#REF!</v>
      </c>
      <c r="B36" s="331"/>
      <c r="C36" s="332"/>
      <c r="D36" s="728" t="e">
        <f>IF('Запит  2-7'!#REF!&lt;&gt;"Підпрограма 2",'Запит  2-7'!#REF!,"")</f>
        <v>#REF!</v>
      </c>
      <c r="E36" s="728"/>
      <c r="F36" s="728"/>
      <c r="G36" s="728"/>
      <c r="H36" s="728"/>
      <c r="I36" s="728"/>
      <c r="J36" s="728"/>
      <c r="K36" s="728"/>
      <c r="L36" s="728"/>
      <c r="M36" s="728"/>
      <c r="N36" s="729"/>
    </row>
    <row r="37" spans="1:14" ht="24.75" customHeight="1" x14ac:dyDescent="0.2">
      <c r="A37" s="257" t="e">
        <f t="shared" si="0"/>
        <v>#REF!</v>
      </c>
      <c r="B37" s="331"/>
      <c r="C37" s="332"/>
      <c r="D37" s="728" t="e">
        <f>IF('Запит  2-7'!#REF!&lt;&gt;"Підпрограма 3",'Запит  2-7'!#REF!,"")</f>
        <v>#REF!</v>
      </c>
      <c r="E37" s="728"/>
      <c r="F37" s="728"/>
      <c r="G37" s="728"/>
      <c r="H37" s="728"/>
      <c r="I37" s="728"/>
      <c r="J37" s="728"/>
      <c r="K37" s="728"/>
      <c r="L37" s="728"/>
      <c r="M37" s="728"/>
      <c r="N37" s="729"/>
    </row>
    <row r="38" spans="1:14" ht="24.75" customHeight="1" x14ac:dyDescent="0.2">
      <c r="A38" s="257" t="e">
        <f t="shared" si="0"/>
        <v>#REF!</v>
      </c>
      <c r="B38" s="331"/>
      <c r="C38" s="332"/>
      <c r="D38" s="728" t="e">
        <f>IF('Запит  2-7'!#REF!&lt;&gt;"Підпрограма 4",'Запит  2-7'!#REF!,"")</f>
        <v>#REF!</v>
      </c>
      <c r="E38" s="728"/>
      <c r="F38" s="728"/>
      <c r="G38" s="728"/>
      <c r="H38" s="728"/>
      <c r="I38" s="728"/>
      <c r="J38" s="728"/>
      <c r="K38" s="728"/>
      <c r="L38" s="728"/>
      <c r="M38" s="728"/>
      <c r="N38" s="729"/>
    </row>
    <row r="39" spans="1:14" ht="24.75" customHeight="1" x14ac:dyDescent="0.2">
      <c r="A39" s="257" t="e">
        <f t="shared" si="0"/>
        <v>#REF!</v>
      </c>
      <c r="B39" s="331"/>
      <c r="C39" s="332"/>
      <c r="D39" s="728" t="e">
        <f>IF('Запит  2-7'!#REF!&lt;&gt;"Підпрограма 5",'Запит  2-7'!#REF!,"")</f>
        <v>#REF!</v>
      </c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1:14" ht="24.75" customHeight="1" x14ac:dyDescent="0.2">
      <c r="A40" s="257" t="e">
        <f t="shared" si="0"/>
        <v>#REF!</v>
      </c>
      <c r="B40" s="331"/>
      <c r="C40" s="332"/>
      <c r="D40" s="728" t="e">
        <f>IF('Запит  2-7'!#REF!&lt;&gt;"Підпрограма 6",'Запит  2-7'!#REF!,"")</f>
        <v>#REF!</v>
      </c>
      <c r="E40" s="728"/>
      <c r="F40" s="728"/>
      <c r="G40" s="728"/>
      <c r="H40" s="728"/>
      <c r="I40" s="728"/>
      <c r="J40" s="728"/>
      <c r="K40" s="728"/>
      <c r="L40" s="728"/>
      <c r="M40" s="728"/>
      <c r="N40" s="729"/>
    </row>
    <row r="41" spans="1:14" ht="24.75" customHeight="1" x14ac:dyDescent="0.2">
      <c r="A41" s="257" t="e">
        <f t="shared" si="0"/>
        <v>#REF!</v>
      </c>
      <c r="B41" s="331"/>
      <c r="C41" s="332"/>
      <c r="D41" s="728" t="e">
        <f>IF('Запит  2-7'!#REF!&lt;&gt;"Підпрограма 7",'Запит  2-7'!#REF!,"")</f>
        <v>#REF!</v>
      </c>
      <c r="E41" s="728"/>
      <c r="F41" s="728"/>
      <c r="G41" s="728"/>
      <c r="H41" s="728"/>
      <c r="I41" s="728"/>
      <c r="J41" s="728"/>
      <c r="K41" s="728"/>
      <c r="L41" s="728"/>
      <c r="M41" s="728"/>
      <c r="N41" s="729"/>
    </row>
    <row r="42" spans="1:14" ht="24.75" customHeight="1" x14ac:dyDescent="0.2">
      <c r="A42" s="327" t="e">
        <f t="shared" si="0"/>
        <v>#REF!</v>
      </c>
      <c r="B42" s="333"/>
      <c r="C42" s="334"/>
      <c r="D42" s="722" t="e">
        <f>IF('Запит  2-7'!#REF!&lt;&gt;"Підпрограма 8",'Запит  2-7'!#REF!,"")</f>
        <v>#REF!</v>
      </c>
      <c r="E42" s="722"/>
      <c r="F42" s="722"/>
      <c r="G42" s="722"/>
      <c r="H42" s="722"/>
      <c r="I42" s="722"/>
      <c r="J42" s="722"/>
      <c r="K42" s="722"/>
      <c r="L42" s="722"/>
      <c r="M42" s="722"/>
      <c r="N42" s="723"/>
    </row>
  </sheetData>
  <sheetProtection formatCells="0" formatColumns="0" formatRows="0" autoFilter="0"/>
  <mergeCells count="31">
    <mergeCell ref="H8:N8"/>
    <mergeCell ref="H7:N7"/>
    <mergeCell ref="H1:N1"/>
    <mergeCell ref="H2:N2"/>
    <mergeCell ref="H4:N4"/>
    <mergeCell ref="H5:N5"/>
    <mergeCell ref="I3:L3"/>
    <mergeCell ref="H6:N6"/>
    <mergeCell ref="I9:L9"/>
    <mergeCell ref="A31:N31"/>
    <mergeCell ref="A26:N26"/>
    <mergeCell ref="B23:N23"/>
    <mergeCell ref="A11:N11"/>
    <mergeCell ref="A12:N12"/>
    <mergeCell ref="C14:N14"/>
    <mergeCell ref="D20:N20"/>
    <mergeCell ref="A28:N28"/>
    <mergeCell ref="A27:N27"/>
    <mergeCell ref="C17:N17"/>
    <mergeCell ref="C15:M15"/>
    <mergeCell ref="C18:M18"/>
    <mergeCell ref="D21:M21"/>
    <mergeCell ref="D42:N42"/>
    <mergeCell ref="D34:N34"/>
    <mergeCell ref="D35:N35"/>
    <mergeCell ref="D36:N36"/>
    <mergeCell ref="D37:N37"/>
    <mergeCell ref="D38:N38"/>
    <mergeCell ref="D39:N39"/>
    <mergeCell ref="D40:N40"/>
    <mergeCell ref="D41:N41"/>
  </mergeCells>
  <phoneticPr fontId="35" type="noConversion"/>
  <pageMargins left="0.55118110236220474" right="0.27559055118110237" top="0.31496062992125984" bottom="0.39370078740157483" header="0.31496062992125984" footer="0.31496062992125984"/>
  <pageSetup paperSize="9" orientation="portrait" blackAndWhite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I117"/>
  <sheetViews>
    <sheetView workbookViewId="0">
      <selection activeCell="F24" sqref="F24"/>
    </sheetView>
  </sheetViews>
  <sheetFormatPr defaultColWidth="9.140625" defaultRowHeight="15" x14ac:dyDescent="0.25"/>
  <cols>
    <col min="1" max="1" width="3.85546875" style="271" customWidth="1"/>
    <col min="2" max="2" width="83.85546875" style="271" customWidth="1"/>
    <col min="3" max="8" width="10.28515625" style="271" customWidth="1"/>
    <col min="9" max="9" width="9" style="271" bestFit="1" customWidth="1"/>
    <col min="10" max="16384" width="9.140625" style="271"/>
  </cols>
  <sheetData>
    <row r="1" spans="1:9" s="272" customFormat="1" ht="12.75" x14ac:dyDescent="0.2">
      <c r="A1" s="291" t="s">
        <v>196</v>
      </c>
      <c r="B1" s="259" t="s">
        <v>218</v>
      </c>
      <c r="C1" s="259"/>
      <c r="D1" s="259"/>
      <c r="E1" s="259"/>
      <c r="F1" s="259"/>
      <c r="G1" s="259"/>
      <c r="H1" s="290" t="s">
        <v>194</v>
      </c>
      <c r="I1" s="272" t="s">
        <v>99</v>
      </c>
    </row>
    <row r="2" spans="1:9" s="272" customFormat="1" ht="12.75" x14ac:dyDescent="0.2">
      <c r="A2" s="747" t="s">
        <v>172</v>
      </c>
      <c r="B2" s="747" t="s">
        <v>195</v>
      </c>
      <c r="C2" s="744" t="s">
        <v>193</v>
      </c>
      <c r="D2" s="745"/>
      <c r="E2" s="746"/>
      <c r="F2" s="744" t="s">
        <v>192</v>
      </c>
      <c r="G2" s="745"/>
      <c r="H2" s="746"/>
      <c r="I2" s="272" t="s">
        <v>99</v>
      </c>
    </row>
    <row r="3" spans="1:9" s="272" customFormat="1" ht="25.5" x14ac:dyDescent="0.2">
      <c r="A3" s="748"/>
      <c r="B3" s="748"/>
      <c r="C3" s="294" t="s">
        <v>1</v>
      </c>
      <c r="D3" s="293" t="s">
        <v>2</v>
      </c>
      <c r="E3" s="292" t="s">
        <v>3</v>
      </c>
      <c r="F3" s="294" t="s">
        <v>1</v>
      </c>
      <c r="G3" s="293" t="s">
        <v>2</v>
      </c>
      <c r="H3" s="292" t="s">
        <v>3</v>
      </c>
      <c r="I3" s="272" t="s">
        <v>99</v>
      </c>
    </row>
    <row r="4" spans="1:9" s="272" customFormat="1" ht="12.75" x14ac:dyDescent="0.2">
      <c r="A4" s="338" t="e">
        <f>IF('Запит  2-7'!#REF!&lt;&gt;0,'Запит  2-7'!#REF!,"")</f>
        <v>#REF!</v>
      </c>
      <c r="B4" s="339" t="e">
        <f>'Запит  2-7'!#REF!</f>
        <v>#REF!</v>
      </c>
      <c r="C4" s="380">
        <f t="shared" ref="C4:H4" si="0">SUM(C5:C9)</f>
        <v>0</v>
      </c>
      <c r="D4" s="381">
        <f t="shared" si="0"/>
        <v>0</v>
      </c>
      <c r="E4" s="382">
        <f t="shared" si="0"/>
        <v>0</v>
      </c>
      <c r="F4" s="508" t="e">
        <f t="shared" si="0"/>
        <v>#REF!</v>
      </c>
      <c r="G4" s="381" t="e">
        <f t="shared" si="0"/>
        <v>#REF!</v>
      </c>
      <c r="H4" s="382" t="e">
        <f t="shared" si="0"/>
        <v>#REF!</v>
      </c>
      <c r="I4" s="272" t="e">
        <f>IF(H4&lt;&gt;0,"Для друку","")</f>
        <v>#REF!</v>
      </c>
    </row>
    <row r="5" spans="1:9" s="272" customFormat="1" ht="12.75" x14ac:dyDescent="0.2">
      <c r="A5" s="347" t="e">
        <f>IF('Запит  2-7'!#REF!&lt;&gt;0,'Запит  2-7'!#REF!,"")</f>
        <v>#REF!</v>
      </c>
      <c r="B5" s="336" t="e">
        <f>'Запит  2-7'!#REF!</f>
        <v>#REF!</v>
      </c>
      <c r="C5" s="384"/>
      <c r="D5" s="385"/>
      <c r="E5" s="383">
        <f>SUM(C5:D5)</f>
        <v>0</v>
      </c>
      <c r="F5" s="509" t="e">
        <f>#REF!+#REF!</f>
        <v>#REF!</v>
      </c>
      <c r="G5" s="396" t="e">
        <f>#REF!+#REF!</f>
        <v>#REF!</v>
      </c>
      <c r="H5" s="383" t="e">
        <f>SUM(F5:G5)</f>
        <v>#REF!</v>
      </c>
      <c r="I5" s="272" t="e">
        <f t="shared" ref="I5:I51" si="1">IF(H5&lt;&gt;0,"Для друку","")</f>
        <v>#REF!</v>
      </c>
    </row>
    <row r="6" spans="1:9" s="272" customFormat="1" ht="12.75" x14ac:dyDescent="0.2">
      <c r="A6" s="348" t="e">
        <f>IF('Запит  2-7'!#REF!&lt;&gt;0,'Запит  2-7'!#REF!,"")</f>
        <v>#REF!</v>
      </c>
      <c r="B6" s="337" t="e">
        <f>'Запит  2-7'!#REF!</f>
        <v>#REF!</v>
      </c>
      <c r="C6" s="384"/>
      <c r="D6" s="385"/>
      <c r="E6" s="383">
        <f>SUM(C6:D6)</f>
        <v>0</v>
      </c>
      <c r="F6" s="509" t="e">
        <f>#REF!+#REF!</f>
        <v>#REF!</v>
      </c>
      <c r="G6" s="396" t="e">
        <f>#REF!+#REF!</f>
        <v>#REF!</v>
      </c>
      <c r="H6" s="383" t="e">
        <f>SUM(F6:G6)</f>
        <v>#REF!</v>
      </c>
      <c r="I6" s="272" t="e">
        <f t="shared" si="1"/>
        <v>#REF!</v>
      </c>
    </row>
    <row r="7" spans="1:9" s="272" customFormat="1" ht="12.75" x14ac:dyDescent="0.2">
      <c r="A7" s="348" t="e">
        <f>IF('Запит  2-7'!#REF!&lt;&gt;0,'Запит  2-7'!#REF!,"")</f>
        <v>#REF!</v>
      </c>
      <c r="B7" s="337" t="e">
        <f>'Запит  2-7'!#REF!</f>
        <v>#REF!</v>
      </c>
      <c r="C7" s="386"/>
      <c r="D7" s="387"/>
      <c r="E7" s="383">
        <f>SUM(C7:D7)</f>
        <v>0</v>
      </c>
      <c r="F7" s="510" t="e">
        <f>#REF!+#REF!</f>
        <v>#REF!</v>
      </c>
      <c r="G7" s="400" t="e">
        <f>#REF!+#REF!</f>
        <v>#REF!</v>
      </c>
      <c r="H7" s="383" t="e">
        <f>SUM(F7:G7)</f>
        <v>#REF!</v>
      </c>
      <c r="I7" s="272" t="e">
        <f t="shared" si="1"/>
        <v>#REF!</v>
      </c>
    </row>
    <row r="8" spans="1:9" s="272" customFormat="1" ht="12.75" x14ac:dyDescent="0.2">
      <c r="A8" s="348" t="e">
        <f>IF('Запит  2-7'!#REF!&lt;&gt;0,'Запит  2-7'!#REF!,"")</f>
        <v>#REF!</v>
      </c>
      <c r="B8" s="337" t="e">
        <f>'Запит  2-7'!#REF!</f>
        <v>#REF!</v>
      </c>
      <c r="C8" s="386"/>
      <c r="D8" s="387"/>
      <c r="E8" s="383">
        <f>SUM(C8:D8)</f>
        <v>0</v>
      </c>
      <c r="F8" s="510" t="e">
        <f>#REF!+#REF!</f>
        <v>#REF!</v>
      </c>
      <c r="G8" s="400" t="e">
        <f>#REF!+#REF!</f>
        <v>#REF!</v>
      </c>
      <c r="H8" s="383" t="e">
        <f>SUM(F8:G8)</f>
        <v>#REF!</v>
      </c>
      <c r="I8" s="272" t="e">
        <f t="shared" si="1"/>
        <v>#REF!</v>
      </c>
    </row>
    <row r="9" spans="1:9" s="272" customFormat="1" ht="12.75" x14ac:dyDescent="0.2">
      <c r="A9" s="348" t="e">
        <f>IF('Запит  2-7'!#REF!&lt;&gt;0,'Запит  2-7'!#REF!,"")</f>
        <v>#REF!</v>
      </c>
      <c r="B9" s="337" t="e">
        <f>'Запит  2-7'!#REF!</f>
        <v>#REF!</v>
      </c>
      <c r="C9" s="386"/>
      <c r="D9" s="387"/>
      <c r="E9" s="383">
        <f>SUM(C9:D9)</f>
        <v>0</v>
      </c>
      <c r="F9" s="510" t="e">
        <f>#REF!+#REF!</f>
        <v>#REF!</v>
      </c>
      <c r="G9" s="400" t="e">
        <f>#REF!+#REF!</f>
        <v>#REF!</v>
      </c>
      <c r="H9" s="383" t="e">
        <f>SUM(F9:G9)</f>
        <v>#REF!</v>
      </c>
      <c r="I9" s="272" t="e">
        <f t="shared" si="1"/>
        <v>#REF!</v>
      </c>
    </row>
    <row r="10" spans="1:9" s="272" customFormat="1" ht="12.75" x14ac:dyDescent="0.2">
      <c r="A10" s="338" t="e">
        <f>IF('Запит  2-7'!#REF!&lt;&gt;0,'Запит  2-7'!#REF!,"")</f>
        <v>#REF!</v>
      </c>
      <c r="B10" s="339" t="e">
        <f>'Запит  2-7'!#REF!</f>
        <v>#REF!</v>
      </c>
      <c r="C10" s="380">
        <f t="shared" ref="C10:H10" si="2">SUM(C11:C15)</f>
        <v>0</v>
      </c>
      <c r="D10" s="381">
        <f t="shared" si="2"/>
        <v>0</v>
      </c>
      <c r="E10" s="382">
        <f t="shared" si="2"/>
        <v>0</v>
      </c>
      <c r="F10" s="508" t="e">
        <f t="shared" si="2"/>
        <v>#REF!</v>
      </c>
      <c r="G10" s="381" t="e">
        <f t="shared" si="2"/>
        <v>#REF!</v>
      </c>
      <c r="H10" s="382" t="e">
        <f t="shared" si="2"/>
        <v>#REF!</v>
      </c>
      <c r="I10" s="272" t="e">
        <f t="shared" si="1"/>
        <v>#REF!</v>
      </c>
    </row>
    <row r="11" spans="1:9" s="272" customFormat="1" ht="12.75" x14ac:dyDescent="0.2">
      <c r="A11" s="347" t="e">
        <f>IF('Запит  2-7'!#REF!&lt;&gt;0,'Запит  2-7'!#REF!,"")</f>
        <v>#REF!</v>
      </c>
      <c r="B11" s="336" t="e">
        <f>'Запит  2-7'!#REF!</f>
        <v>#REF!</v>
      </c>
      <c r="C11" s="384"/>
      <c r="D11" s="385"/>
      <c r="E11" s="383">
        <f>SUM(C11:D11)</f>
        <v>0</v>
      </c>
      <c r="F11" s="509" t="e">
        <f>#REF!+#REF!</f>
        <v>#REF!</v>
      </c>
      <c r="G11" s="396" t="e">
        <f>#REF!+#REF!</f>
        <v>#REF!</v>
      </c>
      <c r="H11" s="383" t="e">
        <f>SUM(F11:G11)</f>
        <v>#REF!</v>
      </c>
      <c r="I11" s="272" t="e">
        <f t="shared" si="1"/>
        <v>#REF!</v>
      </c>
    </row>
    <row r="12" spans="1:9" s="272" customFormat="1" ht="12.75" x14ac:dyDescent="0.2">
      <c r="A12" s="348" t="e">
        <f>IF('Запит  2-7'!#REF!&lt;&gt;0,'Запит  2-7'!#REF!,"")</f>
        <v>#REF!</v>
      </c>
      <c r="B12" s="337" t="e">
        <f>'Запит  2-7'!#REF!</f>
        <v>#REF!</v>
      </c>
      <c r="C12" s="384"/>
      <c r="D12" s="385"/>
      <c r="E12" s="383">
        <f>SUM(C12:D12)</f>
        <v>0</v>
      </c>
      <c r="F12" s="509" t="e">
        <f>#REF!+#REF!</f>
        <v>#REF!</v>
      </c>
      <c r="G12" s="396" t="e">
        <f>#REF!+#REF!</f>
        <v>#REF!</v>
      </c>
      <c r="H12" s="383" t="e">
        <f>SUM(F12:G12)</f>
        <v>#REF!</v>
      </c>
      <c r="I12" s="272" t="e">
        <f t="shared" si="1"/>
        <v>#REF!</v>
      </c>
    </row>
    <row r="13" spans="1:9" s="272" customFormat="1" ht="12.75" x14ac:dyDescent="0.2">
      <c r="A13" s="348" t="e">
        <f>IF('Запит  2-7'!#REF!&lt;&gt;0,'Запит  2-7'!#REF!,"")</f>
        <v>#REF!</v>
      </c>
      <c r="B13" s="337" t="e">
        <f>'Запит  2-7'!#REF!</f>
        <v>#REF!</v>
      </c>
      <c r="C13" s="386"/>
      <c r="D13" s="387"/>
      <c r="E13" s="383">
        <f>SUM(C13:D13)</f>
        <v>0</v>
      </c>
      <c r="F13" s="510" t="e">
        <f>#REF!+#REF!</f>
        <v>#REF!</v>
      </c>
      <c r="G13" s="400" t="e">
        <f>#REF!+#REF!</f>
        <v>#REF!</v>
      </c>
      <c r="H13" s="383" t="e">
        <f>SUM(F13:G13)</f>
        <v>#REF!</v>
      </c>
      <c r="I13" s="272" t="e">
        <f t="shared" si="1"/>
        <v>#REF!</v>
      </c>
    </row>
    <row r="14" spans="1:9" s="272" customFormat="1" ht="12.75" x14ac:dyDescent="0.2">
      <c r="A14" s="348" t="e">
        <f>IF('Запит  2-7'!#REF!&lt;&gt;0,'Запит  2-7'!#REF!,"")</f>
        <v>#REF!</v>
      </c>
      <c r="B14" s="337" t="e">
        <f>'Запит  2-7'!#REF!</f>
        <v>#REF!</v>
      </c>
      <c r="C14" s="386"/>
      <c r="D14" s="387"/>
      <c r="E14" s="383">
        <f>SUM(C14:D14)</f>
        <v>0</v>
      </c>
      <c r="F14" s="510" t="e">
        <f>#REF!+#REF!</f>
        <v>#REF!</v>
      </c>
      <c r="G14" s="400" t="e">
        <f>#REF!+#REF!</f>
        <v>#REF!</v>
      </c>
      <c r="H14" s="383" t="e">
        <f>SUM(F14:G14)</f>
        <v>#REF!</v>
      </c>
      <c r="I14" s="272" t="e">
        <f t="shared" si="1"/>
        <v>#REF!</v>
      </c>
    </row>
    <row r="15" spans="1:9" s="272" customFormat="1" ht="12.75" x14ac:dyDescent="0.2">
      <c r="A15" s="348" t="e">
        <f>IF('Запит  2-7'!#REF!&lt;&gt;0,'Запит  2-7'!#REF!,"")</f>
        <v>#REF!</v>
      </c>
      <c r="B15" s="337" t="e">
        <f>'Запит  2-7'!#REF!</f>
        <v>#REF!</v>
      </c>
      <c r="C15" s="386"/>
      <c r="D15" s="387"/>
      <c r="E15" s="383">
        <f>SUM(C15:D15)</f>
        <v>0</v>
      </c>
      <c r="F15" s="510" t="e">
        <f>#REF!+#REF!</f>
        <v>#REF!</v>
      </c>
      <c r="G15" s="400" t="e">
        <f>#REF!+#REF!</f>
        <v>#REF!</v>
      </c>
      <c r="H15" s="383" t="e">
        <f>SUM(F15:G15)</f>
        <v>#REF!</v>
      </c>
      <c r="I15" s="272" t="e">
        <f t="shared" si="1"/>
        <v>#REF!</v>
      </c>
    </row>
    <row r="16" spans="1:9" s="272" customFormat="1" ht="12.75" x14ac:dyDescent="0.2">
      <c r="A16" s="338" t="e">
        <f>IF('Запит  2-7'!#REF!&lt;&gt;0,'Запит  2-7'!#REF!,"")</f>
        <v>#REF!</v>
      </c>
      <c r="B16" s="339" t="e">
        <f>'Запит  2-7'!#REF!</f>
        <v>#REF!</v>
      </c>
      <c r="C16" s="380">
        <f t="shared" ref="C16:H16" si="3">SUM(C17:C21)</f>
        <v>0</v>
      </c>
      <c r="D16" s="381">
        <f t="shared" si="3"/>
        <v>0</v>
      </c>
      <c r="E16" s="382">
        <f t="shared" si="3"/>
        <v>0</v>
      </c>
      <c r="F16" s="508" t="e">
        <f t="shared" si="3"/>
        <v>#REF!</v>
      </c>
      <c r="G16" s="381" t="e">
        <f t="shared" si="3"/>
        <v>#REF!</v>
      </c>
      <c r="H16" s="382" t="e">
        <f t="shared" si="3"/>
        <v>#REF!</v>
      </c>
      <c r="I16" s="272" t="e">
        <f t="shared" si="1"/>
        <v>#REF!</v>
      </c>
    </row>
    <row r="17" spans="1:9" s="272" customFormat="1" ht="12.75" x14ac:dyDescent="0.2">
      <c r="A17" s="347" t="e">
        <f>IF('Запит  2-7'!#REF!&lt;&gt;0,'Запит  2-7'!#REF!,"")</f>
        <v>#REF!</v>
      </c>
      <c r="B17" s="336" t="e">
        <f>'Запит  2-7'!#REF!</f>
        <v>#REF!</v>
      </c>
      <c r="C17" s="384"/>
      <c r="D17" s="385"/>
      <c r="E17" s="383">
        <f>SUM(C17:D17)</f>
        <v>0</v>
      </c>
      <c r="F17" s="509" t="e">
        <f>#REF!+#REF!</f>
        <v>#REF!</v>
      </c>
      <c r="G17" s="396" t="e">
        <f>#REF!+#REF!</f>
        <v>#REF!</v>
      </c>
      <c r="H17" s="383" t="e">
        <f>SUM(F17:G17)</f>
        <v>#REF!</v>
      </c>
      <c r="I17" s="272" t="e">
        <f t="shared" si="1"/>
        <v>#REF!</v>
      </c>
    </row>
    <row r="18" spans="1:9" s="272" customFormat="1" ht="12.75" x14ac:dyDescent="0.2">
      <c r="A18" s="348" t="e">
        <f>IF('Запит  2-7'!#REF!&lt;&gt;0,'Запит  2-7'!#REF!,"")</f>
        <v>#REF!</v>
      </c>
      <c r="B18" s="337" t="e">
        <f>'Запит  2-7'!#REF!</f>
        <v>#REF!</v>
      </c>
      <c r="C18" s="384"/>
      <c r="D18" s="385"/>
      <c r="E18" s="383">
        <f>SUM(C18:D18)</f>
        <v>0</v>
      </c>
      <c r="F18" s="509" t="e">
        <f>#REF!+#REF!</f>
        <v>#REF!</v>
      </c>
      <c r="G18" s="396" t="e">
        <f>#REF!+#REF!</f>
        <v>#REF!</v>
      </c>
      <c r="H18" s="383" t="e">
        <f>SUM(F18:G18)</f>
        <v>#REF!</v>
      </c>
      <c r="I18" s="272" t="e">
        <f t="shared" si="1"/>
        <v>#REF!</v>
      </c>
    </row>
    <row r="19" spans="1:9" s="272" customFormat="1" ht="12.75" x14ac:dyDescent="0.2">
      <c r="A19" s="348" t="e">
        <f>IF('Запит  2-7'!#REF!&lt;&gt;0,'Запит  2-7'!#REF!,"")</f>
        <v>#REF!</v>
      </c>
      <c r="B19" s="337" t="e">
        <f>'Запит  2-7'!#REF!</f>
        <v>#REF!</v>
      </c>
      <c r="C19" s="386"/>
      <c r="D19" s="387"/>
      <c r="E19" s="383">
        <f>SUM(C19:D19)</f>
        <v>0</v>
      </c>
      <c r="F19" s="510" t="e">
        <f>#REF!+#REF!</f>
        <v>#REF!</v>
      </c>
      <c r="G19" s="400" t="e">
        <f>#REF!+#REF!</f>
        <v>#REF!</v>
      </c>
      <c r="H19" s="383" t="e">
        <f>SUM(F19:G19)</f>
        <v>#REF!</v>
      </c>
      <c r="I19" s="272" t="e">
        <f t="shared" si="1"/>
        <v>#REF!</v>
      </c>
    </row>
    <row r="20" spans="1:9" s="272" customFormat="1" ht="12.75" x14ac:dyDescent="0.2">
      <c r="A20" s="348" t="e">
        <f>IF('Запит  2-7'!#REF!&lt;&gt;0,'Запит  2-7'!#REF!,"")</f>
        <v>#REF!</v>
      </c>
      <c r="B20" s="337" t="e">
        <f>'Запит  2-7'!#REF!</f>
        <v>#REF!</v>
      </c>
      <c r="C20" s="386"/>
      <c r="D20" s="387"/>
      <c r="E20" s="383">
        <f>SUM(C20:D20)</f>
        <v>0</v>
      </c>
      <c r="F20" s="510" t="e">
        <f>#REF!+#REF!</f>
        <v>#REF!</v>
      </c>
      <c r="G20" s="400" t="e">
        <f>#REF!+#REF!</f>
        <v>#REF!</v>
      </c>
      <c r="H20" s="383" t="e">
        <f>SUM(F20:G20)</f>
        <v>#REF!</v>
      </c>
      <c r="I20" s="272" t="e">
        <f t="shared" si="1"/>
        <v>#REF!</v>
      </c>
    </row>
    <row r="21" spans="1:9" s="272" customFormat="1" ht="12.75" x14ac:dyDescent="0.2">
      <c r="A21" s="348" t="e">
        <f>IF('Запит  2-7'!#REF!&lt;&gt;0,'Запит  2-7'!#REF!,"")</f>
        <v>#REF!</v>
      </c>
      <c r="B21" s="337" t="e">
        <f>'Запит  2-7'!#REF!</f>
        <v>#REF!</v>
      </c>
      <c r="C21" s="386"/>
      <c r="D21" s="387"/>
      <c r="E21" s="383">
        <f>SUM(C21:D21)</f>
        <v>0</v>
      </c>
      <c r="F21" s="510" t="e">
        <f>#REF!+#REF!</f>
        <v>#REF!</v>
      </c>
      <c r="G21" s="400" t="e">
        <f>#REF!+#REF!</f>
        <v>#REF!</v>
      </c>
      <c r="H21" s="383" t="e">
        <f>SUM(F21:G21)</f>
        <v>#REF!</v>
      </c>
      <c r="I21" s="272" t="e">
        <f t="shared" si="1"/>
        <v>#REF!</v>
      </c>
    </row>
    <row r="22" spans="1:9" s="272" customFormat="1" ht="12.75" x14ac:dyDescent="0.2">
      <c r="A22" s="338" t="e">
        <f>IF('Запит  2-7'!#REF!&lt;&gt;0,'Запит  2-7'!#REF!,"")</f>
        <v>#REF!</v>
      </c>
      <c r="B22" s="339" t="e">
        <f>'Запит  2-7'!#REF!</f>
        <v>#REF!</v>
      </c>
      <c r="C22" s="380">
        <f t="shared" ref="C22:H22" si="4">SUM(C23:C27)</f>
        <v>0</v>
      </c>
      <c r="D22" s="381">
        <f t="shared" si="4"/>
        <v>0</v>
      </c>
      <c r="E22" s="382">
        <f t="shared" si="4"/>
        <v>0</v>
      </c>
      <c r="F22" s="508" t="e">
        <f t="shared" si="4"/>
        <v>#REF!</v>
      </c>
      <c r="G22" s="381" t="e">
        <f t="shared" si="4"/>
        <v>#REF!</v>
      </c>
      <c r="H22" s="382" t="e">
        <f t="shared" si="4"/>
        <v>#REF!</v>
      </c>
      <c r="I22" s="272" t="e">
        <f t="shared" si="1"/>
        <v>#REF!</v>
      </c>
    </row>
    <row r="23" spans="1:9" s="272" customFormat="1" ht="12.75" x14ac:dyDescent="0.2">
      <c r="A23" s="347" t="e">
        <f>IF('Запит  2-7'!#REF!&lt;&gt;0,'Запит  2-7'!#REF!,"")</f>
        <v>#REF!</v>
      </c>
      <c r="B23" s="336" t="e">
        <f>'Запит  2-7'!#REF!</f>
        <v>#REF!</v>
      </c>
      <c r="C23" s="384"/>
      <c r="D23" s="385"/>
      <c r="E23" s="383">
        <f>SUM(C23:D23)</f>
        <v>0</v>
      </c>
      <c r="F23" s="509" t="e">
        <f>#REF!+#REF!</f>
        <v>#REF!</v>
      </c>
      <c r="G23" s="396" t="e">
        <f>#REF!+#REF!</f>
        <v>#REF!</v>
      </c>
      <c r="H23" s="383" t="e">
        <f>SUM(F23:G23)</f>
        <v>#REF!</v>
      </c>
      <c r="I23" s="272" t="e">
        <f t="shared" si="1"/>
        <v>#REF!</v>
      </c>
    </row>
    <row r="24" spans="1:9" s="272" customFormat="1" ht="12.75" x14ac:dyDescent="0.2">
      <c r="A24" s="348" t="e">
        <f>IF('Запит  2-7'!#REF!&lt;&gt;0,'Запит  2-7'!#REF!,"")</f>
        <v>#REF!</v>
      </c>
      <c r="B24" s="337" t="e">
        <f>'Запит  2-7'!#REF!</f>
        <v>#REF!</v>
      </c>
      <c r="C24" s="384"/>
      <c r="D24" s="385"/>
      <c r="E24" s="383">
        <f>SUM(C24:D24)</f>
        <v>0</v>
      </c>
      <c r="F24" s="509" t="e">
        <f>#REF!+#REF!</f>
        <v>#REF!</v>
      </c>
      <c r="G24" s="396" t="e">
        <f>#REF!+#REF!</f>
        <v>#REF!</v>
      </c>
      <c r="H24" s="383" t="e">
        <f>SUM(F24:G24)</f>
        <v>#REF!</v>
      </c>
      <c r="I24" s="272" t="e">
        <f t="shared" si="1"/>
        <v>#REF!</v>
      </c>
    </row>
    <row r="25" spans="1:9" s="272" customFormat="1" ht="12.75" x14ac:dyDescent="0.2">
      <c r="A25" s="348" t="e">
        <f>IF('Запит  2-7'!#REF!&lt;&gt;0,'Запит  2-7'!#REF!,"")</f>
        <v>#REF!</v>
      </c>
      <c r="B25" s="337" t="e">
        <f>'Запит  2-7'!#REF!</f>
        <v>#REF!</v>
      </c>
      <c r="C25" s="386"/>
      <c r="D25" s="387"/>
      <c r="E25" s="383">
        <f>SUM(C25:D25)</f>
        <v>0</v>
      </c>
      <c r="F25" s="510" t="e">
        <f>#REF!+#REF!</f>
        <v>#REF!</v>
      </c>
      <c r="G25" s="400" t="e">
        <f>#REF!+#REF!</f>
        <v>#REF!</v>
      </c>
      <c r="H25" s="383" t="e">
        <f>SUM(F25:G25)</f>
        <v>#REF!</v>
      </c>
      <c r="I25" s="272" t="e">
        <f t="shared" si="1"/>
        <v>#REF!</v>
      </c>
    </row>
    <row r="26" spans="1:9" s="272" customFormat="1" ht="12.75" x14ac:dyDescent="0.2">
      <c r="A26" s="348" t="e">
        <f>IF('Запит  2-7'!#REF!&lt;&gt;0,'Запит  2-7'!#REF!,"")</f>
        <v>#REF!</v>
      </c>
      <c r="B26" s="337" t="e">
        <f>'Запит  2-7'!#REF!</f>
        <v>#REF!</v>
      </c>
      <c r="C26" s="386"/>
      <c r="D26" s="387"/>
      <c r="E26" s="383">
        <f>SUM(C26:D26)</f>
        <v>0</v>
      </c>
      <c r="F26" s="510" t="e">
        <f>#REF!+#REF!</f>
        <v>#REF!</v>
      </c>
      <c r="G26" s="400" t="e">
        <f>#REF!+#REF!</f>
        <v>#REF!</v>
      </c>
      <c r="H26" s="383" t="e">
        <f>SUM(F26:G26)</f>
        <v>#REF!</v>
      </c>
      <c r="I26" s="272" t="e">
        <f t="shared" si="1"/>
        <v>#REF!</v>
      </c>
    </row>
    <row r="27" spans="1:9" s="272" customFormat="1" ht="12.75" x14ac:dyDescent="0.2">
      <c r="A27" s="348" t="e">
        <f>IF('Запит  2-7'!#REF!&lt;&gt;0,'Запит  2-7'!#REF!,"")</f>
        <v>#REF!</v>
      </c>
      <c r="B27" s="337" t="e">
        <f>'Запит  2-7'!#REF!</f>
        <v>#REF!</v>
      </c>
      <c r="C27" s="386"/>
      <c r="D27" s="387"/>
      <c r="E27" s="383">
        <f>SUM(C27:D27)</f>
        <v>0</v>
      </c>
      <c r="F27" s="510" t="e">
        <f>#REF!+#REF!</f>
        <v>#REF!</v>
      </c>
      <c r="G27" s="400" t="e">
        <f>#REF!+#REF!</f>
        <v>#REF!</v>
      </c>
      <c r="H27" s="383" t="e">
        <f>SUM(F27:G27)</f>
        <v>#REF!</v>
      </c>
      <c r="I27" s="272" t="e">
        <f t="shared" si="1"/>
        <v>#REF!</v>
      </c>
    </row>
    <row r="28" spans="1:9" s="272" customFormat="1" ht="12.75" x14ac:dyDescent="0.2">
      <c r="A28" s="338" t="e">
        <f>IF('Запит  2-7'!#REF!&lt;&gt;0,'Запит  2-7'!#REF!,"")</f>
        <v>#REF!</v>
      </c>
      <c r="B28" s="339" t="e">
        <f>'Запит  2-7'!#REF!</f>
        <v>#REF!</v>
      </c>
      <c r="C28" s="380">
        <f t="shared" ref="C28:H28" si="5">SUM(C29:C33)</f>
        <v>0</v>
      </c>
      <c r="D28" s="381">
        <f t="shared" si="5"/>
        <v>0</v>
      </c>
      <c r="E28" s="382">
        <f t="shared" si="5"/>
        <v>0</v>
      </c>
      <c r="F28" s="508" t="e">
        <f t="shared" si="5"/>
        <v>#REF!</v>
      </c>
      <c r="G28" s="381" t="e">
        <f t="shared" si="5"/>
        <v>#REF!</v>
      </c>
      <c r="H28" s="382" t="e">
        <f t="shared" si="5"/>
        <v>#REF!</v>
      </c>
      <c r="I28" s="272" t="e">
        <f t="shared" si="1"/>
        <v>#REF!</v>
      </c>
    </row>
    <row r="29" spans="1:9" s="272" customFormat="1" ht="12.75" x14ac:dyDescent="0.2">
      <c r="A29" s="347" t="e">
        <f>IF('Запит  2-7'!#REF!&lt;&gt;0,'Запит  2-7'!#REF!,"")</f>
        <v>#REF!</v>
      </c>
      <c r="B29" s="336" t="e">
        <f>'Запит  2-7'!#REF!</f>
        <v>#REF!</v>
      </c>
      <c r="C29" s="384"/>
      <c r="D29" s="385"/>
      <c r="E29" s="383">
        <f>SUM(C29:D29)</f>
        <v>0</v>
      </c>
      <c r="F29" s="509" t="e">
        <f>#REF!+#REF!</f>
        <v>#REF!</v>
      </c>
      <c r="G29" s="396" t="e">
        <f>#REF!+#REF!</f>
        <v>#REF!</v>
      </c>
      <c r="H29" s="383" t="e">
        <f>SUM(F29:G29)</f>
        <v>#REF!</v>
      </c>
      <c r="I29" s="272" t="e">
        <f t="shared" si="1"/>
        <v>#REF!</v>
      </c>
    </row>
    <row r="30" spans="1:9" s="272" customFormat="1" ht="12.75" x14ac:dyDescent="0.2">
      <c r="A30" s="348" t="e">
        <f>IF('Запит  2-7'!#REF!&lt;&gt;0,'Запит  2-7'!#REF!,"")</f>
        <v>#REF!</v>
      </c>
      <c r="B30" s="337" t="e">
        <f>'Запит  2-7'!#REF!</f>
        <v>#REF!</v>
      </c>
      <c r="C30" s="384"/>
      <c r="D30" s="385"/>
      <c r="E30" s="383">
        <f>SUM(C30:D30)</f>
        <v>0</v>
      </c>
      <c r="F30" s="509" t="e">
        <f>#REF!+#REF!</f>
        <v>#REF!</v>
      </c>
      <c r="G30" s="396" t="e">
        <f>#REF!+#REF!</f>
        <v>#REF!</v>
      </c>
      <c r="H30" s="383" t="e">
        <f>SUM(F30:G30)</f>
        <v>#REF!</v>
      </c>
      <c r="I30" s="272" t="e">
        <f t="shared" si="1"/>
        <v>#REF!</v>
      </c>
    </row>
    <row r="31" spans="1:9" s="272" customFormat="1" ht="12.75" x14ac:dyDescent="0.2">
      <c r="A31" s="348" t="e">
        <f>IF('Запит  2-7'!#REF!&lt;&gt;0,'Запит  2-7'!#REF!,"")</f>
        <v>#REF!</v>
      </c>
      <c r="B31" s="337" t="e">
        <f>'Запит  2-7'!#REF!</f>
        <v>#REF!</v>
      </c>
      <c r="C31" s="386"/>
      <c r="D31" s="387"/>
      <c r="E31" s="383">
        <f>SUM(C31:D31)</f>
        <v>0</v>
      </c>
      <c r="F31" s="510" t="e">
        <f>#REF!+#REF!</f>
        <v>#REF!</v>
      </c>
      <c r="G31" s="400" t="e">
        <f>#REF!+#REF!</f>
        <v>#REF!</v>
      </c>
      <c r="H31" s="383" t="e">
        <f>SUM(F31:G31)</f>
        <v>#REF!</v>
      </c>
      <c r="I31" s="272" t="e">
        <f t="shared" si="1"/>
        <v>#REF!</v>
      </c>
    </row>
    <row r="32" spans="1:9" s="272" customFormat="1" ht="12.75" x14ac:dyDescent="0.2">
      <c r="A32" s="348" t="e">
        <f>IF('Запит  2-7'!#REF!&lt;&gt;0,'Запит  2-7'!#REF!,"")</f>
        <v>#REF!</v>
      </c>
      <c r="B32" s="337" t="e">
        <f>'Запит  2-7'!#REF!</f>
        <v>#REF!</v>
      </c>
      <c r="C32" s="386"/>
      <c r="D32" s="387"/>
      <c r="E32" s="383">
        <f>SUM(C32:D32)</f>
        <v>0</v>
      </c>
      <c r="F32" s="510" t="e">
        <f>#REF!+#REF!</f>
        <v>#REF!</v>
      </c>
      <c r="G32" s="400" t="e">
        <f>#REF!+#REF!</f>
        <v>#REF!</v>
      </c>
      <c r="H32" s="383" t="e">
        <f>SUM(F32:G32)</f>
        <v>#REF!</v>
      </c>
      <c r="I32" s="272" t="e">
        <f t="shared" si="1"/>
        <v>#REF!</v>
      </c>
    </row>
    <row r="33" spans="1:9" s="272" customFormat="1" ht="12.75" x14ac:dyDescent="0.2">
      <c r="A33" s="348" t="e">
        <f>IF('Запит  2-7'!#REF!&lt;&gt;0,'Запит  2-7'!#REF!,"")</f>
        <v>#REF!</v>
      </c>
      <c r="B33" s="337" t="e">
        <f>'Запит  2-7'!#REF!</f>
        <v>#REF!</v>
      </c>
      <c r="C33" s="386"/>
      <c r="D33" s="387"/>
      <c r="E33" s="383">
        <f>SUM(C33:D33)</f>
        <v>0</v>
      </c>
      <c r="F33" s="510" t="e">
        <f>#REF!+#REF!</f>
        <v>#REF!</v>
      </c>
      <c r="G33" s="400" t="e">
        <f>#REF!+#REF!</f>
        <v>#REF!</v>
      </c>
      <c r="H33" s="383" t="e">
        <f>SUM(F33:G33)</f>
        <v>#REF!</v>
      </c>
      <c r="I33" s="272" t="e">
        <f t="shared" si="1"/>
        <v>#REF!</v>
      </c>
    </row>
    <row r="34" spans="1:9" s="272" customFormat="1" ht="12.75" x14ac:dyDescent="0.2">
      <c r="A34" s="338" t="e">
        <f>IF('Запит  2-7'!#REF!&lt;&gt;0,'Запит  2-7'!#REF!,"")</f>
        <v>#REF!</v>
      </c>
      <c r="B34" s="339" t="e">
        <f>'Запит  2-7'!#REF!</f>
        <v>#REF!</v>
      </c>
      <c r="C34" s="380">
        <f t="shared" ref="C34:H34" si="6">SUM(C35:C39)</f>
        <v>0</v>
      </c>
      <c r="D34" s="381">
        <f t="shared" si="6"/>
        <v>0</v>
      </c>
      <c r="E34" s="382">
        <f t="shared" si="6"/>
        <v>0</v>
      </c>
      <c r="F34" s="508" t="e">
        <f t="shared" si="6"/>
        <v>#REF!</v>
      </c>
      <c r="G34" s="381" t="e">
        <f t="shared" si="6"/>
        <v>#REF!</v>
      </c>
      <c r="H34" s="382" t="e">
        <f t="shared" si="6"/>
        <v>#REF!</v>
      </c>
      <c r="I34" s="272" t="e">
        <f t="shared" si="1"/>
        <v>#REF!</v>
      </c>
    </row>
    <row r="35" spans="1:9" s="272" customFormat="1" ht="12.75" x14ac:dyDescent="0.2">
      <c r="A35" s="347" t="e">
        <f>IF('Запит  2-7'!#REF!&lt;&gt;0,'Запит  2-7'!#REF!,"")</f>
        <v>#REF!</v>
      </c>
      <c r="B35" s="336" t="e">
        <f>'Запит  2-7'!#REF!</f>
        <v>#REF!</v>
      </c>
      <c r="C35" s="384"/>
      <c r="D35" s="385"/>
      <c r="E35" s="383">
        <f>SUM(C35:D35)</f>
        <v>0</v>
      </c>
      <c r="F35" s="509" t="e">
        <f>#REF!+#REF!</f>
        <v>#REF!</v>
      </c>
      <c r="G35" s="396" t="e">
        <f>#REF!+#REF!</f>
        <v>#REF!</v>
      </c>
      <c r="H35" s="383" t="e">
        <f>SUM(F35:G35)</f>
        <v>#REF!</v>
      </c>
      <c r="I35" s="272" t="e">
        <f t="shared" si="1"/>
        <v>#REF!</v>
      </c>
    </row>
    <row r="36" spans="1:9" s="272" customFormat="1" ht="12.75" x14ac:dyDescent="0.2">
      <c r="A36" s="348" t="e">
        <f>IF('Запит  2-7'!#REF!&lt;&gt;0,'Запит  2-7'!#REF!,"")</f>
        <v>#REF!</v>
      </c>
      <c r="B36" s="337" t="e">
        <f>'Запит  2-7'!#REF!</f>
        <v>#REF!</v>
      </c>
      <c r="C36" s="384"/>
      <c r="D36" s="385"/>
      <c r="E36" s="383">
        <f>SUM(C36:D36)</f>
        <v>0</v>
      </c>
      <c r="F36" s="509" t="e">
        <f>#REF!+#REF!</f>
        <v>#REF!</v>
      </c>
      <c r="G36" s="396" t="e">
        <f>#REF!+#REF!</f>
        <v>#REF!</v>
      </c>
      <c r="H36" s="383" t="e">
        <f>SUM(F36:G36)</f>
        <v>#REF!</v>
      </c>
      <c r="I36" s="272" t="e">
        <f t="shared" si="1"/>
        <v>#REF!</v>
      </c>
    </row>
    <row r="37" spans="1:9" s="272" customFormat="1" ht="12.75" x14ac:dyDescent="0.2">
      <c r="A37" s="348" t="e">
        <f>IF('Запит  2-7'!#REF!&lt;&gt;0,'Запит  2-7'!#REF!,"")</f>
        <v>#REF!</v>
      </c>
      <c r="B37" s="337" t="e">
        <f>'Запит  2-7'!#REF!</f>
        <v>#REF!</v>
      </c>
      <c r="C37" s="386"/>
      <c r="D37" s="387"/>
      <c r="E37" s="383">
        <f>SUM(C37:D37)</f>
        <v>0</v>
      </c>
      <c r="F37" s="510" t="e">
        <f>#REF!+#REF!</f>
        <v>#REF!</v>
      </c>
      <c r="G37" s="400" t="e">
        <f>#REF!+#REF!</f>
        <v>#REF!</v>
      </c>
      <c r="H37" s="383" t="e">
        <f>SUM(F37:G37)</f>
        <v>#REF!</v>
      </c>
      <c r="I37" s="272" t="e">
        <f t="shared" si="1"/>
        <v>#REF!</v>
      </c>
    </row>
    <row r="38" spans="1:9" s="272" customFormat="1" ht="12.75" x14ac:dyDescent="0.2">
      <c r="A38" s="348" t="e">
        <f>IF('Запит  2-7'!#REF!&lt;&gt;0,'Запит  2-7'!#REF!,"")</f>
        <v>#REF!</v>
      </c>
      <c r="B38" s="337" t="e">
        <f>'Запит  2-7'!#REF!</f>
        <v>#REF!</v>
      </c>
      <c r="C38" s="386"/>
      <c r="D38" s="387"/>
      <c r="E38" s="383">
        <f>SUM(C38:D38)</f>
        <v>0</v>
      </c>
      <c r="F38" s="510" t="e">
        <f>#REF!+#REF!</f>
        <v>#REF!</v>
      </c>
      <c r="G38" s="400" t="e">
        <f>#REF!+#REF!</f>
        <v>#REF!</v>
      </c>
      <c r="H38" s="383" t="e">
        <f>SUM(F38:G38)</f>
        <v>#REF!</v>
      </c>
      <c r="I38" s="272" t="e">
        <f t="shared" si="1"/>
        <v>#REF!</v>
      </c>
    </row>
    <row r="39" spans="1:9" s="272" customFormat="1" ht="12.75" x14ac:dyDescent="0.2">
      <c r="A39" s="348" t="e">
        <f>IF('Запит  2-7'!#REF!&lt;&gt;0,'Запит  2-7'!#REF!,"")</f>
        <v>#REF!</v>
      </c>
      <c r="B39" s="337" t="e">
        <f>'Запит  2-7'!#REF!</f>
        <v>#REF!</v>
      </c>
      <c r="C39" s="386"/>
      <c r="D39" s="387"/>
      <c r="E39" s="383">
        <f>SUM(C39:D39)</f>
        <v>0</v>
      </c>
      <c r="F39" s="510" t="e">
        <f>#REF!+#REF!</f>
        <v>#REF!</v>
      </c>
      <c r="G39" s="400" t="e">
        <f>#REF!+#REF!</f>
        <v>#REF!</v>
      </c>
      <c r="H39" s="383" t="e">
        <f>SUM(F39:G39)</f>
        <v>#REF!</v>
      </c>
      <c r="I39" s="272" t="e">
        <f t="shared" si="1"/>
        <v>#REF!</v>
      </c>
    </row>
    <row r="40" spans="1:9" s="272" customFormat="1" ht="12.75" x14ac:dyDescent="0.2">
      <c r="A40" s="338" t="e">
        <f>IF('Запит  2-7'!#REF!&lt;&gt;0,'Запит  2-7'!#REF!,"")</f>
        <v>#REF!</v>
      </c>
      <c r="B40" s="339" t="e">
        <f>'Запит  2-7'!#REF!</f>
        <v>#REF!</v>
      </c>
      <c r="C40" s="380">
        <f t="shared" ref="C40:H40" si="7">SUM(C41:C45)</f>
        <v>0</v>
      </c>
      <c r="D40" s="381">
        <f t="shared" si="7"/>
        <v>0</v>
      </c>
      <c r="E40" s="382">
        <f t="shared" si="7"/>
        <v>0</v>
      </c>
      <c r="F40" s="508" t="e">
        <f t="shared" si="7"/>
        <v>#REF!</v>
      </c>
      <c r="G40" s="381" t="e">
        <f t="shared" si="7"/>
        <v>#REF!</v>
      </c>
      <c r="H40" s="382" t="e">
        <f t="shared" si="7"/>
        <v>#REF!</v>
      </c>
      <c r="I40" s="272" t="e">
        <f t="shared" si="1"/>
        <v>#REF!</v>
      </c>
    </row>
    <row r="41" spans="1:9" s="272" customFormat="1" ht="12.75" x14ac:dyDescent="0.2">
      <c r="A41" s="347" t="e">
        <f>IF('Запит  2-7'!#REF!&lt;&gt;0,'Запит  2-7'!#REF!,"")</f>
        <v>#REF!</v>
      </c>
      <c r="B41" s="336" t="e">
        <f>'Запит  2-7'!#REF!</f>
        <v>#REF!</v>
      </c>
      <c r="C41" s="384"/>
      <c r="D41" s="385"/>
      <c r="E41" s="383">
        <f>SUM(C41:D41)</f>
        <v>0</v>
      </c>
      <c r="F41" s="509" t="e">
        <f>#REF!+#REF!</f>
        <v>#REF!</v>
      </c>
      <c r="G41" s="396" t="e">
        <f>#REF!+#REF!</f>
        <v>#REF!</v>
      </c>
      <c r="H41" s="383" t="e">
        <f>SUM(F41:G41)</f>
        <v>#REF!</v>
      </c>
      <c r="I41" s="272" t="e">
        <f t="shared" si="1"/>
        <v>#REF!</v>
      </c>
    </row>
    <row r="42" spans="1:9" s="272" customFormat="1" ht="12.75" x14ac:dyDescent="0.2">
      <c r="A42" s="348" t="e">
        <f>IF('Запит  2-7'!#REF!&lt;&gt;0,'Запит  2-7'!#REF!,"")</f>
        <v>#REF!</v>
      </c>
      <c r="B42" s="337" t="e">
        <f>'Запит  2-7'!#REF!</f>
        <v>#REF!</v>
      </c>
      <c r="C42" s="384"/>
      <c r="D42" s="385"/>
      <c r="E42" s="383">
        <f>SUM(C42:D42)</f>
        <v>0</v>
      </c>
      <c r="F42" s="509" t="e">
        <f>#REF!+#REF!</f>
        <v>#REF!</v>
      </c>
      <c r="G42" s="396" t="e">
        <f>#REF!+#REF!</f>
        <v>#REF!</v>
      </c>
      <c r="H42" s="383" t="e">
        <f>SUM(F42:G42)</f>
        <v>#REF!</v>
      </c>
      <c r="I42" s="272" t="e">
        <f t="shared" si="1"/>
        <v>#REF!</v>
      </c>
    </row>
    <row r="43" spans="1:9" s="272" customFormat="1" ht="12.75" x14ac:dyDescent="0.2">
      <c r="A43" s="348" t="e">
        <f>IF('Запит  2-7'!#REF!&lt;&gt;0,'Запит  2-7'!#REF!,"")</f>
        <v>#REF!</v>
      </c>
      <c r="B43" s="337" t="e">
        <f>'Запит  2-7'!#REF!</f>
        <v>#REF!</v>
      </c>
      <c r="C43" s="386"/>
      <c r="D43" s="387"/>
      <c r="E43" s="383">
        <f>SUM(C43:D43)</f>
        <v>0</v>
      </c>
      <c r="F43" s="510" t="e">
        <f>#REF!+#REF!</f>
        <v>#REF!</v>
      </c>
      <c r="G43" s="400" t="e">
        <f>#REF!+#REF!</f>
        <v>#REF!</v>
      </c>
      <c r="H43" s="383" t="e">
        <f>SUM(F43:G43)</f>
        <v>#REF!</v>
      </c>
      <c r="I43" s="272" t="e">
        <f t="shared" si="1"/>
        <v>#REF!</v>
      </c>
    </row>
    <row r="44" spans="1:9" s="272" customFormat="1" ht="12.75" x14ac:dyDescent="0.2">
      <c r="A44" s="348" t="e">
        <f>IF('Запит  2-7'!#REF!&lt;&gt;0,'Запит  2-7'!#REF!,"")</f>
        <v>#REF!</v>
      </c>
      <c r="B44" s="337" t="e">
        <f>'Запит  2-7'!#REF!</f>
        <v>#REF!</v>
      </c>
      <c r="C44" s="386"/>
      <c r="D44" s="387"/>
      <c r="E44" s="383">
        <f>SUM(C44:D44)</f>
        <v>0</v>
      </c>
      <c r="F44" s="510" t="e">
        <f>#REF!+#REF!</f>
        <v>#REF!</v>
      </c>
      <c r="G44" s="400" t="e">
        <f>#REF!+#REF!</f>
        <v>#REF!</v>
      </c>
      <c r="H44" s="383" t="e">
        <f>SUM(F44:G44)</f>
        <v>#REF!</v>
      </c>
      <c r="I44" s="272" t="e">
        <f t="shared" si="1"/>
        <v>#REF!</v>
      </c>
    </row>
    <row r="45" spans="1:9" s="272" customFormat="1" ht="12.75" x14ac:dyDescent="0.2">
      <c r="A45" s="348" t="e">
        <f>IF('Запит  2-7'!#REF!&lt;&gt;0,'Запит  2-7'!#REF!,"")</f>
        <v>#REF!</v>
      </c>
      <c r="B45" s="337" t="e">
        <f>'Запит  2-7'!#REF!</f>
        <v>#REF!</v>
      </c>
      <c r="C45" s="386"/>
      <c r="D45" s="387"/>
      <c r="E45" s="383">
        <f>SUM(C45:D45)</f>
        <v>0</v>
      </c>
      <c r="F45" s="510" t="e">
        <f>#REF!+#REF!</f>
        <v>#REF!</v>
      </c>
      <c r="G45" s="400" t="e">
        <f>#REF!+#REF!</f>
        <v>#REF!</v>
      </c>
      <c r="H45" s="383" t="e">
        <f>SUM(F45:G45)</f>
        <v>#REF!</v>
      </c>
      <c r="I45" s="272" t="e">
        <f t="shared" si="1"/>
        <v>#REF!</v>
      </c>
    </row>
    <row r="46" spans="1:9" s="272" customFormat="1" ht="12.75" x14ac:dyDescent="0.2">
      <c r="A46" s="338" t="e">
        <f>IF('Запит  2-7'!#REF!&lt;&gt;0,'Запит  2-7'!#REF!,"")</f>
        <v>#REF!</v>
      </c>
      <c r="B46" s="339" t="e">
        <f>'Запит  2-7'!#REF!</f>
        <v>#REF!</v>
      </c>
      <c r="C46" s="380">
        <f t="shared" ref="C46:H46" si="8">SUM(C47:C51)</f>
        <v>0</v>
      </c>
      <c r="D46" s="381">
        <f t="shared" si="8"/>
        <v>0</v>
      </c>
      <c r="E46" s="382">
        <f t="shared" si="8"/>
        <v>0</v>
      </c>
      <c r="F46" s="508" t="e">
        <f t="shared" si="8"/>
        <v>#REF!</v>
      </c>
      <c r="G46" s="381" t="e">
        <f t="shared" si="8"/>
        <v>#REF!</v>
      </c>
      <c r="H46" s="382" t="e">
        <f t="shared" si="8"/>
        <v>#REF!</v>
      </c>
      <c r="I46" s="272" t="e">
        <f t="shared" si="1"/>
        <v>#REF!</v>
      </c>
    </row>
    <row r="47" spans="1:9" s="272" customFormat="1" ht="12.75" x14ac:dyDescent="0.2">
      <c r="A47" s="347" t="e">
        <f>IF('Запит  2-7'!#REF!&lt;&gt;0,'Запит  2-7'!#REF!,"")</f>
        <v>#REF!</v>
      </c>
      <c r="B47" s="336" t="e">
        <f>'Запит  2-7'!#REF!</f>
        <v>#REF!</v>
      </c>
      <c r="C47" s="384"/>
      <c r="D47" s="385"/>
      <c r="E47" s="383">
        <f>SUM(C47:D47)</f>
        <v>0</v>
      </c>
      <c r="F47" s="509" t="e">
        <f>#REF!+#REF!</f>
        <v>#REF!</v>
      </c>
      <c r="G47" s="396" t="e">
        <f>#REF!+#REF!</f>
        <v>#REF!</v>
      </c>
      <c r="H47" s="383" t="e">
        <f>SUM(F47:G47)</f>
        <v>#REF!</v>
      </c>
      <c r="I47" s="272" t="e">
        <f t="shared" si="1"/>
        <v>#REF!</v>
      </c>
    </row>
    <row r="48" spans="1:9" s="272" customFormat="1" ht="12.75" x14ac:dyDescent="0.2">
      <c r="A48" s="348" t="e">
        <f>IF('Запит  2-7'!#REF!&lt;&gt;0,'Запит  2-7'!#REF!,"")</f>
        <v>#REF!</v>
      </c>
      <c r="B48" s="337" t="e">
        <f>'Запит  2-7'!#REF!</f>
        <v>#REF!</v>
      </c>
      <c r="C48" s="384"/>
      <c r="D48" s="385"/>
      <c r="E48" s="383">
        <f>SUM(C48:D48)</f>
        <v>0</v>
      </c>
      <c r="F48" s="509" t="e">
        <f>#REF!+#REF!</f>
        <v>#REF!</v>
      </c>
      <c r="G48" s="396" t="e">
        <f>#REF!+#REF!</f>
        <v>#REF!</v>
      </c>
      <c r="H48" s="383" t="e">
        <f>SUM(F48:G48)</f>
        <v>#REF!</v>
      </c>
      <c r="I48" s="272" t="e">
        <f t="shared" si="1"/>
        <v>#REF!</v>
      </c>
    </row>
    <row r="49" spans="1:9" s="272" customFormat="1" ht="12.75" x14ac:dyDescent="0.2">
      <c r="A49" s="348" t="e">
        <f>IF('Запит  2-7'!#REF!&lt;&gt;0,'Запит  2-7'!#REF!,"")</f>
        <v>#REF!</v>
      </c>
      <c r="B49" s="337" t="e">
        <f>'Запит  2-7'!#REF!</f>
        <v>#REF!</v>
      </c>
      <c r="C49" s="386"/>
      <c r="D49" s="387"/>
      <c r="E49" s="383">
        <f>SUM(C49:D49)</f>
        <v>0</v>
      </c>
      <c r="F49" s="510" t="e">
        <f>#REF!+#REF!</f>
        <v>#REF!</v>
      </c>
      <c r="G49" s="400" t="e">
        <f>#REF!+#REF!</f>
        <v>#REF!</v>
      </c>
      <c r="H49" s="383" t="e">
        <f>SUM(F49:G49)</f>
        <v>#REF!</v>
      </c>
      <c r="I49" s="272" t="e">
        <f t="shared" si="1"/>
        <v>#REF!</v>
      </c>
    </row>
    <row r="50" spans="1:9" s="272" customFormat="1" ht="12.75" x14ac:dyDescent="0.2">
      <c r="A50" s="348">
        <f>IF('Запит  2-7'!A7&lt;&gt;0,'Запит  2-7'!A7,"")</f>
        <v>1</v>
      </c>
      <c r="B50" s="337" t="str">
        <f>'Запит  2-7'!B7</f>
        <v>Промоція міста та представлення його інвестиційного потенціалу</v>
      </c>
      <c r="C50" s="386"/>
      <c r="D50" s="387"/>
      <c r="E50" s="383">
        <f>SUM(C50:D50)</f>
        <v>0</v>
      </c>
      <c r="F50" s="510" t="e">
        <f>#REF!+#REF!</f>
        <v>#REF!</v>
      </c>
      <c r="G50" s="400" t="e">
        <f>#REF!+#REF!</f>
        <v>#REF!</v>
      </c>
      <c r="H50" s="383" t="e">
        <f>SUM(F50:G50)</f>
        <v>#REF!</v>
      </c>
      <c r="I50" s="272" t="e">
        <f t="shared" si="1"/>
        <v>#REF!</v>
      </c>
    </row>
    <row r="51" spans="1:9" s="272" customFormat="1" ht="25.5" x14ac:dyDescent="0.2">
      <c r="A51" s="348">
        <f>IF('Запит  2-7'!A11&lt;&gt;0,'Запит  2-7'!A11,"")</f>
        <v>5</v>
      </c>
      <c r="B51" s="337" t="str">
        <f>'Запит  2-7'!B11</f>
        <v>Організація навчальних семінарів, практикумів, круглих столів тошо з питань підприємницької діяльності</v>
      </c>
      <c r="C51" s="386"/>
      <c r="D51" s="387"/>
      <c r="E51" s="383">
        <f>SUM(C51:D51)</f>
        <v>0</v>
      </c>
      <c r="F51" s="510" t="e">
        <f>#REF!+#REF!</f>
        <v>#REF!</v>
      </c>
      <c r="G51" s="400" t="e">
        <f>#REF!+#REF!</f>
        <v>#REF!</v>
      </c>
      <c r="H51" s="383" t="e">
        <f>SUM(F51:G51)</f>
        <v>#REF!</v>
      </c>
      <c r="I51" s="272" t="e">
        <f t="shared" si="1"/>
        <v>#REF!</v>
      </c>
    </row>
    <row r="52" spans="1:9" s="81" customFormat="1" ht="15" customHeight="1" x14ac:dyDescent="0.2">
      <c r="A52" s="661" t="s">
        <v>41</v>
      </c>
      <c r="B52" s="662"/>
      <c r="C52" s="380">
        <f t="shared" ref="C52:H52" si="9">C4+C10+C16+C22+C28+C34+C40+C46</f>
        <v>0</v>
      </c>
      <c r="D52" s="381">
        <f t="shared" si="9"/>
        <v>0</v>
      </c>
      <c r="E52" s="382">
        <f t="shared" si="9"/>
        <v>0</v>
      </c>
      <c r="F52" s="380" t="e">
        <f t="shared" si="9"/>
        <v>#REF!</v>
      </c>
      <c r="G52" s="508" t="e">
        <f t="shared" si="9"/>
        <v>#REF!</v>
      </c>
      <c r="H52" s="382" t="e">
        <f t="shared" si="9"/>
        <v>#REF!</v>
      </c>
      <c r="I52" s="272" t="s">
        <v>99</v>
      </c>
    </row>
    <row r="53" spans="1:9" x14ac:dyDescent="0.25">
      <c r="A53" s="272"/>
      <c r="B53" s="272"/>
      <c r="C53" s="272"/>
      <c r="D53" s="272"/>
      <c r="E53" s="272"/>
      <c r="F53" s="272"/>
      <c r="G53" s="272"/>
      <c r="H53" s="272"/>
      <c r="I53" s="272" t="s">
        <v>99</v>
      </c>
    </row>
    <row r="54" spans="1:9" x14ac:dyDescent="0.25">
      <c r="A54" s="291" t="s">
        <v>28</v>
      </c>
      <c r="B54" s="261" t="s">
        <v>220</v>
      </c>
      <c r="C54" s="259"/>
      <c r="D54" s="259"/>
      <c r="E54" s="259"/>
      <c r="F54" s="259"/>
      <c r="G54" s="259"/>
      <c r="H54" s="290" t="s">
        <v>194</v>
      </c>
      <c r="I54" s="272" t="s">
        <v>99</v>
      </c>
    </row>
    <row r="55" spans="1:9" x14ac:dyDescent="0.25">
      <c r="A55" s="749" t="s">
        <v>219</v>
      </c>
      <c r="B55" s="750"/>
      <c r="C55" s="753" t="s">
        <v>193</v>
      </c>
      <c r="D55" s="753"/>
      <c r="E55" s="754"/>
      <c r="F55" s="755" t="s">
        <v>192</v>
      </c>
      <c r="G55" s="753"/>
      <c r="H55" s="754"/>
      <c r="I55" s="272" t="s">
        <v>99</v>
      </c>
    </row>
    <row r="56" spans="1:9" ht="21" x14ac:dyDescent="0.25">
      <c r="A56" s="751"/>
      <c r="B56" s="752"/>
      <c r="C56" s="289" t="s">
        <v>1</v>
      </c>
      <c r="D56" s="288" t="s">
        <v>2</v>
      </c>
      <c r="E56" s="288" t="s">
        <v>3</v>
      </c>
      <c r="F56" s="288" t="s">
        <v>1</v>
      </c>
      <c r="G56" s="288" t="s">
        <v>2</v>
      </c>
      <c r="H56" s="288" t="s">
        <v>3</v>
      </c>
      <c r="I56" s="272" t="s">
        <v>99</v>
      </c>
    </row>
    <row r="57" spans="1:9" ht="15" customHeight="1" x14ac:dyDescent="0.25">
      <c r="A57" s="338" t="str">
        <f>IF('Запит 2-11 '!A6&lt;&gt;0,'Запит 2-11 '!A6,"")</f>
        <v/>
      </c>
      <c r="B57" s="339">
        <f>'Запит 2-11 '!B6</f>
        <v>0</v>
      </c>
      <c r="C57" s="286">
        <f t="shared" ref="C57:H57" si="10">SUM(C58:C62)</f>
        <v>0</v>
      </c>
      <c r="D57" s="285">
        <f t="shared" si="10"/>
        <v>0</v>
      </c>
      <c r="E57" s="284">
        <f t="shared" si="10"/>
        <v>0</v>
      </c>
      <c r="F57" s="340" t="e">
        <f t="shared" si="10"/>
        <v>#REF!</v>
      </c>
      <c r="G57" s="285" t="e">
        <f t="shared" si="10"/>
        <v>#REF!</v>
      </c>
      <c r="H57" s="284" t="e">
        <f t="shared" si="10"/>
        <v>#REF!</v>
      </c>
      <c r="I57" s="272" t="e">
        <f t="shared" ref="I57:I116" si="11">IF(H57&lt;&gt;0,"Для друку","")</f>
        <v>#REF!</v>
      </c>
    </row>
    <row r="58" spans="1:9" x14ac:dyDescent="0.25">
      <c r="A58" s="347" t="str">
        <f>IF('Запит 2-11 '!A7&lt;&gt;0,'Запит 2-11 '!A7,"")</f>
        <v/>
      </c>
      <c r="B58" s="336">
        <f>'Запит 2-11 '!B7</f>
        <v>0</v>
      </c>
      <c r="C58" s="313"/>
      <c r="D58" s="283"/>
      <c r="E58" s="312">
        <f>SUM(C58:D58)</f>
        <v>0</v>
      </c>
      <c r="F58" s="341" t="e">
        <f>#REF!+#REF!</f>
        <v>#REF!</v>
      </c>
      <c r="G58" s="282" t="e">
        <f>#REF!+#REF!</f>
        <v>#REF!</v>
      </c>
      <c r="H58" s="281" t="e">
        <f>SUM(F58:G58)</f>
        <v>#REF!</v>
      </c>
      <c r="I58" s="272" t="e">
        <f t="shared" si="11"/>
        <v>#REF!</v>
      </c>
    </row>
    <row r="59" spans="1:9" x14ac:dyDescent="0.25">
      <c r="A59" s="348" t="str">
        <f>IF('Запит 2-11 '!A8&lt;&gt;0,'Запит 2-11 '!A8,"")</f>
        <v/>
      </c>
      <c r="B59" s="337">
        <f>'Запит 2-11 '!B8</f>
        <v>0</v>
      </c>
      <c r="C59" s="311"/>
      <c r="D59" s="278"/>
      <c r="E59" s="310">
        <f>SUM(C59:D59)</f>
        <v>0</v>
      </c>
      <c r="F59" s="342" t="e">
        <f>#REF!+#REF!</f>
        <v>#REF!</v>
      </c>
      <c r="G59" s="280" t="e">
        <f>#REF!+#REF!</f>
        <v>#REF!</v>
      </c>
      <c r="H59" s="279" t="e">
        <f>SUM(F59:G59)</f>
        <v>#REF!</v>
      </c>
      <c r="I59" s="272" t="e">
        <f t="shared" si="11"/>
        <v>#REF!</v>
      </c>
    </row>
    <row r="60" spans="1:9" x14ac:dyDescent="0.25">
      <c r="A60" s="348" t="str">
        <f>IF('Запит 2-11 '!A9&lt;&gt;0,'Запит 2-11 '!A9,"")</f>
        <v/>
      </c>
      <c r="B60" s="337">
        <f>'Запит 2-11 '!B9</f>
        <v>0</v>
      </c>
      <c r="C60" s="311"/>
      <c r="D60" s="278"/>
      <c r="E60" s="310">
        <f>SUM(C60:D60)</f>
        <v>0</v>
      </c>
      <c r="F60" s="342" t="e">
        <f>#REF!+#REF!</f>
        <v>#REF!</v>
      </c>
      <c r="G60" s="280" t="e">
        <f>#REF!+#REF!</f>
        <v>#REF!</v>
      </c>
      <c r="H60" s="279" t="e">
        <f>SUM(F60:G60)</f>
        <v>#REF!</v>
      </c>
      <c r="I60" s="272" t="e">
        <f t="shared" si="11"/>
        <v>#REF!</v>
      </c>
    </row>
    <row r="61" spans="1:9" x14ac:dyDescent="0.25">
      <c r="A61" s="348" t="str">
        <f>IF('Запит 2-11 '!A10&lt;&gt;0,'Запит 2-11 '!A10,"")</f>
        <v/>
      </c>
      <c r="B61" s="337">
        <f>'Запит 2-11 '!B10</f>
        <v>0</v>
      </c>
      <c r="C61" s="311"/>
      <c r="D61" s="278"/>
      <c r="E61" s="310">
        <f>SUM(C61:D61)</f>
        <v>0</v>
      </c>
      <c r="F61" s="342" t="e">
        <f>#REF!+#REF!</f>
        <v>#REF!</v>
      </c>
      <c r="G61" s="280" t="e">
        <f>#REF!+#REF!</f>
        <v>#REF!</v>
      </c>
      <c r="H61" s="279" t="e">
        <f>SUM(F61:G61)</f>
        <v>#REF!</v>
      </c>
      <c r="I61" s="272" t="e">
        <f t="shared" si="11"/>
        <v>#REF!</v>
      </c>
    </row>
    <row r="62" spans="1:9" x14ac:dyDescent="0.25">
      <c r="A62" s="348" t="str">
        <f>IF('Запит 2-11 '!A11&lt;&gt;0,'Запит 2-11 '!A11,"")</f>
        <v/>
      </c>
      <c r="B62" s="337">
        <f>'Запит 2-11 '!B11</f>
        <v>0</v>
      </c>
      <c r="C62" s="345"/>
      <c r="D62" s="287"/>
      <c r="E62" s="346">
        <f>SUM(C62:D62)</f>
        <v>0</v>
      </c>
      <c r="F62" s="343" t="e">
        <f>#REF!+#REF!</f>
        <v>#REF!</v>
      </c>
      <c r="G62" s="277" t="e">
        <f>#REF!+#REF!</f>
        <v>#REF!</v>
      </c>
      <c r="H62" s="276" t="e">
        <f>SUM(F62:G62)</f>
        <v>#REF!</v>
      </c>
      <c r="I62" s="272" t="e">
        <f t="shared" si="11"/>
        <v>#REF!</v>
      </c>
    </row>
    <row r="63" spans="1:9" ht="15" customHeight="1" x14ac:dyDescent="0.25">
      <c r="A63" s="338" t="str">
        <f>IF('Запит 2-11 '!A12&lt;&gt;0,'Запит 2-11 '!A12,"")</f>
        <v/>
      </c>
      <c r="B63" s="339">
        <f>'Запит 2-11 '!B12</f>
        <v>0</v>
      </c>
      <c r="C63" s="286">
        <f t="shared" ref="C63:H63" si="12">SUM(C64:C68)</f>
        <v>0</v>
      </c>
      <c r="D63" s="285">
        <f t="shared" si="12"/>
        <v>0</v>
      </c>
      <c r="E63" s="284">
        <f t="shared" si="12"/>
        <v>0</v>
      </c>
      <c r="F63" s="340" t="e">
        <f t="shared" si="12"/>
        <v>#REF!</v>
      </c>
      <c r="G63" s="285" t="e">
        <f t="shared" si="12"/>
        <v>#REF!</v>
      </c>
      <c r="H63" s="284" t="e">
        <f t="shared" si="12"/>
        <v>#REF!</v>
      </c>
      <c r="I63" s="272" t="e">
        <f t="shared" si="11"/>
        <v>#REF!</v>
      </c>
    </row>
    <row r="64" spans="1:9" x14ac:dyDescent="0.25">
      <c r="A64" s="347" t="str">
        <f>IF('Запит 2-11 '!A13&lt;&gt;0,'Запит 2-11 '!A13,"")</f>
        <v/>
      </c>
      <c r="B64" s="336">
        <f>'Запит 2-11 '!B13</f>
        <v>0</v>
      </c>
      <c r="C64" s="313"/>
      <c r="D64" s="283"/>
      <c r="E64" s="312">
        <f>SUM(C64:D64)</f>
        <v>0</v>
      </c>
      <c r="F64" s="341" t="e">
        <f>#REF!+#REF!</f>
        <v>#REF!</v>
      </c>
      <c r="G64" s="282" t="e">
        <f>#REF!+#REF!</f>
        <v>#REF!</v>
      </c>
      <c r="H64" s="281" t="e">
        <f>SUM(F64:G64)</f>
        <v>#REF!</v>
      </c>
      <c r="I64" s="272" t="e">
        <f t="shared" si="11"/>
        <v>#REF!</v>
      </c>
    </row>
    <row r="65" spans="1:9" x14ac:dyDescent="0.25">
      <c r="A65" s="348" t="str">
        <f>IF('Запит 2-11 '!A14&lt;&gt;0,'Запит 2-11 '!A14,"")</f>
        <v/>
      </c>
      <c r="B65" s="337">
        <f>'Запит 2-11 '!B14</f>
        <v>0</v>
      </c>
      <c r="C65" s="311"/>
      <c r="D65" s="278"/>
      <c r="E65" s="310">
        <f>SUM(C65:D65)</f>
        <v>0</v>
      </c>
      <c r="F65" s="342" t="e">
        <f>#REF!+#REF!</f>
        <v>#REF!</v>
      </c>
      <c r="G65" s="280" t="e">
        <f>#REF!+#REF!</f>
        <v>#REF!</v>
      </c>
      <c r="H65" s="279" t="e">
        <f>SUM(F65:G65)</f>
        <v>#REF!</v>
      </c>
      <c r="I65" s="272" t="e">
        <f t="shared" si="11"/>
        <v>#REF!</v>
      </c>
    </row>
    <row r="66" spans="1:9" x14ac:dyDescent="0.25">
      <c r="A66" s="348" t="str">
        <f>IF('Запит 2-11 '!A15&lt;&gt;0,'Запит 2-11 '!A15,"")</f>
        <v/>
      </c>
      <c r="B66" s="337">
        <f>'Запит 2-11 '!B15</f>
        <v>0</v>
      </c>
      <c r="C66" s="311"/>
      <c r="D66" s="278"/>
      <c r="E66" s="310">
        <f>SUM(C66:D66)</f>
        <v>0</v>
      </c>
      <c r="F66" s="342" t="e">
        <f>#REF!+#REF!</f>
        <v>#REF!</v>
      </c>
      <c r="G66" s="280" t="e">
        <f>#REF!+#REF!</f>
        <v>#REF!</v>
      </c>
      <c r="H66" s="279" t="e">
        <f>SUM(F66:G66)</f>
        <v>#REF!</v>
      </c>
      <c r="I66" s="272" t="e">
        <f t="shared" si="11"/>
        <v>#REF!</v>
      </c>
    </row>
    <row r="67" spans="1:9" x14ac:dyDescent="0.25">
      <c r="A67" s="348" t="str">
        <f>IF('Запит 2-11 '!A16&lt;&gt;0,'Запит 2-11 '!A16,"")</f>
        <v/>
      </c>
      <c r="B67" s="337">
        <f>'Запит 2-11 '!B16</f>
        <v>0</v>
      </c>
      <c r="C67" s="311"/>
      <c r="D67" s="278"/>
      <c r="E67" s="310">
        <f>SUM(C67:D67)</f>
        <v>0</v>
      </c>
      <c r="F67" s="342" t="e">
        <f>#REF!+#REF!</f>
        <v>#REF!</v>
      </c>
      <c r="G67" s="280" t="e">
        <f>#REF!+#REF!</f>
        <v>#REF!</v>
      </c>
      <c r="H67" s="279" t="e">
        <f>SUM(F67:G67)</f>
        <v>#REF!</v>
      </c>
      <c r="I67" s="272" t="e">
        <f t="shared" si="11"/>
        <v>#REF!</v>
      </c>
    </row>
    <row r="68" spans="1:9" x14ac:dyDescent="0.25">
      <c r="A68" s="348" t="str">
        <f>IF('Запит 2-11 '!A17&lt;&gt;0,'Запит 2-11 '!A17,"")</f>
        <v/>
      </c>
      <c r="B68" s="337">
        <f>'Запит 2-11 '!B17</f>
        <v>0</v>
      </c>
      <c r="C68" s="311"/>
      <c r="D68" s="278"/>
      <c r="E68" s="310">
        <f>SUM(C68:D68)</f>
        <v>0</v>
      </c>
      <c r="F68" s="343" t="e">
        <f>#REF!+#REF!</f>
        <v>#REF!</v>
      </c>
      <c r="G68" s="277" t="e">
        <f>#REF!+#REF!</f>
        <v>#REF!</v>
      </c>
      <c r="H68" s="276" t="e">
        <f>SUM(F68:G68)</f>
        <v>#REF!</v>
      </c>
      <c r="I68" s="272" t="e">
        <f t="shared" si="11"/>
        <v>#REF!</v>
      </c>
    </row>
    <row r="69" spans="1:9" ht="15" customHeight="1" x14ac:dyDescent="0.25">
      <c r="A69" s="338" t="str">
        <f>IF('Запит 2-11 '!A18&lt;&gt;0,'Запит 2-11 '!A18,"")</f>
        <v/>
      </c>
      <c r="B69" s="339">
        <f>'Запит 2-11 '!B18</f>
        <v>0</v>
      </c>
      <c r="C69" s="286">
        <f t="shared" ref="C69:H69" si="13">SUM(C70:C74)</f>
        <v>0</v>
      </c>
      <c r="D69" s="285">
        <f t="shared" si="13"/>
        <v>0</v>
      </c>
      <c r="E69" s="284">
        <f t="shared" si="13"/>
        <v>0</v>
      </c>
      <c r="F69" s="340" t="e">
        <f t="shared" si="13"/>
        <v>#REF!</v>
      </c>
      <c r="G69" s="285" t="e">
        <f t="shared" si="13"/>
        <v>#REF!</v>
      </c>
      <c r="H69" s="284" t="e">
        <f t="shared" si="13"/>
        <v>#REF!</v>
      </c>
      <c r="I69" s="272" t="e">
        <f t="shared" si="11"/>
        <v>#REF!</v>
      </c>
    </row>
    <row r="70" spans="1:9" x14ac:dyDescent="0.25">
      <c r="A70" s="347" t="str">
        <f>IF('Запит 2-11 '!A19&lt;&gt;0,'Запит 2-11 '!A19,"")</f>
        <v/>
      </c>
      <c r="B70" s="336">
        <f>'Запит 2-11 '!B19</f>
        <v>0</v>
      </c>
      <c r="C70" s="313"/>
      <c r="D70" s="283"/>
      <c r="E70" s="312">
        <f>SUM(C70:D70)</f>
        <v>0</v>
      </c>
      <c r="F70" s="341" t="e">
        <f>#REF!+#REF!</f>
        <v>#REF!</v>
      </c>
      <c r="G70" s="282" t="e">
        <f>#REF!+#REF!</f>
        <v>#REF!</v>
      </c>
      <c r="H70" s="281" t="e">
        <f>SUM(F70:G70)</f>
        <v>#REF!</v>
      </c>
      <c r="I70" s="272" t="e">
        <f t="shared" si="11"/>
        <v>#REF!</v>
      </c>
    </row>
    <row r="71" spans="1:9" x14ac:dyDescent="0.25">
      <c r="A71" s="348" t="str">
        <f>IF('Запит 2-11 '!A20&lt;&gt;0,'Запит 2-11 '!A20,"")</f>
        <v/>
      </c>
      <c r="B71" s="337">
        <f>'Запит 2-11 '!B20</f>
        <v>0</v>
      </c>
      <c r="C71" s="311"/>
      <c r="D71" s="278"/>
      <c r="E71" s="310">
        <f>SUM(C71:D71)</f>
        <v>0</v>
      </c>
      <c r="F71" s="342" t="e">
        <f>#REF!+#REF!</f>
        <v>#REF!</v>
      </c>
      <c r="G71" s="280" t="e">
        <f>#REF!+#REF!</f>
        <v>#REF!</v>
      </c>
      <c r="H71" s="279" t="e">
        <f>SUM(F71:G71)</f>
        <v>#REF!</v>
      </c>
      <c r="I71" s="272" t="e">
        <f t="shared" si="11"/>
        <v>#REF!</v>
      </c>
    </row>
    <row r="72" spans="1:9" x14ac:dyDescent="0.25">
      <c r="A72" s="348" t="str">
        <f>IF('Запит 2-11 '!A21&lt;&gt;0,'Запит 2-11 '!A21,"")</f>
        <v/>
      </c>
      <c r="B72" s="337">
        <f>'Запит 2-11 '!B21</f>
        <v>0</v>
      </c>
      <c r="C72" s="311"/>
      <c r="D72" s="278"/>
      <c r="E72" s="310">
        <f>SUM(C72:D72)</f>
        <v>0</v>
      </c>
      <c r="F72" s="342" t="e">
        <f>#REF!+#REF!</f>
        <v>#REF!</v>
      </c>
      <c r="G72" s="280" t="e">
        <f>#REF!+#REF!</f>
        <v>#REF!</v>
      </c>
      <c r="H72" s="279" t="e">
        <f>SUM(F72:G72)</f>
        <v>#REF!</v>
      </c>
      <c r="I72" s="272" t="e">
        <f t="shared" si="11"/>
        <v>#REF!</v>
      </c>
    </row>
    <row r="73" spans="1:9" x14ac:dyDescent="0.25">
      <c r="A73" s="348" t="str">
        <f>IF('Запит 2-11 '!A22&lt;&gt;0,'Запит 2-11 '!A22,"")</f>
        <v/>
      </c>
      <c r="B73" s="337">
        <f>'Запит 2-11 '!B22</f>
        <v>0</v>
      </c>
      <c r="C73" s="311"/>
      <c r="D73" s="278"/>
      <c r="E73" s="310">
        <f>SUM(C73:D73)</f>
        <v>0</v>
      </c>
      <c r="F73" s="342" t="e">
        <f>#REF!+#REF!</f>
        <v>#REF!</v>
      </c>
      <c r="G73" s="280" t="e">
        <f>#REF!+#REF!</f>
        <v>#REF!</v>
      </c>
      <c r="H73" s="279" t="e">
        <f>SUM(F73:G73)</f>
        <v>#REF!</v>
      </c>
      <c r="I73" s="272" t="e">
        <f t="shared" si="11"/>
        <v>#REF!</v>
      </c>
    </row>
    <row r="74" spans="1:9" x14ac:dyDescent="0.25">
      <c r="A74" s="348" t="str">
        <f>IF('Запит 2-11 '!A23&lt;&gt;0,'Запит 2-11 '!A23,"")</f>
        <v/>
      </c>
      <c r="B74" s="337">
        <f>'Запит 2-11 '!B23</f>
        <v>0</v>
      </c>
      <c r="C74" s="311"/>
      <c r="D74" s="278"/>
      <c r="E74" s="310">
        <f>SUM(C74:D74)</f>
        <v>0</v>
      </c>
      <c r="F74" s="343" t="e">
        <f>#REF!+#REF!</f>
        <v>#REF!</v>
      </c>
      <c r="G74" s="277" t="e">
        <f>#REF!+#REF!</f>
        <v>#REF!</v>
      </c>
      <c r="H74" s="276" t="e">
        <f>SUM(F74:G74)</f>
        <v>#REF!</v>
      </c>
      <c r="I74" s="272" t="e">
        <f t="shared" si="11"/>
        <v>#REF!</v>
      </c>
    </row>
    <row r="75" spans="1:9" x14ac:dyDescent="0.25">
      <c r="A75" s="338" t="str">
        <f>IF('Запит 2-11 '!A24&lt;&gt;0,'Запит 2-11 '!A24,"")</f>
        <v/>
      </c>
      <c r="B75" s="339">
        <f>'Запит 2-11 '!B24</f>
        <v>0</v>
      </c>
      <c r="C75" s="286">
        <f t="shared" ref="C75:H75" si="14">SUM(C76:C80)</f>
        <v>0</v>
      </c>
      <c r="D75" s="285">
        <f t="shared" si="14"/>
        <v>0</v>
      </c>
      <c r="E75" s="284">
        <f t="shared" si="14"/>
        <v>0</v>
      </c>
      <c r="F75" s="340" t="e">
        <f t="shared" si="14"/>
        <v>#REF!</v>
      </c>
      <c r="G75" s="285" t="e">
        <f t="shared" si="14"/>
        <v>#REF!</v>
      </c>
      <c r="H75" s="284" t="e">
        <f t="shared" si="14"/>
        <v>#REF!</v>
      </c>
      <c r="I75" s="272" t="e">
        <f t="shared" si="11"/>
        <v>#REF!</v>
      </c>
    </row>
    <row r="76" spans="1:9" x14ac:dyDescent="0.25">
      <c r="A76" s="347" t="str">
        <f>IF('Запит 2-11 '!A25&lt;&gt;0,'Запит 2-11 '!A25,"")</f>
        <v/>
      </c>
      <c r="B76" s="336">
        <f>'Запит 2-11 '!B25</f>
        <v>0</v>
      </c>
      <c r="C76" s="313"/>
      <c r="D76" s="283"/>
      <c r="E76" s="312">
        <f>SUM(C76:D76)</f>
        <v>0</v>
      </c>
      <c r="F76" s="341" t="e">
        <f>#REF!+#REF!</f>
        <v>#REF!</v>
      </c>
      <c r="G76" s="282" t="e">
        <f>#REF!+#REF!</f>
        <v>#REF!</v>
      </c>
      <c r="H76" s="281" t="e">
        <f>SUM(F76:G76)</f>
        <v>#REF!</v>
      </c>
      <c r="I76" s="272" t="e">
        <f t="shared" si="11"/>
        <v>#REF!</v>
      </c>
    </row>
    <row r="77" spans="1:9" x14ac:dyDescent="0.25">
      <c r="A77" s="348" t="str">
        <f>IF('Запит 2-11 '!A26&lt;&gt;0,'Запит 2-11 '!A26,"")</f>
        <v/>
      </c>
      <c r="B77" s="337">
        <f>'Запит 2-11 '!B26</f>
        <v>0</v>
      </c>
      <c r="C77" s="311"/>
      <c r="D77" s="278"/>
      <c r="E77" s="310">
        <f>SUM(C77:D77)</f>
        <v>0</v>
      </c>
      <c r="F77" s="342" t="e">
        <f>#REF!+#REF!</f>
        <v>#REF!</v>
      </c>
      <c r="G77" s="280" t="e">
        <f>#REF!+#REF!</f>
        <v>#REF!</v>
      </c>
      <c r="H77" s="279" t="e">
        <f>SUM(F77:G77)</f>
        <v>#REF!</v>
      </c>
      <c r="I77" s="272" t="e">
        <f t="shared" si="11"/>
        <v>#REF!</v>
      </c>
    </row>
    <row r="78" spans="1:9" x14ac:dyDescent="0.25">
      <c r="A78" s="348" t="str">
        <f>IF('Запит 2-11 '!A27&lt;&gt;0,'Запит 2-11 '!A27,"")</f>
        <v/>
      </c>
      <c r="B78" s="337">
        <f>'Запит 2-11 '!B27</f>
        <v>0</v>
      </c>
      <c r="C78" s="311"/>
      <c r="D78" s="278"/>
      <c r="E78" s="310">
        <f>SUM(C78:D78)</f>
        <v>0</v>
      </c>
      <c r="F78" s="342" t="e">
        <f>#REF!+#REF!</f>
        <v>#REF!</v>
      </c>
      <c r="G78" s="280" t="e">
        <f>#REF!+#REF!</f>
        <v>#REF!</v>
      </c>
      <c r="H78" s="279" t="e">
        <f>SUM(F78:G78)</f>
        <v>#REF!</v>
      </c>
      <c r="I78" s="272" t="e">
        <f t="shared" si="11"/>
        <v>#REF!</v>
      </c>
    </row>
    <row r="79" spans="1:9" x14ac:dyDescent="0.25">
      <c r="A79" s="348" t="str">
        <f>IF('Запит 2-11 '!A28&lt;&gt;0,'Запит 2-11 '!A28,"")</f>
        <v/>
      </c>
      <c r="B79" s="337">
        <f>'Запит 2-11 '!B28</f>
        <v>0</v>
      </c>
      <c r="C79" s="311"/>
      <c r="D79" s="278"/>
      <c r="E79" s="310">
        <f>SUM(C79:D79)</f>
        <v>0</v>
      </c>
      <c r="F79" s="342" t="e">
        <f>#REF!+#REF!</f>
        <v>#REF!</v>
      </c>
      <c r="G79" s="280" t="e">
        <f>#REF!+#REF!</f>
        <v>#REF!</v>
      </c>
      <c r="H79" s="279" t="e">
        <f>SUM(F79:G79)</f>
        <v>#REF!</v>
      </c>
      <c r="I79" s="272" t="e">
        <f t="shared" si="11"/>
        <v>#REF!</v>
      </c>
    </row>
    <row r="80" spans="1:9" x14ac:dyDescent="0.25">
      <c r="A80" s="348" t="str">
        <f>IF('Запит 2-11 '!A29&lt;&gt;0,'Запит 2-11 '!A29,"")</f>
        <v/>
      </c>
      <c r="B80" s="337">
        <f>'Запит 2-11 '!B29</f>
        <v>0</v>
      </c>
      <c r="C80" s="311"/>
      <c r="D80" s="278"/>
      <c r="E80" s="310">
        <f>SUM(C80:D80)</f>
        <v>0</v>
      </c>
      <c r="F80" s="343" t="e">
        <f>#REF!+#REF!</f>
        <v>#REF!</v>
      </c>
      <c r="G80" s="277" t="e">
        <f>#REF!+#REF!</f>
        <v>#REF!</v>
      </c>
      <c r="H80" s="276" t="e">
        <f>SUM(F80:G80)</f>
        <v>#REF!</v>
      </c>
      <c r="I80" s="272" t="e">
        <f t="shared" si="11"/>
        <v>#REF!</v>
      </c>
    </row>
    <row r="81" spans="1:9" x14ac:dyDescent="0.25">
      <c r="A81" s="338" t="str">
        <f>IF('Запит 2-11 '!A30&lt;&gt;0,'Запит 2-11 '!A30,"")</f>
        <v/>
      </c>
      <c r="B81" s="339">
        <f>'Запит 2-11 '!B30</f>
        <v>0</v>
      </c>
      <c r="C81" s="286">
        <f t="shared" ref="C81:H81" si="15">SUM(C82:C86)</f>
        <v>0</v>
      </c>
      <c r="D81" s="285">
        <f t="shared" si="15"/>
        <v>0</v>
      </c>
      <c r="E81" s="284">
        <f t="shared" si="15"/>
        <v>0</v>
      </c>
      <c r="F81" s="340" t="e">
        <f t="shared" si="15"/>
        <v>#REF!</v>
      </c>
      <c r="G81" s="285" t="e">
        <f t="shared" si="15"/>
        <v>#REF!</v>
      </c>
      <c r="H81" s="284" t="e">
        <f t="shared" si="15"/>
        <v>#REF!</v>
      </c>
      <c r="I81" s="272" t="e">
        <f t="shared" si="11"/>
        <v>#REF!</v>
      </c>
    </row>
    <row r="82" spans="1:9" x14ac:dyDescent="0.25">
      <c r="A82" s="347" t="str">
        <f>IF('Запит 2-11 '!A31&lt;&gt;0,'Запит 2-11 '!A31,"")</f>
        <v/>
      </c>
      <c r="B82" s="336">
        <f>'Запит 2-11 '!B31</f>
        <v>0</v>
      </c>
      <c r="C82" s="313"/>
      <c r="D82" s="283"/>
      <c r="E82" s="312">
        <f>SUM(C82:D82)</f>
        <v>0</v>
      </c>
      <c r="F82" s="341" t="e">
        <f>#REF!+#REF!</f>
        <v>#REF!</v>
      </c>
      <c r="G82" s="282" t="e">
        <f>#REF!+#REF!</f>
        <v>#REF!</v>
      </c>
      <c r="H82" s="281" t="e">
        <f>SUM(F82:G82)</f>
        <v>#REF!</v>
      </c>
      <c r="I82" s="272" t="e">
        <f t="shared" si="11"/>
        <v>#REF!</v>
      </c>
    </row>
    <row r="83" spans="1:9" x14ac:dyDescent="0.25">
      <c r="A83" s="348" t="str">
        <f>IF('Запит 2-11 '!A32&lt;&gt;0,'Запит 2-11 '!A32,"")</f>
        <v/>
      </c>
      <c r="B83" s="337">
        <f>'Запит 2-11 '!B32</f>
        <v>0</v>
      </c>
      <c r="C83" s="311"/>
      <c r="D83" s="278"/>
      <c r="E83" s="310">
        <f>SUM(C83:D83)</f>
        <v>0</v>
      </c>
      <c r="F83" s="342" t="e">
        <f>#REF!+#REF!</f>
        <v>#REF!</v>
      </c>
      <c r="G83" s="280" t="e">
        <f>#REF!+#REF!</f>
        <v>#REF!</v>
      </c>
      <c r="H83" s="279" t="e">
        <f>SUM(F83:G83)</f>
        <v>#REF!</v>
      </c>
      <c r="I83" s="272" t="e">
        <f t="shared" si="11"/>
        <v>#REF!</v>
      </c>
    </row>
    <row r="84" spans="1:9" x14ac:dyDescent="0.25">
      <c r="A84" s="348" t="str">
        <f>IF('Запит 2-11 '!A33&lt;&gt;0,'Запит 2-11 '!A33,"")</f>
        <v/>
      </c>
      <c r="B84" s="337">
        <f>'Запит 2-11 '!B33</f>
        <v>0</v>
      </c>
      <c r="C84" s="311"/>
      <c r="D84" s="278"/>
      <c r="E84" s="310">
        <f>SUM(C84:D84)</f>
        <v>0</v>
      </c>
      <c r="F84" s="342" t="e">
        <f>#REF!+#REF!</f>
        <v>#REF!</v>
      </c>
      <c r="G84" s="280" t="e">
        <f>#REF!+#REF!</f>
        <v>#REF!</v>
      </c>
      <c r="H84" s="279" t="e">
        <f>SUM(F84:G84)</f>
        <v>#REF!</v>
      </c>
      <c r="I84" s="272" t="e">
        <f t="shared" si="11"/>
        <v>#REF!</v>
      </c>
    </row>
    <row r="85" spans="1:9" x14ac:dyDescent="0.25">
      <c r="A85" s="348" t="str">
        <f>IF('Запит 2-11 '!A34&lt;&gt;0,'Запит 2-11 '!A34,"")</f>
        <v/>
      </c>
      <c r="B85" s="337">
        <f>'Запит 2-11 '!B34</f>
        <v>0</v>
      </c>
      <c r="C85" s="311"/>
      <c r="D85" s="278"/>
      <c r="E85" s="310">
        <f>SUM(C85:D85)</f>
        <v>0</v>
      </c>
      <c r="F85" s="342" t="e">
        <f>#REF!+#REF!</f>
        <v>#REF!</v>
      </c>
      <c r="G85" s="280" t="e">
        <f>#REF!+#REF!</f>
        <v>#REF!</v>
      </c>
      <c r="H85" s="279" t="e">
        <f>SUM(F85:G85)</f>
        <v>#REF!</v>
      </c>
      <c r="I85" s="272" t="e">
        <f t="shared" si="11"/>
        <v>#REF!</v>
      </c>
    </row>
    <row r="86" spans="1:9" x14ac:dyDescent="0.25">
      <c r="A86" s="348" t="str">
        <f>IF('Запит 2-11 '!A35&lt;&gt;0,'Запит 2-11 '!A35,"")</f>
        <v/>
      </c>
      <c r="B86" s="337">
        <f>'Запит 2-11 '!B35</f>
        <v>0</v>
      </c>
      <c r="C86" s="311"/>
      <c r="D86" s="278"/>
      <c r="E86" s="310">
        <f>SUM(C86:D86)</f>
        <v>0</v>
      </c>
      <c r="F86" s="343" t="e">
        <f>#REF!+#REF!</f>
        <v>#REF!</v>
      </c>
      <c r="G86" s="277" t="e">
        <f>#REF!+#REF!</f>
        <v>#REF!</v>
      </c>
      <c r="H86" s="276" t="e">
        <f>SUM(F86:G86)</f>
        <v>#REF!</v>
      </c>
      <c r="I86" s="272" t="e">
        <f t="shared" si="11"/>
        <v>#REF!</v>
      </c>
    </row>
    <row r="87" spans="1:9" x14ac:dyDescent="0.25">
      <c r="A87" s="338" t="e">
        <f>IF('Запит 2-11 '!#REF!&lt;&gt;0,'Запит 2-11 '!#REF!,"")</f>
        <v>#REF!</v>
      </c>
      <c r="B87" s="339" t="e">
        <f>'Запит 2-11 '!#REF!</f>
        <v>#REF!</v>
      </c>
      <c r="C87" s="286">
        <f t="shared" ref="C87:H87" si="16">SUM(C88:C92)</f>
        <v>0</v>
      </c>
      <c r="D87" s="285">
        <f t="shared" si="16"/>
        <v>0</v>
      </c>
      <c r="E87" s="284">
        <f t="shared" si="16"/>
        <v>0</v>
      </c>
      <c r="F87" s="340" t="e">
        <f t="shared" si="16"/>
        <v>#REF!</v>
      </c>
      <c r="G87" s="285" t="e">
        <f t="shared" si="16"/>
        <v>#REF!</v>
      </c>
      <c r="H87" s="284" t="e">
        <f t="shared" si="16"/>
        <v>#REF!</v>
      </c>
      <c r="I87" s="272" t="e">
        <f t="shared" si="11"/>
        <v>#REF!</v>
      </c>
    </row>
    <row r="88" spans="1:9" x14ac:dyDescent="0.25">
      <c r="A88" s="347" t="e">
        <f>IF('Запит 2-11 '!#REF!&lt;&gt;0,'Запит 2-11 '!#REF!,"")</f>
        <v>#REF!</v>
      </c>
      <c r="B88" s="336" t="e">
        <f>'Запит 2-11 '!#REF!</f>
        <v>#REF!</v>
      </c>
      <c r="C88" s="313"/>
      <c r="D88" s="283"/>
      <c r="E88" s="312">
        <f>SUM(C88:D88)</f>
        <v>0</v>
      </c>
      <c r="F88" s="341" t="e">
        <f>#REF!+#REF!</f>
        <v>#REF!</v>
      </c>
      <c r="G88" s="282" t="e">
        <f>#REF!+#REF!</f>
        <v>#REF!</v>
      </c>
      <c r="H88" s="281" t="e">
        <f>SUM(F88:G88)</f>
        <v>#REF!</v>
      </c>
      <c r="I88" s="272" t="e">
        <f t="shared" si="11"/>
        <v>#REF!</v>
      </c>
    </row>
    <row r="89" spans="1:9" x14ac:dyDescent="0.25">
      <c r="A89" s="348" t="e">
        <f>IF('Запит 2-11 '!#REF!&lt;&gt;0,'Запит 2-11 '!#REF!,"")</f>
        <v>#REF!</v>
      </c>
      <c r="B89" s="337" t="e">
        <f>'Запит 2-11 '!#REF!</f>
        <v>#REF!</v>
      </c>
      <c r="C89" s="311"/>
      <c r="D89" s="278"/>
      <c r="E89" s="310">
        <f>SUM(C89:D89)</f>
        <v>0</v>
      </c>
      <c r="F89" s="342" t="e">
        <f>#REF!+#REF!</f>
        <v>#REF!</v>
      </c>
      <c r="G89" s="280" t="e">
        <f>#REF!+#REF!</f>
        <v>#REF!</v>
      </c>
      <c r="H89" s="279" t="e">
        <f>SUM(F89:G89)</f>
        <v>#REF!</v>
      </c>
      <c r="I89" s="272" t="e">
        <f t="shared" si="11"/>
        <v>#REF!</v>
      </c>
    </row>
    <row r="90" spans="1:9" x14ac:dyDescent="0.25">
      <c r="A90" s="348" t="e">
        <f>IF('Запит 2-11 '!#REF!&lt;&gt;0,'Запит 2-11 '!#REF!,"")</f>
        <v>#REF!</v>
      </c>
      <c r="B90" s="337" t="e">
        <f>'Запит 2-11 '!#REF!</f>
        <v>#REF!</v>
      </c>
      <c r="C90" s="311"/>
      <c r="D90" s="278"/>
      <c r="E90" s="310">
        <f>SUM(C90:D90)</f>
        <v>0</v>
      </c>
      <c r="F90" s="342" t="e">
        <f>#REF!+#REF!</f>
        <v>#REF!</v>
      </c>
      <c r="G90" s="280" t="e">
        <f>#REF!+#REF!</f>
        <v>#REF!</v>
      </c>
      <c r="H90" s="279" t="e">
        <f>SUM(F90:G90)</f>
        <v>#REF!</v>
      </c>
      <c r="I90" s="272" t="e">
        <f t="shared" si="11"/>
        <v>#REF!</v>
      </c>
    </row>
    <row r="91" spans="1:9" x14ac:dyDescent="0.25">
      <c r="A91" s="348" t="e">
        <f>IF('Запит 2-11 '!#REF!&lt;&gt;0,'Запит 2-11 '!#REF!,"")</f>
        <v>#REF!</v>
      </c>
      <c r="B91" s="337" t="e">
        <f>'Запит 2-11 '!#REF!</f>
        <v>#REF!</v>
      </c>
      <c r="C91" s="311"/>
      <c r="D91" s="278"/>
      <c r="E91" s="310">
        <f>SUM(C91:D91)</f>
        <v>0</v>
      </c>
      <c r="F91" s="342" t="e">
        <f>#REF!+#REF!</f>
        <v>#REF!</v>
      </c>
      <c r="G91" s="280" t="e">
        <f>#REF!+#REF!</f>
        <v>#REF!</v>
      </c>
      <c r="H91" s="279" t="e">
        <f>SUM(F91:G91)</f>
        <v>#REF!</v>
      </c>
      <c r="I91" s="272" t="e">
        <f t="shared" si="11"/>
        <v>#REF!</v>
      </c>
    </row>
    <row r="92" spans="1:9" x14ac:dyDescent="0.25">
      <c r="A92" s="348" t="e">
        <f>IF('Запит 2-11 '!#REF!&lt;&gt;0,'Запит 2-11 '!#REF!,"")</f>
        <v>#REF!</v>
      </c>
      <c r="B92" s="337" t="e">
        <f>'Запит 2-11 '!#REF!</f>
        <v>#REF!</v>
      </c>
      <c r="C92" s="311"/>
      <c r="D92" s="278"/>
      <c r="E92" s="310">
        <f>SUM(C92:D92)</f>
        <v>0</v>
      </c>
      <c r="F92" s="343" t="e">
        <f>#REF!+#REF!</f>
        <v>#REF!</v>
      </c>
      <c r="G92" s="277" t="e">
        <f>#REF!+#REF!</f>
        <v>#REF!</v>
      </c>
      <c r="H92" s="276" t="e">
        <f>SUM(F92:G92)</f>
        <v>#REF!</v>
      </c>
      <c r="I92" s="272" t="e">
        <f t="shared" si="11"/>
        <v>#REF!</v>
      </c>
    </row>
    <row r="93" spans="1:9" x14ac:dyDescent="0.25">
      <c r="A93" s="338" t="e">
        <f>IF('Запит 2-11 '!#REF!&lt;&gt;0,'Запит 2-11 '!#REF!,"")</f>
        <v>#REF!</v>
      </c>
      <c r="B93" s="339" t="e">
        <f>'Запит 2-11 '!#REF!</f>
        <v>#REF!</v>
      </c>
      <c r="C93" s="286">
        <f t="shared" ref="C93:H93" si="17">SUM(C94:C98)</f>
        <v>0</v>
      </c>
      <c r="D93" s="285">
        <f t="shared" si="17"/>
        <v>0</v>
      </c>
      <c r="E93" s="284">
        <f t="shared" si="17"/>
        <v>0</v>
      </c>
      <c r="F93" s="340" t="e">
        <f t="shared" si="17"/>
        <v>#REF!</v>
      </c>
      <c r="G93" s="285" t="e">
        <f t="shared" si="17"/>
        <v>#REF!</v>
      </c>
      <c r="H93" s="284" t="e">
        <f t="shared" si="17"/>
        <v>#REF!</v>
      </c>
      <c r="I93" s="272" t="e">
        <f t="shared" si="11"/>
        <v>#REF!</v>
      </c>
    </row>
    <row r="94" spans="1:9" x14ac:dyDescent="0.25">
      <c r="A94" s="347" t="e">
        <f>IF('Запит 2-11 '!#REF!&lt;&gt;0,'Запит 2-11 '!#REF!,"")</f>
        <v>#REF!</v>
      </c>
      <c r="B94" s="336" t="e">
        <f>'Запит 2-11 '!#REF!</f>
        <v>#REF!</v>
      </c>
      <c r="C94" s="313"/>
      <c r="D94" s="283"/>
      <c r="E94" s="312">
        <f>SUM(C94:D94)</f>
        <v>0</v>
      </c>
      <c r="F94" s="341" t="e">
        <f>#REF!+#REF!</f>
        <v>#REF!</v>
      </c>
      <c r="G94" s="282" t="e">
        <f>#REF!+#REF!</f>
        <v>#REF!</v>
      </c>
      <c r="H94" s="281" t="e">
        <f>SUM(F94:G94)</f>
        <v>#REF!</v>
      </c>
      <c r="I94" s="272" t="e">
        <f t="shared" si="11"/>
        <v>#REF!</v>
      </c>
    </row>
    <row r="95" spans="1:9" x14ac:dyDescent="0.25">
      <c r="A95" s="348" t="e">
        <f>IF('Запит 2-11 '!#REF!&lt;&gt;0,'Запит 2-11 '!#REF!,"")</f>
        <v>#REF!</v>
      </c>
      <c r="B95" s="337" t="e">
        <f>'Запит 2-11 '!#REF!</f>
        <v>#REF!</v>
      </c>
      <c r="C95" s="311"/>
      <c r="D95" s="278"/>
      <c r="E95" s="310">
        <f>SUM(C95:D95)</f>
        <v>0</v>
      </c>
      <c r="F95" s="342" t="e">
        <f>#REF!+#REF!</f>
        <v>#REF!</v>
      </c>
      <c r="G95" s="280" t="e">
        <f>#REF!+#REF!</f>
        <v>#REF!</v>
      </c>
      <c r="H95" s="279" t="e">
        <f>SUM(F95:G95)</f>
        <v>#REF!</v>
      </c>
      <c r="I95" s="272" t="e">
        <f t="shared" si="11"/>
        <v>#REF!</v>
      </c>
    </row>
    <row r="96" spans="1:9" x14ac:dyDescent="0.25">
      <c r="A96" s="348" t="e">
        <f>IF('Запит 2-11 '!#REF!&lt;&gt;0,'Запит 2-11 '!#REF!,"")</f>
        <v>#REF!</v>
      </c>
      <c r="B96" s="337" t="e">
        <f>'Запит 2-11 '!#REF!</f>
        <v>#REF!</v>
      </c>
      <c r="C96" s="311"/>
      <c r="D96" s="278"/>
      <c r="E96" s="310">
        <f>SUM(C96:D96)</f>
        <v>0</v>
      </c>
      <c r="F96" s="342" t="e">
        <f>#REF!+#REF!</f>
        <v>#REF!</v>
      </c>
      <c r="G96" s="280" t="e">
        <f>#REF!+#REF!</f>
        <v>#REF!</v>
      </c>
      <c r="H96" s="279" t="e">
        <f>SUM(F96:G96)</f>
        <v>#REF!</v>
      </c>
      <c r="I96" s="272" t="e">
        <f t="shared" si="11"/>
        <v>#REF!</v>
      </c>
    </row>
    <row r="97" spans="1:9" x14ac:dyDescent="0.25">
      <c r="A97" s="348" t="e">
        <f>IF('Запит 2-11 '!#REF!&lt;&gt;0,'Запит 2-11 '!#REF!,"")</f>
        <v>#REF!</v>
      </c>
      <c r="B97" s="337" t="e">
        <f>'Запит 2-11 '!#REF!</f>
        <v>#REF!</v>
      </c>
      <c r="C97" s="311"/>
      <c r="D97" s="278"/>
      <c r="E97" s="310">
        <f>SUM(C97:D97)</f>
        <v>0</v>
      </c>
      <c r="F97" s="342" t="e">
        <f>#REF!+#REF!</f>
        <v>#REF!</v>
      </c>
      <c r="G97" s="280" t="e">
        <f>#REF!+#REF!</f>
        <v>#REF!</v>
      </c>
      <c r="H97" s="279" t="e">
        <f>SUM(F97:G97)</f>
        <v>#REF!</v>
      </c>
      <c r="I97" s="272" t="e">
        <f t="shared" si="11"/>
        <v>#REF!</v>
      </c>
    </row>
    <row r="98" spans="1:9" x14ac:dyDescent="0.25">
      <c r="A98" s="348" t="e">
        <f>IF('Запит 2-11 '!#REF!&lt;&gt;0,'Запит 2-11 '!#REF!,"")</f>
        <v>#REF!</v>
      </c>
      <c r="B98" s="337" t="e">
        <f>'Запит 2-11 '!#REF!</f>
        <v>#REF!</v>
      </c>
      <c r="C98" s="311"/>
      <c r="D98" s="278"/>
      <c r="E98" s="310">
        <f>SUM(C98:D98)</f>
        <v>0</v>
      </c>
      <c r="F98" s="343" t="e">
        <f>#REF!+#REF!</f>
        <v>#REF!</v>
      </c>
      <c r="G98" s="277" t="e">
        <f>#REF!+#REF!</f>
        <v>#REF!</v>
      </c>
      <c r="H98" s="276" t="e">
        <f>SUM(F98:G98)</f>
        <v>#REF!</v>
      </c>
      <c r="I98" s="272" t="e">
        <f t="shared" si="11"/>
        <v>#REF!</v>
      </c>
    </row>
    <row r="99" spans="1:9" x14ac:dyDescent="0.25">
      <c r="A99" s="338" t="e">
        <f>IF('Запит 2-11 '!#REF!&lt;&gt;0,'Запит 2-11 '!#REF!,"")</f>
        <v>#REF!</v>
      </c>
      <c r="B99" s="339" t="e">
        <f>'Запит 2-11 '!#REF!</f>
        <v>#REF!</v>
      </c>
      <c r="C99" s="286">
        <f t="shared" ref="C99:H99" si="18">SUM(C100:C104)</f>
        <v>0</v>
      </c>
      <c r="D99" s="285">
        <f t="shared" si="18"/>
        <v>0</v>
      </c>
      <c r="E99" s="284">
        <f t="shared" si="18"/>
        <v>0</v>
      </c>
      <c r="F99" s="340" t="e">
        <f t="shared" si="18"/>
        <v>#REF!</v>
      </c>
      <c r="G99" s="285" t="e">
        <f t="shared" si="18"/>
        <v>#REF!</v>
      </c>
      <c r="H99" s="284" t="e">
        <f t="shared" si="18"/>
        <v>#REF!</v>
      </c>
      <c r="I99" s="272" t="e">
        <f t="shared" si="11"/>
        <v>#REF!</v>
      </c>
    </row>
    <row r="100" spans="1:9" x14ac:dyDescent="0.25">
      <c r="A100" s="347" t="e">
        <f>IF('Запит 2-11 '!#REF!&lt;&gt;0,'Запит 2-11 '!#REF!,"")</f>
        <v>#REF!</v>
      </c>
      <c r="B100" s="336" t="e">
        <f>'Запит 2-11 '!#REF!</f>
        <v>#REF!</v>
      </c>
      <c r="C100" s="313"/>
      <c r="D100" s="283"/>
      <c r="E100" s="312">
        <f>SUM(C100:D100)</f>
        <v>0</v>
      </c>
      <c r="F100" s="341" t="e">
        <f>#REF!+#REF!</f>
        <v>#REF!</v>
      </c>
      <c r="G100" s="282" t="e">
        <f>#REF!+#REF!</f>
        <v>#REF!</v>
      </c>
      <c r="H100" s="281" t="e">
        <f>SUM(F100:G100)</f>
        <v>#REF!</v>
      </c>
      <c r="I100" s="272" t="e">
        <f t="shared" si="11"/>
        <v>#REF!</v>
      </c>
    </row>
    <row r="101" spans="1:9" x14ac:dyDescent="0.25">
      <c r="A101" s="348" t="e">
        <f>IF('Запит 2-11 '!#REF!&lt;&gt;0,'Запит 2-11 '!#REF!,"")</f>
        <v>#REF!</v>
      </c>
      <c r="B101" s="337" t="e">
        <f>'Запит 2-11 '!#REF!</f>
        <v>#REF!</v>
      </c>
      <c r="C101" s="311"/>
      <c r="D101" s="278"/>
      <c r="E101" s="310">
        <f>SUM(C101:D101)</f>
        <v>0</v>
      </c>
      <c r="F101" s="342" t="e">
        <f>#REF!+#REF!</f>
        <v>#REF!</v>
      </c>
      <c r="G101" s="280" t="e">
        <f>#REF!+#REF!</f>
        <v>#REF!</v>
      </c>
      <c r="H101" s="279" t="e">
        <f>SUM(F101:G101)</f>
        <v>#REF!</v>
      </c>
      <c r="I101" s="272" t="e">
        <f t="shared" si="11"/>
        <v>#REF!</v>
      </c>
    </row>
    <row r="102" spans="1:9" x14ac:dyDescent="0.25">
      <c r="A102" s="348" t="e">
        <f>IF('Запит 2-11 '!#REF!&lt;&gt;0,'Запит 2-11 '!#REF!,"")</f>
        <v>#REF!</v>
      </c>
      <c r="B102" s="337" t="e">
        <f>'Запит 2-11 '!#REF!</f>
        <v>#REF!</v>
      </c>
      <c r="C102" s="311"/>
      <c r="D102" s="278"/>
      <c r="E102" s="310">
        <f>SUM(C102:D102)</f>
        <v>0</v>
      </c>
      <c r="F102" s="342" t="e">
        <f>#REF!+#REF!</f>
        <v>#REF!</v>
      </c>
      <c r="G102" s="280" t="e">
        <f>#REF!+#REF!</f>
        <v>#REF!</v>
      </c>
      <c r="H102" s="279" t="e">
        <f>SUM(F102:G102)</f>
        <v>#REF!</v>
      </c>
      <c r="I102" s="272" t="e">
        <f t="shared" si="11"/>
        <v>#REF!</v>
      </c>
    </row>
    <row r="103" spans="1:9" x14ac:dyDescent="0.25">
      <c r="A103" s="348" t="e">
        <f>IF('Запит 2-11 '!#REF!&lt;&gt;0,'Запит 2-11 '!#REF!,"")</f>
        <v>#REF!</v>
      </c>
      <c r="B103" s="337" t="e">
        <f>'Запит 2-11 '!#REF!</f>
        <v>#REF!</v>
      </c>
      <c r="C103" s="311"/>
      <c r="D103" s="278"/>
      <c r="E103" s="310">
        <f>SUM(C103:D103)</f>
        <v>0</v>
      </c>
      <c r="F103" s="342" t="e">
        <f>#REF!+#REF!</f>
        <v>#REF!</v>
      </c>
      <c r="G103" s="280" t="e">
        <f>#REF!+#REF!</f>
        <v>#REF!</v>
      </c>
      <c r="H103" s="279" t="e">
        <f>SUM(F103:G103)</f>
        <v>#REF!</v>
      </c>
      <c r="I103" s="272" t="e">
        <f t="shared" si="11"/>
        <v>#REF!</v>
      </c>
    </row>
    <row r="104" spans="1:9" x14ac:dyDescent="0.25">
      <c r="A104" s="348" t="e">
        <f>IF('Запит 2-11 '!#REF!&lt;&gt;0,'Запит 2-11 '!#REF!,"")</f>
        <v>#REF!</v>
      </c>
      <c r="B104" s="337" t="e">
        <f>'Запит 2-11 '!#REF!</f>
        <v>#REF!</v>
      </c>
      <c r="C104" s="311"/>
      <c r="D104" s="278"/>
      <c r="E104" s="310">
        <f>SUM(C104:D104)</f>
        <v>0</v>
      </c>
      <c r="F104" s="343" t="e">
        <f>#REF!+#REF!</f>
        <v>#REF!</v>
      </c>
      <c r="G104" s="277" t="e">
        <f>#REF!+#REF!</f>
        <v>#REF!</v>
      </c>
      <c r="H104" s="276" t="e">
        <f>SUM(F104:G104)</f>
        <v>#REF!</v>
      </c>
      <c r="I104" s="272" t="e">
        <f t="shared" si="11"/>
        <v>#REF!</v>
      </c>
    </row>
    <row r="105" spans="1:9" x14ac:dyDescent="0.25">
      <c r="A105" s="338" t="e">
        <f>IF('Запит 2-11 '!#REF!&lt;&gt;0,'Запит 2-11 '!#REF!,"")</f>
        <v>#REF!</v>
      </c>
      <c r="B105" s="339" t="e">
        <f>'Запит 2-11 '!#REF!</f>
        <v>#REF!</v>
      </c>
      <c r="C105" s="286">
        <f t="shared" ref="C105:H105" si="19">SUM(C106:C110)</f>
        <v>0</v>
      </c>
      <c r="D105" s="285">
        <f t="shared" si="19"/>
        <v>0</v>
      </c>
      <c r="E105" s="284">
        <f t="shared" si="19"/>
        <v>0</v>
      </c>
      <c r="F105" s="340" t="e">
        <f t="shared" si="19"/>
        <v>#REF!</v>
      </c>
      <c r="G105" s="285" t="e">
        <f t="shared" si="19"/>
        <v>#REF!</v>
      </c>
      <c r="H105" s="284" t="e">
        <f t="shared" si="19"/>
        <v>#REF!</v>
      </c>
      <c r="I105" s="272" t="e">
        <f t="shared" si="11"/>
        <v>#REF!</v>
      </c>
    </row>
    <row r="106" spans="1:9" x14ac:dyDescent="0.25">
      <c r="A106" s="347" t="e">
        <f>IF('Запит 2-11 '!#REF!&lt;&gt;0,'Запит 2-11 '!#REF!,"")</f>
        <v>#REF!</v>
      </c>
      <c r="B106" s="336" t="e">
        <f>'Запит 2-11 '!#REF!</f>
        <v>#REF!</v>
      </c>
      <c r="C106" s="313"/>
      <c r="D106" s="283"/>
      <c r="E106" s="312">
        <f>SUM(C106:D106)</f>
        <v>0</v>
      </c>
      <c r="F106" s="341" t="e">
        <f>#REF!+#REF!</f>
        <v>#REF!</v>
      </c>
      <c r="G106" s="282" t="e">
        <f>#REF!+#REF!</f>
        <v>#REF!</v>
      </c>
      <c r="H106" s="281" t="e">
        <f>SUM(F106:G106)</f>
        <v>#REF!</v>
      </c>
      <c r="I106" s="272" t="e">
        <f t="shared" si="11"/>
        <v>#REF!</v>
      </c>
    </row>
    <row r="107" spans="1:9" x14ac:dyDescent="0.25">
      <c r="A107" s="348" t="e">
        <f>IF('Запит 2-11 '!#REF!&lt;&gt;0,'Запит 2-11 '!#REF!,"")</f>
        <v>#REF!</v>
      </c>
      <c r="B107" s="337" t="e">
        <f>'Запит 2-11 '!#REF!</f>
        <v>#REF!</v>
      </c>
      <c r="C107" s="311"/>
      <c r="D107" s="278"/>
      <c r="E107" s="310">
        <f>SUM(C107:D107)</f>
        <v>0</v>
      </c>
      <c r="F107" s="342" t="e">
        <f>#REF!+#REF!</f>
        <v>#REF!</v>
      </c>
      <c r="G107" s="280" t="e">
        <f>#REF!+#REF!</f>
        <v>#REF!</v>
      </c>
      <c r="H107" s="279" t="e">
        <f>SUM(F107:G107)</f>
        <v>#REF!</v>
      </c>
      <c r="I107" s="272" t="e">
        <f t="shared" si="11"/>
        <v>#REF!</v>
      </c>
    </row>
    <row r="108" spans="1:9" x14ac:dyDescent="0.25">
      <c r="A108" s="348" t="e">
        <f>IF('Запит 2-11 '!#REF!&lt;&gt;0,'Запит 2-11 '!#REF!,"")</f>
        <v>#REF!</v>
      </c>
      <c r="B108" s="337" t="e">
        <f>'Запит 2-11 '!#REF!</f>
        <v>#REF!</v>
      </c>
      <c r="C108" s="311"/>
      <c r="D108" s="278"/>
      <c r="E108" s="310">
        <f>SUM(C108:D108)</f>
        <v>0</v>
      </c>
      <c r="F108" s="342" t="e">
        <f>#REF!+#REF!</f>
        <v>#REF!</v>
      </c>
      <c r="G108" s="280" t="e">
        <f>#REF!+#REF!</f>
        <v>#REF!</v>
      </c>
      <c r="H108" s="279" t="e">
        <f>SUM(F108:G108)</f>
        <v>#REF!</v>
      </c>
      <c r="I108" s="272" t="e">
        <f t="shared" si="11"/>
        <v>#REF!</v>
      </c>
    </row>
    <row r="109" spans="1:9" x14ac:dyDescent="0.25">
      <c r="A109" s="348" t="e">
        <f>IF('Запит 2-11 '!#REF!&lt;&gt;0,'Запит 2-11 '!#REF!,"")</f>
        <v>#REF!</v>
      </c>
      <c r="B109" s="337" t="e">
        <f>'Запит 2-11 '!#REF!</f>
        <v>#REF!</v>
      </c>
      <c r="C109" s="311"/>
      <c r="D109" s="278"/>
      <c r="E109" s="310">
        <f>SUM(C109:D109)</f>
        <v>0</v>
      </c>
      <c r="F109" s="342" t="e">
        <f>#REF!+#REF!</f>
        <v>#REF!</v>
      </c>
      <c r="G109" s="280" t="e">
        <f>#REF!+#REF!</f>
        <v>#REF!</v>
      </c>
      <c r="H109" s="279" t="e">
        <f>SUM(F109:G109)</f>
        <v>#REF!</v>
      </c>
      <c r="I109" s="272" t="e">
        <f t="shared" si="11"/>
        <v>#REF!</v>
      </c>
    </row>
    <row r="110" spans="1:9" x14ac:dyDescent="0.25">
      <c r="A110" s="348" t="e">
        <f>IF('Запит 2-11 '!#REF!&lt;&gt;0,'Запит 2-11 '!#REF!,"")</f>
        <v>#REF!</v>
      </c>
      <c r="B110" s="337" t="e">
        <f>'Запит 2-11 '!#REF!</f>
        <v>#REF!</v>
      </c>
      <c r="C110" s="311"/>
      <c r="D110" s="278"/>
      <c r="E110" s="310">
        <f>SUM(C110:D110)</f>
        <v>0</v>
      </c>
      <c r="F110" s="343" t="e">
        <f>#REF!+#REF!</f>
        <v>#REF!</v>
      </c>
      <c r="G110" s="277" t="e">
        <f>#REF!+#REF!</f>
        <v>#REF!</v>
      </c>
      <c r="H110" s="276" t="e">
        <f>SUM(F110:G110)</f>
        <v>#REF!</v>
      </c>
      <c r="I110" s="272" t="e">
        <f t="shared" si="11"/>
        <v>#REF!</v>
      </c>
    </row>
    <row r="111" spans="1:9" x14ac:dyDescent="0.25">
      <c r="A111" s="338" t="e">
        <f>IF('Запит 2-11 '!#REF!&lt;&gt;0,'Запит 2-11 '!#REF!,"")</f>
        <v>#REF!</v>
      </c>
      <c r="B111" s="339" t="e">
        <f>'Запит 2-11 '!#REF!</f>
        <v>#REF!</v>
      </c>
      <c r="C111" s="286">
        <f t="shared" ref="C111:H111" si="20">SUM(C112:C116)</f>
        <v>0</v>
      </c>
      <c r="D111" s="285">
        <f t="shared" si="20"/>
        <v>0</v>
      </c>
      <c r="E111" s="284">
        <f t="shared" si="20"/>
        <v>0</v>
      </c>
      <c r="F111" s="340" t="e">
        <f t="shared" si="20"/>
        <v>#REF!</v>
      </c>
      <c r="G111" s="285" t="e">
        <f t="shared" si="20"/>
        <v>#REF!</v>
      </c>
      <c r="H111" s="284" t="e">
        <f t="shared" si="20"/>
        <v>#REF!</v>
      </c>
      <c r="I111" s="272" t="e">
        <f t="shared" si="11"/>
        <v>#REF!</v>
      </c>
    </row>
    <row r="112" spans="1:9" x14ac:dyDescent="0.25">
      <c r="A112" s="347" t="e">
        <f>IF('Запит 2-11 '!#REF!&lt;&gt;0,'Запит 2-11 '!#REF!,"")</f>
        <v>#REF!</v>
      </c>
      <c r="B112" s="336" t="e">
        <f>'Запит 2-11 '!#REF!</f>
        <v>#REF!</v>
      </c>
      <c r="C112" s="313"/>
      <c r="D112" s="283"/>
      <c r="E112" s="312">
        <f t="shared" ref="E112:E117" si="21">SUM(C112:D112)</f>
        <v>0</v>
      </c>
      <c r="F112" s="341" t="e">
        <f>#REF!+#REF!</f>
        <v>#REF!</v>
      </c>
      <c r="G112" s="282" t="e">
        <f>#REF!+#REF!</f>
        <v>#REF!</v>
      </c>
      <c r="H112" s="281" t="e">
        <f t="shared" ref="H112:H117" si="22">SUM(F112:G112)</f>
        <v>#REF!</v>
      </c>
      <c r="I112" s="272" t="e">
        <f t="shared" si="11"/>
        <v>#REF!</v>
      </c>
    </row>
    <row r="113" spans="1:9" x14ac:dyDescent="0.25">
      <c r="A113" s="348" t="e">
        <f>IF('Запит 2-11 '!#REF!&lt;&gt;0,'Запит 2-11 '!#REF!,"")</f>
        <v>#REF!</v>
      </c>
      <c r="B113" s="337" t="e">
        <f>'Запит 2-11 '!#REF!</f>
        <v>#REF!</v>
      </c>
      <c r="C113" s="311"/>
      <c r="D113" s="278"/>
      <c r="E113" s="310">
        <f t="shared" si="21"/>
        <v>0</v>
      </c>
      <c r="F113" s="342" t="e">
        <f>#REF!+#REF!</f>
        <v>#REF!</v>
      </c>
      <c r="G113" s="280" t="e">
        <f>#REF!+#REF!</f>
        <v>#REF!</v>
      </c>
      <c r="H113" s="279" t="e">
        <f t="shared" si="22"/>
        <v>#REF!</v>
      </c>
      <c r="I113" s="272" t="e">
        <f t="shared" si="11"/>
        <v>#REF!</v>
      </c>
    </row>
    <row r="114" spans="1:9" x14ac:dyDescent="0.25">
      <c r="A114" s="348" t="e">
        <f>IF('Запит 2-11 '!#REF!&lt;&gt;0,'Запит 2-11 '!#REF!,"")</f>
        <v>#REF!</v>
      </c>
      <c r="B114" s="337" t="e">
        <f>'Запит 2-11 '!#REF!</f>
        <v>#REF!</v>
      </c>
      <c r="C114" s="311"/>
      <c r="D114" s="278"/>
      <c r="E114" s="310">
        <f t="shared" si="21"/>
        <v>0</v>
      </c>
      <c r="F114" s="342" t="e">
        <f>#REF!+#REF!</f>
        <v>#REF!</v>
      </c>
      <c r="G114" s="280" t="e">
        <f>#REF!+#REF!</f>
        <v>#REF!</v>
      </c>
      <c r="H114" s="279" t="e">
        <f t="shared" si="22"/>
        <v>#REF!</v>
      </c>
      <c r="I114" s="272" t="e">
        <f t="shared" si="11"/>
        <v>#REF!</v>
      </c>
    </row>
    <row r="115" spans="1:9" x14ac:dyDescent="0.25">
      <c r="A115" s="348" t="e">
        <f>IF('Запит 2-11 '!#REF!&lt;&gt;0,'Запит 2-11 '!#REF!,"")</f>
        <v>#REF!</v>
      </c>
      <c r="B115" s="337" t="e">
        <f>'Запит 2-11 '!#REF!</f>
        <v>#REF!</v>
      </c>
      <c r="C115" s="311"/>
      <c r="D115" s="278"/>
      <c r="E115" s="310">
        <f t="shared" si="21"/>
        <v>0</v>
      </c>
      <c r="F115" s="342" t="e">
        <f>#REF!+#REF!</f>
        <v>#REF!</v>
      </c>
      <c r="G115" s="280" t="e">
        <f>#REF!+#REF!</f>
        <v>#REF!</v>
      </c>
      <c r="H115" s="279" t="e">
        <f t="shared" si="22"/>
        <v>#REF!</v>
      </c>
      <c r="I115" s="272" t="e">
        <f t="shared" si="11"/>
        <v>#REF!</v>
      </c>
    </row>
    <row r="116" spans="1:9" x14ac:dyDescent="0.25">
      <c r="A116" s="348" t="e">
        <f>IF('Запит 2-11 '!#REF!&lt;&gt;0,'Запит 2-11 '!#REF!,"")</f>
        <v>#REF!</v>
      </c>
      <c r="B116" s="337" t="e">
        <f>'Запит 2-11 '!#REF!</f>
        <v>#REF!</v>
      </c>
      <c r="C116" s="311"/>
      <c r="D116" s="278"/>
      <c r="E116" s="310">
        <f t="shared" si="21"/>
        <v>0</v>
      </c>
      <c r="F116" s="343" t="e">
        <f>#REF!+#REF!</f>
        <v>#REF!</v>
      </c>
      <c r="G116" s="277" t="e">
        <f>#REF!+#REF!</f>
        <v>#REF!</v>
      </c>
      <c r="H116" s="276" t="e">
        <f t="shared" si="22"/>
        <v>#REF!</v>
      </c>
      <c r="I116" s="272" t="e">
        <f t="shared" si="11"/>
        <v>#REF!</v>
      </c>
    </row>
    <row r="117" spans="1:9" x14ac:dyDescent="0.25">
      <c r="A117" s="661" t="s">
        <v>41</v>
      </c>
      <c r="B117" s="662"/>
      <c r="C117" s="309">
        <f>C57+C63+C69+C75+C81+C87+C93+C99+C105+C111</f>
        <v>0</v>
      </c>
      <c r="D117" s="275">
        <f>D57+D63+D69+D75+D81+D87+D93+D99+D105+D111</f>
        <v>0</v>
      </c>
      <c r="E117" s="308">
        <f t="shared" si="21"/>
        <v>0</v>
      </c>
      <c r="F117" s="344" t="e">
        <f>F57+F63+F69+F75+F81+F87+F93+F99+F105+F111</f>
        <v>#REF!</v>
      </c>
      <c r="G117" s="274" t="e">
        <f>G57+G63+G69+G75+G81+G87+G93+G99+G105+G111</f>
        <v>#REF!</v>
      </c>
      <c r="H117" s="273" t="e">
        <f t="shared" si="22"/>
        <v>#REF!</v>
      </c>
      <c r="I117" s="272" t="s">
        <v>99</v>
      </c>
    </row>
  </sheetData>
  <sheetProtection password="E75E" sheet="1" formatCells="0" formatColumns="0" autoFilter="0"/>
  <autoFilter ref="I1:I117"/>
  <mergeCells count="9">
    <mergeCell ref="A117:B117"/>
    <mergeCell ref="F2:H2"/>
    <mergeCell ref="B2:B3"/>
    <mergeCell ref="A52:B52"/>
    <mergeCell ref="A2:A3"/>
    <mergeCell ref="C2:E2"/>
    <mergeCell ref="A55:B56"/>
    <mergeCell ref="C55:E55"/>
    <mergeCell ref="F55:H55"/>
  </mergeCells>
  <phoneticPr fontId="35" type="noConversion"/>
  <pageMargins left="0.35433070866141736" right="0.35433070866141736" top="0.31496062992125984" bottom="0.31496062992125984" header="0.31496062992125984" footer="0.31496062992125984"/>
  <pageSetup paperSize="9" scale="93" fitToHeight="1000" orientation="landscape" blackAndWhite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H2411"/>
  <sheetViews>
    <sheetView showZeros="0" view="pageBreakPreview" zoomScale="70" zoomScaleNormal="115" zoomScaleSheetLayoutView="70" workbookViewId="0">
      <selection activeCell="C27" sqref="C27"/>
    </sheetView>
  </sheetViews>
  <sheetFormatPr defaultColWidth="9.140625" defaultRowHeight="15" x14ac:dyDescent="0.25"/>
  <cols>
    <col min="1" max="1" width="4.42578125" style="47" customWidth="1"/>
    <col min="2" max="2" width="44.140625" style="47" customWidth="1"/>
    <col min="3" max="4" width="18.7109375" style="47" customWidth="1"/>
    <col min="5" max="5" width="19.5703125" style="47" customWidth="1"/>
    <col min="6" max="6" width="21" style="233" customWidth="1"/>
    <col min="7" max="8" width="9.140625" style="47" customWidth="1"/>
    <col min="9" max="16384" width="9.140625" style="295"/>
  </cols>
  <sheetData>
    <row r="1" spans="1:7" x14ac:dyDescent="0.25">
      <c r="A1" s="192" t="s">
        <v>221</v>
      </c>
      <c r="G1" s="81" t="s">
        <v>99</v>
      </c>
    </row>
    <row r="2" spans="1:7" ht="23.25" customHeight="1" x14ac:dyDescent="0.2">
      <c r="A2" s="764" t="s">
        <v>51</v>
      </c>
      <c r="B2" s="766" t="s">
        <v>58</v>
      </c>
      <c r="C2" s="771" t="s">
        <v>57</v>
      </c>
      <c r="D2" s="773" t="s">
        <v>31</v>
      </c>
      <c r="E2" s="621" t="s">
        <v>198</v>
      </c>
      <c r="F2" s="769" t="s">
        <v>197</v>
      </c>
      <c r="G2" s="81" t="s">
        <v>99</v>
      </c>
    </row>
    <row r="3" spans="1:7" ht="12.75" customHeight="1" x14ac:dyDescent="0.2">
      <c r="A3" s="765"/>
      <c r="B3" s="767"/>
      <c r="C3" s="772"/>
      <c r="D3" s="774"/>
      <c r="E3" s="768"/>
      <c r="F3" s="770"/>
      <c r="G3" s="81" t="s">
        <v>99</v>
      </c>
    </row>
    <row r="4" spans="1:7" ht="12.75" x14ac:dyDescent="0.2">
      <c r="A4" s="762" t="e">
        <f>'Запит 2-8'!#REF!</f>
        <v>#REF!</v>
      </c>
      <c r="B4" s="763"/>
      <c r="C4" s="763"/>
      <c r="D4" s="763"/>
      <c r="E4" s="763"/>
      <c r="F4" s="763"/>
      <c r="G4" s="81" t="str">
        <f>G5</f>
        <v>Для друку</v>
      </c>
    </row>
    <row r="5" spans="1:7" ht="12.75" x14ac:dyDescent="0.2">
      <c r="A5" s="759" t="e">
        <f>'Запит 2-8'!#REF!</f>
        <v>#REF!</v>
      </c>
      <c r="B5" s="760"/>
      <c r="C5" s="760"/>
      <c r="D5" s="760"/>
      <c r="E5" s="760"/>
      <c r="F5" s="760"/>
      <c r="G5" s="81" t="str">
        <f>G6</f>
        <v>Для друку</v>
      </c>
    </row>
    <row r="6" spans="1:7" ht="12.75" x14ac:dyDescent="0.2">
      <c r="A6" s="235" t="s">
        <v>4</v>
      </c>
      <c r="B6" s="756" t="s">
        <v>107</v>
      </c>
      <c r="C6" s="757"/>
      <c r="D6" s="757"/>
      <c r="E6" s="761"/>
      <c r="F6" s="761"/>
      <c r="G6" s="81" t="str">
        <f>G7</f>
        <v>Для друку</v>
      </c>
    </row>
    <row r="7" spans="1:7" ht="25.5" x14ac:dyDescent="0.25">
      <c r="A7" s="218">
        <f>'Запит 2-8'!A7</f>
        <v>0</v>
      </c>
      <c r="B7" s="241" t="str">
        <f>IF('Запит 2-8'!B7&lt;&gt;"",'Запит 2-8'!B7,"")</f>
        <v>Оплата послуг з виготовлення презентаційно- інформаційної продукції</v>
      </c>
      <c r="C7" s="242" t="str">
        <f>'Запит 2-8'!C7</f>
        <v>грн.</v>
      </c>
      <c r="D7" s="243" t="str">
        <f>'Запит 2-8'!D7</f>
        <v>акт наданих послуг</v>
      </c>
      <c r="E7" s="349"/>
      <c r="F7" s="352" t="e">
        <f>#REF!+#REF!</f>
        <v>#REF!</v>
      </c>
      <c r="G7" s="81" t="str">
        <f>IF(B7&lt;&gt;"","Для друку","")</f>
        <v>Для друку</v>
      </c>
    </row>
    <row r="8" spans="1:7" ht="25.5" x14ac:dyDescent="0.25">
      <c r="A8" s="218">
        <f>'Запит 2-8'!A8</f>
        <v>0</v>
      </c>
      <c r="B8" s="48" t="str">
        <f>IF('Запит 2-8'!B8&lt;&gt;"",'Запит 2-8'!B8,"")</f>
        <v>Оплата послуг з виготовлення відеоматеріалів про місто</v>
      </c>
      <c r="C8" s="49" t="str">
        <f>'Запит 2-8'!C8</f>
        <v>грн.</v>
      </c>
      <c r="D8" s="50" t="str">
        <f>'Запит 2-8'!D8</f>
        <v>акт наданих послуг</v>
      </c>
      <c r="E8" s="350"/>
      <c r="F8" s="353" t="e">
        <f>#REF!+#REF!</f>
        <v>#REF!</v>
      </c>
      <c r="G8" s="81" t="str">
        <f t="shared" ref="G8:G21" si="0">IF(B8&lt;&gt;"","Для друку","")</f>
        <v>Для друку</v>
      </c>
    </row>
    <row r="9" spans="1:7" ht="38.25" x14ac:dyDescent="0.25">
      <c r="A9" s="218">
        <f>'Запит 2-8'!A9</f>
        <v>0</v>
      </c>
      <c r="B9" s="48" t="str">
        <f>IF('Запит 2-8'!B9&lt;&gt;"",'Запит 2-8'!B9,"")</f>
        <v>Оплата витрат та послуг для участі у виставках, ярмарках, форумах, семінарах, презентаціях та інших заходах</v>
      </c>
      <c r="C9" s="49" t="str">
        <f>'Запит 2-8'!C9</f>
        <v>грн.</v>
      </c>
      <c r="D9" s="50" t="str">
        <f>'Запит 2-8'!D9</f>
        <v>акт наданих послуг</v>
      </c>
      <c r="E9" s="350"/>
      <c r="F9" s="353" t="e">
        <f>#REF!+#REF!</f>
        <v>#REF!</v>
      </c>
      <c r="G9" s="81" t="str">
        <f t="shared" si="0"/>
        <v>Для друку</v>
      </c>
    </row>
    <row r="10" spans="1:7" ht="38.25" x14ac:dyDescent="0.25">
      <c r="A10" s="218">
        <f>'Запит 2-8'!A11</f>
        <v>0</v>
      </c>
      <c r="B10" s="48" t="str">
        <f>IF('Запит 2-8'!B11&lt;&gt;"",'Запит 2-8'!B11,"")</f>
        <v>Організація навчальних семінарів, практикумів, круглих столів тощо з питань підприємницької діяльності</v>
      </c>
      <c r="C10" s="49" t="str">
        <f>'Запит 2-8'!C11</f>
        <v>грн.</v>
      </c>
      <c r="D10" s="50" t="str">
        <f>'Запит 2-8'!D11</f>
        <v>акт наданих послуг</v>
      </c>
      <c r="E10" s="229"/>
      <c r="F10" s="353" t="e">
        <f>#REF!+#REF!</f>
        <v>#REF!</v>
      </c>
      <c r="G10" s="81" t="str">
        <f t="shared" si="0"/>
        <v>Для друку</v>
      </c>
    </row>
    <row r="11" spans="1:7" x14ac:dyDescent="0.25">
      <c r="A11" s="218">
        <f>'Запит 2-8'!A12</f>
        <v>0</v>
      </c>
      <c r="B11" s="48" t="str">
        <f>IF('Запит 2-8'!B12&lt;&gt;"",'Запит 2-8'!B12,"")</f>
        <v/>
      </c>
      <c r="C11" s="49">
        <f>'Запит 2-8'!C12</f>
        <v>0</v>
      </c>
      <c r="D11" s="50">
        <f>'Запит 2-8'!D12</f>
        <v>0</v>
      </c>
      <c r="E11" s="350"/>
      <c r="F11" s="353" t="e">
        <f>#REF!+#REF!</f>
        <v>#REF!</v>
      </c>
      <c r="G11" s="81" t="str">
        <f t="shared" si="0"/>
        <v/>
      </c>
    </row>
    <row r="12" spans="1:7" x14ac:dyDescent="0.25">
      <c r="A12" s="218">
        <f>'Запит 2-8'!A13</f>
        <v>0</v>
      </c>
      <c r="B12" s="48" t="str">
        <f>IF('Запит 2-8'!B13&lt;&gt;"",'Запит 2-8'!B13,"")</f>
        <v/>
      </c>
      <c r="C12" s="49">
        <f>'Запит 2-8'!C13</f>
        <v>0</v>
      </c>
      <c r="D12" s="50">
        <f>'Запит 2-8'!D13</f>
        <v>0</v>
      </c>
      <c r="E12" s="350"/>
      <c r="F12" s="353" t="e">
        <f>#REF!+#REF!</f>
        <v>#REF!</v>
      </c>
      <c r="G12" s="81" t="str">
        <f t="shared" si="0"/>
        <v/>
      </c>
    </row>
    <row r="13" spans="1:7" x14ac:dyDescent="0.25">
      <c r="A13" s="218">
        <f>'Запит 2-8'!A14</f>
        <v>0</v>
      </c>
      <c r="B13" s="48" t="str">
        <f>IF('Запит 2-8'!B14&lt;&gt;"",'Запит 2-8'!B14,"")</f>
        <v/>
      </c>
      <c r="C13" s="49">
        <f>'Запит 2-8'!C14</f>
        <v>0</v>
      </c>
      <c r="D13" s="50">
        <f>'Запит 2-8'!D14</f>
        <v>0</v>
      </c>
      <c r="E13" s="350"/>
      <c r="F13" s="353" t="e">
        <f>#REF!+#REF!</f>
        <v>#REF!</v>
      </c>
      <c r="G13" s="81" t="str">
        <f t="shared" si="0"/>
        <v/>
      </c>
    </row>
    <row r="14" spans="1:7" x14ac:dyDescent="0.25">
      <c r="A14" s="218">
        <f>'Запит 2-8'!A15</f>
        <v>0</v>
      </c>
      <c r="B14" s="48" t="str">
        <f>IF('Запит 2-8'!B15&lt;&gt;"",'Запит 2-8'!B15,"")</f>
        <v/>
      </c>
      <c r="C14" s="49">
        <f>'Запит 2-8'!C15</f>
        <v>0</v>
      </c>
      <c r="D14" s="50">
        <f>'Запит 2-8'!D15</f>
        <v>0</v>
      </c>
      <c r="E14" s="350"/>
      <c r="F14" s="353" t="e">
        <f>#REF!+#REF!</f>
        <v>#REF!</v>
      </c>
      <c r="G14" s="81" t="str">
        <f t="shared" si="0"/>
        <v/>
      </c>
    </row>
    <row r="15" spans="1:7" x14ac:dyDescent="0.25">
      <c r="A15" s="218">
        <f>'Запит 2-8'!A16</f>
        <v>0</v>
      </c>
      <c r="B15" s="48" t="str">
        <f>IF('Запит 2-8'!B16&lt;&gt;"",'Запит 2-8'!B16,"")</f>
        <v/>
      </c>
      <c r="C15" s="49">
        <f>'Запит 2-8'!C16</f>
        <v>0</v>
      </c>
      <c r="D15" s="50">
        <f>'Запит 2-8'!D16</f>
        <v>0</v>
      </c>
      <c r="E15" s="350"/>
      <c r="F15" s="353" t="e">
        <f>#REF!+#REF!</f>
        <v>#REF!</v>
      </c>
      <c r="G15" s="81" t="str">
        <f t="shared" si="0"/>
        <v/>
      </c>
    </row>
    <row r="16" spans="1:7" x14ac:dyDescent="0.25">
      <c r="A16" s="218">
        <f>'Запит 2-8'!A17</f>
        <v>0</v>
      </c>
      <c r="B16" s="48" t="str">
        <f>IF('Запит 2-8'!B17&lt;&gt;"",'Запит 2-8'!B17,"")</f>
        <v/>
      </c>
      <c r="C16" s="49">
        <f>'Запит 2-8'!C17</f>
        <v>0</v>
      </c>
      <c r="D16" s="50">
        <f>'Запит 2-8'!D17</f>
        <v>0</v>
      </c>
      <c r="E16" s="350"/>
      <c r="F16" s="353" t="e">
        <f>#REF!+#REF!</f>
        <v>#REF!</v>
      </c>
      <c r="G16" s="81" t="str">
        <f t="shared" si="0"/>
        <v/>
      </c>
    </row>
    <row r="17" spans="1:7" x14ac:dyDescent="0.25">
      <c r="A17" s="218">
        <f>'Запит 2-8'!A18</f>
        <v>0</v>
      </c>
      <c r="B17" s="48" t="str">
        <f>IF('Запит 2-8'!B18&lt;&gt;"",'Запит 2-8'!B18,"")</f>
        <v/>
      </c>
      <c r="C17" s="49">
        <f>'Запит 2-8'!C18</f>
        <v>0</v>
      </c>
      <c r="D17" s="50">
        <f>'Запит 2-8'!D18</f>
        <v>0</v>
      </c>
      <c r="E17" s="350"/>
      <c r="F17" s="353" t="e">
        <f>#REF!+#REF!</f>
        <v>#REF!</v>
      </c>
      <c r="G17" s="81" t="str">
        <f t="shared" si="0"/>
        <v/>
      </c>
    </row>
    <row r="18" spans="1:7" x14ac:dyDescent="0.25">
      <c r="A18" s="218">
        <f>'Запит 2-8'!A19</f>
        <v>0</v>
      </c>
      <c r="B18" s="48" t="str">
        <f>IF('Запит 2-8'!B19&lt;&gt;"",'Запит 2-8'!B19,"")</f>
        <v/>
      </c>
      <c r="C18" s="49">
        <f>'Запит 2-8'!C19</f>
        <v>0</v>
      </c>
      <c r="D18" s="50">
        <f>'Запит 2-8'!D19</f>
        <v>0</v>
      </c>
      <c r="E18" s="350"/>
      <c r="F18" s="353" t="e">
        <f>#REF!+#REF!</f>
        <v>#REF!</v>
      </c>
      <c r="G18" s="81" t="str">
        <f t="shared" si="0"/>
        <v/>
      </c>
    </row>
    <row r="19" spans="1:7" x14ac:dyDescent="0.25">
      <c r="A19" s="218">
        <f>'Запит 2-8'!A20</f>
        <v>0</v>
      </c>
      <c r="B19" s="48" t="str">
        <f>IF('Запит 2-8'!B20&lt;&gt;"",'Запит 2-8'!B20,"")</f>
        <v/>
      </c>
      <c r="C19" s="49">
        <f>'Запит 2-8'!C20</f>
        <v>0</v>
      </c>
      <c r="D19" s="50">
        <f>'Запит 2-8'!D20</f>
        <v>0</v>
      </c>
      <c r="E19" s="350"/>
      <c r="F19" s="353" t="e">
        <f>#REF!+#REF!</f>
        <v>#REF!</v>
      </c>
      <c r="G19" s="81" t="str">
        <f t="shared" si="0"/>
        <v/>
      </c>
    </row>
    <row r="20" spans="1:7" x14ac:dyDescent="0.25">
      <c r="A20" s="218">
        <f>'Запит 2-8'!A21</f>
        <v>0</v>
      </c>
      <c r="B20" s="48" t="str">
        <f>IF('Запит 2-8'!B21&lt;&gt;"",'Запит 2-8'!B21,"")</f>
        <v/>
      </c>
      <c r="C20" s="49">
        <f>'Запит 2-8'!C21</f>
        <v>0</v>
      </c>
      <c r="D20" s="50">
        <f>'Запит 2-8'!D21</f>
        <v>0</v>
      </c>
      <c r="E20" s="350"/>
      <c r="F20" s="353" t="e">
        <f>#REF!+#REF!</f>
        <v>#REF!</v>
      </c>
      <c r="G20" s="81" t="str">
        <f t="shared" si="0"/>
        <v/>
      </c>
    </row>
    <row r="21" spans="1:7" x14ac:dyDescent="0.25">
      <c r="A21" s="218">
        <f>'Запит 2-8'!A22</f>
        <v>0</v>
      </c>
      <c r="B21" s="237" t="str">
        <f>IF('Запит 2-8'!B22&lt;&gt;"",'Запит 2-8'!B22,"")</f>
        <v/>
      </c>
      <c r="C21" s="238">
        <f>'Запит 2-8'!C22</f>
        <v>0</v>
      </c>
      <c r="D21" s="239">
        <f>'Запит 2-8'!D22</f>
        <v>0</v>
      </c>
      <c r="E21" s="351"/>
      <c r="F21" s="354" t="e">
        <f>#REF!+#REF!</f>
        <v>#REF!</v>
      </c>
      <c r="G21" s="81" t="str">
        <f t="shared" si="0"/>
        <v/>
      </c>
    </row>
    <row r="22" spans="1:7" ht="12.75" x14ac:dyDescent="0.2">
      <c r="A22" s="236">
        <f>'Запит 2-8'!A23</f>
        <v>0</v>
      </c>
      <c r="B22" s="756" t="s">
        <v>108</v>
      </c>
      <c r="C22" s="757"/>
      <c r="D22" s="757"/>
      <c r="E22" s="758"/>
      <c r="F22" s="758"/>
      <c r="G22" s="81" t="str">
        <f>G23</f>
        <v>Для друку</v>
      </c>
    </row>
    <row r="23" spans="1:7" ht="25.5" x14ac:dyDescent="0.25">
      <c r="A23" s="218">
        <f>'Запит 2-8'!A24</f>
        <v>0</v>
      </c>
      <c r="B23" s="241" t="str">
        <f>IF('Запит 2-8'!B24&lt;&gt;"",'Запит 2-8'!B24,"")</f>
        <v>Кількість виготовленої презентаційно-інформаційної продукції</v>
      </c>
      <c r="C23" s="242" t="str">
        <f>'Запит 2-8'!C24</f>
        <v>одиниць</v>
      </c>
      <c r="D23" s="243" t="str">
        <f>'Запит 2-8'!D24</f>
        <v>договір, акт наданих послуг</v>
      </c>
      <c r="E23" s="349"/>
      <c r="F23" s="352" t="e">
        <f>#REF!+#REF!</f>
        <v>#REF!</v>
      </c>
      <c r="G23" s="81" t="str">
        <f t="shared" ref="G23:G37" si="1">IF(B23&lt;&gt;"","Для друку","")</f>
        <v>Для друку</v>
      </c>
    </row>
    <row r="24" spans="1:7" x14ac:dyDescent="0.25">
      <c r="A24" s="218">
        <f>'Запит 2-8'!A25</f>
        <v>0</v>
      </c>
      <c r="B24" s="48" t="str">
        <f>IF('Запит 2-8'!B25&lt;&gt;"",'Запит 2-8'!B25,"")</f>
        <v>Кількість виготовлених відеоматеріалів про місто</v>
      </c>
      <c r="C24" s="49" t="str">
        <f>'Запит 2-8'!C25</f>
        <v>одиниць</v>
      </c>
      <c r="D24" s="50" t="str">
        <f>'Запит 2-8'!D25</f>
        <v>звіт</v>
      </c>
      <c r="E24" s="350"/>
      <c r="F24" s="353" t="e">
        <f>#REF!+#REF!</f>
        <v>#REF!</v>
      </c>
      <c r="G24" s="81" t="str">
        <f t="shared" si="1"/>
        <v>Для друку</v>
      </c>
    </row>
    <row r="25" spans="1:7" x14ac:dyDescent="0.25">
      <c r="A25" s="218">
        <f>'Запит 2-8'!A26</f>
        <v>0</v>
      </c>
      <c r="B25" s="48" t="str">
        <f>IF('Запит 2-8'!B26&lt;&gt;"",'Запит 2-8'!B26,"")</f>
        <v>Кількість заходів, в яких забезпечено участь</v>
      </c>
      <c r="C25" s="49" t="str">
        <f>'Запит 2-8'!C26</f>
        <v>одиниць</v>
      </c>
      <c r="D25" s="50" t="str">
        <f>'Запит 2-8'!D26</f>
        <v>звіт</v>
      </c>
      <c r="E25" s="350"/>
      <c r="F25" s="353" t="e">
        <f>#REF!+#REF!</f>
        <v>#REF!</v>
      </c>
      <c r="G25" s="81" t="str">
        <f t="shared" si="1"/>
        <v>Для друку</v>
      </c>
    </row>
    <row r="26" spans="1:7" x14ac:dyDescent="0.25">
      <c r="A26" s="218">
        <f>'Запит 2-8'!A27</f>
        <v>0</v>
      </c>
      <c r="B26" s="48" t="str">
        <f>IF('Запит 2-8'!B27&lt;&gt;"",'Запит 2-8'!B27,"")</f>
        <v>Кількість організованих заходів протягом року</v>
      </c>
      <c r="C26" s="49" t="str">
        <f>'Запит 2-8'!C27</f>
        <v>одиниць</v>
      </c>
      <c r="D26" s="50" t="str">
        <f>'Запит 2-8'!D27</f>
        <v>звіт</v>
      </c>
      <c r="E26" s="229"/>
      <c r="F26" s="353" t="e">
        <f>#REF!+#REF!</f>
        <v>#REF!</v>
      </c>
      <c r="G26" s="81" t="str">
        <f t="shared" si="1"/>
        <v>Для друку</v>
      </c>
    </row>
    <row r="27" spans="1:7" x14ac:dyDescent="0.25">
      <c r="A27" s="218">
        <f>'Запит 2-8'!A28</f>
        <v>0</v>
      </c>
      <c r="B27" s="48" t="str">
        <f>IF('Запит 2-8'!B28&lt;&gt;"",'Запит 2-8'!B28,"")</f>
        <v/>
      </c>
      <c r="C27" s="49">
        <f>'Запит 2-8'!C28</f>
        <v>0</v>
      </c>
      <c r="D27" s="50">
        <f>'Запит 2-8'!D28</f>
        <v>0</v>
      </c>
      <c r="E27" s="350"/>
      <c r="F27" s="353" t="e">
        <f>#REF!+#REF!</f>
        <v>#REF!</v>
      </c>
      <c r="G27" s="81" t="str">
        <f t="shared" si="1"/>
        <v/>
      </c>
    </row>
    <row r="28" spans="1:7" x14ac:dyDescent="0.25">
      <c r="A28" s="218">
        <f>'Запит 2-8'!A29</f>
        <v>0</v>
      </c>
      <c r="B28" s="48" t="str">
        <f>IF('Запит 2-8'!B29&lt;&gt;"",'Запит 2-8'!B29,"")</f>
        <v/>
      </c>
      <c r="C28" s="49">
        <f>'Запит 2-8'!C29</f>
        <v>0</v>
      </c>
      <c r="D28" s="50">
        <f>'Запит 2-8'!D29</f>
        <v>0</v>
      </c>
      <c r="E28" s="350"/>
      <c r="F28" s="353" t="e">
        <f>#REF!+#REF!</f>
        <v>#REF!</v>
      </c>
      <c r="G28" s="81" t="str">
        <f t="shared" si="1"/>
        <v/>
      </c>
    </row>
    <row r="29" spans="1:7" x14ac:dyDescent="0.25">
      <c r="A29" s="218">
        <f>'Запит 2-8'!A30</f>
        <v>0</v>
      </c>
      <c r="B29" s="48" t="str">
        <f>IF('Запит 2-8'!B30&lt;&gt;"",'Запит 2-8'!B30,"")</f>
        <v/>
      </c>
      <c r="C29" s="49">
        <f>'Запит 2-8'!C30</f>
        <v>0</v>
      </c>
      <c r="D29" s="50">
        <f>'Запит 2-8'!D30</f>
        <v>0</v>
      </c>
      <c r="E29" s="350"/>
      <c r="F29" s="353" t="e">
        <f>#REF!+#REF!</f>
        <v>#REF!</v>
      </c>
      <c r="G29" s="81" t="str">
        <f t="shared" si="1"/>
        <v/>
      </c>
    </row>
    <row r="30" spans="1:7" x14ac:dyDescent="0.25">
      <c r="A30" s="218">
        <f>'Запит 2-8'!A31</f>
        <v>0</v>
      </c>
      <c r="B30" s="48" t="str">
        <f>IF('Запит 2-8'!B31&lt;&gt;"",'Запит 2-8'!B31,"")</f>
        <v/>
      </c>
      <c r="C30" s="49">
        <f>'Запит 2-8'!C31</f>
        <v>0</v>
      </c>
      <c r="D30" s="50">
        <f>'Запит 2-8'!D31</f>
        <v>0</v>
      </c>
      <c r="E30" s="350"/>
      <c r="F30" s="353" t="e">
        <f>#REF!+#REF!</f>
        <v>#REF!</v>
      </c>
      <c r="G30" s="81" t="str">
        <f t="shared" si="1"/>
        <v/>
      </c>
    </row>
    <row r="31" spans="1:7" x14ac:dyDescent="0.25">
      <c r="A31" s="218">
        <f>'Запит 2-8'!A32</f>
        <v>0</v>
      </c>
      <c r="B31" s="48" t="str">
        <f>IF('Запит 2-8'!B32&lt;&gt;"",'Запит 2-8'!B32,"")</f>
        <v/>
      </c>
      <c r="C31" s="49">
        <f>'Запит 2-8'!C32</f>
        <v>0</v>
      </c>
      <c r="D31" s="50">
        <f>'Запит 2-8'!D32</f>
        <v>0</v>
      </c>
      <c r="E31" s="350"/>
      <c r="F31" s="353" t="e">
        <f>#REF!+#REF!</f>
        <v>#REF!</v>
      </c>
      <c r="G31" s="81" t="str">
        <f t="shared" si="1"/>
        <v/>
      </c>
    </row>
    <row r="32" spans="1:7" x14ac:dyDescent="0.25">
      <c r="A32" s="218">
        <f>'Запит 2-8'!A33</f>
        <v>0</v>
      </c>
      <c r="B32" s="48" t="str">
        <f>IF('Запит 2-8'!B33&lt;&gt;"",'Запит 2-8'!B33,"")</f>
        <v/>
      </c>
      <c r="C32" s="49">
        <f>'Запит 2-8'!C33</f>
        <v>0</v>
      </c>
      <c r="D32" s="50">
        <f>'Запит 2-8'!D33</f>
        <v>0</v>
      </c>
      <c r="E32" s="350"/>
      <c r="F32" s="353" t="e">
        <f>#REF!+#REF!</f>
        <v>#REF!</v>
      </c>
      <c r="G32" s="81" t="str">
        <f t="shared" si="1"/>
        <v/>
      </c>
    </row>
    <row r="33" spans="1:7" x14ac:dyDescent="0.25">
      <c r="A33" s="218">
        <f>'Запит 2-8'!A34</f>
        <v>0</v>
      </c>
      <c r="B33" s="48" t="str">
        <f>IF('Запит 2-8'!B34&lt;&gt;"",'Запит 2-8'!B34,"")</f>
        <v/>
      </c>
      <c r="C33" s="49">
        <f>'Запит 2-8'!C34</f>
        <v>0</v>
      </c>
      <c r="D33" s="50">
        <f>'Запит 2-8'!D34</f>
        <v>0</v>
      </c>
      <c r="E33" s="350"/>
      <c r="F33" s="353" t="e">
        <f>#REF!+#REF!</f>
        <v>#REF!</v>
      </c>
      <c r="G33" s="81" t="str">
        <f t="shared" si="1"/>
        <v/>
      </c>
    </row>
    <row r="34" spans="1:7" x14ac:dyDescent="0.25">
      <c r="A34" s="218">
        <f>'Запит 2-8'!A35</f>
        <v>0</v>
      </c>
      <c r="B34" s="48" t="str">
        <f>IF('Запит 2-8'!B35&lt;&gt;"",'Запит 2-8'!B35,"")</f>
        <v/>
      </c>
      <c r="C34" s="49">
        <f>'Запит 2-8'!C35</f>
        <v>0</v>
      </c>
      <c r="D34" s="50">
        <f>'Запит 2-8'!D35</f>
        <v>0</v>
      </c>
      <c r="E34" s="350"/>
      <c r="F34" s="353" t="e">
        <f>#REF!+#REF!</f>
        <v>#REF!</v>
      </c>
      <c r="G34" s="81" t="str">
        <f t="shared" si="1"/>
        <v/>
      </c>
    </row>
    <row r="35" spans="1:7" x14ac:dyDescent="0.25">
      <c r="A35" s="218">
        <f>'Запит 2-8'!A36</f>
        <v>0</v>
      </c>
      <c r="B35" s="48" t="str">
        <f>IF('Запит 2-8'!B36&lt;&gt;"",'Запит 2-8'!B36,"")</f>
        <v/>
      </c>
      <c r="C35" s="49">
        <f>'Запит 2-8'!C36</f>
        <v>0</v>
      </c>
      <c r="D35" s="50">
        <f>'Запит 2-8'!D36</f>
        <v>0</v>
      </c>
      <c r="E35" s="350"/>
      <c r="F35" s="353" t="e">
        <f>#REF!+#REF!</f>
        <v>#REF!</v>
      </c>
      <c r="G35" s="81" t="str">
        <f t="shared" si="1"/>
        <v/>
      </c>
    </row>
    <row r="36" spans="1:7" x14ac:dyDescent="0.25">
      <c r="A36" s="218">
        <f>'Запит 2-8'!A37</f>
        <v>0</v>
      </c>
      <c r="B36" s="48" t="str">
        <f>IF('Запит 2-8'!B37&lt;&gt;"",'Запит 2-8'!B37,"")</f>
        <v/>
      </c>
      <c r="C36" s="49">
        <f>'Запит 2-8'!C37</f>
        <v>0</v>
      </c>
      <c r="D36" s="50">
        <f>'Запит 2-8'!D37</f>
        <v>0</v>
      </c>
      <c r="E36" s="350"/>
      <c r="F36" s="353" t="e">
        <f>#REF!+#REF!</f>
        <v>#REF!</v>
      </c>
      <c r="G36" s="81" t="str">
        <f t="shared" si="1"/>
        <v/>
      </c>
    </row>
    <row r="37" spans="1:7" x14ac:dyDescent="0.25">
      <c r="A37" s="218">
        <f>'Запит 2-8'!A38</f>
        <v>0</v>
      </c>
      <c r="B37" s="237" t="str">
        <f>IF('Запит 2-8'!B38&lt;&gt;"",'Запит 2-8'!B38,"")</f>
        <v/>
      </c>
      <c r="C37" s="238">
        <f>'Запит 2-8'!C38</f>
        <v>0</v>
      </c>
      <c r="D37" s="239">
        <f>'Запит 2-8'!D38</f>
        <v>0</v>
      </c>
      <c r="E37" s="351"/>
      <c r="F37" s="354" t="e">
        <f>#REF!+#REF!</f>
        <v>#REF!</v>
      </c>
      <c r="G37" s="81" t="str">
        <f t="shared" si="1"/>
        <v/>
      </c>
    </row>
    <row r="38" spans="1:7" ht="12.75" x14ac:dyDescent="0.2">
      <c r="A38" s="236">
        <f>'Запит 2-8'!A39</f>
        <v>0</v>
      </c>
      <c r="B38" s="756" t="s">
        <v>109</v>
      </c>
      <c r="C38" s="757"/>
      <c r="D38" s="757"/>
      <c r="E38" s="758"/>
      <c r="F38" s="758"/>
      <c r="G38" s="81" t="str">
        <f>G39</f>
        <v>Для друку</v>
      </c>
    </row>
    <row r="39" spans="1:7" ht="38.25" x14ac:dyDescent="0.25">
      <c r="A39" s="218">
        <f>'Запит 2-8'!A40</f>
        <v>0</v>
      </c>
      <c r="B39" s="241" t="str">
        <f>IF('Запит 2-8'!B40&lt;&gt;"",'Запит 2-8'!B40,"")</f>
        <v>Середні витрати ресурсів на одиницю показника продукту (послуг з виготовлення презентаційно-інформаційної продукції)</v>
      </c>
      <c r="C39" s="242" t="str">
        <f>'Запит 2-8'!C40</f>
        <v>грн.</v>
      </c>
      <c r="D39" s="243" t="str">
        <f>'Запит 2-8'!D40</f>
        <v>акт наданих послуг</v>
      </c>
      <c r="E39" s="349"/>
      <c r="F39" s="352" t="e">
        <f>#REF!+#REF!</f>
        <v>#REF!</v>
      </c>
      <c r="G39" s="81" t="str">
        <f t="shared" ref="G39:G53" si="2">IF(B39&lt;&gt;"","Для друку","")</f>
        <v>Для друку</v>
      </c>
    </row>
    <row r="40" spans="1:7" ht="25.5" x14ac:dyDescent="0.25">
      <c r="A40" s="218">
        <f>'Запит 2-8'!A41</f>
        <v>0</v>
      </c>
      <c r="B40" s="48" t="str">
        <f>IF('Запит 2-8'!B41&lt;&gt;"",'Запит 2-8'!B41,"")</f>
        <v>Витрати ресурсів на одиницю показника продукту (послуг з виготовлення  відеоматеріалів про місто)</v>
      </c>
      <c r="C40" s="49" t="str">
        <f>'Запит 2-8'!C41</f>
        <v>грн.</v>
      </c>
      <c r="D40" s="50" t="str">
        <f>'Запит 2-8'!D41</f>
        <v>розрахунок</v>
      </c>
      <c r="E40" s="350"/>
      <c r="F40" s="353" t="e">
        <f>#REF!+#REF!</f>
        <v>#REF!</v>
      </c>
      <c r="G40" s="81" t="str">
        <f t="shared" si="2"/>
        <v>Для друку</v>
      </c>
    </row>
    <row r="41" spans="1:7" ht="51" x14ac:dyDescent="0.25">
      <c r="A41" s="218">
        <f>'Запит 2-8'!A42</f>
        <v>0</v>
      </c>
      <c r="B41" s="48" t="str">
        <f>IF('Запит 2-8'!B42&lt;&gt;"",'Запит 2-8'!B42,"")</f>
        <v>Витрати ресурсів на одиницю показника продукту (оплата витрат та послуг для участі у виставках, ярмарках, форумах, семінарах, презентаціях та інших заходах)</v>
      </c>
      <c r="C41" s="49" t="str">
        <f>'Запит 2-8'!C42</f>
        <v>грн.</v>
      </c>
      <c r="D41" s="50" t="str">
        <f>'Запит 2-8'!D42</f>
        <v>розрахунок</v>
      </c>
      <c r="E41" s="350"/>
      <c r="F41" s="353" t="e">
        <f>#REF!+#REF!</f>
        <v>#REF!</v>
      </c>
      <c r="G41" s="81" t="str">
        <f t="shared" si="2"/>
        <v>Для друку</v>
      </c>
    </row>
    <row r="42" spans="1:7" ht="51" x14ac:dyDescent="0.25">
      <c r="A42" s="218">
        <f>'Запит 2-8'!A43</f>
        <v>0</v>
      </c>
      <c r="B42" s="48" t="str">
        <f>IF('Запит 2-8'!B43&lt;&gt;"",'Запит 2-8'!B43,"")</f>
        <v>Середні витрати ресурсів на одиницю показника продукту (організація навчальних семінарів, практикумів, круглих столів тощо з питань підприємницької діяльності)</v>
      </c>
      <c r="C42" s="49" t="str">
        <f>'Запит 2-8'!C43</f>
        <v>грн.</v>
      </c>
      <c r="D42" s="50" t="str">
        <f>'Запит 2-8'!D43</f>
        <v>розрахунок</v>
      </c>
      <c r="E42" s="229"/>
      <c r="F42" s="353" t="e">
        <f>#REF!+#REF!</f>
        <v>#REF!</v>
      </c>
      <c r="G42" s="81" t="str">
        <f t="shared" si="2"/>
        <v>Для друку</v>
      </c>
    </row>
    <row r="43" spans="1:7" ht="38.25" x14ac:dyDescent="0.25">
      <c r="A43" s="218">
        <f>'Запит 2-8'!A44</f>
        <v>0</v>
      </c>
      <c r="B43" s="48" t="str">
        <f>IF('Запит 2-8'!B44&lt;&gt;"",'Запит 2-8'!B44,"")</f>
        <v>Очікувані надходження до місцевого бюджету від діяльності субєктів малого і середнього підприємництва (єдиний податок)</v>
      </c>
      <c r="C43" s="49" t="str">
        <f>'Запит 2-8'!C44</f>
        <v>млн.грн.</v>
      </c>
      <c r="D43" s="50" t="str">
        <f>'Запит 2-8'!D44</f>
        <v>дані ДФП</v>
      </c>
      <c r="E43" s="350"/>
      <c r="F43" s="353" t="e">
        <f>#REF!+#REF!</f>
        <v>#REF!</v>
      </c>
      <c r="G43" s="81" t="str">
        <f t="shared" si="2"/>
        <v>Для друку</v>
      </c>
    </row>
    <row r="44" spans="1:7" x14ac:dyDescent="0.25">
      <c r="A44" s="218">
        <f>'Запит 2-8'!A45</f>
        <v>0</v>
      </c>
      <c r="B44" s="48" t="str">
        <f>IF('Запит 2-8'!B45&lt;&gt;"",'Запит 2-8'!B45,"")</f>
        <v/>
      </c>
      <c r="C44" s="49">
        <f>'Запит 2-8'!C45</f>
        <v>0</v>
      </c>
      <c r="D44" s="50">
        <f>'Запит 2-8'!D45</f>
        <v>0</v>
      </c>
      <c r="E44" s="350"/>
      <c r="F44" s="353" t="e">
        <f>#REF!+#REF!</f>
        <v>#REF!</v>
      </c>
      <c r="G44" s="81" t="str">
        <f t="shared" si="2"/>
        <v/>
      </c>
    </row>
    <row r="45" spans="1:7" x14ac:dyDescent="0.25">
      <c r="A45" s="218">
        <f>'Запит 2-8'!A46</f>
        <v>0</v>
      </c>
      <c r="B45" s="48" t="str">
        <f>IF('Запит 2-8'!B46&lt;&gt;"",'Запит 2-8'!B46,"")</f>
        <v/>
      </c>
      <c r="C45" s="49">
        <f>'Запит 2-8'!C46</f>
        <v>0</v>
      </c>
      <c r="D45" s="50">
        <f>'Запит 2-8'!D46</f>
        <v>0</v>
      </c>
      <c r="E45" s="350"/>
      <c r="F45" s="353" t="e">
        <f>#REF!+#REF!</f>
        <v>#REF!</v>
      </c>
      <c r="G45" s="81" t="str">
        <f t="shared" si="2"/>
        <v/>
      </c>
    </row>
    <row r="46" spans="1:7" x14ac:dyDescent="0.25">
      <c r="A46" s="218">
        <f>'Запит 2-8'!A47</f>
        <v>0</v>
      </c>
      <c r="B46" s="48" t="str">
        <f>IF('Запит 2-8'!B47&lt;&gt;"",'Запит 2-8'!B47,"")</f>
        <v/>
      </c>
      <c r="C46" s="49">
        <f>'Запит 2-8'!C47</f>
        <v>0</v>
      </c>
      <c r="D46" s="50">
        <f>'Запит 2-8'!D47</f>
        <v>0</v>
      </c>
      <c r="E46" s="350"/>
      <c r="F46" s="353" t="e">
        <f>#REF!+#REF!</f>
        <v>#REF!</v>
      </c>
      <c r="G46" s="81" t="str">
        <f t="shared" si="2"/>
        <v/>
      </c>
    </row>
    <row r="47" spans="1:7" x14ac:dyDescent="0.25">
      <c r="A47" s="218">
        <f>'Запит 2-8'!A48</f>
        <v>0</v>
      </c>
      <c r="B47" s="48" t="str">
        <f>IF('Запит 2-8'!B48&lt;&gt;"",'Запит 2-8'!B48,"")</f>
        <v/>
      </c>
      <c r="C47" s="49">
        <f>'Запит 2-8'!C48</f>
        <v>0</v>
      </c>
      <c r="D47" s="50">
        <f>'Запит 2-8'!D48</f>
        <v>0</v>
      </c>
      <c r="E47" s="350"/>
      <c r="F47" s="353" t="e">
        <f>#REF!+#REF!</f>
        <v>#REF!</v>
      </c>
      <c r="G47" s="81" t="str">
        <f t="shared" si="2"/>
        <v/>
      </c>
    </row>
    <row r="48" spans="1:7" x14ac:dyDescent="0.25">
      <c r="A48" s="218">
        <f>'Запит 2-8'!A49</f>
        <v>0</v>
      </c>
      <c r="B48" s="48" t="str">
        <f>IF('Запит 2-8'!B49&lt;&gt;"",'Запит 2-8'!B49,"")</f>
        <v/>
      </c>
      <c r="C48" s="49">
        <f>'Запит 2-8'!C49</f>
        <v>0</v>
      </c>
      <c r="D48" s="50">
        <f>'Запит 2-8'!D49</f>
        <v>0</v>
      </c>
      <c r="E48" s="350"/>
      <c r="F48" s="353" t="e">
        <f>#REF!+#REF!</f>
        <v>#REF!</v>
      </c>
      <c r="G48" s="81" t="str">
        <f t="shared" si="2"/>
        <v/>
      </c>
    </row>
    <row r="49" spans="1:7" x14ac:dyDescent="0.25">
      <c r="A49" s="218">
        <f>'Запит 2-8'!A50</f>
        <v>0</v>
      </c>
      <c r="B49" s="48" t="str">
        <f>IF('Запит 2-8'!B50&lt;&gt;"",'Запит 2-8'!B50,"")</f>
        <v/>
      </c>
      <c r="C49" s="49">
        <f>'Запит 2-8'!C50</f>
        <v>0</v>
      </c>
      <c r="D49" s="50">
        <f>'Запит 2-8'!D50</f>
        <v>0</v>
      </c>
      <c r="E49" s="350"/>
      <c r="F49" s="353" t="e">
        <f>#REF!+#REF!</f>
        <v>#REF!</v>
      </c>
      <c r="G49" s="81" t="str">
        <f t="shared" si="2"/>
        <v/>
      </c>
    </row>
    <row r="50" spans="1:7" x14ac:dyDescent="0.25">
      <c r="A50" s="218">
        <f>'Запит 2-8'!A51</f>
        <v>0</v>
      </c>
      <c r="B50" s="48" t="str">
        <f>IF('Запит 2-8'!B51&lt;&gt;"",'Запит 2-8'!B51,"")</f>
        <v/>
      </c>
      <c r="C50" s="49">
        <f>'Запит 2-8'!C51</f>
        <v>0</v>
      </c>
      <c r="D50" s="50">
        <f>'Запит 2-8'!D51</f>
        <v>0</v>
      </c>
      <c r="E50" s="350"/>
      <c r="F50" s="353" t="e">
        <f>#REF!+#REF!</f>
        <v>#REF!</v>
      </c>
      <c r="G50" s="81" t="str">
        <f t="shared" si="2"/>
        <v/>
      </c>
    </row>
    <row r="51" spans="1:7" x14ac:dyDescent="0.25">
      <c r="A51" s="218">
        <f>'Запит 2-8'!A52</f>
        <v>0</v>
      </c>
      <c r="B51" s="48" t="str">
        <f>IF('Запит 2-8'!B52&lt;&gt;"",'Запит 2-8'!B52,"")</f>
        <v/>
      </c>
      <c r="C51" s="49">
        <f>'Запит 2-8'!C52</f>
        <v>0</v>
      </c>
      <c r="D51" s="50">
        <f>'Запит 2-8'!D52</f>
        <v>0</v>
      </c>
      <c r="E51" s="350"/>
      <c r="F51" s="353" t="e">
        <f>#REF!+#REF!</f>
        <v>#REF!</v>
      </c>
      <c r="G51" s="81" t="str">
        <f t="shared" si="2"/>
        <v/>
      </c>
    </row>
    <row r="52" spans="1:7" x14ac:dyDescent="0.25">
      <c r="A52" s="218">
        <f>'Запит 2-8'!A53</f>
        <v>0</v>
      </c>
      <c r="B52" s="48" t="str">
        <f>IF('Запит 2-8'!B53&lt;&gt;"",'Запит 2-8'!B53,"")</f>
        <v/>
      </c>
      <c r="C52" s="49">
        <f>'Запит 2-8'!C53</f>
        <v>0</v>
      </c>
      <c r="D52" s="50">
        <f>'Запит 2-8'!D53</f>
        <v>0</v>
      </c>
      <c r="E52" s="350"/>
      <c r="F52" s="353" t="e">
        <f>#REF!+#REF!</f>
        <v>#REF!</v>
      </c>
      <c r="G52" s="81" t="str">
        <f t="shared" si="2"/>
        <v/>
      </c>
    </row>
    <row r="53" spans="1:7" x14ac:dyDescent="0.25">
      <c r="A53" s="218">
        <f>'Запит 2-8'!A54</f>
        <v>0</v>
      </c>
      <c r="B53" s="237" t="str">
        <f>IF('Запит 2-8'!B54&lt;&gt;"",'Запит 2-8'!B54,"")</f>
        <v/>
      </c>
      <c r="C53" s="238">
        <f>'Запит 2-8'!C54</f>
        <v>0</v>
      </c>
      <c r="D53" s="239">
        <f>'Запит 2-8'!D54</f>
        <v>0</v>
      </c>
      <c r="E53" s="351"/>
      <c r="F53" s="354" t="e">
        <f>#REF!+#REF!</f>
        <v>#REF!</v>
      </c>
      <c r="G53" s="81" t="str">
        <f t="shared" si="2"/>
        <v/>
      </c>
    </row>
    <row r="54" spans="1:7" ht="12.75" x14ac:dyDescent="0.2">
      <c r="A54" s="236">
        <f>'Запит 2-8'!A55</f>
        <v>0</v>
      </c>
      <c r="B54" s="756" t="s">
        <v>110</v>
      </c>
      <c r="C54" s="757"/>
      <c r="D54" s="757"/>
      <c r="E54" s="758"/>
      <c r="F54" s="758"/>
      <c r="G54" s="81" t="str">
        <f>G55</f>
        <v>Для друку</v>
      </c>
    </row>
    <row r="55" spans="1:7" ht="25.5" x14ac:dyDescent="0.25">
      <c r="A55" s="218">
        <f>'Запит 2-8'!A56</f>
        <v>0</v>
      </c>
      <c r="B55" s="241" t="str">
        <f>IF('Запит 2-8'!B56&lt;&gt;"",'Запит 2-8'!B56,"")</f>
        <v>Кількість заходів, де розповсюджена презентаційно- інформаційної продукції</v>
      </c>
      <c r="C55" s="242" t="str">
        <f>'Запит 2-8'!C56</f>
        <v>одиниць</v>
      </c>
      <c r="D55" s="243" t="str">
        <f>'Запит 2-8'!D56</f>
        <v>акт наданих послуг</v>
      </c>
      <c r="E55" s="440" t="s">
        <v>30</v>
      </c>
      <c r="F55" s="352" t="e">
        <f>#REF!+#REF!</f>
        <v>#REF!</v>
      </c>
      <c r="G55" s="81" t="str">
        <f t="shared" ref="G55:G64" si="3">IF(B55&lt;&gt;"","Для друку","")</f>
        <v>Для друку</v>
      </c>
    </row>
    <row r="56" spans="1:7" ht="25.5" x14ac:dyDescent="0.25">
      <c r="A56" s="218">
        <f>'Запит 2-8'!A57</f>
        <v>0</v>
      </c>
      <c r="B56" s="48" t="str">
        <f>IF('Запит 2-8'!B57&lt;&gt;"",'Запит 2-8'!B57,"")</f>
        <v>Кількість заходів,де представлені відеоматеріали про місто</v>
      </c>
      <c r="C56" s="49" t="str">
        <f>'Запит 2-8'!C57</f>
        <v>одиниць</v>
      </c>
      <c r="D56" s="50" t="str">
        <f>'Запит 2-8'!D57</f>
        <v>звіт</v>
      </c>
      <c r="E56" s="441" t="s">
        <v>30</v>
      </c>
      <c r="F56" s="353" t="e">
        <f>#REF!+#REF!</f>
        <v>#REF!</v>
      </c>
      <c r="G56" s="81" t="str">
        <f t="shared" si="3"/>
        <v>Для друку</v>
      </c>
    </row>
    <row r="57" spans="1:7" ht="25.5" x14ac:dyDescent="0.25">
      <c r="A57" s="218">
        <f>'Запит 2-8'!A58</f>
        <v>0</v>
      </c>
      <c r="B57" s="48" t="str">
        <f>IF('Запит 2-8'!B58&lt;&gt;"",'Запит 2-8'!B58,"")</f>
        <v>Кількість заходів, в яких забезпечено участь до запланованого</v>
      </c>
      <c r="C57" s="49" t="str">
        <f>'Запит 2-8'!C58</f>
        <v>%</v>
      </c>
      <c r="D57" s="50" t="str">
        <f>'Запит 2-8'!D58</f>
        <v>розрахунок</v>
      </c>
      <c r="E57" s="441" t="s">
        <v>30</v>
      </c>
      <c r="F57" s="353" t="e">
        <f>#REF!+#REF!</f>
        <v>#REF!</v>
      </c>
      <c r="G57" s="81" t="str">
        <f t="shared" si="3"/>
        <v>Для друку</v>
      </c>
    </row>
    <row r="58" spans="1:7" x14ac:dyDescent="0.25">
      <c r="A58" s="218">
        <f>'Запит 2-8'!A59</f>
        <v>0</v>
      </c>
      <c r="B58" s="48" t="str">
        <f>IF('Запит 2-8'!B59&lt;&gt;"",'Запит 2-8'!B59,"")</f>
        <v>Відсоток проведених публікацій до запланованого</v>
      </c>
      <c r="C58" s="49" t="str">
        <f>'Запит 2-8'!C59</f>
        <v>%</v>
      </c>
      <c r="D58" s="50" t="str">
        <f>'Запит 2-8'!D59</f>
        <v>статистичні дані</v>
      </c>
      <c r="E58" s="441" t="s">
        <v>30</v>
      </c>
      <c r="F58" s="353" t="e">
        <f>#REF!+#REF!</f>
        <v>#REF!</v>
      </c>
      <c r="G58" s="81" t="str">
        <f t="shared" si="3"/>
        <v>Для друку</v>
      </c>
    </row>
    <row r="59" spans="1:7" x14ac:dyDescent="0.25">
      <c r="A59" s="218">
        <f>'Запит 2-8'!A60</f>
        <v>0</v>
      </c>
      <c r="B59" s="48" t="str">
        <f>IF('Запит 2-8'!B60&lt;&gt;"",'Запит 2-8'!B60,"")</f>
        <v/>
      </c>
      <c r="C59" s="49">
        <f>'Запит 2-8'!C60</f>
        <v>0</v>
      </c>
      <c r="D59" s="50">
        <f>'Запит 2-8'!D60</f>
        <v>0</v>
      </c>
      <c r="E59" s="441" t="s">
        <v>30</v>
      </c>
      <c r="F59" s="353" t="e">
        <f>#REF!+#REF!</f>
        <v>#REF!</v>
      </c>
      <c r="G59" s="81" t="str">
        <f t="shared" si="3"/>
        <v/>
      </c>
    </row>
    <row r="60" spans="1:7" ht="25.5" x14ac:dyDescent="0.25">
      <c r="A60" s="218">
        <f>'Запит 2-8'!A61</f>
        <v>0</v>
      </c>
      <c r="B60" s="48" t="str">
        <f>IF('Запит 2-8'!B61&lt;&gt;"",'Запит 2-8'!B61,"")</f>
        <v>Збільшення кількості субєктів підприємницької діяльності до попереднього року</v>
      </c>
      <c r="C60" s="49" t="str">
        <f>'Запит 2-8'!C61</f>
        <v>%</v>
      </c>
      <c r="D60" s="50" t="str">
        <f>'Запит 2-8'!D61</f>
        <v>розрахунок</v>
      </c>
      <c r="E60" s="441" t="s">
        <v>30</v>
      </c>
      <c r="F60" s="353" t="e">
        <f>#REF!+#REF!</f>
        <v>#REF!</v>
      </c>
      <c r="G60" s="81" t="str">
        <f t="shared" si="3"/>
        <v>Для друку</v>
      </c>
    </row>
    <row r="61" spans="1:7" x14ac:dyDescent="0.25">
      <c r="A61" s="218">
        <f>'Запит 2-8'!A62</f>
        <v>0</v>
      </c>
      <c r="B61" s="48" t="str">
        <f>IF('Запит 2-8'!B62&lt;&gt;"",'Запит 2-8'!B62,"")</f>
        <v/>
      </c>
      <c r="C61" s="49">
        <f>'Запит 2-8'!C62</f>
        <v>0</v>
      </c>
      <c r="D61" s="50">
        <f>'Запит 2-8'!D62</f>
        <v>0</v>
      </c>
      <c r="E61" s="441" t="s">
        <v>30</v>
      </c>
      <c r="F61" s="353" t="e">
        <f>#REF!+#REF!</f>
        <v>#REF!</v>
      </c>
      <c r="G61" s="81" t="str">
        <f t="shared" si="3"/>
        <v/>
      </c>
    </row>
    <row r="62" spans="1:7" x14ac:dyDescent="0.25">
      <c r="A62" s="218">
        <f>'Запит 2-8'!A63</f>
        <v>0</v>
      </c>
      <c r="B62" s="48" t="str">
        <f>IF('Запит 2-8'!B63&lt;&gt;"",'Запит 2-8'!B63,"")</f>
        <v>Відсоток організованих заходів до запланованого</v>
      </c>
      <c r="C62" s="49" t="str">
        <f>'Запит 2-8'!C63</f>
        <v>%</v>
      </c>
      <c r="D62" s="50" t="str">
        <f>'Запит 2-8'!D63</f>
        <v>розрахунок</v>
      </c>
      <c r="E62" s="441" t="s">
        <v>30</v>
      </c>
      <c r="F62" s="353" t="e">
        <f>#REF!+#REF!</f>
        <v>#REF!</v>
      </c>
      <c r="G62" s="81" t="str">
        <f t="shared" si="3"/>
        <v>Для друку</v>
      </c>
    </row>
    <row r="63" spans="1:7" ht="12.75" customHeight="1" x14ac:dyDescent="0.25">
      <c r="A63" s="218">
        <f>'Запит 2-8'!A64</f>
        <v>0</v>
      </c>
      <c r="B63" s="48" t="str">
        <f>IF('Запит 2-8'!B64&lt;&gt;"",'Запит 2-8'!B64,"")</f>
        <v/>
      </c>
      <c r="C63" s="49">
        <f>'Запит 2-8'!C64</f>
        <v>0</v>
      </c>
      <c r="D63" s="50">
        <f>'Запит 2-8'!D64</f>
        <v>0</v>
      </c>
      <c r="E63" s="441" t="s">
        <v>30</v>
      </c>
      <c r="F63" s="353" t="e">
        <f>#REF!+#REF!</f>
        <v>#REF!</v>
      </c>
      <c r="G63" s="81" t="str">
        <f t="shared" si="3"/>
        <v/>
      </c>
    </row>
    <row r="64" spans="1:7" x14ac:dyDescent="0.25">
      <c r="A64" s="240">
        <f>'Запит 2-8'!A65</f>
        <v>0</v>
      </c>
      <c r="B64" s="48" t="str">
        <f>IF('Запит 2-8'!B65&lt;&gt;"",'Запит 2-8'!B65,"")</f>
        <v/>
      </c>
      <c r="C64" s="49">
        <f>'Запит 2-8'!C65</f>
        <v>0</v>
      </c>
      <c r="D64" s="50">
        <f>'Запит 2-8'!D65</f>
        <v>0</v>
      </c>
      <c r="E64" s="442" t="s">
        <v>30</v>
      </c>
      <c r="F64" s="354" t="e">
        <f>#REF!+#REF!</f>
        <v>#REF!</v>
      </c>
      <c r="G64" s="81" t="str">
        <f t="shared" si="3"/>
        <v/>
      </c>
    </row>
    <row r="65" spans="1:7" ht="12.75" customHeight="1" x14ac:dyDescent="0.2">
      <c r="A65" s="759" t="e">
        <f>'Запит 2-8'!#REF!</f>
        <v>#REF!</v>
      </c>
      <c r="B65" s="760"/>
      <c r="C65" s="760"/>
      <c r="D65" s="760"/>
      <c r="E65" s="760"/>
      <c r="F65" s="760"/>
      <c r="G65" s="81" t="e">
        <f>G66</f>
        <v>#REF!</v>
      </c>
    </row>
    <row r="66" spans="1:7" ht="12.75" x14ac:dyDescent="0.2">
      <c r="A66" s="235" t="s">
        <v>4</v>
      </c>
      <c r="B66" s="756" t="s">
        <v>107</v>
      </c>
      <c r="C66" s="757"/>
      <c r="D66" s="757"/>
      <c r="E66" s="761"/>
      <c r="F66" s="761"/>
      <c r="G66" s="81" t="e">
        <f>G67</f>
        <v>#REF!</v>
      </c>
    </row>
    <row r="67" spans="1:7" x14ac:dyDescent="0.25">
      <c r="A67" s="218" t="e">
        <f>'Запит 2-8'!#REF!</f>
        <v>#REF!</v>
      </c>
      <c r="B67" s="241" t="e">
        <f>IF('Запит 2-8'!#REF!&lt;&gt;"",'Запит 2-8'!#REF!,"")</f>
        <v>#REF!</v>
      </c>
      <c r="C67" s="242" t="e">
        <f>'Запит 2-8'!#REF!</f>
        <v>#REF!</v>
      </c>
      <c r="D67" s="243" t="e">
        <f>'Запит 2-8'!#REF!</f>
        <v>#REF!</v>
      </c>
      <c r="E67" s="349"/>
      <c r="F67" s="352" t="e">
        <f>#REF!+#REF!</f>
        <v>#REF!</v>
      </c>
      <c r="G67" s="81" t="e">
        <f>IF(B67&lt;&gt;"","Для друку","")</f>
        <v>#REF!</v>
      </c>
    </row>
    <row r="68" spans="1:7" x14ac:dyDescent="0.25">
      <c r="A68" s="218" t="e">
        <f>'Запит 2-8'!#REF!</f>
        <v>#REF!</v>
      </c>
      <c r="B68" s="48" t="e">
        <f>IF('Запит 2-8'!#REF!&lt;&gt;"",'Запит 2-8'!#REF!,"")</f>
        <v>#REF!</v>
      </c>
      <c r="C68" s="49" t="e">
        <f>'Запит 2-8'!#REF!</f>
        <v>#REF!</v>
      </c>
      <c r="D68" s="50" t="e">
        <f>'Запит 2-8'!#REF!</f>
        <v>#REF!</v>
      </c>
      <c r="E68" s="350"/>
      <c r="F68" s="353" t="e">
        <f>#REF!+#REF!</f>
        <v>#REF!</v>
      </c>
      <c r="G68" s="81" t="e">
        <f t="shared" ref="G68:G80" si="4">IF(B68&lt;&gt;"","Для друку","")</f>
        <v>#REF!</v>
      </c>
    </row>
    <row r="69" spans="1:7" x14ac:dyDescent="0.25">
      <c r="A69" s="218" t="e">
        <f>'Запит 2-8'!#REF!</f>
        <v>#REF!</v>
      </c>
      <c r="B69" s="48" t="e">
        <f>IF('Запит 2-8'!#REF!&lt;&gt;"",'Запит 2-8'!#REF!,"")</f>
        <v>#REF!</v>
      </c>
      <c r="C69" s="49" t="e">
        <f>'Запит 2-8'!#REF!</f>
        <v>#REF!</v>
      </c>
      <c r="D69" s="50" t="e">
        <f>'Запит 2-8'!#REF!</f>
        <v>#REF!</v>
      </c>
      <c r="E69" s="350"/>
      <c r="F69" s="353" t="e">
        <f>#REF!+#REF!</f>
        <v>#REF!</v>
      </c>
      <c r="G69" s="81" t="e">
        <f t="shared" si="4"/>
        <v>#REF!</v>
      </c>
    </row>
    <row r="70" spans="1:7" x14ac:dyDescent="0.25">
      <c r="A70" s="218" t="e">
        <f>'Запит 2-8'!#REF!</f>
        <v>#REF!</v>
      </c>
      <c r="B70" s="48" t="e">
        <f>IF('Запит 2-8'!#REF!&lt;&gt;"",'Запит 2-8'!#REF!,"")</f>
        <v>#REF!</v>
      </c>
      <c r="C70" s="49" t="e">
        <f>'Запит 2-8'!#REF!</f>
        <v>#REF!</v>
      </c>
      <c r="D70" s="50" t="e">
        <f>'Запит 2-8'!#REF!</f>
        <v>#REF!</v>
      </c>
      <c r="E70" s="229"/>
      <c r="F70" s="353" t="e">
        <f>#REF!+#REF!</f>
        <v>#REF!</v>
      </c>
      <c r="G70" s="81" t="e">
        <f t="shared" si="4"/>
        <v>#REF!</v>
      </c>
    </row>
    <row r="71" spans="1:7" x14ac:dyDescent="0.25">
      <c r="A71" s="218" t="e">
        <f>'Запит 2-8'!#REF!</f>
        <v>#REF!</v>
      </c>
      <c r="B71" s="48" t="e">
        <f>IF('Запит 2-8'!#REF!&lt;&gt;"",'Запит 2-8'!#REF!,"")</f>
        <v>#REF!</v>
      </c>
      <c r="C71" s="49" t="e">
        <f>'Запит 2-8'!#REF!</f>
        <v>#REF!</v>
      </c>
      <c r="D71" s="50" t="e">
        <f>'Запит 2-8'!#REF!</f>
        <v>#REF!</v>
      </c>
      <c r="E71" s="350"/>
      <c r="F71" s="353" t="e">
        <f>#REF!+#REF!</f>
        <v>#REF!</v>
      </c>
      <c r="G71" s="81" t="e">
        <f t="shared" si="4"/>
        <v>#REF!</v>
      </c>
    </row>
    <row r="72" spans="1:7" x14ac:dyDescent="0.25">
      <c r="A72" s="218" t="e">
        <f>'Запит 2-8'!#REF!</f>
        <v>#REF!</v>
      </c>
      <c r="B72" s="48" t="e">
        <f>IF('Запит 2-8'!#REF!&lt;&gt;"",'Запит 2-8'!#REF!,"")</f>
        <v>#REF!</v>
      </c>
      <c r="C72" s="49" t="e">
        <f>'Запит 2-8'!#REF!</f>
        <v>#REF!</v>
      </c>
      <c r="D72" s="50" t="e">
        <f>'Запит 2-8'!#REF!</f>
        <v>#REF!</v>
      </c>
      <c r="E72" s="350"/>
      <c r="F72" s="353" t="e">
        <f>#REF!+#REF!</f>
        <v>#REF!</v>
      </c>
      <c r="G72" s="81" t="e">
        <f t="shared" si="4"/>
        <v>#REF!</v>
      </c>
    </row>
    <row r="73" spans="1:7" x14ac:dyDescent="0.25">
      <c r="A73" s="218" t="e">
        <f>'Запит 2-8'!#REF!</f>
        <v>#REF!</v>
      </c>
      <c r="B73" s="48" t="e">
        <f>IF('Запит 2-8'!#REF!&lt;&gt;"",'Запит 2-8'!#REF!,"")</f>
        <v>#REF!</v>
      </c>
      <c r="C73" s="49" t="e">
        <f>'Запит 2-8'!#REF!</f>
        <v>#REF!</v>
      </c>
      <c r="D73" s="50" t="e">
        <f>'Запит 2-8'!#REF!</f>
        <v>#REF!</v>
      </c>
      <c r="E73" s="350"/>
      <c r="F73" s="353" t="e">
        <f>#REF!+#REF!</f>
        <v>#REF!</v>
      </c>
      <c r="G73" s="81" t="e">
        <f t="shared" si="4"/>
        <v>#REF!</v>
      </c>
    </row>
    <row r="74" spans="1:7" x14ac:dyDescent="0.25">
      <c r="A74" s="218" t="e">
        <f>'Запит 2-8'!#REF!</f>
        <v>#REF!</v>
      </c>
      <c r="B74" s="48" t="e">
        <f>IF('Запит 2-8'!#REF!&lt;&gt;"",'Запит 2-8'!#REF!,"")</f>
        <v>#REF!</v>
      </c>
      <c r="C74" s="49" t="e">
        <f>'Запит 2-8'!#REF!</f>
        <v>#REF!</v>
      </c>
      <c r="D74" s="50" t="e">
        <f>'Запит 2-8'!#REF!</f>
        <v>#REF!</v>
      </c>
      <c r="E74" s="350"/>
      <c r="F74" s="353" t="e">
        <f>#REF!+#REF!</f>
        <v>#REF!</v>
      </c>
      <c r="G74" s="81" t="e">
        <f t="shared" si="4"/>
        <v>#REF!</v>
      </c>
    </row>
    <row r="75" spans="1:7" x14ac:dyDescent="0.25">
      <c r="A75" s="218" t="e">
        <f>'Запит 2-8'!#REF!</f>
        <v>#REF!</v>
      </c>
      <c r="B75" s="48" t="e">
        <f>IF('Запит 2-8'!#REF!&lt;&gt;"",'Запит 2-8'!#REF!,"")</f>
        <v>#REF!</v>
      </c>
      <c r="C75" s="49" t="e">
        <f>'Запит 2-8'!#REF!</f>
        <v>#REF!</v>
      </c>
      <c r="D75" s="50" t="e">
        <f>'Запит 2-8'!#REF!</f>
        <v>#REF!</v>
      </c>
      <c r="E75" s="350"/>
      <c r="F75" s="353" t="e">
        <f>#REF!+#REF!</f>
        <v>#REF!</v>
      </c>
      <c r="G75" s="81" t="e">
        <f t="shared" si="4"/>
        <v>#REF!</v>
      </c>
    </row>
    <row r="76" spans="1:7" x14ac:dyDescent="0.25">
      <c r="A76" s="218" t="e">
        <f>'Запит 2-8'!#REF!</f>
        <v>#REF!</v>
      </c>
      <c r="B76" s="48" t="e">
        <f>IF('Запит 2-8'!#REF!&lt;&gt;"",'Запит 2-8'!#REF!,"")</f>
        <v>#REF!</v>
      </c>
      <c r="C76" s="49" t="e">
        <f>'Запит 2-8'!#REF!</f>
        <v>#REF!</v>
      </c>
      <c r="D76" s="50" t="e">
        <f>'Запит 2-8'!#REF!</f>
        <v>#REF!</v>
      </c>
      <c r="E76" s="350"/>
      <c r="F76" s="353" t="e">
        <f>#REF!+#REF!</f>
        <v>#REF!</v>
      </c>
      <c r="G76" s="81" t="e">
        <f t="shared" si="4"/>
        <v>#REF!</v>
      </c>
    </row>
    <row r="77" spans="1:7" x14ac:dyDescent="0.25">
      <c r="A77" s="218" t="e">
        <f>'Запит 2-8'!#REF!</f>
        <v>#REF!</v>
      </c>
      <c r="B77" s="48" t="e">
        <f>IF('Запит 2-8'!#REF!&lt;&gt;"",'Запит 2-8'!#REF!,"")</f>
        <v>#REF!</v>
      </c>
      <c r="C77" s="49" t="e">
        <f>'Запит 2-8'!#REF!</f>
        <v>#REF!</v>
      </c>
      <c r="D77" s="50" t="e">
        <f>'Запит 2-8'!#REF!</f>
        <v>#REF!</v>
      </c>
      <c r="E77" s="350"/>
      <c r="F77" s="353" t="e">
        <f>#REF!+#REF!</f>
        <v>#REF!</v>
      </c>
      <c r="G77" s="81" t="e">
        <f t="shared" si="4"/>
        <v>#REF!</v>
      </c>
    </row>
    <row r="78" spans="1:7" x14ac:dyDescent="0.25">
      <c r="A78" s="218" t="e">
        <f>'Запит 2-8'!#REF!</f>
        <v>#REF!</v>
      </c>
      <c r="B78" s="48" t="e">
        <f>IF('Запит 2-8'!#REF!&lt;&gt;"",'Запит 2-8'!#REF!,"")</f>
        <v>#REF!</v>
      </c>
      <c r="C78" s="49" t="e">
        <f>'Запит 2-8'!#REF!</f>
        <v>#REF!</v>
      </c>
      <c r="D78" s="50" t="e">
        <f>'Запит 2-8'!#REF!</f>
        <v>#REF!</v>
      </c>
      <c r="E78" s="350"/>
      <c r="F78" s="353" t="e">
        <f>#REF!+#REF!</f>
        <v>#REF!</v>
      </c>
      <c r="G78" s="81" t="e">
        <f t="shared" si="4"/>
        <v>#REF!</v>
      </c>
    </row>
    <row r="79" spans="1:7" x14ac:dyDescent="0.25">
      <c r="A79" s="218" t="e">
        <f>'Запит 2-8'!#REF!</f>
        <v>#REF!</v>
      </c>
      <c r="B79" s="48" t="e">
        <f>IF('Запит 2-8'!#REF!&lt;&gt;"",'Запит 2-8'!#REF!,"")</f>
        <v>#REF!</v>
      </c>
      <c r="C79" s="49" t="e">
        <f>'Запит 2-8'!#REF!</f>
        <v>#REF!</v>
      </c>
      <c r="D79" s="50" t="e">
        <f>'Запит 2-8'!#REF!</f>
        <v>#REF!</v>
      </c>
      <c r="E79" s="350"/>
      <c r="F79" s="353" t="e">
        <f>#REF!+#REF!</f>
        <v>#REF!</v>
      </c>
      <c r="G79" s="81" t="e">
        <f t="shared" si="4"/>
        <v>#REF!</v>
      </c>
    </row>
    <row r="80" spans="1:7" x14ac:dyDescent="0.25">
      <c r="A80" s="218" t="e">
        <f>'Запит 2-8'!#REF!</f>
        <v>#REF!</v>
      </c>
      <c r="B80" s="48" t="e">
        <f>IF('Запит 2-8'!#REF!&lt;&gt;"",'Запит 2-8'!#REF!,"")</f>
        <v>#REF!</v>
      </c>
      <c r="C80" s="49" t="e">
        <f>'Запит 2-8'!#REF!</f>
        <v>#REF!</v>
      </c>
      <c r="D80" s="50" t="e">
        <f>'Запит 2-8'!#REF!</f>
        <v>#REF!</v>
      </c>
      <c r="E80" s="350"/>
      <c r="F80" s="353" t="e">
        <f>#REF!+#REF!</f>
        <v>#REF!</v>
      </c>
      <c r="G80" s="81" t="e">
        <f t="shared" si="4"/>
        <v>#REF!</v>
      </c>
    </row>
    <row r="81" spans="1:7" x14ac:dyDescent="0.25">
      <c r="A81" s="218" t="e">
        <f>'Запит 2-8'!#REF!</f>
        <v>#REF!</v>
      </c>
      <c r="B81" s="237" t="e">
        <f>IF('Запит 2-8'!#REF!&lt;&gt;"",'Запит 2-8'!#REF!,"")</f>
        <v>#REF!</v>
      </c>
      <c r="C81" s="238" t="e">
        <f>'Запит 2-8'!#REF!</f>
        <v>#REF!</v>
      </c>
      <c r="D81" s="239" t="e">
        <f>'Запит 2-8'!#REF!</f>
        <v>#REF!</v>
      </c>
      <c r="E81" s="351"/>
      <c r="F81" s="354" t="e">
        <f>#REF!+#REF!</f>
        <v>#REF!</v>
      </c>
      <c r="G81" s="81" t="e">
        <f>IF(B81&lt;&gt;"","Для друку","")</f>
        <v>#REF!</v>
      </c>
    </row>
    <row r="82" spans="1:7" ht="12.75" x14ac:dyDescent="0.2">
      <c r="A82" s="236" t="e">
        <f>'Запит 2-8'!#REF!</f>
        <v>#REF!</v>
      </c>
      <c r="B82" s="756" t="s">
        <v>108</v>
      </c>
      <c r="C82" s="757"/>
      <c r="D82" s="757"/>
      <c r="E82" s="758"/>
      <c r="F82" s="758"/>
      <c r="G82" s="81" t="e">
        <f>G83</f>
        <v>#REF!</v>
      </c>
    </row>
    <row r="83" spans="1:7" x14ac:dyDescent="0.25">
      <c r="A83" s="218" t="e">
        <f>'Запит 2-8'!#REF!</f>
        <v>#REF!</v>
      </c>
      <c r="B83" s="241" t="e">
        <f>IF('Запит 2-8'!#REF!&lt;&gt;"",'Запит 2-8'!#REF!,"")</f>
        <v>#REF!</v>
      </c>
      <c r="C83" s="242" t="e">
        <f>'Запит 2-8'!#REF!</f>
        <v>#REF!</v>
      </c>
      <c r="D83" s="243" t="e">
        <f>'Запит 2-8'!#REF!</f>
        <v>#REF!</v>
      </c>
      <c r="E83" s="349"/>
      <c r="F83" s="352" t="e">
        <f>#REF!+#REF!</f>
        <v>#REF!</v>
      </c>
      <c r="G83" s="81" t="e">
        <f t="shared" ref="G83:G97" si="5">IF(B83&lt;&gt;"","Для друку","")</f>
        <v>#REF!</v>
      </c>
    </row>
    <row r="84" spans="1:7" x14ac:dyDescent="0.25">
      <c r="A84" s="218" t="e">
        <f>'Запит 2-8'!#REF!</f>
        <v>#REF!</v>
      </c>
      <c r="B84" s="48" t="e">
        <f>IF('Запит 2-8'!#REF!&lt;&gt;"",'Запит 2-8'!#REF!,"")</f>
        <v>#REF!</v>
      </c>
      <c r="C84" s="49" t="e">
        <f>'Запит 2-8'!#REF!</f>
        <v>#REF!</v>
      </c>
      <c r="D84" s="50" t="e">
        <f>'Запит 2-8'!#REF!</f>
        <v>#REF!</v>
      </c>
      <c r="E84" s="350"/>
      <c r="F84" s="353" t="e">
        <f>#REF!+#REF!</f>
        <v>#REF!</v>
      </c>
      <c r="G84" s="81" t="e">
        <f t="shared" si="5"/>
        <v>#REF!</v>
      </c>
    </row>
    <row r="85" spans="1:7" x14ac:dyDescent="0.25">
      <c r="A85" s="218" t="e">
        <f>'Запит 2-8'!#REF!</f>
        <v>#REF!</v>
      </c>
      <c r="B85" s="48" t="e">
        <f>IF('Запит 2-8'!#REF!&lt;&gt;"",'Запит 2-8'!#REF!,"")</f>
        <v>#REF!</v>
      </c>
      <c r="C85" s="49" t="e">
        <f>'Запит 2-8'!#REF!</f>
        <v>#REF!</v>
      </c>
      <c r="D85" s="50" t="e">
        <f>'Запит 2-8'!#REF!</f>
        <v>#REF!</v>
      </c>
      <c r="E85" s="350"/>
      <c r="F85" s="353" t="e">
        <f>#REF!+#REF!</f>
        <v>#REF!</v>
      </c>
      <c r="G85" s="81" t="e">
        <f t="shared" si="5"/>
        <v>#REF!</v>
      </c>
    </row>
    <row r="86" spans="1:7" x14ac:dyDescent="0.25">
      <c r="A86" s="218" t="e">
        <f>'Запит 2-8'!#REF!</f>
        <v>#REF!</v>
      </c>
      <c r="B86" s="48" t="e">
        <f>IF('Запит 2-8'!#REF!&lt;&gt;"",'Запит 2-8'!#REF!,"")</f>
        <v>#REF!</v>
      </c>
      <c r="C86" s="49" t="e">
        <f>'Запит 2-8'!#REF!</f>
        <v>#REF!</v>
      </c>
      <c r="D86" s="50" t="e">
        <f>'Запит 2-8'!#REF!</f>
        <v>#REF!</v>
      </c>
      <c r="E86" s="229"/>
      <c r="F86" s="353" t="e">
        <f>#REF!+#REF!</f>
        <v>#REF!</v>
      </c>
      <c r="G86" s="81" t="e">
        <f t="shared" si="5"/>
        <v>#REF!</v>
      </c>
    </row>
    <row r="87" spans="1:7" x14ac:dyDescent="0.25">
      <c r="A87" s="218" t="e">
        <f>'Запит 2-8'!#REF!</f>
        <v>#REF!</v>
      </c>
      <c r="B87" s="48" t="e">
        <f>IF('Запит 2-8'!#REF!&lt;&gt;"",'Запит 2-8'!#REF!,"")</f>
        <v>#REF!</v>
      </c>
      <c r="C87" s="49" t="e">
        <f>'Запит 2-8'!#REF!</f>
        <v>#REF!</v>
      </c>
      <c r="D87" s="50" t="e">
        <f>'Запит 2-8'!#REF!</f>
        <v>#REF!</v>
      </c>
      <c r="E87" s="350"/>
      <c r="F87" s="353" t="e">
        <f>#REF!+#REF!</f>
        <v>#REF!</v>
      </c>
      <c r="G87" s="81" t="e">
        <f t="shared" si="5"/>
        <v>#REF!</v>
      </c>
    </row>
    <row r="88" spans="1:7" x14ac:dyDescent="0.25">
      <c r="A88" s="218" t="e">
        <f>'Запит 2-8'!#REF!</f>
        <v>#REF!</v>
      </c>
      <c r="B88" s="48" t="e">
        <f>IF('Запит 2-8'!#REF!&lt;&gt;"",'Запит 2-8'!#REF!,"")</f>
        <v>#REF!</v>
      </c>
      <c r="C88" s="49" t="e">
        <f>'Запит 2-8'!#REF!</f>
        <v>#REF!</v>
      </c>
      <c r="D88" s="50" t="e">
        <f>'Запит 2-8'!#REF!</f>
        <v>#REF!</v>
      </c>
      <c r="E88" s="350"/>
      <c r="F88" s="353" t="e">
        <f>#REF!+#REF!</f>
        <v>#REF!</v>
      </c>
      <c r="G88" s="81" t="e">
        <f t="shared" si="5"/>
        <v>#REF!</v>
      </c>
    </row>
    <row r="89" spans="1:7" x14ac:dyDescent="0.25">
      <c r="A89" s="218" t="e">
        <f>'Запит 2-8'!#REF!</f>
        <v>#REF!</v>
      </c>
      <c r="B89" s="48" t="e">
        <f>IF('Запит 2-8'!#REF!&lt;&gt;"",'Запит 2-8'!#REF!,"")</f>
        <v>#REF!</v>
      </c>
      <c r="C89" s="49" t="e">
        <f>'Запит 2-8'!#REF!</f>
        <v>#REF!</v>
      </c>
      <c r="D89" s="50" t="e">
        <f>'Запит 2-8'!#REF!</f>
        <v>#REF!</v>
      </c>
      <c r="E89" s="350"/>
      <c r="F89" s="353" t="e">
        <f>#REF!+#REF!</f>
        <v>#REF!</v>
      </c>
      <c r="G89" s="81" t="e">
        <f t="shared" si="5"/>
        <v>#REF!</v>
      </c>
    </row>
    <row r="90" spans="1:7" x14ac:dyDescent="0.25">
      <c r="A90" s="218" t="e">
        <f>'Запит 2-8'!#REF!</f>
        <v>#REF!</v>
      </c>
      <c r="B90" s="48" t="e">
        <f>IF('Запит 2-8'!#REF!&lt;&gt;"",'Запит 2-8'!#REF!,"")</f>
        <v>#REF!</v>
      </c>
      <c r="C90" s="49" t="e">
        <f>'Запит 2-8'!#REF!</f>
        <v>#REF!</v>
      </c>
      <c r="D90" s="50" t="e">
        <f>'Запит 2-8'!#REF!</f>
        <v>#REF!</v>
      </c>
      <c r="E90" s="350"/>
      <c r="F90" s="353" t="e">
        <f>#REF!+#REF!</f>
        <v>#REF!</v>
      </c>
      <c r="G90" s="81" t="e">
        <f t="shared" si="5"/>
        <v>#REF!</v>
      </c>
    </row>
    <row r="91" spans="1:7" x14ac:dyDescent="0.25">
      <c r="A91" s="218" t="e">
        <f>'Запит 2-8'!#REF!</f>
        <v>#REF!</v>
      </c>
      <c r="B91" s="48" t="e">
        <f>IF('Запит 2-8'!#REF!&lt;&gt;"",'Запит 2-8'!#REF!,"")</f>
        <v>#REF!</v>
      </c>
      <c r="C91" s="49" t="e">
        <f>'Запит 2-8'!#REF!</f>
        <v>#REF!</v>
      </c>
      <c r="D91" s="50" t="e">
        <f>'Запит 2-8'!#REF!</f>
        <v>#REF!</v>
      </c>
      <c r="E91" s="350"/>
      <c r="F91" s="353" t="e">
        <f>#REF!+#REF!</f>
        <v>#REF!</v>
      </c>
      <c r="G91" s="81" t="e">
        <f t="shared" si="5"/>
        <v>#REF!</v>
      </c>
    </row>
    <row r="92" spans="1:7" x14ac:dyDescent="0.25">
      <c r="A92" s="218" t="e">
        <f>'Запит 2-8'!#REF!</f>
        <v>#REF!</v>
      </c>
      <c r="B92" s="48" t="e">
        <f>IF('Запит 2-8'!#REF!&lt;&gt;"",'Запит 2-8'!#REF!,"")</f>
        <v>#REF!</v>
      </c>
      <c r="C92" s="49" t="e">
        <f>'Запит 2-8'!#REF!</f>
        <v>#REF!</v>
      </c>
      <c r="D92" s="50" t="e">
        <f>'Запит 2-8'!#REF!</f>
        <v>#REF!</v>
      </c>
      <c r="E92" s="350"/>
      <c r="F92" s="353" t="e">
        <f>#REF!+#REF!</f>
        <v>#REF!</v>
      </c>
      <c r="G92" s="81" t="e">
        <f t="shared" si="5"/>
        <v>#REF!</v>
      </c>
    </row>
    <row r="93" spans="1:7" x14ac:dyDescent="0.25">
      <c r="A93" s="218" t="e">
        <f>'Запит 2-8'!#REF!</f>
        <v>#REF!</v>
      </c>
      <c r="B93" s="48" t="e">
        <f>IF('Запит 2-8'!#REF!&lt;&gt;"",'Запит 2-8'!#REF!,"")</f>
        <v>#REF!</v>
      </c>
      <c r="C93" s="49" t="e">
        <f>'Запит 2-8'!#REF!</f>
        <v>#REF!</v>
      </c>
      <c r="D93" s="50" t="e">
        <f>'Запит 2-8'!#REF!</f>
        <v>#REF!</v>
      </c>
      <c r="E93" s="350"/>
      <c r="F93" s="353" t="e">
        <f>#REF!+#REF!</f>
        <v>#REF!</v>
      </c>
      <c r="G93" s="81" t="e">
        <f t="shared" si="5"/>
        <v>#REF!</v>
      </c>
    </row>
    <row r="94" spans="1:7" x14ac:dyDescent="0.25">
      <c r="A94" s="218" t="e">
        <f>'Запит 2-8'!#REF!</f>
        <v>#REF!</v>
      </c>
      <c r="B94" s="48" t="e">
        <f>IF('Запит 2-8'!#REF!&lt;&gt;"",'Запит 2-8'!#REF!,"")</f>
        <v>#REF!</v>
      </c>
      <c r="C94" s="49" t="e">
        <f>'Запит 2-8'!#REF!</f>
        <v>#REF!</v>
      </c>
      <c r="D94" s="50" t="e">
        <f>'Запит 2-8'!#REF!</f>
        <v>#REF!</v>
      </c>
      <c r="E94" s="350"/>
      <c r="F94" s="353" t="e">
        <f>#REF!+#REF!</f>
        <v>#REF!</v>
      </c>
      <c r="G94" s="81" t="e">
        <f t="shared" si="5"/>
        <v>#REF!</v>
      </c>
    </row>
    <row r="95" spans="1:7" x14ac:dyDescent="0.25">
      <c r="A95" s="218" t="e">
        <f>'Запит 2-8'!#REF!</f>
        <v>#REF!</v>
      </c>
      <c r="B95" s="48" t="e">
        <f>IF('Запит 2-8'!#REF!&lt;&gt;"",'Запит 2-8'!#REF!,"")</f>
        <v>#REF!</v>
      </c>
      <c r="C95" s="49" t="e">
        <f>'Запит 2-8'!#REF!</f>
        <v>#REF!</v>
      </c>
      <c r="D95" s="50" t="e">
        <f>'Запит 2-8'!#REF!</f>
        <v>#REF!</v>
      </c>
      <c r="E95" s="350"/>
      <c r="F95" s="353" t="e">
        <f>#REF!+#REF!</f>
        <v>#REF!</v>
      </c>
      <c r="G95" s="81" t="e">
        <f t="shared" si="5"/>
        <v>#REF!</v>
      </c>
    </row>
    <row r="96" spans="1:7" x14ac:dyDescent="0.25">
      <c r="A96" s="218" t="e">
        <f>'Запит 2-8'!#REF!</f>
        <v>#REF!</v>
      </c>
      <c r="B96" s="48" t="e">
        <f>IF('Запит 2-8'!#REF!&lt;&gt;"",'Запит 2-8'!#REF!,"")</f>
        <v>#REF!</v>
      </c>
      <c r="C96" s="49" t="e">
        <f>'Запит 2-8'!#REF!</f>
        <v>#REF!</v>
      </c>
      <c r="D96" s="50" t="e">
        <f>'Запит 2-8'!#REF!</f>
        <v>#REF!</v>
      </c>
      <c r="E96" s="350"/>
      <c r="F96" s="353" t="e">
        <f>#REF!+#REF!</f>
        <v>#REF!</v>
      </c>
      <c r="G96" s="81" t="e">
        <f t="shared" si="5"/>
        <v>#REF!</v>
      </c>
    </row>
    <row r="97" spans="1:7" x14ac:dyDescent="0.25">
      <c r="A97" s="218" t="e">
        <f>'Запит 2-8'!#REF!</f>
        <v>#REF!</v>
      </c>
      <c r="B97" s="237" t="e">
        <f>IF('Запит 2-8'!#REF!&lt;&gt;"",'Запит 2-8'!#REF!,"")</f>
        <v>#REF!</v>
      </c>
      <c r="C97" s="238" t="e">
        <f>'Запит 2-8'!#REF!</f>
        <v>#REF!</v>
      </c>
      <c r="D97" s="239" t="e">
        <f>'Запит 2-8'!#REF!</f>
        <v>#REF!</v>
      </c>
      <c r="E97" s="351"/>
      <c r="F97" s="354" t="e">
        <f>#REF!+#REF!</f>
        <v>#REF!</v>
      </c>
      <c r="G97" s="81" t="e">
        <f t="shared" si="5"/>
        <v>#REF!</v>
      </c>
    </row>
    <row r="98" spans="1:7" ht="12.75" x14ac:dyDescent="0.2">
      <c r="A98" s="236" t="e">
        <f>'Запит 2-8'!#REF!</f>
        <v>#REF!</v>
      </c>
      <c r="B98" s="756" t="s">
        <v>109</v>
      </c>
      <c r="C98" s="757"/>
      <c r="D98" s="757"/>
      <c r="E98" s="758"/>
      <c r="F98" s="758"/>
      <c r="G98" s="81" t="e">
        <f>G99</f>
        <v>#REF!</v>
      </c>
    </row>
    <row r="99" spans="1:7" x14ac:dyDescent="0.25">
      <c r="A99" s="218" t="e">
        <f>'Запит 2-8'!#REF!</f>
        <v>#REF!</v>
      </c>
      <c r="B99" s="241" t="e">
        <f>IF('Запит 2-8'!#REF!&lt;&gt;"",'Запит 2-8'!#REF!,"")</f>
        <v>#REF!</v>
      </c>
      <c r="C99" s="242" t="e">
        <f>'Запит 2-8'!#REF!</f>
        <v>#REF!</v>
      </c>
      <c r="D99" s="243" t="e">
        <f>'Запит 2-8'!#REF!</f>
        <v>#REF!</v>
      </c>
      <c r="E99" s="349"/>
      <c r="F99" s="352" t="e">
        <f>#REF!+#REF!</f>
        <v>#REF!</v>
      </c>
      <c r="G99" s="81" t="e">
        <f t="shared" ref="G99:G113" si="6">IF(B99&lt;&gt;"","Для друку","")</f>
        <v>#REF!</v>
      </c>
    </row>
    <row r="100" spans="1:7" x14ac:dyDescent="0.25">
      <c r="A100" s="218" t="e">
        <f>'Запит 2-8'!#REF!</f>
        <v>#REF!</v>
      </c>
      <c r="B100" s="48" t="e">
        <f>IF('Запит 2-8'!#REF!&lt;&gt;"",'Запит 2-8'!#REF!,"")</f>
        <v>#REF!</v>
      </c>
      <c r="C100" s="49" t="e">
        <f>'Запит 2-8'!#REF!</f>
        <v>#REF!</v>
      </c>
      <c r="D100" s="50" t="e">
        <f>'Запит 2-8'!#REF!</f>
        <v>#REF!</v>
      </c>
      <c r="E100" s="350"/>
      <c r="F100" s="353" t="e">
        <f>#REF!+#REF!</f>
        <v>#REF!</v>
      </c>
      <c r="G100" s="81" t="e">
        <f t="shared" si="6"/>
        <v>#REF!</v>
      </c>
    </row>
    <row r="101" spans="1:7" x14ac:dyDescent="0.25">
      <c r="A101" s="218" t="e">
        <f>'Запит 2-8'!#REF!</f>
        <v>#REF!</v>
      </c>
      <c r="B101" s="48" t="e">
        <f>IF('Запит 2-8'!#REF!&lt;&gt;"",'Запит 2-8'!#REF!,"")</f>
        <v>#REF!</v>
      </c>
      <c r="C101" s="49" t="e">
        <f>'Запит 2-8'!#REF!</f>
        <v>#REF!</v>
      </c>
      <c r="D101" s="50" t="e">
        <f>'Запит 2-8'!#REF!</f>
        <v>#REF!</v>
      </c>
      <c r="E101" s="350"/>
      <c r="F101" s="353" t="e">
        <f>#REF!+#REF!</f>
        <v>#REF!</v>
      </c>
      <c r="G101" s="81" t="e">
        <f t="shared" si="6"/>
        <v>#REF!</v>
      </c>
    </row>
    <row r="102" spans="1:7" x14ac:dyDescent="0.25">
      <c r="A102" s="218" t="e">
        <f>'Запит 2-8'!#REF!</f>
        <v>#REF!</v>
      </c>
      <c r="B102" s="48" t="e">
        <f>IF('Запит 2-8'!#REF!&lt;&gt;"",'Запит 2-8'!#REF!,"")</f>
        <v>#REF!</v>
      </c>
      <c r="C102" s="49" t="e">
        <f>'Запит 2-8'!#REF!</f>
        <v>#REF!</v>
      </c>
      <c r="D102" s="50" t="e">
        <f>'Запит 2-8'!#REF!</f>
        <v>#REF!</v>
      </c>
      <c r="E102" s="229"/>
      <c r="F102" s="353" t="e">
        <f>#REF!+#REF!</f>
        <v>#REF!</v>
      </c>
      <c r="G102" s="81" t="e">
        <f t="shared" si="6"/>
        <v>#REF!</v>
      </c>
    </row>
    <row r="103" spans="1:7" x14ac:dyDescent="0.25">
      <c r="A103" s="218" t="e">
        <f>'Запит 2-8'!#REF!</f>
        <v>#REF!</v>
      </c>
      <c r="B103" s="48" t="e">
        <f>IF('Запит 2-8'!#REF!&lt;&gt;"",'Запит 2-8'!#REF!,"")</f>
        <v>#REF!</v>
      </c>
      <c r="C103" s="49" t="e">
        <f>'Запит 2-8'!#REF!</f>
        <v>#REF!</v>
      </c>
      <c r="D103" s="50" t="e">
        <f>'Запит 2-8'!#REF!</f>
        <v>#REF!</v>
      </c>
      <c r="E103" s="350"/>
      <c r="F103" s="353" t="e">
        <f>#REF!+#REF!</f>
        <v>#REF!</v>
      </c>
      <c r="G103" s="81" t="e">
        <f t="shared" si="6"/>
        <v>#REF!</v>
      </c>
    </row>
    <row r="104" spans="1:7" x14ac:dyDescent="0.25">
      <c r="A104" s="218" t="e">
        <f>'Запит 2-8'!#REF!</f>
        <v>#REF!</v>
      </c>
      <c r="B104" s="48" t="e">
        <f>IF('Запит 2-8'!#REF!&lt;&gt;"",'Запит 2-8'!#REF!,"")</f>
        <v>#REF!</v>
      </c>
      <c r="C104" s="49" t="e">
        <f>'Запит 2-8'!#REF!</f>
        <v>#REF!</v>
      </c>
      <c r="D104" s="50" t="e">
        <f>'Запит 2-8'!#REF!</f>
        <v>#REF!</v>
      </c>
      <c r="E104" s="350"/>
      <c r="F104" s="353" t="e">
        <f>#REF!+#REF!</f>
        <v>#REF!</v>
      </c>
      <c r="G104" s="81" t="e">
        <f t="shared" si="6"/>
        <v>#REF!</v>
      </c>
    </row>
    <row r="105" spans="1:7" x14ac:dyDescent="0.25">
      <c r="A105" s="218" t="e">
        <f>'Запит 2-8'!#REF!</f>
        <v>#REF!</v>
      </c>
      <c r="B105" s="48" t="e">
        <f>IF('Запит 2-8'!#REF!&lt;&gt;"",'Запит 2-8'!#REF!,"")</f>
        <v>#REF!</v>
      </c>
      <c r="C105" s="49" t="e">
        <f>'Запит 2-8'!#REF!</f>
        <v>#REF!</v>
      </c>
      <c r="D105" s="50" t="e">
        <f>'Запит 2-8'!#REF!</f>
        <v>#REF!</v>
      </c>
      <c r="E105" s="350"/>
      <c r="F105" s="353" t="e">
        <f>#REF!+#REF!</f>
        <v>#REF!</v>
      </c>
      <c r="G105" s="81" t="e">
        <f t="shared" si="6"/>
        <v>#REF!</v>
      </c>
    </row>
    <row r="106" spans="1:7" x14ac:dyDescent="0.25">
      <c r="A106" s="218" t="e">
        <f>'Запит 2-8'!#REF!</f>
        <v>#REF!</v>
      </c>
      <c r="B106" s="48" t="e">
        <f>IF('Запит 2-8'!#REF!&lt;&gt;"",'Запит 2-8'!#REF!,"")</f>
        <v>#REF!</v>
      </c>
      <c r="C106" s="49" t="e">
        <f>'Запит 2-8'!#REF!</f>
        <v>#REF!</v>
      </c>
      <c r="D106" s="50" t="e">
        <f>'Запит 2-8'!#REF!</f>
        <v>#REF!</v>
      </c>
      <c r="E106" s="350"/>
      <c r="F106" s="353" t="e">
        <f>#REF!+#REF!</f>
        <v>#REF!</v>
      </c>
      <c r="G106" s="81" t="e">
        <f t="shared" si="6"/>
        <v>#REF!</v>
      </c>
    </row>
    <row r="107" spans="1:7" x14ac:dyDescent="0.25">
      <c r="A107" s="218" t="e">
        <f>'Запит 2-8'!#REF!</f>
        <v>#REF!</v>
      </c>
      <c r="B107" s="48" t="e">
        <f>IF('Запит 2-8'!#REF!&lt;&gt;"",'Запит 2-8'!#REF!,"")</f>
        <v>#REF!</v>
      </c>
      <c r="C107" s="49" t="e">
        <f>'Запит 2-8'!#REF!</f>
        <v>#REF!</v>
      </c>
      <c r="D107" s="50" t="e">
        <f>'Запит 2-8'!#REF!</f>
        <v>#REF!</v>
      </c>
      <c r="E107" s="350"/>
      <c r="F107" s="353" t="e">
        <f>#REF!+#REF!</f>
        <v>#REF!</v>
      </c>
      <c r="G107" s="81" t="e">
        <f t="shared" si="6"/>
        <v>#REF!</v>
      </c>
    </row>
    <row r="108" spans="1:7" x14ac:dyDescent="0.25">
      <c r="A108" s="218" t="e">
        <f>'Запит 2-8'!#REF!</f>
        <v>#REF!</v>
      </c>
      <c r="B108" s="48" t="e">
        <f>IF('Запит 2-8'!#REF!&lt;&gt;"",'Запит 2-8'!#REF!,"")</f>
        <v>#REF!</v>
      </c>
      <c r="C108" s="49" t="e">
        <f>'Запит 2-8'!#REF!</f>
        <v>#REF!</v>
      </c>
      <c r="D108" s="50" t="e">
        <f>'Запит 2-8'!#REF!</f>
        <v>#REF!</v>
      </c>
      <c r="E108" s="350"/>
      <c r="F108" s="353" t="e">
        <f>#REF!+#REF!</f>
        <v>#REF!</v>
      </c>
      <c r="G108" s="81" t="e">
        <f t="shared" si="6"/>
        <v>#REF!</v>
      </c>
    </row>
    <row r="109" spans="1:7" x14ac:dyDescent="0.25">
      <c r="A109" s="218" t="e">
        <f>'Запит 2-8'!#REF!</f>
        <v>#REF!</v>
      </c>
      <c r="B109" s="48" t="e">
        <f>IF('Запит 2-8'!#REF!&lt;&gt;"",'Запит 2-8'!#REF!,"")</f>
        <v>#REF!</v>
      </c>
      <c r="C109" s="49" t="e">
        <f>'Запит 2-8'!#REF!</f>
        <v>#REF!</v>
      </c>
      <c r="D109" s="50" t="e">
        <f>'Запит 2-8'!#REF!</f>
        <v>#REF!</v>
      </c>
      <c r="E109" s="350"/>
      <c r="F109" s="353" t="e">
        <f>#REF!+#REF!</f>
        <v>#REF!</v>
      </c>
      <c r="G109" s="81" t="e">
        <f t="shared" si="6"/>
        <v>#REF!</v>
      </c>
    </row>
    <row r="110" spans="1:7" x14ac:dyDescent="0.25">
      <c r="A110" s="218" t="e">
        <f>'Запит 2-8'!#REF!</f>
        <v>#REF!</v>
      </c>
      <c r="B110" s="48" t="e">
        <f>IF('Запит 2-8'!#REF!&lt;&gt;"",'Запит 2-8'!#REF!,"")</f>
        <v>#REF!</v>
      </c>
      <c r="C110" s="49" t="e">
        <f>'Запит 2-8'!#REF!</f>
        <v>#REF!</v>
      </c>
      <c r="D110" s="50" t="e">
        <f>'Запит 2-8'!#REF!</f>
        <v>#REF!</v>
      </c>
      <c r="E110" s="350"/>
      <c r="F110" s="353" t="e">
        <f>#REF!+#REF!</f>
        <v>#REF!</v>
      </c>
      <c r="G110" s="81" t="e">
        <f t="shared" si="6"/>
        <v>#REF!</v>
      </c>
    </row>
    <row r="111" spans="1:7" x14ac:dyDescent="0.25">
      <c r="A111" s="218" t="e">
        <f>'Запит 2-8'!#REF!</f>
        <v>#REF!</v>
      </c>
      <c r="B111" s="48" t="e">
        <f>IF('Запит 2-8'!#REF!&lt;&gt;"",'Запит 2-8'!#REF!,"")</f>
        <v>#REF!</v>
      </c>
      <c r="C111" s="49" t="e">
        <f>'Запит 2-8'!#REF!</f>
        <v>#REF!</v>
      </c>
      <c r="D111" s="50" t="e">
        <f>'Запит 2-8'!#REF!</f>
        <v>#REF!</v>
      </c>
      <c r="E111" s="350"/>
      <c r="F111" s="353" t="e">
        <f>#REF!+#REF!</f>
        <v>#REF!</v>
      </c>
      <c r="G111" s="81" t="e">
        <f t="shared" si="6"/>
        <v>#REF!</v>
      </c>
    </row>
    <row r="112" spans="1:7" x14ac:dyDescent="0.25">
      <c r="A112" s="218" t="e">
        <f>'Запит 2-8'!#REF!</f>
        <v>#REF!</v>
      </c>
      <c r="B112" s="48" t="e">
        <f>IF('Запит 2-8'!#REF!&lt;&gt;"",'Запит 2-8'!#REF!,"")</f>
        <v>#REF!</v>
      </c>
      <c r="C112" s="49" t="e">
        <f>'Запит 2-8'!#REF!</f>
        <v>#REF!</v>
      </c>
      <c r="D112" s="50" t="e">
        <f>'Запит 2-8'!#REF!</f>
        <v>#REF!</v>
      </c>
      <c r="E112" s="350"/>
      <c r="F112" s="353" t="e">
        <f>#REF!+#REF!</f>
        <v>#REF!</v>
      </c>
      <c r="G112" s="81" t="e">
        <f t="shared" si="6"/>
        <v>#REF!</v>
      </c>
    </row>
    <row r="113" spans="1:7" x14ac:dyDescent="0.25">
      <c r="A113" s="218" t="e">
        <f>'Запит 2-8'!#REF!</f>
        <v>#REF!</v>
      </c>
      <c r="B113" s="237" t="e">
        <f>IF('Запит 2-8'!#REF!&lt;&gt;"",'Запит 2-8'!#REF!,"")</f>
        <v>#REF!</v>
      </c>
      <c r="C113" s="238" t="e">
        <f>'Запит 2-8'!#REF!</f>
        <v>#REF!</v>
      </c>
      <c r="D113" s="239" t="e">
        <f>'Запит 2-8'!#REF!</f>
        <v>#REF!</v>
      </c>
      <c r="E113" s="351"/>
      <c r="F113" s="354" t="e">
        <f>#REF!+#REF!</f>
        <v>#REF!</v>
      </c>
      <c r="G113" s="81" t="e">
        <f t="shared" si="6"/>
        <v>#REF!</v>
      </c>
    </row>
    <row r="114" spans="1:7" ht="12.75" x14ac:dyDescent="0.2">
      <c r="A114" s="236" t="e">
        <f>'Запит 2-8'!#REF!</f>
        <v>#REF!</v>
      </c>
      <c r="B114" s="756" t="s">
        <v>110</v>
      </c>
      <c r="C114" s="757"/>
      <c r="D114" s="757"/>
      <c r="E114" s="758"/>
      <c r="F114" s="758"/>
      <c r="G114" s="81" t="e">
        <f>G115</f>
        <v>#REF!</v>
      </c>
    </row>
    <row r="115" spans="1:7" x14ac:dyDescent="0.25">
      <c r="A115" s="218" t="e">
        <f>'Запит 2-8'!#REF!</f>
        <v>#REF!</v>
      </c>
      <c r="B115" s="241" t="e">
        <f>IF('Запит 2-8'!#REF!&lt;&gt;"",'Запит 2-8'!#REF!,"")</f>
        <v>#REF!</v>
      </c>
      <c r="C115" s="242" t="e">
        <f>'Запит 2-8'!#REF!</f>
        <v>#REF!</v>
      </c>
      <c r="D115" s="243" t="e">
        <f>'Запит 2-8'!#REF!</f>
        <v>#REF!</v>
      </c>
      <c r="E115" s="440" t="s">
        <v>30</v>
      </c>
      <c r="F115" s="352" t="e">
        <f>#REF!+#REF!</f>
        <v>#REF!</v>
      </c>
      <c r="G115" s="81" t="e">
        <f t="shared" ref="G115:G124" si="7">IF(B115&lt;&gt;"","Для друку","")</f>
        <v>#REF!</v>
      </c>
    </row>
    <row r="116" spans="1:7" x14ac:dyDescent="0.25">
      <c r="A116" s="218" t="e">
        <f>'Запит 2-8'!#REF!</f>
        <v>#REF!</v>
      </c>
      <c r="B116" s="48" t="e">
        <f>IF('Запит 2-8'!#REF!&lt;&gt;"",'Запит 2-8'!#REF!,"")</f>
        <v>#REF!</v>
      </c>
      <c r="C116" s="49" t="e">
        <f>'Запит 2-8'!#REF!</f>
        <v>#REF!</v>
      </c>
      <c r="D116" s="50" t="e">
        <f>'Запит 2-8'!#REF!</f>
        <v>#REF!</v>
      </c>
      <c r="E116" s="441" t="s">
        <v>30</v>
      </c>
      <c r="F116" s="353" t="e">
        <f>#REF!+#REF!</f>
        <v>#REF!</v>
      </c>
      <c r="G116" s="81" t="e">
        <f t="shared" si="7"/>
        <v>#REF!</v>
      </c>
    </row>
    <row r="117" spans="1:7" x14ac:dyDescent="0.25">
      <c r="A117" s="218" t="e">
        <f>'Запит 2-8'!#REF!</f>
        <v>#REF!</v>
      </c>
      <c r="B117" s="48" t="e">
        <f>IF('Запит 2-8'!#REF!&lt;&gt;"",'Запит 2-8'!#REF!,"")</f>
        <v>#REF!</v>
      </c>
      <c r="C117" s="49" t="e">
        <f>'Запит 2-8'!#REF!</f>
        <v>#REF!</v>
      </c>
      <c r="D117" s="50" t="e">
        <f>'Запит 2-8'!#REF!</f>
        <v>#REF!</v>
      </c>
      <c r="E117" s="441" t="s">
        <v>30</v>
      </c>
      <c r="F117" s="353" t="e">
        <f>#REF!+#REF!</f>
        <v>#REF!</v>
      </c>
      <c r="G117" s="81" t="e">
        <f t="shared" si="7"/>
        <v>#REF!</v>
      </c>
    </row>
    <row r="118" spans="1:7" x14ac:dyDescent="0.25">
      <c r="A118" s="218" t="e">
        <f>'Запит 2-8'!#REF!</f>
        <v>#REF!</v>
      </c>
      <c r="B118" s="48" t="e">
        <f>IF('Запит 2-8'!#REF!&lt;&gt;"",'Запит 2-8'!#REF!,"")</f>
        <v>#REF!</v>
      </c>
      <c r="C118" s="49" t="e">
        <f>'Запит 2-8'!#REF!</f>
        <v>#REF!</v>
      </c>
      <c r="D118" s="50" t="e">
        <f>'Запит 2-8'!#REF!</f>
        <v>#REF!</v>
      </c>
      <c r="E118" s="441" t="s">
        <v>30</v>
      </c>
      <c r="F118" s="353" t="e">
        <f>#REF!+#REF!</f>
        <v>#REF!</v>
      </c>
      <c r="G118" s="81" t="e">
        <f t="shared" si="7"/>
        <v>#REF!</v>
      </c>
    </row>
    <row r="119" spans="1:7" x14ac:dyDescent="0.25">
      <c r="A119" s="218" t="e">
        <f>'Запит 2-8'!#REF!</f>
        <v>#REF!</v>
      </c>
      <c r="B119" s="48" t="e">
        <f>IF('Запит 2-8'!#REF!&lt;&gt;"",'Запит 2-8'!#REF!,"")</f>
        <v>#REF!</v>
      </c>
      <c r="C119" s="49" t="e">
        <f>'Запит 2-8'!#REF!</f>
        <v>#REF!</v>
      </c>
      <c r="D119" s="50" t="e">
        <f>'Запит 2-8'!#REF!</f>
        <v>#REF!</v>
      </c>
      <c r="E119" s="441" t="s">
        <v>30</v>
      </c>
      <c r="F119" s="353" t="e">
        <f>#REF!+#REF!</f>
        <v>#REF!</v>
      </c>
      <c r="G119" s="81" t="e">
        <f t="shared" si="7"/>
        <v>#REF!</v>
      </c>
    </row>
    <row r="120" spans="1:7" x14ac:dyDescent="0.25">
      <c r="A120" s="218" t="e">
        <f>'Запит 2-8'!#REF!</f>
        <v>#REF!</v>
      </c>
      <c r="B120" s="48" t="e">
        <f>IF('Запит 2-8'!#REF!&lt;&gt;"",'Запит 2-8'!#REF!,"")</f>
        <v>#REF!</v>
      </c>
      <c r="C120" s="49" t="e">
        <f>'Запит 2-8'!#REF!</f>
        <v>#REF!</v>
      </c>
      <c r="D120" s="50" t="e">
        <f>'Запит 2-8'!#REF!</f>
        <v>#REF!</v>
      </c>
      <c r="E120" s="441" t="s">
        <v>30</v>
      </c>
      <c r="F120" s="353" t="e">
        <f>#REF!+#REF!</f>
        <v>#REF!</v>
      </c>
      <c r="G120" s="81" t="e">
        <f t="shared" si="7"/>
        <v>#REF!</v>
      </c>
    </row>
    <row r="121" spans="1:7" x14ac:dyDescent="0.25">
      <c r="A121" s="218" t="e">
        <f>'Запит 2-8'!#REF!</f>
        <v>#REF!</v>
      </c>
      <c r="B121" s="48" t="e">
        <f>IF('Запит 2-8'!#REF!&lt;&gt;"",'Запит 2-8'!#REF!,"")</f>
        <v>#REF!</v>
      </c>
      <c r="C121" s="49" t="e">
        <f>'Запит 2-8'!#REF!</f>
        <v>#REF!</v>
      </c>
      <c r="D121" s="50" t="e">
        <f>'Запит 2-8'!#REF!</f>
        <v>#REF!</v>
      </c>
      <c r="E121" s="441" t="s">
        <v>30</v>
      </c>
      <c r="F121" s="353" t="e">
        <f>#REF!+#REF!</f>
        <v>#REF!</v>
      </c>
      <c r="G121" s="81" t="e">
        <f t="shared" si="7"/>
        <v>#REF!</v>
      </c>
    </row>
    <row r="122" spans="1:7" x14ac:dyDescent="0.25">
      <c r="A122" s="218" t="e">
        <f>'Запит 2-8'!#REF!</f>
        <v>#REF!</v>
      </c>
      <c r="B122" s="48" t="e">
        <f>IF('Запит 2-8'!#REF!&lt;&gt;"",'Запит 2-8'!#REF!,"")</f>
        <v>#REF!</v>
      </c>
      <c r="C122" s="49" t="e">
        <f>'Запит 2-8'!#REF!</f>
        <v>#REF!</v>
      </c>
      <c r="D122" s="50" t="e">
        <f>'Запит 2-8'!#REF!</f>
        <v>#REF!</v>
      </c>
      <c r="E122" s="441" t="s">
        <v>30</v>
      </c>
      <c r="F122" s="353" t="e">
        <f>#REF!+#REF!</f>
        <v>#REF!</v>
      </c>
      <c r="G122" s="81" t="e">
        <f t="shared" si="7"/>
        <v>#REF!</v>
      </c>
    </row>
    <row r="123" spans="1:7" ht="12.75" customHeight="1" x14ac:dyDescent="0.25">
      <c r="A123" s="218" t="e">
        <f>'Запит 2-8'!#REF!</f>
        <v>#REF!</v>
      </c>
      <c r="B123" s="48" t="e">
        <f>IF('Запит 2-8'!#REF!&lt;&gt;"",'Запит 2-8'!#REF!,"")</f>
        <v>#REF!</v>
      </c>
      <c r="C123" s="49" t="e">
        <f>'Запит 2-8'!#REF!</f>
        <v>#REF!</v>
      </c>
      <c r="D123" s="50" t="e">
        <f>'Запит 2-8'!#REF!</f>
        <v>#REF!</v>
      </c>
      <c r="E123" s="441" t="s">
        <v>30</v>
      </c>
      <c r="F123" s="353" t="e">
        <f>#REF!+#REF!</f>
        <v>#REF!</v>
      </c>
      <c r="G123" s="81" t="e">
        <f t="shared" si="7"/>
        <v>#REF!</v>
      </c>
    </row>
    <row r="124" spans="1:7" x14ac:dyDescent="0.25">
      <c r="A124" s="240" t="e">
        <f>'Запит 2-8'!#REF!</f>
        <v>#REF!</v>
      </c>
      <c r="B124" s="48" t="e">
        <f>IF('Запит 2-8'!#REF!&lt;&gt;"",'Запит 2-8'!#REF!,"")</f>
        <v>#REF!</v>
      </c>
      <c r="C124" s="49" t="e">
        <f>'Запит 2-8'!#REF!</f>
        <v>#REF!</v>
      </c>
      <c r="D124" s="50" t="e">
        <f>'Запит 2-8'!#REF!</f>
        <v>#REF!</v>
      </c>
      <c r="E124" s="442" t="s">
        <v>30</v>
      </c>
      <c r="F124" s="354" t="e">
        <f>#REF!+#REF!</f>
        <v>#REF!</v>
      </c>
      <c r="G124" s="81" t="e">
        <f t="shared" si="7"/>
        <v>#REF!</v>
      </c>
    </row>
    <row r="125" spans="1:7" ht="12.75" customHeight="1" x14ac:dyDescent="0.2">
      <c r="A125" s="759" t="e">
        <f>'Запит 2-8'!#REF!</f>
        <v>#REF!</v>
      </c>
      <c r="B125" s="760"/>
      <c r="C125" s="760"/>
      <c r="D125" s="760"/>
      <c r="E125" s="760"/>
      <c r="F125" s="760"/>
      <c r="G125" s="81" t="e">
        <f>G126</f>
        <v>#REF!</v>
      </c>
    </row>
    <row r="126" spans="1:7" ht="12.75" x14ac:dyDescent="0.2">
      <c r="A126" s="235" t="s">
        <v>4</v>
      </c>
      <c r="B126" s="756" t="s">
        <v>107</v>
      </c>
      <c r="C126" s="757"/>
      <c r="D126" s="757"/>
      <c r="E126" s="761"/>
      <c r="F126" s="761"/>
      <c r="G126" s="81" t="e">
        <f>G127</f>
        <v>#REF!</v>
      </c>
    </row>
    <row r="127" spans="1:7" x14ac:dyDescent="0.25">
      <c r="A127" s="218" t="e">
        <f>'Запит 2-8'!#REF!</f>
        <v>#REF!</v>
      </c>
      <c r="B127" s="241" t="e">
        <f>IF('Запит 2-8'!#REF!&lt;&gt;"",'Запит 2-8'!#REF!,"")</f>
        <v>#REF!</v>
      </c>
      <c r="C127" s="242" t="e">
        <f>'Запит 2-8'!#REF!</f>
        <v>#REF!</v>
      </c>
      <c r="D127" s="243" t="e">
        <f>'Запит 2-8'!#REF!</f>
        <v>#REF!</v>
      </c>
      <c r="E127" s="349"/>
      <c r="F127" s="352" t="e">
        <f>#REF!+#REF!</f>
        <v>#REF!</v>
      </c>
      <c r="G127" s="81" t="e">
        <f>IF(B127&lt;&gt;"","Для друку","")</f>
        <v>#REF!</v>
      </c>
    </row>
    <row r="128" spans="1:7" x14ac:dyDescent="0.25">
      <c r="A128" s="218" t="e">
        <f>'Запит 2-8'!#REF!</f>
        <v>#REF!</v>
      </c>
      <c r="B128" s="48" t="e">
        <f>IF('Запит 2-8'!#REF!&lt;&gt;"",'Запит 2-8'!#REF!,"")</f>
        <v>#REF!</v>
      </c>
      <c r="C128" s="49" t="e">
        <f>'Запит 2-8'!#REF!</f>
        <v>#REF!</v>
      </c>
      <c r="D128" s="50" t="e">
        <f>'Запит 2-8'!#REF!</f>
        <v>#REF!</v>
      </c>
      <c r="E128" s="350"/>
      <c r="F128" s="353" t="e">
        <f>#REF!+#REF!</f>
        <v>#REF!</v>
      </c>
      <c r="G128" s="81" t="e">
        <f>IF(B128&lt;&gt;"","Для друку","")</f>
        <v>#REF!</v>
      </c>
    </row>
    <row r="129" spans="1:7" x14ac:dyDescent="0.25">
      <c r="A129" s="218" t="e">
        <f>'Запит 2-8'!#REF!</f>
        <v>#REF!</v>
      </c>
      <c r="B129" s="48" t="e">
        <f>IF('Запит 2-8'!#REF!&lt;&gt;"",'Запит 2-8'!#REF!,"")</f>
        <v>#REF!</v>
      </c>
      <c r="C129" s="49" t="e">
        <f>'Запит 2-8'!#REF!</f>
        <v>#REF!</v>
      </c>
      <c r="D129" s="50" t="e">
        <f>'Запит 2-8'!#REF!</f>
        <v>#REF!</v>
      </c>
      <c r="E129" s="350"/>
      <c r="F129" s="353" t="e">
        <f>#REF!+#REF!</f>
        <v>#REF!</v>
      </c>
      <c r="G129" s="81" t="e">
        <f>IF(B129&lt;&gt;"","Для друку","")</f>
        <v>#REF!</v>
      </c>
    </row>
    <row r="130" spans="1:7" x14ac:dyDescent="0.25">
      <c r="A130" s="218" t="e">
        <f>'Запит 2-8'!#REF!</f>
        <v>#REF!</v>
      </c>
      <c r="B130" s="48" t="e">
        <f>IF('Запит 2-8'!#REF!&lt;&gt;"",'Запит 2-8'!#REF!,"")</f>
        <v>#REF!</v>
      </c>
      <c r="C130" s="49" t="e">
        <f>'Запит 2-8'!#REF!</f>
        <v>#REF!</v>
      </c>
      <c r="D130" s="50" t="e">
        <f>'Запит 2-8'!#REF!</f>
        <v>#REF!</v>
      </c>
      <c r="E130" s="229"/>
      <c r="F130" s="353" t="e">
        <f>#REF!+#REF!</f>
        <v>#REF!</v>
      </c>
      <c r="G130" s="81" t="e">
        <f>IF(B130&lt;&gt;"","Для друку","")</f>
        <v>#REF!</v>
      </c>
    </row>
    <row r="131" spans="1:7" x14ac:dyDescent="0.25">
      <c r="A131" s="218" t="e">
        <f>'Запит 2-8'!#REF!</f>
        <v>#REF!</v>
      </c>
      <c r="B131" s="48" t="e">
        <f>IF('Запит 2-8'!#REF!&lt;&gt;"",'Запит 2-8'!#REF!,"")</f>
        <v>#REF!</v>
      </c>
      <c r="C131" s="49" t="e">
        <f>'Запит 2-8'!#REF!</f>
        <v>#REF!</v>
      </c>
      <c r="D131" s="50" t="e">
        <f>'Запит 2-8'!#REF!</f>
        <v>#REF!</v>
      </c>
      <c r="E131" s="350"/>
      <c r="F131" s="353" t="e">
        <f>#REF!+#REF!</f>
        <v>#REF!</v>
      </c>
      <c r="G131" s="81" t="e">
        <f>IF(B131&lt;&gt;"","Для друку","")</f>
        <v>#REF!</v>
      </c>
    </row>
    <row r="132" spans="1:7" x14ac:dyDescent="0.25">
      <c r="A132" s="218" t="e">
        <f>'Запит 2-8'!#REF!</f>
        <v>#REF!</v>
      </c>
      <c r="B132" s="48" t="e">
        <f>IF('Запит 2-8'!#REF!&lt;&gt;"",'Запит 2-8'!#REF!,"")</f>
        <v>#REF!</v>
      </c>
      <c r="C132" s="49" t="e">
        <f>'Запит 2-8'!#REF!</f>
        <v>#REF!</v>
      </c>
      <c r="D132" s="50" t="e">
        <f>'Запит 2-8'!#REF!</f>
        <v>#REF!</v>
      </c>
      <c r="E132" s="350"/>
      <c r="F132" s="353" t="e">
        <f>#REF!+#REF!</f>
        <v>#REF!</v>
      </c>
      <c r="G132" s="81" t="e">
        <f t="shared" ref="G132:G141" si="8">IF(B132&lt;&gt;"","Для друку","")</f>
        <v>#REF!</v>
      </c>
    </row>
    <row r="133" spans="1:7" x14ac:dyDescent="0.25">
      <c r="A133" s="218" t="e">
        <f>'Запит 2-8'!#REF!</f>
        <v>#REF!</v>
      </c>
      <c r="B133" s="48" t="e">
        <f>IF('Запит 2-8'!#REF!&lt;&gt;"",'Запит 2-8'!#REF!,"")</f>
        <v>#REF!</v>
      </c>
      <c r="C133" s="49" t="e">
        <f>'Запит 2-8'!#REF!</f>
        <v>#REF!</v>
      </c>
      <c r="D133" s="50" t="e">
        <f>'Запит 2-8'!#REF!</f>
        <v>#REF!</v>
      </c>
      <c r="E133" s="350"/>
      <c r="F133" s="353" t="e">
        <f>#REF!+#REF!</f>
        <v>#REF!</v>
      </c>
      <c r="G133" s="81" t="e">
        <f t="shared" si="8"/>
        <v>#REF!</v>
      </c>
    </row>
    <row r="134" spans="1:7" x14ac:dyDescent="0.25">
      <c r="A134" s="218" t="e">
        <f>'Запит 2-8'!#REF!</f>
        <v>#REF!</v>
      </c>
      <c r="B134" s="48" t="e">
        <f>IF('Запит 2-8'!#REF!&lt;&gt;"",'Запит 2-8'!#REF!,"")</f>
        <v>#REF!</v>
      </c>
      <c r="C134" s="49" t="e">
        <f>'Запит 2-8'!#REF!</f>
        <v>#REF!</v>
      </c>
      <c r="D134" s="50" t="e">
        <f>'Запит 2-8'!#REF!</f>
        <v>#REF!</v>
      </c>
      <c r="E134" s="350"/>
      <c r="F134" s="353" t="e">
        <f>#REF!+#REF!</f>
        <v>#REF!</v>
      </c>
      <c r="G134" s="81" t="e">
        <f t="shared" si="8"/>
        <v>#REF!</v>
      </c>
    </row>
    <row r="135" spans="1:7" x14ac:dyDescent="0.25">
      <c r="A135" s="218" t="e">
        <f>'Запит 2-8'!#REF!</f>
        <v>#REF!</v>
      </c>
      <c r="B135" s="48" t="e">
        <f>IF('Запит 2-8'!#REF!&lt;&gt;"",'Запит 2-8'!#REF!,"")</f>
        <v>#REF!</v>
      </c>
      <c r="C135" s="49" t="e">
        <f>'Запит 2-8'!#REF!</f>
        <v>#REF!</v>
      </c>
      <c r="D135" s="50" t="e">
        <f>'Запит 2-8'!#REF!</f>
        <v>#REF!</v>
      </c>
      <c r="E135" s="350"/>
      <c r="F135" s="353" t="e">
        <f>#REF!+#REF!</f>
        <v>#REF!</v>
      </c>
      <c r="G135" s="81" t="e">
        <f t="shared" si="8"/>
        <v>#REF!</v>
      </c>
    </row>
    <row r="136" spans="1:7" x14ac:dyDescent="0.25">
      <c r="A136" s="218" t="e">
        <f>'Запит 2-8'!#REF!</f>
        <v>#REF!</v>
      </c>
      <c r="B136" s="48" t="e">
        <f>IF('Запит 2-8'!#REF!&lt;&gt;"",'Запит 2-8'!#REF!,"")</f>
        <v>#REF!</v>
      </c>
      <c r="C136" s="49" t="e">
        <f>'Запит 2-8'!#REF!</f>
        <v>#REF!</v>
      </c>
      <c r="D136" s="50" t="e">
        <f>'Запит 2-8'!#REF!</f>
        <v>#REF!</v>
      </c>
      <c r="E136" s="350"/>
      <c r="F136" s="353" t="e">
        <f>#REF!+#REF!</f>
        <v>#REF!</v>
      </c>
      <c r="G136" s="81" t="e">
        <f t="shared" si="8"/>
        <v>#REF!</v>
      </c>
    </row>
    <row r="137" spans="1:7" x14ac:dyDescent="0.25">
      <c r="A137" s="218" t="e">
        <f>'Запит 2-8'!#REF!</f>
        <v>#REF!</v>
      </c>
      <c r="B137" s="48" t="e">
        <f>IF('Запит 2-8'!#REF!&lt;&gt;"",'Запит 2-8'!#REF!,"")</f>
        <v>#REF!</v>
      </c>
      <c r="C137" s="49" t="e">
        <f>'Запит 2-8'!#REF!</f>
        <v>#REF!</v>
      </c>
      <c r="D137" s="50" t="e">
        <f>'Запит 2-8'!#REF!</f>
        <v>#REF!</v>
      </c>
      <c r="E137" s="350"/>
      <c r="F137" s="353" t="e">
        <f>#REF!+#REF!</f>
        <v>#REF!</v>
      </c>
      <c r="G137" s="81" t="e">
        <f t="shared" si="8"/>
        <v>#REF!</v>
      </c>
    </row>
    <row r="138" spans="1:7" x14ac:dyDescent="0.25">
      <c r="A138" s="218" t="e">
        <f>'Запит 2-8'!#REF!</f>
        <v>#REF!</v>
      </c>
      <c r="B138" s="48" t="e">
        <f>IF('Запит 2-8'!#REF!&lt;&gt;"",'Запит 2-8'!#REF!,"")</f>
        <v>#REF!</v>
      </c>
      <c r="C138" s="49" t="e">
        <f>'Запит 2-8'!#REF!</f>
        <v>#REF!</v>
      </c>
      <c r="D138" s="50" t="e">
        <f>'Запит 2-8'!#REF!</f>
        <v>#REF!</v>
      </c>
      <c r="E138" s="350"/>
      <c r="F138" s="353" t="e">
        <f>#REF!+#REF!</f>
        <v>#REF!</v>
      </c>
      <c r="G138" s="81" t="e">
        <f t="shared" si="8"/>
        <v>#REF!</v>
      </c>
    </row>
    <row r="139" spans="1:7" x14ac:dyDescent="0.25">
      <c r="A139" s="218" t="e">
        <f>'Запит 2-8'!#REF!</f>
        <v>#REF!</v>
      </c>
      <c r="B139" s="48" t="e">
        <f>IF('Запит 2-8'!#REF!&lt;&gt;"",'Запит 2-8'!#REF!,"")</f>
        <v>#REF!</v>
      </c>
      <c r="C139" s="49" t="e">
        <f>'Запит 2-8'!#REF!</f>
        <v>#REF!</v>
      </c>
      <c r="D139" s="50" t="e">
        <f>'Запит 2-8'!#REF!</f>
        <v>#REF!</v>
      </c>
      <c r="E139" s="350"/>
      <c r="F139" s="353" t="e">
        <f>#REF!+#REF!</f>
        <v>#REF!</v>
      </c>
      <c r="G139" s="81" t="e">
        <f t="shared" si="8"/>
        <v>#REF!</v>
      </c>
    </row>
    <row r="140" spans="1:7" x14ac:dyDescent="0.25">
      <c r="A140" s="218" t="e">
        <f>'Запит 2-8'!#REF!</f>
        <v>#REF!</v>
      </c>
      <c r="B140" s="48" t="e">
        <f>IF('Запит 2-8'!#REF!&lt;&gt;"",'Запит 2-8'!#REF!,"")</f>
        <v>#REF!</v>
      </c>
      <c r="C140" s="49" t="e">
        <f>'Запит 2-8'!#REF!</f>
        <v>#REF!</v>
      </c>
      <c r="D140" s="50" t="e">
        <f>'Запит 2-8'!#REF!</f>
        <v>#REF!</v>
      </c>
      <c r="E140" s="350"/>
      <c r="F140" s="353" t="e">
        <f>#REF!+#REF!</f>
        <v>#REF!</v>
      </c>
      <c r="G140" s="81" t="e">
        <f t="shared" si="8"/>
        <v>#REF!</v>
      </c>
    </row>
    <row r="141" spans="1:7" x14ac:dyDescent="0.25">
      <c r="A141" s="218" t="e">
        <f>'Запит 2-8'!#REF!</f>
        <v>#REF!</v>
      </c>
      <c r="B141" s="237" t="e">
        <f>IF('Запит 2-8'!#REF!&lt;&gt;"",'Запит 2-8'!#REF!,"")</f>
        <v>#REF!</v>
      </c>
      <c r="C141" s="238" t="e">
        <f>'Запит 2-8'!#REF!</f>
        <v>#REF!</v>
      </c>
      <c r="D141" s="239" t="e">
        <f>'Запит 2-8'!#REF!</f>
        <v>#REF!</v>
      </c>
      <c r="E141" s="351"/>
      <c r="F141" s="354" t="e">
        <f>#REF!+#REF!</f>
        <v>#REF!</v>
      </c>
      <c r="G141" s="81" t="e">
        <f t="shared" si="8"/>
        <v>#REF!</v>
      </c>
    </row>
    <row r="142" spans="1:7" ht="12.75" x14ac:dyDescent="0.2">
      <c r="A142" s="236" t="e">
        <f>'Запит 2-8'!#REF!</f>
        <v>#REF!</v>
      </c>
      <c r="B142" s="756" t="s">
        <v>108</v>
      </c>
      <c r="C142" s="757"/>
      <c r="D142" s="757"/>
      <c r="E142" s="758"/>
      <c r="F142" s="758"/>
      <c r="G142" s="81" t="e">
        <f>G143</f>
        <v>#REF!</v>
      </c>
    </row>
    <row r="143" spans="1:7" x14ac:dyDescent="0.25">
      <c r="A143" s="218" t="e">
        <f>'Запит 2-8'!#REF!</f>
        <v>#REF!</v>
      </c>
      <c r="B143" s="241" t="e">
        <f>IF('Запит 2-8'!#REF!&lt;&gt;"",'Запит 2-8'!#REF!,"")</f>
        <v>#REF!</v>
      </c>
      <c r="C143" s="242" t="e">
        <f>'Запит 2-8'!#REF!</f>
        <v>#REF!</v>
      </c>
      <c r="D143" s="243" t="e">
        <f>'Запит 2-8'!#REF!</f>
        <v>#REF!</v>
      </c>
      <c r="E143" s="349"/>
      <c r="F143" s="352" t="e">
        <f>#REF!+#REF!</f>
        <v>#REF!</v>
      </c>
      <c r="G143" s="81" t="e">
        <f t="shared" ref="G143:G157" si="9">IF(B143&lt;&gt;"","Для друку","")</f>
        <v>#REF!</v>
      </c>
    </row>
    <row r="144" spans="1:7" x14ac:dyDescent="0.25">
      <c r="A144" s="218" t="e">
        <f>'Запит 2-8'!#REF!</f>
        <v>#REF!</v>
      </c>
      <c r="B144" s="48" t="e">
        <f>IF('Запит 2-8'!#REF!&lt;&gt;"",'Запит 2-8'!#REF!,"")</f>
        <v>#REF!</v>
      </c>
      <c r="C144" s="49" t="e">
        <f>'Запит 2-8'!#REF!</f>
        <v>#REF!</v>
      </c>
      <c r="D144" s="50" t="e">
        <f>'Запит 2-8'!#REF!</f>
        <v>#REF!</v>
      </c>
      <c r="E144" s="350"/>
      <c r="F144" s="353" t="e">
        <f>#REF!+#REF!</f>
        <v>#REF!</v>
      </c>
      <c r="G144" s="81" t="e">
        <f t="shared" si="9"/>
        <v>#REF!</v>
      </c>
    </row>
    <row r="145" spans="1:7" x14ac:dyDescent="0.25">
      <c r="A145" s="218" t="e">
        <f>'Запит 2-8'!#REF!</f>
        <v>#REF!</v>
      </c>
      <c r="B145" s="48" t="e">
        <f>IF('Запит 2-8'!#REF!&lt;&gt;"",'Запит 2-8'!#REF!,"")</f>
        <v>#REF!</v>
      </c>
      <c r="C145" s="49" t="e">
        <f>'Запит 2-8'!#REF!</f>
        <v>#REF!</v>
      </c>
      <c r="D145" s="50" t="e">
        <f>'Запит 2-8'!#REF!</f>
        <v>#REF!</v>
      </c>
      <c r="E145" s="350"/>
      <c r="F145" s="353" t="e">
        <f>#REF!+#REF!</f>
        <v>#REF!</v>
      </c>
      <c r="G145" s="81" t="e">
        <f t="shared" si="9"/>
        <v>#REF!</v>
      </c>
    </row>
    <row r="146" spans="1:7" x14ac:dyDescent="0.25">
      <c r="A146" s="218" t="e">
        <f>'Запит 2-8'!#REF!</f>
        <v>#REF!</v>
      </c>
      <c r="B146" s="48" t="e">
        <f>IF('Запит 2-8'!#REF!&lt;&gt;"",'Запит 2-8'!#REF!,"")</f>
        <v>#REF!</v>
      </c>
      <c r="C146" s="49" t="e">
        <f>'Запит 2-8'!#REF!</f>
        <v>#REF!</v>
      </c>
      <c r="D146" s="50" t="e">
        <f>'Запит 2-8'!#REF!</f>
        <v>#REF!</v>
      </c>
      <c r="E146" s="229"/>
      <c r="F146" s="353" t="e">
        <f>#REF!+#REF!</f>
        <v>#REF!</v>
      </c>
      <c r="G146" s="81" t="e">
        <f t="shared" si="9"/>
        <v>#REF!</v>
      </c>
    </row>
    <row r="147" spans="1:7" x14ac:dyDescent="0.25">
      <c r="A147" s="218" t="e">
        <f>'Запит 2-8'!#REF!</f>
        <v>#REF!</v>
      </c>
      <c r="B147" s="48" t="e">
        <f>IF('Запит 2-8'!#REF!&lt;&gt;"",'Запит 2-8'!#REF!,"")</f>
        <v>#REF!</v>
      </c>
      <c r="C147" s="49" t="e">
        <f>'Запит 2-8'!#REF!</f>
        <v>#REF!</v>
      </c>
      <c r="D147" s="50" t="e">
        <f>'Запит 2-8'!#REF!</f>
        <v>#REF!</v>
      </c>
      <c r="E147" s="350"/>
      <c r="F147" s="353" t="e">
        <f>#REF!+#REF!</f>
        <v>#REF!</v>
      </c>
      <c r="G147" s="81" t="e">
        <f t="shared" si="9"/>
        <v>#REF!</v>
      </c>
    </row>
    <row r="148" spans="1:7" x14ac:dyDescent="0.25">
      <c r="A148" s="218" t="e">
        <f>'Запит 2-8'!#REF!</f>
        <v>#REF!</v>
      </c>
      <c r="B148" s="48" t="e">
        <f>IF('Запит 2-8'!#REF!&lt;&gt;"",'Запит 2-8'!#REF!,"")</f>
        <v>#REF!</v>
      </c>
      <c r="C148" s="49" t="e">
        <f>'Запит 2-8'!#REF!</f>
        <v>#REF!</v>
      </c>
      <c r="D148" s="50" t="e">
        <f>'Запит 2-8'!#REF!</f>
        <v>#REF!</v>
      </c>
      <c r="E148" s="350"/>
      <c r="F148" s="353" t="e">
        <f>#REF!+#REF!</f>
        <v>#REF!</v>
      </c>
      <c r="G148" s="81" t="e">
        <f t="shared" si="9"/>
        <v>#REF!</v>
      </c>
    </row>
    <row r="149" spans="1:7" x14ac:dyDescent="0.25">
      <c r="A149" s="218" t="e">
        <f>'Запит 2-8'!#REF!</f>
        <v>#REF!</v>
      </c>
      <c r="B149" s="48" t="e">
        <f>IF('Запит 2-8'!#REF!&lt;&gt;"",'Запит 2-8'!#REF!,"")</f>
        <v>#REF!</v>
      </c>
      <c r="C149" s="49" t="e">
        <f>'Запит 2-8'!#REF!</f>
        <v>#REF!</v>
      </c>
      <c r="D149" s="50" t="e">
        <f>'Запит 2-8'!#REF!</f>
        <v>#REF!</v>
      </c>
      <c r="E149" s="350"/>
      <c r="F149" s="353" t="e">
        <f>#REF!+#REF!</f>
        <v>#REF!</v>
      </c>
      <c r="G149" s="81" t="e">
        <f t="shared" si="9"/>
        <v>#REF!</v>
      </c>
    </row>
    <row r="150" spans="1:7" x14ac:dyDescent="0.25">
      <c r="A150" s="218" t="e">
        <f>'Запит 2-8'!#REF!</f>
        <v>#REF!</v>
      </c>
      <c r="B150" s="48" t="e">
        <f>IF('Запит 2-8'!#REF!&lt;&gt;"",'Запит 2-8'!#REF!,"")</f>
        <v>#REF!</v>
      </c>
      <c r="C150" s="49" t="e">
        <f>'Запит 2-8'!#REF!</f>
        <v>#REF!</v>
      </c>
      <c r="D150" s="50" t="e">
        <f>'Запит 2-8'!#REF!</f>
        <v>#REF!</v>
      </c>
      <c r="E150" s="350"/>
      <c r="F150" s="353" t="e">
        <f>#REF!+#REF!</f>
        <v>#REF!</v>
      </c>
      <c r="G150" s="81" t="e">
        <f t="shared" si="9"/>
        <v>#REF!</v>
      </c>
    </row>
    <row r="151" spans="1:7" x14ac:dyDescent="0.25">
      <c r="A151" s="218" t="e">
        <f>'Запит 2-8'!#REF!</f>
        <v>#REF!</v>
      </c>
      <c r="B151" s="48" t="e">
        <f>IF('Запит 2-8'!#REF!&lt;&gt;"",'Запит 2-8'!#REF!,"")</f>
        <v>#REF!</v>
      </c>
      <c r="C151" s="49" t="e">
        <f>'Запит 2-8'!#REF!</f>
        <v>#REF!</v>
      </c>
      <c r="D151" s="50" t="e">
        <f>'Запит 2-8'!#REF!</f>
        <v>#REF!</v>
      </c>
      <c r="E151" s="350"/>
      <c r="F151" s="353" t="e">
        <f>#REF!+#REF!</f>
        <v>#REF!</v>
      </c>
      <c r="G151" s="81" t="e">
        <f t="shared" si="9"/>
        <v>#REF!</v>
      </c>
    </row>
    <row r="152" spans="1:7" x14ac:dyDescent="0.25">
      <c r="A152" s="218" t="e">
        <f>'Запит 2-8'!#REF!</f>
        <v>#REF!</v>
      </c>
      <c r="B152" s="48" t="e">
        <f>IF('Запит 2-8'!#REF!&lt;&gt;"",'Запит 2-8'!#REF!,"")</f>
        <v>#REF!</v>
      </c>
      <c r="C152" s="49" t="e">
        <f>'Запит 2-8'!#REF!</f>
        <v>#REF!</v>
      </c>
      <c r="D152" s="50" t="e">
        <f>'Запит 2-8'!#REF!</f>
        <v>#REF!</v>
      </c>
      <c r="E152" s="350"/>
      <c r="F152" s="353" t="e">
        <f>#REF!+#REF!</f>
        <v>#REF!</v>
      </c>
      <c r="G152" s="81" t="e">
        <f t="shared" si="9"/>
        <v>#REF!</v>
      </c>
    </row>
    <row r="153" spans="1:7" x14ac:dyDescent="0.25">
      <c r="A153" s="218" t="e">
        <f>'Запит 2-8'!#REF!</f>
        <v>#REF!</v>
      </c>
      <c r="B153" s="48" t="e">
        <f>IF('Запит 2-8'!#REF!&lt;&gt;"",'Запит 2-8'!#REF!,"")</f>
        <v>#REF!</v>
      </c>
      <c r="C153" s="49" t="e">
        <f>'Запит 2-8'!#REF!</f>
        <v>#REF!</v>
      </c>
      <c r="D153" s="50" t="e">
        <f>'Запит 2-8'!#REF!</f>
        <v>#REF!</v>
      </c>
      <c r="E153" s="350"/>
      <c r="F153" s="353" t="e">
        <f>#REF!+#REF!</f>
        <v>#REF!</v>
      </c>
      <c r="G153" s="81" t="e">
        <f t="shared" si="9"/>
        <v>#REF!</v>
      </c>
    </row>
    <row r="154" spans="1:7" x14ac:dyDescent="0.25">
      <c r="A154" s="218" t="e">
        <f>'Запит 2-8'!#REF!</f>
        <v>#REF!</v>
      </c>
      <c r="B154" s="48" t="e">
        <f>IF('Запит 2-8'!#REF!&lt;&gt;"",'Запит 2-8'!#REF!,"")</f>
        <v>#REF!</v>
      </c>
      <c r="C154" s="49" t="e">
        <f>'Запит 2-8'!#REF!</f>
        <v>#REF!</v>
      </c>
      <c r="D154" s="50" t="e">
        <f>'Запит 2-8'!#REF!</f>
        <v>#REF!</v>
      </c>
      <c r="E154" s="350"/>
      <c r="F154" s="353" t="e">
        <f>#REF!+#REF!</f>
        <v>#REF!</v>
      </c>
      <c r="G154" s="81" t="e">
        <f t="shared" si="9"/>
        <v>#REF!</v>
      </c>
    </row>
    <row r="155" spans="1:7" x14ac:dyDescent="0.25">
      <c r="A155" s="218" t="e">
        <f>'Запит 2-8'!#REF!</f>
        <v>#REF!</v>
      </c>
      <c r="B155" s="48" t="e">
        <f>IF('Запит 2-8'!#REF!&lt;&gt;"",'Запит 2-8'!#REF!,"")</f>
        <v>#REF!</v>
      </c>
      <c r="C155" s="49" t="e">
        <f>'Запит 2-8'!#REF!</f>
        <v>#REF!</v>
      </c>
      <c r="D155" s="50" t="e">
        <f>'Запит 2-8'!#REF!</f>
        <v>#REF!</v>
      </c>
      <c r="E155" s="350"/>
      <c r="F155" s="353" t="e">
        <f>#REF!+#REF!</f>
        <v>#REF!</v>
      </c>
      <c r="G155" s="81" t="e">
        <f t="shared" si="9"/>
        <v>#REF!</v>
      </c>
    </row>
    <row r="156" spans="1:7" x14ac:dyDescent="0.25">
      <c r="A156" s="218" t="e">
        <f>'Запит 2-8'!#REF!</f>
        <v>#REF!</v>
      </c>
      <c r="B156" s="48" t="e">
        <f>IF('Запит 2-8'!#REF!&lt;&gt;"",'Запит 2-8'!#REF!,"")</f>
        <v>#REF!</v>
      </c>
      <c r="C156" s="49" t="e">
        <f>'Запит 2-8'!#REF!</f>
        <v>#REF!</v>
      </c>
      <c r="D156" s="50" t="e">
        <f>'Запит 2-8'!#REF!</f>
        <v>#REF!</v>
      </c>
      <c r="E156" s="350"/>
      <c r="F156" s="353" t="e">
        <f>#REF!+#REF!</f>
        <v>#REF!</v>
      </c>
      <c r="G156" s="81" t="e">
        <f t="shared" si="9"/>
        <v>#REF!</v>
      </c>
    </row>
    <row r="157" spans="1:7" x14ac:dyDescent="0.25">
      <c r="A157" s="218" t="e">
        <f>'Запит 2-8'!#REF!</f>
        <v>#REF!</v>
      </c>
      <c r="B157" s="237" t="e">
        <f>IF('Запит 2-8'!#REF!&lt;&gt;"",'Запит 2-8'!#REF!,"")</f>
        <v>#REF!</v>
      </c>
      <c r="C157" s="238" t="e">
        <f>'Запит 2-8'!#REF!</f>
        <v>#REF!</v>
      </c>
      <c r="D157" s="239" t="e">
        <f>'Запит 2-8'!#REF!</f>
        <v>#REF!</v>
      </c>
      <c r="E157" s="351"/>
      <c r="F157" s="354" t="e">
        <f>#REF!+#REF!</f>
        <v>#REF!</v>
      </c>
      <c r="G157" s="81" t="e">
        <f t="shared" si="9"/>
        <v>#REF!</v>
      </c>
    </row>
    <row r="158" spans="1:7" ht="12.75" x14ac:dyDescent="0.2">
      <c r="A158" s="236" t="e">
        <f>'Запит 2-8'!#REF!</f>
        <v>#REF!</v>
      </c>
      <c r="B158" s="756" t="s">
        <v>109</v>
      </c>
      <c r="C158" s="757"/>
      <c r="D158" s="757"/>
      <c r="E158" s="758"/>
      <c r="F158" s="758"/>
      <c r="G158" s="81" t="e">
        <f>G159</f>
        <v>#REF!</v>
      </c>
    </row>
    <row r="159" spans="1:7" x14ac:dyDescent="0.25">
      <c r="A159" s="218" t="e">
        <f>'Запит 2-8'!#REF!</f>
        <v>#REF!</v>
      </c>
      <c r="B159" s="241" t="e">
        <f>IF('Запит 2-8'!#REF!&lt;&gt;"",'Запит 2-8'!#REF!,"")</f>
        <v>#REF!</v>
      </c>
      <c r="C159" s="242" t="e">
        <f>'Запит 2-8'!#REF!</f>
        <v>#REF!</v>
      </c>
      <c r="D159" s="243" t="e">
        <f>'Запит 2-8'!#REF!</f>
        <v>#REF!</v>
      </c>
      <c r="E159" s="349"/>
      <c r="F159" s="352" t="e">
        <f>#REF!+#REF!</f>
        <v>#REF!</v>
      </c>
      <c r="G159" s="81" t="e">
        <f t="shared" ref="G159:G173" si="10">IF(B159&lt;&gt;"","Для друку","")</f>
        <v>#REF!</v>
      </c>
    </row>
    <row r="160" spans="1:7" x14ac:dyDescent="0.25">
      <c r="A160" s="218" t="e">
        <f>'Запит 2-8'!#REF!</f>
        <v>#REF!</v>
      </c>
      <c r="B160" s="48" t="e">
        <f>IF('Запит 2-8'!#REF!&lt;&gt;"",'Запит 2-8'!#REF!,"")</f>
        <v>#REF!</v>
      </c>
      <c r="C160" s="49" t="e">
        <f>'Запит 2-8'!#REF!</f>
        <v>#REF!</v>
      </c>
      <c r="D160" s="50" t="e">
        <f>'Запит 2-8'!#REF!</f>
        <v>#REF!</v>
      </c>
      <c r="E160" s="350"/>
      <c r="F160" s="353" t="e">
        <f>#REF!+#REF!</f>
        <v>#REF!</v>
      </c>
      <c r="G160" s="81" t="e">
        <f t="shared" si="10"/>
        <v>#REF!</v>
      </c>
    </row>
    <row r="161" spans="1:7" x14ac:dyDescent="0.25">
      <c r="A161" s="218" t="e">
        <f>'Запит 2-8'!#REF!</f>
        <v>#REF!</v>
      </c>
      <c r="B161" s="48" t="e">
        <f>IF('Запит 2-8'!#REF!&lt;&gt;"",'Запит 2-8'!#REF!,"")</f>
        <v>#REF!</v>
      </c>
      <c r="C161" s="49" t="e">
        <f>'Запит 2-8'!#REF!</f>
        <v>#REF!</v>
      </c>
      <c r="D161" s="50" t="e">
        <f>'Запит 2-8'!#REF!</f>
        <v>#REF!</v>
      </c>
      <c r="E161" s="350"/>
      <c r="F161" s="353" t="e">
        <f>#REF!+#REF!</f>
        <v>#REF!</v>
      </c>
      <c r="G161" s="81" t="e">
        <f t="shared" si="10"/>
        <v>#REF!</v>
      </c>
    </row>
    <row r="162" spans="1:7" x14ac:dyDescent="0.25">
      <c r="A162" s="218" t="e">
        <f>'Запит 2-8'!#REF!</f>
        <v>#REF!</v>
      </c>
      <c r="B162" s="48" t="e">
        <f>IF('Запит 2-8'!#REF!&lt;&gt;"",'Запит 2-8'!#REF!,"")</f>
        <v>#REF!</v>
      </c>
      <c r="C162" s="49" t="e">
        <f>'Запит 2-8'!#REF!</f>
        <v>#REF!</v>
      </c>
      <c r="D162" s="50" t="e">
        <f>'Запит 2-8'!#REF!</f>
        <v>#REF!</v>
      </c>
      <c r="E162" s="229"/>
      <c r="F162" s="353" t="e">
        <f>#REF!+#REF!</f>
        <v>#REF!</v>
      </c>
      <c r="G162" s="81" t="e">
        <f t="shared" si="10"/>
        <v>#REF!</v>
      </c>
    </row>
    <row r="163" spans="1:7" x14ac:dyDescent="0.25">
      <c r="A163" s="218" t="e">
        <f>'Запит 2-8'!#REF!</f>
        <v>#REF!</v>
      </c>
      <c r="B163" s="48" t="e">
        <f>IF('Запит 2-8'!#REF!&lt;&gt;"",'Запит 2-8'!#REF!,"")</f>
        <v>#REF!</v>
      </c>
      <c r="C163" s="49" t="e">
        <f>'Запит 2-8'!#REF!</f>
        <v>#REF!</v>
      </c>
      <c r="D163" s="50" t="e">
        <f>'Запит 2-8'!#REF!</f>
        <v>#REF!</v>
      </c>
      <c r="E163" s="350"/>
      <c r="F163" s="353" t="e">
        <f>#REF!+#REF!</f>
        <v>#REF!</v>
      </c>
      <c r="G163" s="81" t="e">
        <f t="shared" si="10"/>
        <v>#REF!</v>
      </c>
    </row>
    <row r="164" spans="1:7" x14ac:dyDescent="0.25">
      <c r="A164" s="218" t="e">
        <f>'Запит 2-8'!#REF!</f>
        <v>#REF!</v>
      </c>
      <c r="B164" s="48" t="e">
        <f>IF('Запит 2-8'!#REF!&lt;&gt;"",'Запит 2-8'!#REF!,"")</f>
        <v>#REF!</v>
      </c>
      <c r="C164" s="49" t="e">
        <f>'Запит 2-8'!#REF!</f>
        <v>#REF!</v>
      </c>
      <c r="D164" s="50" t="e">
        <f>'Запит 2-8'!#REF!</f>
        <v>#REF!</v>
      </c>
      <c r="E164" s="350"/>
      <c r="F164" s="353" t="e">
        <f>#REF!+#REF!</f>
        <v>#REF!</v>
      </c>
      <c r="G164" s="81" t="e">
        <f t="shared" si="10"/>
        <v>#REF!</v>
      </c>
    </row>
    <row r="165" spans="1:7" x14ac:dyDescent="0.25">
      <c r="A165" s="218" t="e">
        <f>'Запит 2-8'!#REF!</f>
        <v>#REF!</v>
      </c>
      <c r="B165" s="48" t="e">
        <f>IF('Запит 2-8'!#REF!&lt;&gt;"",'Запит 2-8'!#REF!,"")</f>
        <v>#REF!</v>
      </c>
      <c r="C165" s="49" t="e">
        <f>'Запит 2-8'!#REF!</f>
        <v>#REF!</v>
      </c>
      <c r="D165" s="50" t="e">
        <f>'Запит 2-8'!#REF!</f>
        <v>#REF!</v>
      </c>
      <c r="E165" s="350"/>
      <c r="F165" s="353" t="e">
        <f>#REF!+#REF!</f>
        <v>#REF!</v>
      </c>
      <c r="G165" s="81" t="e">
        <f t="shared" si="10"/>
        <v>#REF!</v>
      </c>
    </row>
    <row r="166" spans="1:7" x14ac:dyDescent="0.25">
      <c r="A166" s="218" t="e">
        <f>'Запит 2-8'!#REF!</f>
        <v>#REF!</v>
      </c>
      <c r="B166" s="48" t="e">
        <f>IF('Запит 2-8'!#REF!&lt;&gt;"",'Запит 2-8'!#REF!,"")</f>
        <v>#REF!</v>
      </c>
      <c r="C166" s="49" t="e">
        <f>'Запит 2-8'!#REF!</f>
        <v>#REF!</v>
      </c>
      <c r="D166" s="50" t="e">
        <f>'Запит 2-8'!#REF!</f>
        <v>#REF!</v>
      </c>
      <c r="E166" s="350"/>
      <c r="F166" s="353" t="e">
        <f>#REF!+#REF!</f>
        <v>#REF!</v>
      </c>
      <c r="G166" s="81" t="e">
        <f t="shared" si="10"/>
        <v>#REF!</v>
      </c>
    </row>
    <row r="167" spans="1:7" x14ac:dyDescent="0.25">
      <c r="A167" s="218" t="e">
        <f>'Запит 2-8'!#REF!</f>
        <v>#REF!</v>
      </c>
      <c r="B167" s="48" t="e">
        <f>IF('Запит 2-8'!#REF!&lt;&gt;"",'Запит 2-8'!#REF!,"")</f>
        <v>#REF!</v>
      </c>
      <c r="C167" s="49" t="e">
        <f>'Запит 2-8'!#REF!</f>
        <v>#REF!</v>
      </c>
      <c r="D167" s="50" t="e">
        <f>'Запит 2-8'!#REF!</f>
        <v>#REF!</v>
      </c>
      <c r="E167" s="350"/>
      <c r="F167" s="353" t="e">
        <f>#REF!+#REF!</f>
        <v>#REF!</v>
      </c>
      <c r="G167" s="81" t="e">
        <f t="shared" si="10"/>
        <v>#REF!</v>
      </c>
    </row>
    <row r="168" spans="1:7" x14ac:dyDescent="0.25">
      <c r="A168" s="218" t="e">
        <f>'Запит 2-8'!#REF!</f>
        <v>#REF!</v>
      </c>
      <c r="B168" s="48" t="e">
        <f>IF('Запит 2-8'!#REF!&lt;&gt;"",'Запит 2-8'!#REF!,"")</f>
        <v>#REF!</v>
      </c>
      <c r="C168" s="49" t="e">
        <f>'Запит 2-8'!#REF!</f>
        <v>#REF!</v>
      </c>
      <c r="D168" s="50" t="e">
        <f>'Запит 2-8'!#REF!</f>
        <v>#REF!</v>
      </c>
      <c r="E168" s="350"/>
      <c r="F168" s="353" t="e">
        <f>#REF!+#REF!</f>
        <v>#REF!</v>
      </c>
      <c r="G168" s="81" t="e">
        <f t="shared" si="10"/>
        <v>#REF!</v>
      </c>
    </row>
    <row r="169" spans="1:7" x14ac:dyDescent="0.25">
      <c r="A169" s="218" t="e">
        <f>'Запит 2-8'!#REF!</f>
        <v>#REF!</v>
      </c>
      <c r="B169" s="48" t="e">
        <f>IF('Запит 2-8'!#REF!&lt;&gt;"",'Запит 2-8'!#REF!,"")</f>
        <v>#REF!</v>
      </c>
      <c r="C169" s="49" t="e">
        <f>'Запит 2-8'!#REF!</f>
        <v>#REF!</v>
      </c>
      <c r="D169" s="50" t="e">
        <f>'Запит 2-8'!#REF!</f>
        <v>#REF!</v>
      </c>
      <c r="E169" s="350"/>
      <c r="F169" s="353" t="e">
        <f>#REF!+#REF!</f>
        <v>#REF!</v>
      </c>
      <c r="G169" s="81" t="e">
        <f t="shared" si="10"/>
        <v>#REF!</v>
      </c>
    </row>
    <row r="170" spans="1:7" x14ac:dyDescent="0.25">
      <c r="A170" s="218" t="e">
        <f>'Запит 2-8'!#REF!</f>
        <v>#REF!</v>
      </c>
      <c r="B170" s="48" t="e">
        <f>IF('Запит 2-8'!#REF!&lt;&gt;"",'Запит 2-8'!#REF!,"")</f>
        <v>#REF!</v>
      </c>
      <c r="C170" s="49" t="e">
        <f>'Запит 2-8'!#REF!</f>
        <v>#REF!</v>
      </c>
      <c r="D170" s="50" t="e">
        <f>'Запит 2-8'!#REF!</f>
        <v>#REF!</v>
      </c>
      <c r="E170" s="350"/>
      <c r="F170" s="353" t="e">
        <f>#REF!+#REF!</f>
        <v>#REF!</v>
      </c>
      <c r="G170" s="81" t="e">
        <f t="shared" si="10"/>
        <v>#REF!</v>
      </c>
    </row>
    <row r="171" spans="1:7" x14ac:dyDescent="0.25">
      <c r="A171" s="218" t="e">
        <f>'Запит 2-8'!#REF!</f>
        <v>#REF!</v>
      </c>
      <c r="B171" s="48" t="e">
        <f>IF('Запит 2-8'!#REF!&lt;&gt;"",'Запит 2-8'!#REF!,"")</f>
        <v>#REF!</v>
      </c>
      <c r="C171" s="49" t="e">
        <f>'Запит 2-8'!#REF!</f>
        <v>#REF!</v>
      </c>
      <c r="D171" s="50" t="e">
        <f>'Запит 2-8'!#REF!</f>
        <v>#REF!</v>
      </c>
      <c r="E171" s="350"/>
      <c r="F171" s="353" t="e">
        <f>#REF!+#REF!</f>
        <v>#REF!</v>
      </c>
      <c r="G171" s="81" t="e">
        <f t="shared" si="10"/>
        <v>#REF!</v>
      </c>
    </row>
    <row r="172" spans="1:7" x14ac:dyDescent="0.25">
      <c r="A172" s="218" t="e">
        <f>'Запит 2-8'!#REF!</f>
        <v>#REF!</v>
      </c>
      <c r="B172" s="48" t="e">
        <f>IF('Запит 2-8'!#REF!&lt;&gt;"",'Запит 2-8'!#REF!,"")</f>
        <v>#REF!</v>
      </c>
      <c r="C172" s="49" t="e">
        <f>'Запит 2-8'!#REF!</f>
        <v>#REF!</v>
      </c>
      <c r="D172" s="50" t="e">
        <f>'Запит 2-8'!#REF!</f>
        <v>#REF!</v>
      </c>
      <c r="E172" s="350"/>
      <c r="F172" s="353" t="e">
        <f>#REF!+#REF!</f>
        <v>#REF!</v>
      </c>
      <c r="G172" s="81" t="e">
        <f t="shared" si="10"/>
        <v>#REF!</v>
      </c>
    </row>
    <row r="173" spans="1:7" x14ac:dyDescent="0.25">
      <c r="A173" s="218" t="e">
        <f>'Запит 2-8'!#REF!</f>
        <v>#REF!</v>
      </c>
      <c r="B173" s="237" t="e">
        <f>IF('Запит 2-8'!#REF!&lt;&gt;"",'Запит 2-8'!#REF!,"")</f>
        <v>#REF!</v>
      </c>
      <c r="C173" s="238" t="e">
        <f>'Запит 2-8'!#REF!</f>
        <v>#REF!</v>
      </c>
      <c r="D173" s="239" t="e">
        <f>'Запит 2-8'!#REF!</f>
        <v>#REF!</v>
      </c>
      <c r="E173" s="351"/>
      <c r="F173" s="354" t="e">
        <f>#REF!+#REF!</f>
        <v>#REF!</v>
      </c>
      <c r="G173" s="81" t="e">
        <f t="shared" si="10"/>
        <v>#REF!</v>
      </c>
    </row>
    <row r="174" spans="1:7" ht="12.75" x14ac:dyDescent="0.2">
      <c r="A174" s="236" t="e">
        <f>'Запит 2-8'!#REF!</f>
        <v>#REF!</v>
      </c>
      <c r="B174" s="756" t="s">
        <v>110</v>
      </c>
      <c r="C174" s="757"/>
      <c r="D174" s="757"/>
      <c r="E174" s="758"/>
      <c r="F174" s="758"/>
      <c r="G174" s="81" t="e">
        <f>G175</f>
        <v>#REF!</v>
      </c>
    </row>
    <row r="175" spans="1:7" x14ac:dyDescent="0.25">
      <c r="A175" s="218" t="e">
        <f>'Запит 2-8'!#REF!</f>
        <v>#REF!</v>
      </c>
      <c r="B175" s="241" t="e">
        <f>IF('Запит 2-8'!#REF!&lt;&gt;"",'Запит 2-8'!#REF!,"")</f>
        <v>#REF!</v>
      </c>
      <c r="C175" s="242" t="e">
        <f>'Запит 2-8'!#REF!</f>
        <v>#REF!</v>
      </c>
      <c r="D175" s="243" t="e">
        <f>'Запит 2-8'!#REF!</f>
        <v>#REF!</v>
      </c>
      <c r="E175" s="440" t="s">
        <v>30</v>
      </c>
      <c r="F175" s="352" t="e">
        <f>#REF!+#REF!</f>
        <v>#REF!</v>
      </c>
      <c r="G175" s="81" t="e">
        <f t="shared" ref="G175:G184" si="11">IF(B175&lt;&gt;"","Для друку","")</f>
        <v>#REF!</v>
      </c>
    </row>
    <row r="176" spans="1:7" x14ac:dyDescent="0.25">
      <c r="A176" s="218" t="e">
        <f>'Запит 2-8'!#REF!</f>
        <v>#REF!</v>
      </c>
      <c r="B176" s="48" t="e">
        <f>IF('Запит 2-8'!#REF!&lt;&gt;"",'Запит 2-8'!#REF!,"")</f>
        <v>#REF!</v>
      </c>
      <c r="C176" s="49" t="e">
        <f>'Запит 2-8'!#REF!</f>
        <v>#REF!</v>
      </c>
      <c r="D176" s="50" t="e">
        <f>'Запит 2-8'!#REF!</f>
        <v>#REF!</v>
      </c>
      <c r="E176" s="441" t="s">
        <v>30</v>
      </c>
      <c r="F176" s="353" t="e">
        <f>#REF!+#REF!</f>
        <v>#REF!</v>
      </c>
      <c r="G176" s="81" t="e">
        <f t="shared" si="11"/>
        <v>#REF!</v>
      </c>
    </row>
    <row r="177" spans="1:7" x14ac:dyDescent="0.25">
      <c r="A177" s="218" t="e">
        <f>'Запит 2-8'!#REF!</f>
        <v>#REF!</v>
      </c>
      <c r="B177" s="48" t="e">
        <f>IF('Запит 2-8'!#REF!&lt;&gt;"",'Запит 2-8'!#REF!,"")</f>
        <v>#REF!</v>
      </c>
      <c r="C177" s="49" t="e">
        <f>'Запит 2-8'!#REF!</f>
        <v>#REF!</v>
      </c>
      <c r="D177" s="50" t="e">
        <f>'Запит 2-8'!#REF!</f>
        <v>#REF!</v>
      </c>
      <c r="E177" s="441" t="s">
        <v>30</v>
      </c>
      <c r="F177" s="353" t="e">
        <f>#REF!+#REF!</f>
        <v>#REF!</v>
      </c>
      <c r="G177" s="81" t="e">
        <f t="shared" si="11"/>
        <v>#REF!</v>
      </c>
    </row>
    <row r="178" spans="1:7" x14ac:dyDescent="0.25">
      <c r="A178" s="218" t="e">
        <f>'Запит 2-8'!#REF!</f>
        <v>#REF!</v>
      </c>
      <c r="B178" s="48" t="e">
        <f>IF('Запит 2-8'!#REF!&lt;&gt;"",'Запит 2-8'!#REF!,"")</f>
        <v>#REF!</v>
      </c>
      <c r="C178" s="49" t="e">
        <f>'Запит 2-8'!#REF!</f>
        <v>#REF!</v>
      </c>
      <c r="D178" s="50" t="e">
        <f>'Запит 2-8'!#REF!</f>
        <v>#REF!</v>
      </c>
      <c r="E178" s="441" t="s">
        <v>30</v>
      </c>
      <c r="F178" s="353" t="e">
        <f>#REF!+#REF!</f>
        <v>#REF!</v>
      </c>
      <c r="G178" s="81" t="e">
        <f t="shared" si="11"/>
        <v>#REF!</v>
      </c>
    </row>
    <row r="179" spans="1:7" x14ac:dyDescent="0.25">
      <c r="A179" s="218" t="e">
        <f>'Запит 2-8'!#REF!</f>
        <v>#REF!</v>
      </c>
      <c r="B179" s="48" t="e">
        <f>IF('Запит 2-8'!#REF!&lt;&gt;"",'Запит 2-8'!#REF!,"")</f>
        <v>#REF!</v>
      </c>
      <c r="C179" s="49" t="e">
        <f>'Запит 2-8'!#REF!</f>
        <v>#REF!</v>
      </c>
      <c r="D179" s="50" t="e">
        <f>'Запит 2-8'!#REF!</f>
        <v>#REF!</v>
      </c>
      <c r="E179" s="441" t="s">
        <v>30</v>
      </c>
      <c r="F179" s="353" t="e">
        <f>#REF!+#REF!</f>
        <v>#REF!</v>
      </c>
      <c r="G179" s="81" t="e">
        <f t="shared" si="11"/>
        <v>#REF!</v>
      </c>
    </row>
    <row r="180" spans="1:7" x14ac:dyDescent="0.25">
      <c r="A180" s="218" t="e">
        <f>'Запит 2-8'!#REF!</f>
        <v>#REF!</v>
      </c>
      <c r="B180" s="48" t="e">
        <f>IF('Запит 2-8'!#REF!&lt;&gt;"",'Запит 2-8'!#REF!,"")</f>
        <v>#REF!</v>
      </c>
      <c r="C180" s="49" t="e">
        <f>'Запит 2-8'!#REF!</f>
        <v>#REF!</v>
      </c>
      <c r="D180" s="50" t="e">
        <f>'Запит 2-8'!#REF!</f>
        <v>#REF!</v>
      </c>
      <c r="E180" s="441" t="s">
        <v>30</v>
      </c>
      <c r="F180" s="353" t="e">
        <f>#REF!+#REF!</f>
        <v>#REF!</v>
      </c>
      <c r="G180" s="81" t="e">
        <f t="shared" si="11"/>
        <v>#REF!</v>
      </c>
    </row>
    <row r="181" spans="1:7" x14ac:dyDescent="0.25">
      <c r="A181" s="218" t="e">
        <f>'Запит 2-8'!#REF!</f>
        <v>#REF!</v>
      </c>
      <c r="B181" s="48" t="e">
        <f>IF('Запит 2-8'!#REF!&lt;&gt;"",'Запит 2-8'!#REF!,"")</f>
        <v>#REF!</v>
      </c>
      <c r="C181" s="49" t="e">
        <f>'Запит 2-8'!#REF!</f>
        <v>#REF!</v>
      </c>
      <c r="D181" s="50" t="e">
        <f>'Запит 2-8'!#REF!</f>
        <v>#REF!</v>
      </c>
      <c r="E181" s="441" t="s">
        <v>30</v>
      </c>
      <c r="F181" s="353" t="e">
        <f>#REF!+#REF!</f>
        <v>#REF!</v>
      </c>
      <c r="G181" s="81" t="e">
        <f t="shared" si="11"/>
        <v>#REF!</v>
      </c>
    </row>
    <row r="182" spans="1:7" x14ac:dyDescent="0.25">
      <c r="A182" s="218" t="e">
        <f>'Запит 2-8'!#REF!</f>
        <v>#REF!</v>
      </c>
      <c r="B182" s="48" t="e">
        <f>IF('Запит 2-8'!#REF!&lt;&gt;"",'Запит 2-8'!#REF!,"")</f>
        <v>#REF!</v>
      </c>
      <c r="C182" s="49" t="e">
        <f>'Запит 2-8'!#REF!</f>
        <v>#REF!</v>
      </c>
      <c r="D182" s="50" t="e">
        <f>'Запит 2-8'!#REF!</f>
        <v>#REF!</v>
      </c>
      <c r="E182" s="441" t="s">
        <v>30</v>
      </c>
      <c r="F182" s="353" t="e">
        <f>#REF!+#REF!</f>
        <v>#REF!</v>
      </c>
      <c r="G182" s="81" t="e">
        <f t="shared" si="11"/>
        <v>#REF!</v>
      </c>
    </row>
    <row r="183" spans="1:7" ht="12.75" customHeight="1" x14ac:dyDescent="0.25">
      <c r="A183" s="218" t="e">
        <f>'Запит 2-8'!#REF!</f>
        <v>#REF!</v>
      </c>
      <c r="B183" s="48" t="e">
        <f>IF('Запит 2-8'!#REF!&lt;&gt;"",'Запит 2-8'!#REF!,"")</f>
        <v>#REF!</v>
      </c>
      <c r="C183" s="49" t="e">
        <f>'Запит 2-8'!#REF!</f>
        <v>#REF!</v>
      </c>
      <c r="D183" s="50" t="e">
        <f>'Запит 2-8'!#REF!</f>
        <v>#REF!</v>
      </c>
      <c r="E183" s="441" t="s">
        <v>30</v>
      </c>
      <c r="F183" s="353" t="e">
        <f>#REF!+#REF!</f>
        <v>#REF!</v>
      </c>
      <c r="G183" s="81" t="e">
        <f t="shared" si="11"/>
        <v>#REF!</v>
      </c>
    </row>
    <row r="184" spans="1:7" x14ac:dyDescent="0.25">
      <c r="A184" s="240" t="e">
        <f>'Запит 2-8'!#REF!</f>
        <v>#REF!</v>
      </c>
      <c r="B184" s="48" t="e">
        <f>IF('Запит 2-8'!#REF!&lt;&gt;"",'Запит 2-8'!#REF!,"")</f>
        <v>#REF!</v>
      </c>
      <c r="C184" s="49" t="e">
        <f>'Запит 2-8'!#REF!</f>
        <v>#REF!</v>
      </c>
      <c r="D184" s="50" t="e">
        <f>'Запит 2-8'!#REF!</f>
        <v>#REF!</v>
      </c>
      <c r="E184" s="442" t="s">
        <v>30</v>
      </c>
      <c r="F184" s="354" t="e">
        <f>#REF!+#REF!</f>
        <v>#REF!</v>
      </c>
      <c r="G184" s="81" t="e">
        <f t="shared" si="11"/>
        <v>#REF!</v>
      </c>
    </row>
    <row r="185" spans="1:7" ht="12.75" customHeight="1" x14ac:dyDescent="0.2">
      <c r="A185" s="759" t="e">
        <f>'Запит 2-8'!#REF!</f>
        <v>#REF!</v>
      </c>
      <c r="B185" s="760"/>
      <c r="C185" s="760"/>
      <c r="D185" s="760"/>
      <c r="E185" s="760"/>
      <c r="F185" s="760"/>
      <c r="G185" s="81" t="e">
        <f>G186</f>
        <v>#REF!</v>
      </c>
    </row>
    <row r="186" spans="1:7" ht="12.75" x14ac:dyDescent="0.2">
      <c r="A186" s="235" t="s">
        <v>4</v>
      </c>
      <c r="B186" s="756" t="s">
        <v>107</v>
      </c>
      <c r="C186" s="757"/>
      <c r="D186" s="757"/>
      <c r="E186" s="761"/>
      <c r="F186" s="761"/>
      <c r="G186" s="81" t="e">
        <f>G187</f>
        <v>#REF!</v>
      </c>
    </row>
    <row r="187" spans="1:7" x14ac:dyDescent="0.25">
      <c r="A187" s="218" t="e">
        <f>'Запит 2-8'!#REF!</f>
        <v>#REF!</v>
      </c>
      <c r="B187" s="241" t="e">
        <f>IF('Запит 2-8'!#REF!&lt;&gt;"",'Запит 2-8'!#REF!,"")</f>
        <v>#REF!</v>
      </c>
      <c r="C187" s="242" t="e">
        <f>'Запит 2-8'!#REF!</f>
        <v>#REF!</v>
      </c>
      <c r="D187" s="243" t="e">
        <f>'Запит 2-8'!#REF!</f>
        <v>#REF!</v>
      </c>
      <c r="E187" s="349"/>
      <c r="F187" s="352" t="e">
        <f>#REF!+#REF!</f>
        <v>#REF!</v>
      </c>
      <c r="G187" s="81" t="e">
        <f>IF(B187&lt;&gt;"","Для друку","")</f>
        <v>#REF!</v>
      </c>
    </row>
    <row r="188" spans="1:7" x14ac:dyDescent="0.25">
      <c r="A188" s="218" t="e">
        <f>'Запит 2-8'!#REF!</f>
        <v>#REF!</v>
      </c>
      <c r="B188" s="48" t="e">
        <f>IF('Запит 2-8'!#REF!&lt;&gt;"",'Запит 2-8'!#REF!,"")</f>
        <v>#REF!</v>
      </c>
      <c r="C188" s="49" t="e">
        <f>'Запит 2-8'!#REF!</f>
        <v>#REF!</v>
      </c>
      <c r="D188" s="50" t="e">
        <f>'Запит 2-8'!#REF!</f>
        <v>#REF!</v>
      </c>
      <c r="E188" s="350"/>
      <c r="F188" s="353" t="e">
        <f>#REF!+#REF!</f>
        <v>#REF!</v>
      </c>
      <c r="G188" s="81" t="e">
        <f>IF(B188&lt;&gt;"","Для друку","")</f>
        <v>#REF!</v>
      </c>
    </row>
    <row r="189" spans="1:7" x14ac:dyDescent="0.25">
      <c r="A189" s="218" t="e">
        <f>'Запит 2-8'!#REF!</f>
        <v>#REF!</v>
      </c>
      <c r="B189" s="48" t="e">
        <f>IF('Запит 2-8'!#REF!&lt;&gt;"",'Запит 2-8'!#REF!,"")</f>
        <v>#REF!</v>
      </c>
      <c r="C189" s="49" t="e">
        <f>'Запит 2-8'!#REF!</f>
        <v>#REF!</v>
      </c>
      <c r="D189" s="50" t="e">
        <f>'Запит 2-8'!#REF!</f>
        <v>#REF!</v>
      </c>
      <c r="E189" s="350"/>
      <c r="F189" s="353" t="e">
        <f>#REF!+#REF!</f>
        <v>#REF!</v>
      </c>
      <c r="G189" s="81" t="e">
        <f t="shared" ref="G189:G200" si="12">IF(B189&lt;&gt;"","Для друку","")</f>
        <v>#REF!</v>
      </c>
    </row>
    <row r="190" spans="1:7" x14ac:dyDescent="0.25">
      <c r="A190" s="218" t="e">
        <f>'Запит 2-8'!#REF!</f>
        <v>#REF!</v>
      </c>
      <c r="B190" s="48" t="e">
        <f>IF('Запит 2-8'!#REF!&lt;&gt;"",'Запит 2-8'!#REF!,"")</f>
        <v>#REF!</v>
      </c>
      <c r="C190" s="49" t="e">
        <f>'Запит 2-8'!#REF!</f>
        <v>#REF!</v>
      </c>
      <c r="D190" s="50" t="e">
        <f>'Запит 2-8'!#REF!</f>
        <v>#REF!</v>
      </c>
      <c r="E190" s="229"/>
      <c r="F190" s="353" t="e">
        <f>#REF!+#REF!</f>
        <v>#REF!</v>
      </c>
      <c r="G190" s="81" t="e">
        <f t="shared" si="12"/>
        <v>#REF!</v>
      </c>
    </row>
    <row r="191" spans="1:7" x14ac:dyDescent="0.25">
      <c r="A191" s="218" t="e">
        <f>'Запит 2-8'!#REF!</f>
        <v>#REF!</v>
      </c>
      <c r="B191" s="48" t="e">
        <f>IF('Запит 2-8'!#REF!&lt;&gt;"",'Запит 2-8'!#REF!,"")</f>
        <v>#REF!</v>
      </c>
      <c r="C191" s="49" t="e">
        <f>'Запит 2-8'!#REF!</f>
        <v>#REF!</v>
      </c>
      <c r="D191" s="50" t="e">
        <f>'Запит 2-8'!#REF!</f>
        <v>#REF!</v>
      </c>
      <c r="E191" s="350"/>
      <c r="F191" s="353" t="e">
        <f>#REF!+#REF!</f>
        <v>#REF!</v>
      </c>
      <c r="G191" s="81" t="e">
        <f t="shared" si="12"/>
        <v>#REF!</v>
      </c>
    </row>
    <row r="192" spans="1:7" x14ac:dyDescent="0.25">
      <c r="A192" s="218" t="e">
        <f>'Запит 2-8'!#REF!</f>
        <v>#REF!</v>
      </c>
      <c r="B192" s="48" t="e">
        <f>IF('Запит 2-8'!#REF!&lt;&gt;"",'Запит 2-8'!#REF!,"")</f>
        <v>#REF!</v>
      </c>
      <c r="C192" s="49" t="e">
        <f>'Запит 2-8'!#REF!</f>
        <v>#REF!</v>
      </c>
      <c r="D192" s="50" t="e">
        <f>'Запит 2-8'!#REF!</f>
        <v>#REF!</v>
      </c>
      <c r="E192" s="350"/>
      <c r="F192" s="353" t="e">
        <f>#REF!+#REF!</f>
        <v>#REF!</v>
      </c>
      <c r="G192" s="81" t="e">
        <f t="shared" si="12"/>
        <v>#REF!</v>
      </c>
    </row>
    <row r="193" spans="1:7" x14ac:dyDescent="0.25">
      <c r="A193" s="218" t="e">
        <f>'Запит 2-8'!#REF!</f>
        <v>#REF!</v>
      </c>
      <c r="B193" s="48" t="e">
        <f>IF('Запит 2-8'!#REF!&lt;&gt;"",'Запит 2-8'!#REF!,"")</f>
        <v>#REF!</v>
      </c>
      <c r="C193" s="49" t="e">
        <f>'Запит 2-8'!#REF!</f>
        <v>#REF!</v>
      </c>
      <c r="D193" s="50" t="e">
        <f>'Запит 2-8'!#REF!</f>
        <v>#REF!</v>
      </c>
      <c r="E193" s="350"/>
      <c r="F193" s="353" t="e">
        <f>#REF!+#REF!</f>
        <v>#REF!</v>
      </c>
      <c r="G193" s="81" t="e">
        <f t="shared" si="12"/>
        <v>#REF!</v>
      </c>
    </row>
    <row r="194" spans="1:7" x14ac:dyDescent="0.25">
      <c r="A194" s="218" t="e">
        <f>'Запит 2-8'!#REF!</f>
        <v>#REF!</v>
      </c>
      <c r="B194" s="48" t="e">
        <f>IF('Запит 2-8'!#REF!&lt;&gt;"",'Запит 2-8'!#REF!,"")</f>
        <v>#REF!</v>
      </c>
      <c r="C194" s="49" t="e">
        <f>'Запит 2-8'!#REF!</f>
        <v>#REF!</v>
      </c>
      <c r="D194" s="50" t="e">
        <f>'Запит 2-8'!#REF!</f>
        <v>#REF!</v>
      </c>
      <c r="E194" s="350"/>
      <c r="F194" s="353" t="e">
        <f>#REF!+#REF!</f>
        <v>#REF!</v>
      </c>
      <c r="G194" s="81" t="e">
        <f t="shared" si="12"/>
        <v>#REF!</v>
      </c>
    </row>
    <row r="195" spans="1:7" x14ac:dyDescent="0.25">
      <c r="A195" s="218" t="e">
        <f>'Запит 2-8'!#REF!</f>
        <v>#REF!</v>
      </c>
      <c r="B195" s="48" t="e">
        <f>IF('Запит 2-8'!#REF!&lt;&gt;"",'Запит 2-8'!#REF!,"")</f>
        <v>#REF!</v>
      </c>
      <c r="C195" s="49" t="e">
        <f>'Запит 2-8'!#REF!</f>
        <v>#REF!</v>
      </c>
      <c r="D195" s="50" t="e">
        <f>'Запит 2-8'!#REF!</f>
        <v>#REF!</v>
      </c>
      <c r="E195" s="350"/>
      <c r="F195" s="353" t="e">
        <f>#REF!+#REF!</f>
        <v>#REF!</v>
      </c>
      <c r="G195" s="81" t="e">
        <f t="shared" si="12"/>
        <v>#REF!</v>
      </c>
    </row>
    <row r="196" spans="1:7" x14ac:dyDescent="0.25">
      <c r="A196" s="218" t="e">
        <f>'Запит 2-8'!#REF!</f>
        <v>#REF!</v>
      </c>
      <c r="B196" s="48" t="e">
        <f>IF('Запит 2-8'!#REF!&lt;&gt;"",'Запит 2-8'!#REF!,"")</f>
        <v>#REF!</v>
      </c>
      <c r="C196" s="49" t="e">
        <f>'Запит 2-8'!#REF!</f>
        <v>#REF!</v>
      </c>
      <c r="D196" s="50" t="e">
        <f>'Запит 2-8'!#REF!</f>
        <v>#REF!</v>
      </c>
      <c r="E196" s="350"/>
      <c r="F196" s="353" t="e">
        <f>#REF!+#REF!</f>
        <v>#REF!</v>
      </c>
      <c r="G196" s="81" t="e">
        <f t="shared" si="12"/>
        <v>#REF!</v>
      </c>
    </row>
    <row r="197" spans="1:7" x14ac:dyDescent="0.25">
      <c r="A197" s="218" t="e">
        <f>'Запит 2-8'!#REF!</f>
        <v>#REF!</v>
      </c>
      <c r="B197" s="48" t="e">
        <f>IF('Запит 2-8'!#REF!&lt;&gt;"",'Запит 2-8'!#REF!,"")</f>
        <v>#REF!</v>
      </c>
      <c r="C197" s="49" t="e">
        <f>'Запит 2-8'!#REF!</f>
        <v>#REF!</v>
      </c>
      <c r="D197" s="50" t="e">
        <f>'Запит 2-8'!#REF!</f>
        <v>#REF!</v>
      </c>
      <c r="E197" s="350"/>
      <c r="F197" s="353" t="e">
        <f>#REF!+#REF!</f>
        <v>#REF!</v>
      </c>
      <c r="G197" s="81" t="e">
        <f t="shared" si="12"/>
        <v>#REF!</v>
      </c>
    </row>
    <row r="198" spans="1:7" x14ac:dyDescent="0.25">
      <c r="A198" s="218" t="e">
        <f>'Запит 2-8'!#REF!</f>
        <v>#REF!</v>
      </c>
      <c r="B198" s="48" t="e">
        <f>IF('Запит 2-8'!#REF!&lt;&gt;"",'Запит 2-8'!#REF!,"")</f>
        <v>#REF!</v>
      </c>
      <c r="C198" s="49" t="e">
        <f>'Запит 2-8'!#REF!</f>
        <v>#REF!</v>
      </c>
      <c r="D198" s="50" t="e">
        <f>'Запит 2-8'!#REF!</f>
        <v>#REF!</v>
      </c>
      <c r="E198" s="350"/>
      <c r="F198" s="353" t="e">
        <f>#REF!+#REF!</f>
        <v>#REF!</v>
      </c>
      <c r="G198" s="81" t="e">
        <f t="shared" si="12"/>
        <v>#REF!</v>
      </c>
    </row>
    <row r="199" spans="1:7" x14ac:dyDescent="0.25">
      <c r="A199" s="218" t="e">
        <f>'Запит 2-8'!#REF!</f>
        <v>#REF!</v>
      </c>
      <c r="B199" s="48" t="e">
        <f>IF('Запит 2-8'!#REF!&lt;&gt;"",'Запит 2-8'!#REF!,"")</f>
        <v>#REF!</v>
      </c>
      <c r="C199" s="49" t="e">
        <f>'Запит 2-8'!#REF!</f>
        <v>#REF!</v>
      </c>
      <c r="D199" s="50" t="e">
        <f>'Запит 2-8'!#REF!</f>
        <v>#REF!</v>
      </c>
      <c r="E199" s="350"/>
      <c r="F199" s="353" t="e">
        <f>#REF!+#REF!</f>
        <v>#REF!</v>
      </c>
      <c r="G199" s="81" t="e">
        <f t="shared" si="12"/>
        <v>#REF!</v>
      </c>
    </row>
    <row r="200" spans="1:7" x14ac:dyDescent="0.25">
      <c r="A200" s="218" t="e">
        <f>'Запит 2-8'!#REF!</f>
        <v>#REF!</v>
      </c>
      <c r="B200" s="48" t="e">
        <f>IF('Запит 2-8'!#REF!&lt;&gt;"",'Запит 2-8'!#REF!,"")</f>
        <v>#REF!</v>
      </c>
      <c r="C200" s="49" t="e">
        <f>'Запит 2-8'!#REF!</f>
        <v>#REF!</v>
      </c>
      <c r="D200" s="50" t="e">
        <f>'Запит 2-8'!#REF!</f>
        <v>#REF!</v>
      </c>
      <c r="E200" s="350"/>
      <c r="F200" s="353" t="e">
        <f>#REF!+#REF!</f>
        <v>#REF!</v>
      </c>
      <c r="G200" s="81" t="e">
        <f t="shared" si="12"/>
        <v>#REF!</v>
      </c>
    </row>
    <row r="201" spans="1:7" x14ac:dyDescent="0.25">
      <c r="A201" s="218" t="e">
        <f>'Запит 2-8'!#REF!</f>
        <v>#REF!</v>
      </c>
      <c r="B201" s="237" t="e">
        <f>IF('Запит 2-8'!#REF!&lt;&gt;"",'Запит 2-8'!#REF!,"")</f>
        <v>#REF!</v>
      </c>
      <c r="C201" s="238" t="e">
        <f>'Запит 2-8'!#REF!</f>
        <v>#REF!</v>
      </c>
      <c r="D201" s="239" t="e">
        <f>'Запит 2-8'!#REF!</f>
        <v>#REF!</v>
      </c>
      <c r="E201" s="351"/>
      <c r="F201" s="354" t="e">
        <f>#REF!+#REF!</f>
        <v>#REF!</v>
      </c>
      <c r="G201" s="81" t="e">
        <f>IF(B201&lt;&gt;"","Для друку","")</f>
        <v>#REF!</v>
      </c>
    </row>
    <row r="202" spans="1:7" ht="12.75" x14ac:dyDescent="0.2">
      <c r="A202" s="236" t="e">
        <f>'Запит 2-8'!#REF!</f>
        <v>#REF!</v>
      </c>
      <c r="B202" s="756" t="s">
        <v>108</v>
      </c>
      <c r="C202" s="757"/>
      <c r="D202" s="757"/>
      <c r="E202" s="758"/>
      <c r="F202" s="758"/>
      <c r="G202" s="81" t="e">
        <f>G203</f>
        <v>#REF!</v>
      </c>
    </row>
    <row r="203" spans="1:7" x14ac:dyDescent="0.25">
      <c r="A203" s="218" t="e">
        <f>'Запит 2-8'!#REF!</f>
        <v>#REF!</v>
      </c>
      <c r="B203" s="241" t="e">
        <f>IF('Запит 2-8'!#REF!&lt;&gt;"",'Запит 2-8'!#REF!,"")</f>
        <v>#REF!</v>
      </c>
      <c r="C203" s="242" t="e">
        <f>'Запит 2-8'!#REF!</f>
        <v>#REF!</v>
      </c>
      <c r="D203" s="243" t="e">
        <f>'Запит 2-8'!#REF!</f>
        <v>#REF!</v>
      </c>
      <c r="E203" s="349"/>
      <c r="F203" s="352" t="e">
        <f>#REF!+#REF!</f>
        <v>#REF!</v>
      </c>
      <c r="G203" s="81" t="e">
        <f t="shared" ref="G203:G217" si="13">IF(B203&lt;&gt;"","Для друку","")</f>
        <v>#REF!</v>
      </c>
    </row>
    <row r="204" spans="1:7" x14ac:dyDescent="0.25">
      <c r="A204" s="218" t="e">
        <f>'Запит 2-8'!#REF!</f>
        <v>#REF!</v>
      </c>
      <c r="B204" s="48" t="e">
        <f>IF('Запит 2-8'!#REF!&lt;&gt;"",'Запит 2-8'!#REF!,"")</f>
        <v>#REF!</v>
      </c>
      <c r="C204" s="49" t="e">
        <f>'Запит 2-8'!#REF!</f>
        <v>#REF!</v>
      </c>
      <c r="D204" s="50" t="e">
        <f>'Запит 2-8'!#REF!</f>
        <v>#REF!</v>
      </c>
      <c r="E204" s="350"/>
      <c r="F204" s="353" t="e">
        <f>#REF!+#REF!</f>
        <v>#REF!</v>
      </c>
      <c r="G204" s="81" t="e">
        <f t="shared" si="13"/>
        <v>#REF!</v>
      </c>
    </row>
    <row r="205" spans="1:7" x14ac:dyDescent="0.25">
      <c r="A205" s="218" t="e">
        <f>'Запит 2-8'!#REF!</f>
        <v>#REF!</v>
      </c>
      <c r="B205" s="48" t="e">
        <f>IF('Запит 2-8'!#REF!&lt;&gt;"",'Запит 2-8'!#REF!,"")</f>
        <v>#REF!</v>
      </c>
      <c r="C205" s="49" t="e">
        <f>'Запит 2-8'!#REF!</f>
        <v>#REF!</v>
      </c>
      <c r="D205" s="50" t="e">
        <f>'Запит 2-8'!#REF!</f>
        <v>#REF!</v>
      </c>
      <c r="E205" s="350"/>
      <c r="F205" s="353" t="e">
        <f>#REF!+#REF!</f>
        <v>#REF!</v>
      </c>
      <c r="G205" s="81" t="e">
        <f t="shared" si="13"/>
        <v>#REF!</v>
      </c>
    </row>
    <row r="206" spans="1:7" x14ac:dyDescent="0.25">
      <c r="A206" s="218" t="e">
        <f>'Запит 2-8'!#REF!</f>
        <v>#REF!</v>
      </c>
      <c r="B206" s="48" t="e">
        <f>IF('Запит 2-8'!#REF!&lt;&gt;"",'Запит 2-8'!#REF!,"")</f>
        <v>#REF!</v>
      </c>
      <c r="C206" s="49" t="e">
        <f>'Запит 2-8'!#REF!</f>
        <v>#REF!</v>
      </c>
      <c r="D206" s="50" t="e">
        <f>'Запит 2-8'!#REF!</f>
        <v>#REF!</v>
      </c>
      <c r="E206" s="229"/>
      <c r="F206" s="353" t="e">
        <f>#REF!+#REF!</f>
        <v>#REF!</v>
      </c>
      <c r="G206" s="81" t="e">
        <f t="shared" si="13"/>
        <v>#REF!</v>
      </c>
    </row>
    <row r="207" spans="1:7" x14ac:dyDescent="0.25">
      <c r="A207" s="218" t="e">
        <f>'Запит 2-8'!#REF!</f>
        <v>#REF!</v>
      </c>
      <c r="B207" s="48" t="e">
        <f>IF('Запит 2-8'!#REF!&lt;&gt;"",'Запит 2-8'!#REF!,"")</f>
        <v>#REF!</v>
      </c>
      <c r="C207" s="49" t="e">
        <f>'Запит 2-8'!#REF!</f>
        <v>#REF!</v>
      </c>
      <c r="D207" s="50" t="e">
        <f>'Запит 2-8'!#REF!</f>
        <v>#REF!</v>
      </c>
      <c r="E207" s="350"/>
      <c r="F207" s="353" t="e">
        <f>#REF!+#REF!</f>
        <v>#REF!</v>
      </c>
      <c r="G207" s="81" t="e">
        <f t="shared" si="13"/>
        <v>#REF!</v>
      </c>
    </row>
    <row r="208" spans="1:7" x14ac:dyDescent="0.25">
      <c r="A208" s="218" t="e">
        <f>'Запит 2-8'!#REF!</f>
        <v>#REF!</v>
      </c>
      <c r="B208" s="48" t="e">
        <f>IF('Запит 2-8'!#REF!&lt;&gt;"",'Запит 2-8'!#REF!,"")</f>
        <v>#REF!</v>
      </c>
      <c r="C208" s="49" t="e">
        <f>'Запит 2-8'!#REF!</f>
        <v>#REF!</v>
      </c>
      <c r="D208" s="50" t="e">
        <f>'Запит 2-8'!#REF!</f>
        <v>#REF!</v>
      </c>
      <c r="E208" s="350"/>
      <c r="F208" s="353" t="e">
        <f>#REF!+#REF!</f>
        <v>#REF!</v>
      </c>
      <c r="G208" s="81" t="e">
        <f t="shared" si="13"/>
        <v>#REF!</v>
      </c>
    </row>
    <row r="209" spans="1:7" x14ac:dyDescent="0.25">
      <c r="A209" s="218" t="e">
        <f>'Запит 2-8'!#REF!</f>
        <v>#REF!</v>
      </c>
      <c r="B209" s="48" t="e">
        <f>IF('Запит 2-8'!#REF!&lt;&gt;"",'Запит 2-8'!#REF!,"")</f>
        <v>#REF!</v>
      </c>
      <c r="C209" s="49" t="e">
        <f>'Запит 2-8'!#REF!</f>
        <v>#REF!</v>
      </c>
      <c r="D209" s="50" t="e">
        <f>'Запит 2-8'!#REF!</f>
        <v>#REF!</v>
      </c>
      <c r="E209" s="350"/>
      <c r="F209" s="353" t="e">
        <f>#REF!+#REF!</f>
        <v>#REF!</v>
      </c>
      <c r="G209" s="81" t="e">
        <f t="shared" si="13"/>
        <v>#REF!</v>
      </c>
    </row>
    <row r="210" spans="1:7" x14ac:dyDescent="0.25">
      <c r="A210" s="218" t="e">
        <f>'Запит 2-8'!#REF!</f>
        <v>#REF!</v>
      </c>
      <c r="B210" s="48" t="e">
        <f>IF('Запит 2-8'!#REF!&lt;&gt;"",'Запит 2-8'!#REF!,"")</f>
        <v>#REF!</v>
      </c>
      <c r="C210" s="49" t="e">
        <f>'Запит 2-8'!#REF!</f>
        <v>#REF!</v>
      </c>
      <c r="D210" s="50" t="e">
        <f>'Запит 2-8'!#REF!</f>
        <v>#REF!</v>
      </c>
      <c r="E210" s="350"/>
      <c r="F210" s="353" t="e">
        <f>#REF!+#REF!</f>
        <v>#REF!</v>
      </c>
      <c r="G210" s="81" t="e">
        <f t="shared" si="13"/>
        <v>#REF!</v>
      </c>
    </row>
    <row r="211" spans="1:7" x14ac:dyDescent="0.25">
      <c r="A211" s="218" t="e">
        <f>'Запит 2-8'!#REF!</f>
        <v>#REF!</v>
      </c>
      <c r="B211" s="48" t="e">
        <f>IF('Запит 2-8'!#REF!&lt;&gt;"",'Запит 2-8'!#REF!,"")</f>
        <v>#REF!</v>
      </c>
      <c r="C211" s="49" t="e">
        <f>'Запит 2-8'!#REF!</f>
        <v>#REF!</v>
      </c>
      <c r="D211" s="50" t="e">
        <f>'Запит 2-8'!#REF!</f>
        <v>#REF!</v>
      </c>
      <c r="E211" s="350"/>
      <c r="F211" s="353" t="e">
        <f>#REF!+#REF!</f>
        <v>#REF!</v>
      </c>
      <c r="G211" s="81" t="e">
        <f t="shared" si="13"/>
        <v>#REF!</v>
      </c>
    </row>
    <row r="212" spans="1:7" x14ac:dyDescent="0.25">
      <c r="A212" s="218" t="e">
        <f>'Запит 2-8'!#REF!</f>
        <v>#REF!</v>
      </c>
      <c r="B212" s="48" t="e">
        <f>IF('Запит 2-8'!#REF!&lt;&gt;"",'Запит 2-8'!#REF!,"")</f>
        <v>#REF!</v>
      </c>
      <c r="C212" s="49" t="e">
        <f>'Запит 2-8'!#REF!</f>
        <v>#REF!</v>
      </c>
      <c r="D212" s="50" t="e">
        <f>'Запит 2-8'!#REF!</f>
        <v>#REF!</v>
      </c>
      <c r="E212" s="350"/>
      <c r="F212" s="353" t="e">
        <f>#REF!+#REF!</f>
        <v>#REF!</v>
      </c>
      <c r="G212" s="81" t="e">
        <f t="shared" si="13"/>
        <v>#REF!</v>
      </c>
    </row>
    <row r="213" spans="1:7" x14ac:dyDescent="0.25">
      <c r="A213" s="218" t="e">
        <f>'Запит 2-8'!#REF!</f>
        <v>#REF!</v>
      </c>
      <c r="B213" s="48" t="e">
        <f>IF('Запит 2-8'!#REF!&lt;&gt;"",'Запит 2-8'!#REF!,"")</f>
        <v>#REF!</v>
      </c>
      <c r="C213" s="49" t="e">
        <f>'Запит 2-8'!#REF!</f>
        <v>#REF!</v>
      </c>
      <c r="D213" s="50" t="e">
        <f>'Запит 2-8'!#REF!</f>
        <v>#REF!</v>
      </c>
      <c r="E213" s="350"/>
      <c r="F213" s="353" t="e">
        <f>#REF!+#REF!</f>
        <v>#REF!</v>
      </c>
      <c r="G213" s="81" t="e">
        <f t="shared" si="13"/>
        <v>#REF!</v>
      </c>
    </row>
    <row r="214" spans="1:7" x14ac:dyDescent="0.25">
      <c r="A214" s="218" t="e">
        <f>'Запит 2-8'!#REF!</f>
        <v>#REF!</v>
      </c>
      <c r="B214" s="48" t="e">
        <f>IF('Запит 2-8'!#REF!&lt;&gt;"",'Запит 2-8'!#REF!,"")</f>
        <v>#REF!</v>
      </c>
      <c r="C214" s="49" t="e">
        <f>'Запит 2-8'!#REF!</f>
        <v>#REF!</v>
      </c>
      <c r="D214" s="50" t="e">
        <f>'Запит 2-8'!#REF!</f>
        <v>#REF!</v>
      </c>
      <c r="E214" s="350"/>
      <c r="F214" s="353" t="e">
        <f>#REF!+#REF!</f>
        <v>#REF!</v>
      </c>
      <c r="G214" s="81" t="e">
        <f t="shared" si="13"/>
        <v>#REF!</v>
      </c>
    </row>
    <row r="215" spans="1:7" x14ac:dyDescent="0.25">
      <c r="A215" s="218" t="e">
        <f>'Запит 2-8'!#REF!</f>
        <v>#REF!</v>
      </c>
      <c r="B215" s="48" t="e">
        <f>IF('Запит 2-8'!#REF!&lt;&gt;"",'Запит 2-8'!#REF!,"")</f>
        <v>#REF!</v>
      </c>
      <c r="C215" s="49" t="e">
        <f>'Запит 2-8'!#REF!</f>
        <v>#REF!</v>
      </c>
      <c r="D215" s="50" t="e">
        <f>'Запит 2-8'!#REF!</f>
        <v>#REF!</v>
      </c>
      <c r="E215" s="350"/>
      <c r="F215" s="353" t="e">
        <f>#REF!+#REF!</f>
        <v>#REF!</v>
      </c>
      <c r="G215" s="81" t="e">
        <f t="shared" si="13"/>
        <v>#REF!</v>
      </c>
    </row>
    <row r="216" spans="1:7" x14ac:dyDescent="0.25">
      <c r="A216" s="218" t="e">
        <f>'Запит 2-8'!#REF!</f>
        <v>#REF!</v>
      </c>
      <c r="B216" s="48" t="e">
        <f>IF('Запит 2-8'!#REF!&lt;&gt;"",'Запит 2-8'!#REF!,"")</f>
        <v>#REF!</v>
      </c>
      <c r="C216" s="49" t="e">
        <f>'Запит 2-8'!#REF!</f>
        <v>#REF!</v>
      </c>
      <c r="D216" s="50" t="e">
        <f>'Запит 2-8'!#REF!</f>
        <v>#REF!</v>
      </c>
      <c r="E216" s="350"/>
      <c r="F216" s="353" t="e">
        <f>#REF!+#REF!</f>
        <v>#REF!</v>
      </c>
      <c r="G216" s="81" t="e">
        <f t="shared" si="13"/>
        <v>#REF!</v>
      </c>
    </row>
    <row r="217" spans="1:7" x14ac:dyDescent="0.25">
      <c r="A217" s="218" t="e">
        <f>'Запит 2-8'!#REF!</f>
        <v>#REF!</v>
      </c>
      <c r="B217" s="237" t="e">
        <f>IF('Запит 2-8'!#REF!&lt;&gt;"",'Запит 2-8'!#REF!,"")</f>
        <v>#REF!</v>
      </c>
      <c r="C217" s="238" t="e">
        <f>'Запит 2-8'!#REF!</f>
        <v>#REF!</v>
      </c>
      <c r="D217" s="239" t="e">
        <f>'Запит 2-8'!#REF!</f>
        <v>#REF!</v>
      </c>
      <c r="E217" s="351"/>
      <c r="F217" s="354" t="e">
        <f>#REF!+#REF!</f>
        <v>#REF!</v>
      </c>
      <c r="G217" s="81" t="e">
        <f t="shared" si="13"/>
        <v>#REF!</v>
      </c>
    </row>
    <row r="218" spans="1:7" ht="12.75" x14ac:dyDescent="0.2">
      <c r="A218" s="236" t="e">
        <f>'Запит 2-8'!#REF!</f>
        <v>#REF!</v>
      </c>
      <c r="B218" s="756" t="s">
        <v>109</v>
      </c>
      <c r="C218" s="757"/>
      <c r="D218" s="757"/>
      <c r="E218" s="758"/>
      <c r="F218" s="758"/>
      <c r="G218" s="81" t="e">
        <f>G219</f>
        <v>#REF!</v>
      </c>
    </row>
    <row r="219" spans="1:7" x14ac:dyDescent="0.25">
      <c r="A219" s="218" t="e">
        <f>'Запит 2-8'!#REF!</f>
        <v>#REF!</v>
      </c>
      <c r="B219" s="241" t="e">
        <f>IF('Запит 2-8'!#REF!&lt;&gt;"",'Запит 2-8'!#REF!,"")</f>
        <v>#REF!</v>
      </c>
      <c r="C219" s="242" t="e">
        <f>'Запит 2-8'!#REF!</f>
        <v>#REF!</v>
      </c>
      <c r="D219" s="243" t="e">
        <f>'Запит 2-8'!#REF!</f>
        <v>#REF!</v>
      </c>
      <c r="E219" s="349"/>
      <c r="F219" s="352" t="e">
        <f>#REF!+#REF!</f>
        <v>#REF!</v>
      </c>
      <c r="G219" s="81" t="e">
        <f t="shared" ref="G219:G233" si="14">IF(B219&lt;&gt;"","Для друку","")</f>
        <v>#REF!</v>
      </c>
    </row>
    <row r="220" spans="1:7" x14ac:dyDescent="0.25">
      <c r="A220" s="218" t="e">
        <f>'Запит 2-8'!#REF!</f>
        <v>#REF!</v>
      </c>
      <c r="B220" s="48" t="e">
        <f>IF('Запит 2-8'!#REF!&lt;&gt;"",'Запит 2-8'!#REF!,"")</f>
        <v>#REF!</v>
      </c>
      <c r="C220" s="49" t="e">
        <f>'Запит 2-8'!#REF!</f>
        <v>#REF!</v>
      </c>
      <c r="D220" s="50" t="e">
        <f>'Запит 2-8'!#REF!</f>
        <v>#REF!</v>
      </c>
      <c r="E220" s="350"/>
      <c r="F220" s="353" t="e">
        <f>#REF!+#REF!</f>
        <v>#REF!</v>
      </c>
      <c r="G220" s="81" t="e">
        <f t="shared" si="14"/>
        <v>#REF!</v>
      </c>
    </row>
    <row r="221" spans="1:7" x14ac:dyDescent="0.25">
      <c r="A221" s="218" t="e">
        <f>'Запит 2-8'!#REF!</f>
        <v>#REF!</v>
      </c>
      <c r="B221" s="48" t="e">
        <f>IF('Запит 2-8'!#REF!&lt;&gt;"",'Запит 2-8'!#REF!,"")</f>
        <v>#REF!</v>
      </c>
      <c r="C221" s="49" t="e">
        <f>'Запит 2-8'!#REF!</f>
        <v>#REF!</v>
      </c>
      <c r="D221" s="50" t="e">
        <f>'Запит 2-8'!#REF!</f>
        <v>#REF!</v>
      </c>
      <c r="E221" s="350"/>
      <c r="F221" s="353" t="e">
        <f>#REF!+#REF!</f>
        <v>#REF!</v>
      </c>
      <c r="G221" s="81" t="e">
        <f t="shared" si="14"/>
        <v>#REF!</v>
      </c>
    </row>
    <row r="222" spans="1:7" x14ac:dyDescent="0.25">
      <c r="A222" s="218" t="e">
        <f>'Запит 2-8'!#REF!</f>
        <v>#REF!</v>
      </c>
      <c r="B222" s="48" t="e">
        <f>IF('Запит 2-8'!#REF!&lt;&gt;"",'Запит 2-8'!#REF!,"")</f>
        <v>#REF!</v>
      </c>
      <c r="C222" s="49" t="e">
        <f>'Запит 2-8'!#REF!</f>
        <v>#REF!</v>
      </c>
      <c r="D222" s="50" t="e">
        <f>'Запит 2-8'!#REF!</f>
        <v>#REF!</v>
      </c>
      <c r="E222" s="229"/>
      <c r="F222" s="353" t="e">
        <f>#REF!+#REF!</f>
        <v>#REF!</v>
      </c>
      <c r="G222" s="81" t="e">
        <f t="shared" si="14"/>
        <v>#REF!</v>
      </c>
    </row>
    <row r="223" spans="1:7" x14ac:dyDescent="0.25">
      <c r="A223" s="218" t="e">
        <f>'Запит 2-8'!#REF!</f>
        <v>#REF!</v>
      </c>
      <c r="B223" s="48" t="e">
        <f>IF('Запит 2-8'!#REF!&lt;&gt;"",'Запит 2-8'!#REF!,"")</f>
        <v>#REF!</v>
      </c>
      <c r="C223" s="49" t="e">
        <f>'Запит 2-8'!#REF!</f>
        <v>#REF!</v>
      </c>
      <c r="D223" s="50" t="e">
        <f>'Запит 2-8'!#REF!</f>
        <v>#REF!</v>
      </c>
      <c r="E223" s="350"/>
      <c r="F223" s="353" t="e">
        <f>#REF!+#REF!</f>
        <v>#REF!</v>
      </c>
      <c r="G223" s="81" t="e">
        <f t="shared" si="14"/>
        <v>#REF!</v>
      </c>
    </row>
    <row r="224" spans="1:7" x14ac:dyDescent="0.25">
      <c r="A224" s="218" t="e">
        <f>'Запит 2-8'!#REF!</f>
        <v>#REF!</v>
      </c>
      <c r="B224" s="48" t="e">
        <f>IF('Запит 2-8'!#REF!&lt;&gt;"",'Запит 2-8'!#REF!,"")</f>
        <v>#REF!</v>
      </c>
      <c r="C224" s="49" t="e">
        <f>'Запит 2-8'!#REF!</f>
        <v>#REF!</v>
      </c>
      <c r="D224" s="50" t="e">
        <f>'Запит 2-8'!#REF!</f>
        <v>#REF!</v>
      </c>
      <c r="E224" s="350"/>
      <c r="F224" s="353" t="e">
        <f>#REF!+#REF!</f>
        <v>#REF!</v>
      </c>
      <c r="G224" s="81" t="e">
        <f t="shared" si="14"/>
        <v>#REF!</v>
      </c>
    </row>
    <row r="225" spans="1:7" x14ac:dyDescent="0.25">
      <c r="A225" s="218" t="e">
        <f>'Запит 2-8'!#REF!</f>
        <v>#REF!</v>
      </c>
      <c r="B225" s="48" t="e">
        <f>IF('Запит 2-8'!#REF!&lt;&gt;"",'Запит 2-8'!#REF!,"")</f>
        <v>#REF!</v>
      </c>
      <c r="C225" s="49" t="e">
        <f>'Запит 2-8'!#REF!</f>
        <v>#REF!</v>
      </c>
      <c r="D225" s="50" t="e">
        <f>'Запит 2-8'!#REF!</f>
        <v>#REF!</v>
      </c>
      <c r="E225" s="350"/>
      <c r="F225" s="353" t="e">
        <f>#REF!+#REF!</f>
        <v>#REF!</v>
      </c>
      <c r="G225" s="81" t="e">
        <f t="shared" si="14"/>
        <v>#REF!</v>
      </c>
    </row>
    <row r="226" spans="1:7" x14ac:dyDescent="0.25">
      <c r="A226" s="218" t="e">
        <f>'Запит 2-8'!#REF!</f>
        <v>#REF!</v>
      </c>
      <c r="B226" s="48" t="e">
        <f>IF('Запит 2-8'!#REF!&lt;&gt;"",'Запит 2-8'!#REF!,"")</f>
        <v>#REF!</v>
      </c>
      <c r="C226" s="49" t="e">
        <f>'Запит 2-8'!#REF!</f>
        <v>#REF!</v>
      </c>
      <c r="D226" s="50" t="e">
        <f>'Запит 2-8'!#REF!</f>
        <v>#REF!</v>
      </c>
      <c r="E226" s="350"/>
      <c r="F226" s="353" t="e">
        <f>#REF!+#REF!</f>
        <v>#REF!</v>
      </c>
      <c r="G226" s="81" t="e">
        <f t="shared" si="14"/>
        <v>#REF!</v>
      </c>
    </row>
    <row r="227" spans="1:7" x14ac:dyDescent="0.25">
      <c r="A227" s="218" t="e">
        <f>'Запит 2-8'!#REF!</f>
        <v>#REF!</v>
      </c>
      <c r="B227" s="48" t="e">
        <f>IF('Запит 2-8'!#REF!&lt;&gt;"",'Запит 2-8'!#REF!,"")</f>
        <v>#REF!</v>
      </c>
      <c r="C227" s="49" t="e">
        <f>'Запит 2-8'!#REF!</f>
        <v>#REF!</v>
      </c>
      <c r="D227" s="50" t="e">
        <f>'Запит 2-8'!#REF!</f>
        <v>#REF!</v>
      </c>
      <c r="E227" s="350"/>
      <c r="F227" s="353" t="e">
        <f>#REF!+#REF!</f>
        <v>#REF!</v>
      </c>
      <c r="G227" s="81" t="e">
        <f t="shared" si="14"/>
        <v>#REF!</v>
      </c>
    </row>
    <row r="228" spans="1:7" x14ac:dyDescent="0.25">
      <c r="A228" s="218" t="e">
        <f>'Запит 2-8'!#REF!</f>
        <v>#REF!</v>
      </c>
      <c r="B228" s="48" t="e">
        <f>IF('Запит 2-8'!#REF!&lt;&gt;"",'Запит 2-8'!#REF!,"")</f>
        <v>#REF!</v>
      </c>
      <c r="C228" s="49" t="e">
        <f>'Запит 2-8'!#REF!</f>
        <v>#REF!</v>
      </c>
      <c r="D228" s="50" t="e">
        <f>'Запит 2-8'!#REF!</f>
        <v>#REF!</v>
      </c>
      <c r="E228" s="350"/>
      <c r="F228" s="353" t="e">
        <f>#REF!+#REF!</f>
        <v>#REF!</v>
      </c>
      <c r="G228" s="81" t="e">
        <f t="shared" si="14"/>
        <v>#REF!</v>
      </c>
    </row>
    <row r="229" spans="1:7" x14ac:dyDescent="0.25">
      <c r="A229" s="218" t="e">
        <f>'Запит 2-8'!#REF!</f>
        <v>#REF!</v>
      </c>
      <c r="B229" s="48" t="e">
        <f>IF('Запит 2-8'!#REF!&lt;&gt;"",'Запит 2-8'!#REF!,"")</f>
        <v>#REF!</v>
      </c>
      <c r="C229" s="49" t="e">
        <f>'Запит 2-8'!#REF!</f>
        <v>#REF!</v>
      </c>
      <c r="D229" s="50" t="e">
        <f>'Запит 2-8'!#REF!</f>
        <v>#REF!</v>
      </c>
      <c r="E229" s="350"/>
      <c r="F229" s="353" t="e">
        <f>#REF!+#REF!</f>
        <v>#REF!</v>
      </c>
      <c r="G229" s="81" t="e">
        <f t="shared" si="14"/>
        <v>#REF!</v>
      </c>
    </row>
    <row r="230" spans="1:7" x14ac:dyDescent="0.25">
      <c r="A230" s="218" t="e">
        <f>'Запит 2-8'!#REF!</f>
        <v>#REF!</v>
      </c>
      <c r="B230" s="48" t="e">
        <f>IF('Запит 2-8'!#REF!&lt;&gt;"",'Запит 2-8'!#REF!,"")</f>
        <v>#REF!</v>
      </c>
      <c r="C230" s="49" t="e">
        <f>'Запит 2-8'!#REF!</f>
        <v>#REF!</v>
      </c>
      <c r="D230" s="50" t="e">
        <f>'Запит 2-8'!#REF!</f>
        <v>#REF!</v>
      </c>
      <c r="E230" s="350"/>
      <c r="F230" s="353" t="e">
        <f>#REF!+#REF!</f>
        <v>#REF!</v>
      </c>
      <c r="G230" s="81" t="e">
        <f t="shared" si="14"/>
        <v>#REF!</v>
      </c>
    </row>
    <row r="231" spans="1:7" x14ac:dyDescent="0.25">
      <c r="A231" s="218" t="e">
        <f>'Запит 2-8'!#REF!</f>
        <v>#REF!</v>
      </c>
      <c r="B231" s="48" t="e">
        <f>IF('Запит 2-8'!#REF!&lt;&gt;"",'Запит 2-8'!#REF!,"")</f>
        <v>#REF!</v>
      </c>
      <c r="C231" s="49" t="e">
        <f>'Запит 2-8'!#REF!</f>
        <v>#REF!</v>
      </c>
      <c r="D231" s="50" t="e">
        <f>'Запит 2-8'!#REF!</f>
        <v>#REF!</v>
      </c>
      <c r="E231" s="350"/>
      <c r="F231" s="353" t="e">
        <f>#REF!+#REF!</f>
        <v>#REF!</v>
      </c>
      <c r="G231" s="81" t="e">
        <f t="shared" si="14"/>
        <v>#REF!</v>
      </c>
    </row>
    <row r="232" spans="1:7" x14ac:dyDescent="0.25">
      <c r="A232" s="218" t="e">
        <f>'Запит 2-8'!#REF!</f>
        <v>#REF!</v>
      </c>
      <c r="B232" s="48" t="e">
        <f>IF('Запит 2-8'!#REF!&lt;&gt;"",'Запит 2-8'!#REF!,"")</f>
        <v>#REF!</v>
      </c>
      <c r="C232" s="49" t="e">
        <f>'Запит 2-8'!#REF!</f>
        <v>#REF!</v>
      </c>
      <c r="D232" s="50" t="e">
        <f>'Запит 2-8'!#REF!</f>
        <v>#REF!</v>
      </c>
      <c r="E232" s="350"/>
      <c r="F232" s="353" t="e">
        <f>#REF!+#REF!</f>
        <v>#REF!</v>
      </c>
      <c r="G232" s="81" t="e">
        <f t="shared" si="14"/>
        <v>#REF!</v>
      </c>
    </row>
    <row r="233" spans="1:7" x14ac:dyDescent="0.25">
      <c r="A233" s="218" t="e">
        <f>'Запит 2-8'!#REF!</f>
        <v>#REF!</v>
      </c>
      <c r="B233" s="237" t="e">
        <f>IF('Запит 2-8'!#REF!&lt;&gt;"",'Запит 2-8'!#REF!,"")</f>
        <v>#REF!</v>
      </c>
      <c r="C233" s="238" t="e">
        <f>'Запит 2-8'!#REF!</f>
        <v>#REF!</v>
      </c>
      <c r="D233" s="239" t="e">
        <f>'Запит 2-8'!#REF!</f>
        <v>#REF!</v>
      </c>
      <c r="E233" s="351"/>
      <c r="F233" s="354" t="e">
        <f>#REF!+#REF!</f>
        <v>#REF!</v>
      </c>
      <c r="G233" s="81" t="e">
        <f t="shared" si="14"/>
        <v>#REF!</v>
      </c>
    </row>
    <row r="234" spans="1:7" ht="12.75" x14ac:dyDescent="0.2">
      <c r="A234" s="236" t="e">
        <f>'Запит 2-8'!#REF!</f>
        <v>#REF!</v>
      </c>
      <c r="B234" s="756" t="s">
        <v>110</v>
      </c>
      <c r="C234" s="757"/>
      <c r="D234" s="757"/>
      <c r="E234" s="758"/>
      <c r="F234" s="758"/>
      <c r="G234" s="81" t="e">
        <f>G235</f>
        <v>#REF!</v>
      </c>
    </row>
    <row r="235" spans="1:7" x14ac:dyDescent="0.25">
      <c r="A235" s="218" t="e">
        <f>'Запит 2-8'!#REF!</f>
        <v>#REF!</v>
      </c>
      <c r="B235" s="241" t="e">
        <f>IF('Запит 2-8'!#REF!&lt;&gt;"",'Запит 2-8'!#REF!,"")</f>
        <v>#REF!</v>
      </c>
      <c r="C235" s="242" t="e">
        <f>'Запит 2-8'!#REF!</f>
        <v>#REF!</v>
      </c>
      <c r="D235" s="243" t="e">
        <f>'Запит 2-8'!#REF!</f>
        <v>#REF!</v>
      </c>
      <c r="E235" s="440" t="s">
        <v>30</v>
      </c>
      <c r="F235" s="352" t="e">
        <f>#REF!+#REF!</f>
        <v>#REF!</v>
      </c>
      <c r="G235" s="81" t="e">
        <f t="shared" ref="G235:G244" si="15">IF(B235&lt;&gt;"","Для друку","")</f>
        <v>#REF!</v>
      </c>
    </row>
    <row r="236" spans="1:7" x14ac:dyDescent="0.25">
      <c r="A236" s="218" t="e">
        <f>'Запит 2-8'!#REF!</f>
        <v>#REF!</v>
      </c>
      <c r="B236" s="48" t="e">
        <f>IF('Запит 2-8'!#REF!&lt;&gt;"",'Запит 2-8'!#REF!,"")</f>
        <v>#REF!</v>
      </c>
      <c r="C236" s="49" t="e">
        <f>'Запит 2-8'!#REF!</f>
        <v>#REF!</v>
      </c>
      <c r="D236" s="50" t="e">
        <f>'Запит 2-8'!#REF!</f>
        <v>#REF!</v>
      </c>
      <c r="E236" s="441" t="s">
        <v>30</v>
      </c>
      <c r="F236" s="353" t="e">
        <f>#REF!+#REF!</f>
        <v>#REF!</v>
      </c>
      <c r="G236" s="81" t="e">
        <f t="shared" si="15"/>
        <v>#REF!</v>
      </c>
    </row>
    <row r="237" spans="1:7" x14ac:dyDescent="0.25">
      <c r="A237" s="218" t="e">
        <f>'Запит 2-8'!#REF!</f>
        <v>#REF!</v>
      </c>
      <c r="B237" s="48" t="e">
        <f>IF('Запит 2-8'!#REF!&lt;&gt;"",'Запит 2-8'!#REF!,"")</f>
        <v>#REF!</v>
      </c>
      <c r="C237" s="49" t="e">
        <f>'Запит 2-8'!#REF!</f>
        <v>#REF!</v>
      </c>
      <c r="D237" s="50" t="e">
        <f>'Запит 2-8'!#REF!</f>
        <v>#REF!</v>
      </c>
      <c r="E237" s="441" t="s">
        <v>30</v>
      </c>
      <c r="F237" s="353" t="e">
        <f>#REF!+#REF!</f>
        <v>#REF!</v>
      </c>
      <c r="G237" s="81" t="e">
        <f t="shared" si="15"/>
        <v>#REF!</v>
      </c>
    </row>
    <row r="238" spans="1:7" x14ac:dyDescent="0.25">
      <c r="A238" s="218" t="e">
        <f>'Запит 2-8'!#REF!</f>
        <v>#REF!</v>
      </c>
      <c r="B238" s="48" t="e">
        <f>IF('Запит 2-8'!#REF!&lt;&gt;"",'Запит 2-8'!#REF!,"")</f>
        <v>#REF!</v>
      </c>
      <c r="C238" s="49" t="e">
        <f>'Запит 2-8'!#REF!</f>
        <v>#REF!</v>
      </c>
      <c r="D238" s="50" t="e">
        <f>'Запит 2-8'!#REF!</f>
        <v>#REF!</v>
      </c>
      <c r="E238" s="441" t="s">
        <v>30</v>
      </c>
      <c r="F238" s="353" t="e">
        <f>#REF!+#REF!</f>
        <v>#REF!</v>
      </c>
      <c r="G238" s="81" t="e">
        <f t="shared" si="15"/>
        <v>#REF!</v>
      </c>
    </row>
    <row r="239" spans="1:7" x14ac:dyDescent="0.25">
      <c r="A239" s="218" t="e">
        <f>'Запит 2-8'!#REF!</f>
        <v>#REF!</v>
      </c>
      <c r="B239" s="48" t="e">
        <f>IF('Запит 2-8'!#REF!&lt;&gt;"",'Запит 2-8'!#REF!,"")</f>
        <v>#REF!</v>
      </c>
      <c r="C239" s="49" t="e">
        <f>'Запит 2-8'!#REF!</f>
        <v>#REF!</v>
      </c>
      <c r="D239" s="50" t="e">
        <f>'Запит 2-8'!#REF!</f>
        <v>#REF!</v>
      </c>
      <c r="E239" s="441" t="s">
        <v>30</v>
      </c>
      <c r="F239" s="353" t="e">
        <f>#REF!+#REF!</f>
        <v>#REF!</v>
      </c>
      <c r="G239" s="81" t="e">
        <f t="shared" si="15"/>
        <v>#REF!</v>
      </c>
    </row>
    <row r="240" spans="1:7" x14ac:dyDescent="0.25">
      <c r="A240" s="218" t="e">
        <f>'Запит 2-8'!#REF!</f>
        <v>#REF!</v>
      </c>
      <c r="B240" s="48" t="e">
        <f>IF('Запит 2-8'!#REF!&lt;&gt;"",'Запит 2-8'!#REF!,"")</f>
        <v>#REF!</v>
      </c>
      <c r="C240" s="49" t="e">
        <f>'Запит 2-8'!#REF!</f>
        <v>#REF!</v>
      </c>
      <c r="D240" s="50" t="e">
        <f>'Запит 2-8'!#REF!</f>
        <v>#REF!</v>
      </c>
      <c r="E240" s="441" t="s">
        <v>30</v>
      </c>
      <c r="F240" s="353" t="e">
        <f>#REF!+#REF!</f>
        <v>#REF!</v>
      </c>
      <c r="G240" s="81" t="e">
        <f t="shared" si="15"/>
        <v>#REF!</v>
      </c>
    </row>
    <row r="241" spans="1:7" x14ac:dyDescent="0.25">
      <c r="A241" s="218" t="e">
        <f>'Запит 2-8'!#REF!</f>
        <v>#REF!</v>
      </c>
      <c r="B241" s="48" t="e">
        <f>IF('Запит 2-8'!#REF!&lt;&gt;"",'Запит 2-8'!#REF!,"")</f>
        <v>#REF!</v>
      </c>
      <c r="C241" s="49" t="e">
        <f>'Запит 2-8'!#REF!</f>
        <v>#REF!</v>
      </c>
      <c r="D241" s="50" t="e">
        <f>'Запит 2-8'!#REF!</f>
        <v>#REF!</v>
      </c>
      <c r="E241" s="441" t="s">
        <v>30</v>
      </c>
      <c r="F241" s="353" t="e">
        <f>#REF!+#REF!</f>
        <v>#REF!</v>
      </c>
      <c r="G241" s="81" t="e">
        <f t="shared" si="15"/>
        <v>#REF!</v>
      </c>
    </row>
    <row r="242" spans="1:7" x14ac:dyDescent="0.25">
      <c r="A242" s="218" t="e">
        <f>'Запит 2-8'!#REF!</f>
        <v>#REF!</v>
      </c>
      <c r="B242" s="48" t="e">
        <f>IF('Запит 2-8'!#REF!&lt;&gt;"",'Запит 2-8'!#REF!,"")</f>
        <v>#REF!</v>
      </c>
      <c r="C242" s="49" t="e">
        <f>'Запит 2-8'!#REF!</f>
        <v>#REF!</v>
      </c>
      <c r="D242" s="50" t="e">
        <f>'Запит 2-8'!#REF!</f>
        <v>#REF!</v>
      </c>
      <c r="E242" s="441" t="s">
        <v>30</v>
      </c>
      <c r="F242" s="353" t="e">
        <f>#REF!+#REF!</f>
        <v>#REF!</v>
      </c>
      <c r="G242" s="81" t="e">
        <f t="shared" si="15"/>
        <v>#REF!</v>
      </c>
    </row>
    <row r="243" spans="1:7" ht="12.75" customHeight="1" x14ac:dyDescent="0.25">
      <c r="A243" s="218" t="e">
        <f>'Запит 2-8'!#REF!</f>
        <v>#REF!</v>
      </c>
      <c r="B243" s="48" t="e">
        <f>IF('Запит 2-8'!#REF!&lt;&gt;"",'Запит 2-8'!#REF!,"")</f>
        <v>#REF!</v>
      </c>
      <c r="C243" s="49" t="e">
        <f>'Запит 2-8'!#REF!</f>
        <v>#REF!</v>
      </c>
      <c r="D243" s="50" t="e">
        <f>'Запит 2-8'!#REF!</f>
        <v>#REF!</v>
      </c>
      <c r="E243" s="441" t="s">
        <v>30</v>
      </c>
      <c r="F243" s="353" t="e">
        <f>#REF!+#REF!</f>
        <v>#REF!</v>
      </c>
      <c r="G243" s="81" t="e">
        <f t="shared" si="15"/>
        <v>#REF!</v>
      </c>
    </row>
    <row r="244" spans="1:7" x14ac:dyDescent="0.25">
      <c r="A244" s="240" t="e">
        <f>'Запит 2-8'!#REF!</f>
        <v>#REF!</v>
      </c>
      <c r="B244" s="48" t="e">
        <f>IF('Запит 2-8'!#REF!&lt;&gt;"",'Запит 2-8'!#REF!,"")</f>
        <v>#REF!</v>
      </c>
      <c r="C244" s="49" t="e">
        <f>'Запит 2-8'!#REF!</f>
        <v>#REF!</v>
      </c>
      <c r="D244" s="50" t="e">
        <f>'Запит 2-8'!#REF!</f>
        <v>#REF!</v>
      </c>
      <c r="E244" s="442" t="s">
        <v>30</v>
      </c>
      <c r="F244" s="354" t="e">
        <f>#REF!+#REF!</f>
        <v>#REF!</v>
      </c>
      <c r="G244" s="81" t="e">
        <f t="shared" si="15"/>
        <v>#REF!</v>
      </c>
    </row>
    <row r="245" spans="1:7" ht="12.75" customHeight="1" x14ac:dyDescent="0.2">
      <c r="A245" s="759" t="e">
        <f>'Запит 2-8'!#REF!</f>
        <v>#REF!</v>
      </c>
      <c r="B245" s="760"/>
      <c r="C245" s="760"/>
      <c r="D245" s="760"/>
      <c r="E245" s="760"/>
      <c r="F245" s="760"/>
      <c r="G245" s="81" t="e">
        <f>G246</f>
        <v>#REF!</v>
      </c>
    </row>
    <row r="246" spans="1:7" ht="12.75" x14ac:dyDescent="0.2">
      <c r="A246" s="235" t="s">
        <v>4</v>
      </c>
      <c r="B246" s="756" t="s">
        <v>107</v>
      </c>
      <c r="C246" s="757"/>
      <c r="D246" s="757"/>
      <c r="E246" s="761"/>
      <c r="F246" s="761"/>
      <c r="G246" s="81" t="e">
        <f>G247</f>
        <v>#REF!</v>
      </c>
    </row>
    <row r="247" spans="1:7" x14ac:dyDescent="0.25">
      <c r="A247" s="218" t="e">
        <f>'Запит 2-8'!#REF!</f>
        <v>#REF!</v>
      </c>
      <c r="B247" s="241" t="e">
        <f>IF('Запит 2-8'!#REF!&lt;&gt;"",'Запит 2-8'!#REF!,"")</f>
        <v>#REF!</v>
      </c>
      <c r="C247" s="242" t="e">
        <f>'Запит 2-8'!#REF!</f>
        <v>#REF!</v>
      </c>
      <c r="D247" s="243" t="e">
        <f>'Запит 2-8'!#REF!</f>
        <v>#REF!</v>
      </c>
      <c r="E247" s="349"/>
      <c r="F247" s="352" t="e">
        <f>#REF!+#REF!</f>
        <v>#REF!</v>
      </c>
      <c r="G247" s="81" t="e">
        <f>IF(B247&lt;&gt;"","Для друку","")</f>
        <v>#REF!</v>
      </c>
    </row>
    <row r="248" spans="1:7" x14ac:dyDescent="0.25">
      <c r="A248" s="218" t="e">
        <f>'Запит 2-8'!#REF!</f>
        <v>#REF!</v>
      </c>
      <c r="B248" s="48" t="e">
        <f>IF('Запит 2-8'!#REF!&lt;&gt;"",'Запит 2-8'!#REF!,"")</f>
        <v>#REF!</v>
      </c>
      <c r="C248" s="49" t="e">
        <f>'Запит 2-8'!#REF!</f>
        <v>#REF!</v>
      </c>
      <c r="D248" s="50" t="e">
        <f>'Запит 2-8'!#REF!</f>
        <v>#REF!</v>
      </c>
      <c r="E248" s="350"/>
      <c r="F248" s="353" t="e">
        <f>#REF!+#REF!</f>
        <v>#REF!</v>
      </c>
      <c r="G248" s="81" t="e">
        <f>IF(B248&lt;&gt;"","Для друку","")</f>
        <v>#REF!</v>
      </c>
    </row>
    <row r="249" spans="1:7" x14ac:dyDescent="0.25">
      <c r="A249" s="218" t="e">
        <f>'Запит 2-8'!#REF!</f>
        <v>#REF!</v>
      </c>
      <c r="B249" s="48" t="e">
        <f>IF('Запит 2-8'!#REF!&lt;&gt;"",'Запит 2-8'!#REF!,"")</f>
        <v>#REF!</v>
      </c>
      <c r="C249" s="49" t="e">
        <f>'Запит 2-8'!#REF!</f>
        <v>#REF!</v>
      </c>
      <c r="D249" s="50" t="e">
        <f>'Запит 2-8'!#REF!</f>
        <v>#REF!</v>
      </c>
      <c r="E249" s="350"/>
      <c r="F249" s="353" t="e">
        <f>#REF!+#REF!</f>
        <v>#REF!</v>
      </c>
      <c r="G249" s="81" t="e">
        <f t="shared" ref="G249:G261" si="16">IF(B249&lt;&gt;"","Для друку","")</f>
        <v>#REF!</v>
      </c>
    </row>
    <row r="250" spans="1:7" x14ac:dyDescent="0.25">
      <c r="A250" s="218" t="e">
        <f>'Запит 2-8'!#REF!</f>
        <v>#REF!</v>
      </c>
      <c r="B250" s="48" t="e">
        <f>IF('Запит 2-8'!#REF!&lt;&gt;"",'Запит 2-8'!#REF!,"")</f>
        <v>#REF!</v>
      </c>
      <c r="C250" s="49" t="e">
        <f>'Запит 2-8'!#REF!</f>
        <v>#REF!</v>
      </c>
      <c r="D250" s="50" t="e">
        <f>'Запит 2-8'!#REF!</f>
        <v>#REF!</v>
      </c>
      <c r="E250" s="229"/>
      <c r="F250" s="353" t="e">
        <f>#REF!+#REF!</f>
        <v>#REF!</v>
      </c>
      <c r="G250" s="81" t="e">
        <f t="shared" si="16"/>
        <v>#REF!</v>
      </c>
    </row>
    <row r="251" spans="1:7" x14ac:dyDescent="0.25">
      <c r="A251" s="218" t="e">
        <f>'Запит 2-8'!#REF!</f>
        <v>#REF!</v>
      </c>
      <c r="B251" s="48" t="e">
        <f>IF('Запит 2-8'!#REF!&lt;&gt;"",'Запит 2-8'!#REF!,"")</f>
        <v>#REF!</v>
      </c>
      <c r="C251" s="49" t="e">
        <f>'Запит 2-8'!#REF!</f>
        <v>#REF!</v>
      </c>
      <c r="D251" s="50" t="e">
        <f>'Запит 2-8'!#REF!</f>
        <v>#REF!</v>
      </c>
      <c r="E251" s="350"/>
      <c r="F251" s="353" t="e">
        <f>#REF!+#REF!</f>
        <v>#REF!</v>
      </c>
      <c r="G251" s="81" t="e">
        <f t="shared" si="16"/>
        <v>#REF!</v>
      </c>
    </row>
    <row r="252" spans="1:7" x14ac:dyDescent="0.25">
      <c r="A252" s="218" t="e">
        <f>'Запит 2-8'!#REF!</f>
        <v>#REF!</v>
      </c>
      <c r="B252" s="48" t="e">
        <f>IF('Запит 2-8'!#REF!&lt;&gt;"",'Запит 2-8'!#REF!,"")</f>
        <v>#REF!</v>
      </c>
      <c r="C252" s="49" t="e">
        <f>'Запит 2-8'!#REF!</f>
        <v>#REF!</v>
      </c>
      <c r="D252" s="50" t="e">
        <f>'Запит 2-8'!#REF!</f>
        <v>#REF!</v>
      </c>
      <c r="E252" s="350"/>
      <c r="F252" s="353" t="e">
        <f>#REF!+#REF!</f>
        <v>#REF!</v>
      </c>
      <c r="G252" s="81" t="e">
        <f t="shared" si="16"/>
        <v>#REF!</v>
      </c>
    </row>
    <row r="253" spans="1:7" x14ac:dyDescent="0.25">
      <c r="A253" s="218" t="e">
        <f>'Запит 2-8'!#REF!</f>
        <v>#REF!</v>
      </c>
      <c r="B253" s="48" t="e">
        <f>IF('Запит 2-8'!#REF!&lt;&gt;"",'Запит 2-8'!#REF!,"")</f>
        <v>#REF!</v>
      </c>
      <c r="C253" s="49" t="e">
        <f>'Запит 2-8'!#REF!</f>
        <v>#REF!</v>
      </c>
      <c r="D253" s="50" t="e">
        <f>'Запит 2-8'!#REF!</f>
        <v>#REF!</v>
      </c>
      <c r="E253" s="350"/>
      <c r="F253" s="353" t="e">
        <f>#REF!+#REF!</f>
        <v>#REF!</v>
      </c>
      <c r="G253" s="81" t="e">
        <f t="shared" si="16"/>
        <v>#REF!</v>
      </c>
    </row>
    <row r="254" spans="1:7" x14ac:dyDescent="0.25">
      <c r="A254" s="218" t="e">
        <f>'Запит 2-8'!#REF!</f>
        <v>#REF!</v>
      </c>
      <c r="B254" s="48" t="e">
        <f>IF('Запит 2-8'!#REF!&lt;&gt;"",'Запит 2-8'!#REF!,"")</f>
        <v>#REF!</v>
      </c>
      <c r="C254" s="49" t="e">
        <f>'Запит 2-8'!#REF!</f>
        <v>#REF!</v>
      </c>
      <c r="D254" s="50" t="e">
        <f>'Запит 2-8'!#REF!</f>
        <v>#REF!</v>
      </c>
      <c r="E254" s="350"/>
      <c r="F254" s="353" t="e">
        <f>#REF!+#REF!</f>
        <v>#REF!</v>
      </c>
      <c r="G254" s="81" t="e">
        <f t="shared" si="16"/>
        <v>#REF!</v>
      </c>
    </row>
    <row r="255" spans="1:7" x14ac:dyDescent="0.25">
      <c r="A255" s="218" t="e">
        <f>'Запит 2-8'!#REF!</f>
        <v>#REF!</v>
      </c>
      <c r="B255" s="48" t="e">
        <f>IF('Запит 2-8'!#REF!&lt;&gt;"",'Запит 2-8'!#REF!,"")</f>
        <v>#REF!</v>
      </c>
      <c r="C255" s="49" t="e">
        <f>'Запит 2-8'!#REF!</f>
        <v>#REF!</v>
      </c>
      <c r="D255" s="50" t="e">
        <f>'Запит 2-8'!#REF!</f>
        <v>#REF!</v>
      </c>
      <c r="E255" s="350"/>
      <c r="F255" s="353" t="e">
        <f>#REF!+#REF!</f>
        <v>#REF!</v>
      </c>
      <c r="G255" s="81" t="e">
        <f t="shared" si="16"/>
        <v>#REF!</v>
      </c>
    </row>
    <row r="256" spans="1:7" x14ac:dyDescent="0.25">
      <c r="A256" s="218" t="e">
        <f>'Запит 2-8'!#REF!</f>
        <v>#REF!</v>
      </c>
      <c r="B256" s="48" t="e">
        <f>IF('Запит 2-8'!#REF!&lt;&gt;"",'Запит 2-8'!#REF!,"")</f>
        <v>#REF!</v>
      </c>
      <c r="C256" s="49" t="e">
        <f>'Запит 2-8'!#REF!</f>
        <v>#REF!</v>
      </c>
      <c r="D256" s="50" t="e">
        <f>'Запит 2-8'!#REF!</f>
        <v>#REF!</v>
      </c>
      <c r="E256" s="350"/>
      <c r="F256" s="353" t="e">
        <f>#REF!+#REF!</f>
        <v>#REF!</v>
      </c>
      <c r="G256" s="81" t="e">
        <f t="shared" si="16"/>
        <v>#REF!</v>
      </c>
    </row>
    <row r="257" spans="1:7" x14ac:dyDescent="0.25">
      <c r="A257" s="218" t="e">
        <f>'Запит 2-8'!#REF!</f>
        <v>#REF!</v>
      </c>
      <c r="B257" s="48" t="e">
        <f>IF('Запит 2-8'!#REF!&lt;&gt;"",'Запит 2-8'!#REF!,"")</f>
        <v>#REF!</v>
      </c>
      <c r="C257" s="49" t="e">
        <f>'Запит 2-8'!#REF!</f>
        <v>#REF!</v>
      </c>
      <c r="D257" s="50" t="e">
        <f>'Запит 2-8'!#REF!</f>
        <v>#REF!</v>
      </c>
      <c r="E257" s="350"/>
      <c r="F257" s="353" t="e">
        <f>#REF!+#REF!</f>
        <v>#REF!</v>
      </c>
      <c r="G257" s="81" t="e">
        <f t="shared" si="16"/>
        <v>#REF!</v>
      </c>
    </row>
    <row r="258" spans="1:7" x14ac:dyDescent="0.25">
      <c r="A258" s="218" t="e">
        <f>'Запит 2-8'!#REF!</f>
        <v>#REF!</v>
      </c>
      <c r="B258" s="48" t="e">
        <f>IF('Запит 2-8'!#REF!&lt;&gt;"",'Запит 2-8'!#REF!,"")</f>
        <v>#REF!</v>
      </c>
      <c r="C258" s="49" t="e">
        <f>'Запит 2-8'!#REF!</f>
        <v>#REF!</v>
      </c>
      <c r="D258" s="50" t="e">
        <f>'Запит 2-8'!#REF!</f>
        <v>#REF!</v>
      </c>
      <c r="E258" s="350"/>
      <c r="F258" s="353" t="e">
        <f>#REF!+#REF!</f>
        <v>#REF!</v>
      </c>
      <c r="G258" s="81" t="e">
        <f t="shared" si="16"/>
        <v>#REF!</v>
      </c>
    </row>
    <row r="259" spans="1:7" x14ac:dyDescent="0.25">
      <c r="A259" s="218" t="e">
        <f>'Запит 2-8'!#REF!</f>
        <v>#REF!</v>
      </c>
      <c r="B259" s="48" t="e">
        <f>IF('Запит 2-8'!#REF!&lt;&gt;"",'Запит 2-8'!#REF!,"")</f>
        <v>#REF!</v>
      </c>
      <c r="C259" s="49" t="e">
        <f>'Запит 2-8'!#REF!</f>
        <v>#REF!</v>
      </c>
      <c r="D259" s="50" t="e">
        <f>'Запит 2-8'!#REF!</f>
        <v>#REF!</v>
      </c>
      <c r="E259" s="350"/>
      <c r="F259" s="353" t="e">
        <f>#REF!+#REF!</f>
        <v>#REF!</v>
      </c>
      <c r="G259" s="81" t="e">
        <f t="shared" si="16"/>
        <v>#REF!</v>
      </c>
    </row>
    <row r="260" spans="1:7" x14ac:dyDescent="0.25">
      <c r="A260" s="218" t="e">
        <f>'Запит 2-8'!#REF!</f>
        <v>#REF!</v>
      </c>
      <c r="B260" s="48" t="e">
        <f>IF('Запит 2-8'!#REF!&lt;&gt;"",'Запит 2-8'!#REF!,"")</f>
        <v>#REF!</v>
      </c>
      <c r="C260" s="49" t="e">
        <f>'Запит 2-8'!#REF!</f>
        <v>#REF!</v>
      </c>
      <c r="D260" s="50" t="e">
        <f>'Запит 2-8'!#REF!</f>
        <v>#REF!</v>
      </c>
      <c r="E260" s="350"/>
      <c r="F260" s="353" t="e">
        <f>#REF!+#REF!</f>
        <v>#REF!</v>
      </c>
      <c r="G260" s="81" t="e">
        <f t="shared" si="16"/>
        <v>#REF!</v>
      </c>
    </row>
    <row r="261" spans="1:7" x14ac:dyDescent="0.25">
      <c r="A261" s="218" t="e">
        <f>'Запит 2-8'!#REF!</f>
        <v>#REF!</v>
      </c>
      <c r="B261" s="237" t="e">
        <f>IF('Запит 2-8'!#REF!&lt;&gt;"",'Запит 2-8'!#REF!,"")</f>
        <v>#REF!</v>
      </c>
      <c r="C261" s="238" t="e">
        <f>'Запит 2-8'!#REF!</f>
        <v>#REF!</v>
      </c>
      <c r="D261" s="239" t="e">
        <f>'Запит 2-8'!#REF!</f>
        <v>#REF!</v>
      </c>
      <c r="E261" s="351"/>
      <c r="F261" s="354" t="e">
        <f>#REF!+#REF!</f>
        <v>#REF!</v>
      </c>
      <c r="G261" s="81" t="e">
        <f t="shared" si="16"/>
        <v>#REF!</v>
      </c>
    </row>
    <row r="262" spans="1:7" ht="12.75" x14ac:dyDescent="0.2">
      <c r="A262" s="236" t="e">
        <f>'Запит 2-8'!#REF!</f>
        <v>#REF!</v>
      </c>
      <c r="B262" s="756" t="s">
        <v>108</v>
      </c>
      <c r="C262" s="757"/>
      <c r="D262" s="757"/>
      <c r="E262" s="758"/>
      <c r="F262" s="758"/>
      <c r="G262" s="81" t="e">
        <f>G263</f>
        <v>#REF!</v>
      </c>
    </row>
    <row r="263" spans="1:7" x14ac:dyDescent="0.25">
      <c r="A263" s="218" t="e">
        <f>'Запит 2-8'!#REF!</f>
        <v>#REF!</v>
      </c>
      <c r="B263" s="241" t="e">
        <f>IF('Запит 2-8'!#REF!&lt;&gt;"",'Запит 2-8'!#REF!,"")</f>
        <v>#REF!</v>
      </c>
      <c r="C263" s="242" t="e">
        <f>'Запит 2-8'!#REF!</f>
        <v>#REF!</v>
      </c>
      <c r="D263" s="243" t="e">
        <f>'Запит 2-8'!#REF!</f>
        <v>#REF!</v>
      </c>
      <c r="E263" s="349"/>
      <c r="F263" s="352" t="e">
        <f>#REF!+#REF!</f>
        <v>#REF!</v>
      </c>
      <c r="G263" s="81" t="e">
        <f t="shared" ref="G263:G277" si="17">IF(B263&lt;&gt;"","Для друку","")</f>
        <v>#REF!</v>
      </c>
    </row>
    <row r="264" spans="1:7" x14ac:dyDescent="0.25">
      <c r="A264" s="218" t="e">
        <f>'Запит 2-8'!#REF!</f>
        <v>#REF!</v>
      </c>
      <c r="B264" s="48" t="e">
        <f>IF('Запит 2-8'!#REF!&lt;&gt;"",'Запит 2-8'!#REF!,"")</f>
        <v>#REF!</v>
      </c>
      <c r="C264" s="49" t="e">
        <f>'Запит 2-8'!#REF!</f>
        <v>#REF!</v>
      </c>
      <c r="D264" s="50" t="e">
        <f>'Запит 2-8'!#REF!</f>
        <v>#REF!</v>
      </c>
      <c r="E264" s="350"/>
      <c r="F264" s="353" t="e">
        <f>#REF!+#REF!</f>
        <v>#REF!</v>
      </c>
      <c r="G264" s="81" t="e">
        <f t="shared" si="17"/>
        <v>#REF!</v>
      </c>
    </row>
    <row r="265" spans="1:7" x14ac:dyDescent="0.25">
      <c r="A265" s="218" t="e">
        <f>'Запит 2-8'!#REF!</f>
        <v>#REF!</v>
      </c>
      <c r="B265" s="48" t="e">
        <f>IF('Запит 2-8'!#REF!&lt;&gt;"",'Запит 2-8'!#REF!,"")</f>
        <v>#REF!</v>
      </c>
      <c r="C265" s="49" t="e">
        <f>'Запит 2-8'!#REF!</f>
        <v>#REF!</v>
      </c>
      <c r="D265" s="50" t="e">
        <f>'Запит 2-8'!#REF!</f>
        <v>#REF!</v>
      </c>
      <c r="E265" s="350"/>
      <c r="F265" s="353" t="e">
        <f>#REF!+#REF!</f>
        <v>#REF!</v>
      </c>
      <c r="G265" s="81" t="e">
        <f t="shared" si="17"/>
        <v>#REF!</v>
      </c>
    </row>
    <row r="266" spans="1:7" x14ac:dyDescent="0.25">
      <c r="A266" s="218" t="e">
        <f>'Запит 2-8'!#REF!</f>
        <v>#REF!</v>
      </c>
      <c r="B266" s="48" t="e">
        <f>IF('Запит 2-8'!#REF!&lt;&gt;"",'Запит 2-8'!#REF!,"")</f>
        <v>#REF!</v>
      </c>
      <c r="C266" s="49" t="e">
        <f>'Запит 2-8'!#REF!</f>
        <v>#REF!</v>
      </c>
      <c r="D266" s="50" t="e">
        <f>'Запит 2-8'!#REF!</f>
        <v>#REF!</v>
      </c>
      <c r="E266" s="229"/>
      <c r="F266" s="353" t="e">
        <f>#REF!+#REF!</f>
        <v>#REF!</v>
      </c>
      <c r="G266" s="81" t="e">
        <f t="shared" si="17"/>
        <v>#REF!</v>
      </c>
    </row>
    <row r="267" spans="1:7" x14ac:dyDescent="0.25">
      <c r="A267" s="218" t="e">
        <f>'Запит 2-8'!#REF!</f>
        <v>#REF!</v>
      </c>
      <c r="B267" s="48" t="e">
        <f>IF('Запит 2-8'!#REF!&lt;&gt;"",'Запит 2-8'!#REF!,"")</f>
        <v>#REF!</v>
      </c>
      <c r="C267" s="49" t="e">
        <f>'Запит 2-8'!#REF!</f>
        <v>#REF!</v>
      </c>
      <c r="D267" s="50" t="e">
        <f>'Запит 2-8'!#REF!</f>
        <v>#REF!</v>
      </c>
      <c r="E267" s="350"/>
      <c r="F267" s="353" t="e">
        <f>#REF!+#REF!</f>
        <v>#REF!</v>
      </c>
      <c r="G267" s="81" t="e">
        <f t="shared" si="17"/>
        <v>#REF!</v>
      </c>
    </row>
    <row r="268" spans="1:7" x14ac:dyDescent="0.25">
      <c r="A268" s="218" t="e">
        <f>'Запит 2-8'!#REF!</f>
        <v>#REF!</v>
      </c>
      <c r="B268" s="48" t="e">
        <f>IF('Запит 2-8'!#REF!&lt;&gt;"",'Запит 2-8'!#REF!,"")</f>
        <v>#REF!</v>
      </c>
      <c r="C268" s="49" t="e">
        <f>'Запит 2-8'!#REF!</f>
        <v>#REF!</v>
      </c>
      <c r="D268" s="50" t="e">
        <f>'Запит 2-8'!#REF!</f>
        <v>#REF!</v>
      </c>
      <c r="E268" s="350"/>
      <c r="F268" s="353" t="e">
        <f>#REF!+#REF!</f>
        <v>#REF!</v>
      </c>
      <c r="G268" s="81" t="e">
        <f t="shared" si="17"/>
        <v>#REF!</v>
      </c>
    </row>
    <row r="269" spans="1:7" x14ac:dyDescent="0.25">
      <c r="A269" s="218" t="e">
        <f>'Запит 2-8'!#REF!</f>
        <v>#REF!</v>
      </c>
      <c r="B269" s="48" t="e">
        <f>IF('Запит 2-8'!#REF!&lt;&gt;"",'Запит 2-8'!#REF!,"")</f>
        <v>#REF!</v>
      </c>
      <c r="C269" s="49" t="e">
        <f>'Запит 2-8'!#REF!</f>
        <v>#REF!</v>
      </c>
      <c r="D269" s="50" t="e">
        <f>'Запит 2-8'!#REF!</f>
        <v>#REF!</v>
      </c>
      <c r="E269" s="350"/>
      <c r="F269" s="353" t="e">
        <f>#REF!+#REF!</f>
        <v>#REF!</v>
      </c>
      <c r="G269" s="81" t="e">
        <f t="shared" si="17"/>
        <v>#REF!</v>
      </c>
    </row>
    <row r="270" spans="1:7" x14ac:dyDescent="0.25">
      <c r="A270" s="218" t="e">
        <f>'Запит 2-8'!#REF!</f>
        <v>#REF!</v>
      </c>
      <c r="B270" s="48" t="e">
        <f>IF('Запит 2-8'!#REF!&lt;&gt;"",'Запит 2-8'!#REF!,"")</f>
        <v>#REF!</v>
      </c>
      <c r="C270" s="49" t="e">
        <f>'Запит 2-8'!#REF!</f>
        <v>#REF!</v>
      </c>
      <c r="D270" s="50" t="e">
        <f>'Запит 2-8'!#REF!</f>
        <v>#REF!</v>
      </c>
      <c r="E270" s="350"/>
      <c r="F270" s="353" t="e">
        <f>#REF!+#REF!</f>
        <v>#REF!</v>
      </c>
      <c r="G270" s="81" t="e">
        <f t="shared" si="17"/>
        <v>#REF!</v>
      </c>
    </row>
    <row r="271" spans="1:7" x14ac:dyDescent="0.25">
      <c r="A271" s="218" t="e">
        <f>'Запит 2-8'!#REF!</f>
        <v>#REF!</v>
      </c>
      <c r="B271" s="48" t="e">
        <f>IF('Запит 2-8'!#REF!&lt;&gt;"",'Запит 2-8'!#REF!,"")</f>
        <v>#REF!</v>
      </c>
      <c r="C271" s="49" t="e">
        <f>'Запит 2-8'!#REF!</f>
        <v>#REF!</v>
      </c>
      <c r="D271" s="50" t="e">
        <f>'Запит 2-8'!#REF!</f>
        <v>#REF!</v>
      </c>
      <c r="E271" s="350"/>
      <c r="F271" s="353" t="e">
        <f>#REF!+#REF!</f>
        <v>#REF!</v>
      </c>
      <c r="G271" s="81" t="e">
        <f t="shared" si="17"/>
        <v>#REF!</v>
      </c>
    </row>
    <row r="272" spans="1:7" x14ac:dyDescent="0.25">
      <c r="A272" s="218" t="e">
        <f>'Запит 2-8'!#REF!</f>
        <v>#REF!</v>
      </c>
      <c r="B272" s="48" t="e">
        <f>IF('Запит 2-8'!#REF!&lt;&gt;"",'Запит 2-8'!#REF!,"")</f>
        <v>#REF!</v>
      </c>
      <c r="C272" s="49" t="e">
        <f>'Запит 2-8'!#REF!</f>
        <v>#REF!</v>
      </c>
      <c r="D272" s="50" t="e">
        <f>'Запит 2-8'!#REF!</f>
        <v>#REF!</v>
      </c>
      <c r="E272" s="350"/>
      <c r="F272" s="353" t="e">
        <f>#REF!+#REF!</f>
        <v>#REF!</v>
      </c>
      <c r="G272" s="81" t="e">
        <f t="shared" si="17"/>
        <v>#REF!</v>
      </c>
    </row>
    <row r="273" spans="1:7" x14ac:dyDescent="0.25">
      <c r="A273" s="218" t="e">
        <f>'Запит 2-8'!#REF!</f>
        <v>#REF!</v>
      </c>
      <c r="B273" s="48" t="e">
        <f>IF('Запит 2-8'!#REF!&lt;&gt;"",'Запит 2-8'!#REF!,"")</f>
        <v>#REF!</v>
      </c>
      <c r="C273" s="49" t="e">
        <f>'Запит 2-8'!#REF!</f>
        <v>#REF!</v>
      </c>
      <c r="D273" s="50" t="e">
        <f>'Запит 2-8'!#REF!</f>
        <v>#REF!</v>
      </c>
      <c r="E273" s="350"/>
      <c r="F273" s="353" t="e">
        <f>#REF!+#REF!</f>
        <v>#REF!</v>
      </c>
      <c r="G273" s="81" t="e">
        <f t="shared" si="17"/>
        <v>#REF!</v>
      </c>
    </row>
    <row r="274" spans="1:7" x14ac:dyDescent="0.25">
      <c r="A274" s="218" t="e">
        <f>'Запит 2-8'!#REF!</f>
        <v>#REF!</v>
      </c>
      <c r="B274" s="48" t="e">
        <f>IF('Запит 2-8'!#REF!&lt;&gt;"",'Запит 2-8'!#REF!,"")</f>
        <v>#REF!</v>
      </c>
      <c r="C274" s="49" t="e">
        <f>'Запит 2-8'!#REF!</f>
        <v>#REF!</v>
      </c>
      <c r="D274" s="50" t="e">
        <f>'Запит 2-8'!#REF!</f>
        <v>#REF!</v>
      </c>
      <c r="E274" s="350"/>
      <c r="F274" s="353" t="e">
        <f>#REF!+#REF!</f>
        <v>#REF!</v>
      </c>
      <c r="G274" s="81" t="e">
        <f t="shared" si="17"/>
        <v>#REF!</v>
      </c>
    </row>
    <row r="275" spans="1:7" x14ac:dyDescent="0.25">
      <c r="A275" s="218" t="e">
        <f>'Запит 2-8'!#REF!</f>
        <v>#REF!</v>
      </c>
      <c r="B275" s="48" t="e">
        <f>IF('Запит 2-8'!#REF!&lt;&gt;"",'Запит 2-8'!#REF!,"")</f>
        <v>#REF!</v>
      </c>
      <c r="C275" s="49" t="e">
        <f>'Запит 2-8'!#REF!</f>
        <v>#REF!</v>
      </c>
      <c r="D275" s="50" t="e">
        <f>'Запит 2-8'!#REF!</f>
        <v>#REF!</v>
      </c>
      <c r="E275" s="350"/>
      <c r="F275" s="353" t="e">
        <f>#REF!+#REF!</f>
        <v>#REF!</v>
      </c>
      <c r="G275" s="81" t="e">
        <f t="shared" si="17"/>
        <v>#REF!</v>
      </c>
    </row>
    <row r="276" spans="1:7" x14ac:dyDescent="0.25">
      <c r="A276" s="218" t="e">
        <f>'Запит 2-8'!#REF!</f>
        <v>#REF!</v>
      </c>
      <c r="B276" s="48" t="e">
        <f>IF('Запит 2-8'!#REF!&lt;&gt;"",'Запит 2-8'!#REF!,"")</f>
        <v>#REF!</v>
      </c>
      <c r="C276" s="49" t="e">
        <f>'Запит 2-8'!#REF!</f>
        <v>#REF!</v>
      </c>
      <c r="D276" s="50" t="e">
        <f>'Запит 2-8'!#REF!</f>
        <v>#REF!</v>
      </c>
      <c r="E276" s="350"/>
      <c r="F276" s="353" t="e">
        <f>#REF!+#REF!</f>
        <v>#REF!</v>
      </c>
      <c r="G276" s="81" t="e">
        <f t="shared" si="17"/>
        <v>#REF!</v>
      </c>
    </row>
    <row r="277" spans="1:7" x14ac:dyDescent="0.25">
      <c r="A277" s="218" t="e">
        <f>'Запит 2-8'!#REF!</f>
        <v>#REF!</v>
      </c>
      <c r="B277" s="237" t="e">
        <f>IF('Запит 2-8'!#REF!&lt;&gt;"",'Запит 2-8'!#REF!,"")</f>
        <v>#REF!</v>
      </c>
      <c r="C277" s="238" t="e">
        <f>'Запит 2-8'!#REF!</f>
        <v>#REF!</v>
      </c>
      <c r="D277" s="239" t="e">
        <f>'Запит 2-8'!#REF!</f>
        <v>#REF!</v>
      </c>
      <c r="E277" s="351"/>
      <c r="F277" s="354" t="e">
        <f>#REF!+#REF!</f>
        <v>#REF!</v>
      </c>
      <c r="G277" s="81" t="e">
        <f t="shared" si="17"/>
        <v>#REF!</v>
      </c>
    </row>
    <row r="278" spans="1:7" ht="12.75" x14ac:dyDescent="0.2">
      <c r="A278" s="236" t="e">
        <f>'Запит 2-8'!#REF!</f>
        <v>#REF!</v>
      </c>
      <c r="B278" s="756" t="s">
        <v>109</v>
      </c>
      <c r="C278" s="757"/>
      <c r="D278" s="757"/>
      <c r="E278" s="758"/>
      <c r="F278" s="758"/>
      <c r="G278" s="81" t="e">
        <f>G279</f>
        <v>#REF!</v>
      </c>
    </row>
    <row r="279" spans="1:7" x14ac:dyDescent="0.25">
      <c r="A279" s="218" t="e">
        <f>'Запит 2-8'!#REF!</f>
        <v>#REF!</v>
      </c>
      <c r="B279" s="241" t="e">
        <f>IF('Запит 2-8'!#REF!&lt;&gt;"",'Запит 2-8'!#REF!,"")</f>
        <v>#REF!</v>
      </c>
      <c r="C279" s="242" t="e">
        <f>'Запит 2-8'!#REF!</f>
        <v>#REF!</v>
      </c>
      <c r="D279" s="243" t="e">
        <f>'Запит 2-8'!#REF!</f>
        <v>#REF!</v>
      </c>
      <c r="E279" s="349"/>
      <c r="F279" s="352" t="e">
        <f>#REF!+#REF!</f>
        <v>#REF!</v>
      </c>
      <c r="G279" s="81" t="e">
        <f t="shared" ref="G279:G293" si="18">IF(B279&lt;&gt;"","Для друку","")</f>
        <v>#REF!</v>
      </c>
    </row>
    <row r="280" spans="1:7" x14ac:dyDescent="0.25">
      <c r="A280" s="218" t="e">
        <f>'Запит 2-8'!#REF!</f>
        <v>#REF!</v>
      </c>
      <c r="B280" s="48" t="e">
        <f>IF('Запит 2-8'!#REF!&lt;&gt;"",'Запит 2-8'!#REF!,"")</f>
        <v>#REF!</v>
      </c>
      <c r="C280" s="49" t="e">
        <f>'Запит 2-8'!#REF!</f>
        <v>#REF!</v>
      </c>
      <c r="D280" s="50" t="e">
        <f>'Запит 2-8'!#REF!</f>
        <v>#REF!</v>
      </c>
      <c r="E280" s="350"/>
      <c r="F280" s="353" t="e">
        <f>#REF!+#REF!</f>
        <v>#REF!</v>
      </c>
      <c r="G280" s="81" t="e">
        <f t="shared" si="18"/>
        <v>#REF!</v>
      </c>
    </row>
    <row r="281" spans="1:7" x14ac:dyDescent="0.25">
      <c r="A281" s="218" t="e">
        <f>'Запит 2-8'!#REF!</f>
        <v>#REF!</v>
      </c>
      <c r="B281" s="48" t="e">
        <f>IF('Запит 2-8'!#REF!&lt;&gt;"",'Запит 2-8'!#REF!,"")</f>
        <v>#REF!</v>
      </c>
      <c r="C281" s="49" t="e">
        <f>'Запит 2-8'!#REF!</f>
        <v>#REF!</v>
      </c>
      <c r="D281" s="50" t="e">
        <f>'Запит 2-8'!#REF!</f>
        <v>#REF!</v>
      </c>
      <c r="E281" s="350"/>
      <c r="F281" s="353" t="e">
        <f>#REF!+#REF!</f>
        <v>#REF!</v>
      </c>
      <c r="G281" s="81" t="e">
        <f t="shared" si="18"/>
        <v>#REF!</v>
      </c>
    </row>
    <row r="282" spans="1:7" x14ac:dyDescent="0.25">
      <c r="A282" s="218" t="e">
        <f>'Запит 2-8'!#REF!</f>
        <v>#REF!</v>
      </c>
      <c r="B282" s="48" t="e">
        <f>IF('Запит 2-8'!#REF!&lt;&gt;"",'Запит 2-8'!#REF!,"")</f>
        <v>#REF!</v>
      </c>
      <c r="C282" s="49" t="e">
        <f>'Запит 2-8'!#REF!</f>
        <v>#REF!</v>
      </c>
      <c r="D282" s="50" t="e">
        <f>'Запит 2-8'!#REF!</f>
        <v>#REF!</v>
      </c>
      <c r="E282" s="229"/>
      <c r="F282" s="353" t="e">
        <f>#REF!+#REF!</f>
        <v>#REF!</v>
      </c>
      <c r="G282" s="81" t="e">
        <f t="shared" si="18"/>
        <v>#REF!</v>
      </c>
    </row>
    <row r="283" spans="1:7" x14ac:dyDescent="0.25">
      <c r="A283" s="218" t="e">
        <f>'Запит 2-8'!#REF!</f>
        <v>#REF!</v>
      </c>
      <c r="B283" s="48" t="e">
        <f>IF('Запит 2-8'!#REF!&lt;&gt;"",'Запит 2-8'!#REF!,"")</f>
        <v>#REF!</v>
      </c>
      <c r="C283" s="49" t="e">
        <f>'Запит 2-8'!#REF!</f>
        <v>#REF!</v>
      </c>
      <c r="D283" s="50" t="e">
        <f>'Запит 2-8'!#REF!</f>
        <v>#REF!</v>
      </c>
      <c r="E283" s="350"/>
      <c r="F283" s="353" t="e">
        <f>#REF!+#REF!</f>
        <v>#REF!</v>
      </c>
      <c r="G283" s="81" t="e">
        <f t="shared" si="18"/>
        <v>#REF!</v>
      </c>
    </row>
    <row r="284" spans="1:7" x14ac:dyDescent="0.25">
      <c r="A284" s="218" t="e">
        <f>'Запит 2-8'!#REF!</f>
        <v>#REF!</v>
      </c>
      <c r="B284" s="48" t="e">
        <f>IF('Запит 2-8'!#REF!&lt;&gt;"",'Запит 2-8'!#REF!,"")</f>
        <v>#REF!</v>
      </c>
      <c r="C284" s="49" t="e">
        <f>'Запит 2-8'!#REF!</f>
        <v>#REF!</v>
      </c>
      <c r="D284" s="50" t="e">
        <f>'Запит 2-8'!#REF!</f>
        <v>#REF!</v>
      </c>
      <c r="E284" s="350"/>
      <c r="F284" s="353" t="e">
        <f>#REF!+#REF!</f>
        <v>#REF!</v>
      </c>
      <c r="G284" s="81" t="e">
        <f t="shared" si="18"/>
        <v>#REF!</v>
      </c>
    </row>
    <row r="285" spans="1:7" x14ac:dyDescent="0.25">
      <c r="A285" s="218" t="e">
        <f>'Запит 2-8'!#REF!</f>
        <v>#REF!</v>
      </c>
      <c r="B285" s="48" t="e">
        <f>IF('Запит 2-8'!#REF!&lt;&gt;"",'Запит 2-8'!#REF!,"")</f>
        <v>#REF!</v>
      </c>
      <c r="C285" s="49" t="e">
        <f>'Запит 2-8'!#REF!</f>
        <v>#REF!</v>
      </c>
      <c r="D285" s="50" t="e">
        <f>'Запит 2-8'!#REF!</f>
        <v>#REF!</v>
      </c>
      <c r="E285" s="350"/>
      <c r="F285" s="353" t="e">
        <f>#REF!+#REF!</f>
        <v>#REF!</v>
      </c>
      <c r="G285" s="81" t="e">
        <f t="shared" si="18"/>
        <v>#REF!</v>
      </c>
    </row>
    <row r="286" spans="1:7" x14ac:dyDescent="0.25">
      <c r="A286" s="218" t="e">
        <f>'Запит 2-8'!#REF!</f>
        <v>#REF!</v>
      </c>
      <c r="B286" s="48" t="e">
        <f>IF('Запит 2-8'!#REF!&lt;&gt;"",'Запит 2-8'!#REF!,"")</f>
        <v>#REF!</v>
      </c>
      <c r="C286" s="49" t="e">
        <f>'Запит 2-8'!#REF!</f>
        <v>#REF!</v>
      </c>
      <c r="D286" s="50" t="e">
        <f>'Запит 2-8'!#REF!</f>
        <v>#REF!</v>
      </c>
      <c r="E286" s="350"/>
      <c r="F286" s="353" t="e">
        <f>#REF!+#REF!</f>
        <v>#REF!</v>
      </c>
      <c r="G286" s="81" t="e">
        <f t="shared" si="18"/>
        <v>#REF!</v>
      </c>
    </row>
    <row r="287" spans="1:7" x14ac:dyDescent="0.25">
      <c r="A287" s="218" t="e">
        <f>'Запит 2-8'!#REF!</f>
        <v>#REF!</v>
      </c>
      <c r="B287" s="48" t="e">
        <f>IF('Запит 2-8'!#REF!&lt;&gt;"",'Запит 2-8'!#REF!,"")</f>
        <v>#REF!</v>
      </c>
      <c r="C287" s="49" t="e">
        <f>'Запит 2-8'!#REF!</f>
        <v>#REF!</v>
      </c>
      <c r="D287" s="50" t="e">
        <f>'Запит 2-8'!#REF!</f>
        <v>#REF!</v>
      </c>
      <c r="E287" s="350"/>
      <c r="F287" s="353" t="e">
        <f>#REF!+#REF!</f>
        <v>#REF!</v>
      </c>
      <c r="G287" s="81" t="e">
        <f t="shared" si="18"/>
        <v>#REF!</v>
      </c>
    </row>
    <row r="288" spans="1:7" x14ac:dyDescent="0.25">
      <c r="A288" s="218" t="e">
        <f>'Запит 2-8'!#REF!</f>
        <v>#REF!</v>
      </c>
      <c r="B288" s="48" t="e">
        <f>IF('Запит 2-8'!#REF!&lt;&gt;"",'Запит 2-8'!#REF!,"")</f>
        <v>#REF!</v>
      </c>
      <c r="C288" s="49" t="e">
        <f>'Запит 2-8'!#REF!</f>
        <v>#REF!</v>
      </c>
      <c r="D288" s="50" t="e">
        <f>'Запит 2-8'!#REF!</f>
        <v>#REF!</v>
      </c>
      <c r="E288" s="350"/>
      <c r="F288" s="353" t="e">
        <f>#REF!+#REF!</f>
        <v>#REF!</v>
      </c>
      <c r="G288" s="81" t="e">
        <f t="shared" si="18"/>
        <v>#REF!</v>
      </c>
    </row>
    <row r="289" spans="1:7" x14ac:dyDescent="0.25">
      <c r="A289" s="218" t="e">
        <f>'Запит 2-8'!#REF!</f>
        <v>#REF!</v>
      </c>
      <c r="B289" s="48" t="e">
        <f>IF('Запит 2-8'!#REF!&lt;&gt;"",'Запит 2-8'!#REF!,"")</f>
        <v>#REF!</v>
      </c>
      <c r="C289" s="49" t="e">
        <f>'Запит 2-8'!#REF!</f>
        <v>#REF!</v>
      </c>
      <c r="D289" s="50" t="e">
        <f>'Запит 2-8'!#REF!</f>
        <v>#REF!</v>
      </c>
      <c r="E289" s="350"/>
      <c r="F289" s="353" t="e">
        <f>#REF!+#REF!</f>
        <v>#REF!</v>
      </c>
      <c r="G289" s="81" t="e">
        <f t="shared" si="18"/>
        <v>#REF!</v>
      </c>
    </row>
    <row r="290" spans="1:7" x14ac:dyDescent="0.25">
      <c r="A290" s="218" t="e">
        <f>'Запит 2-8'!#REF!</f>
        <v>#REF!</v>
      </c>
      <c r="B290" s="48" t="e">
        <f>IF('Запит 2-8'!#REF!&lt;&gt;"",'Запит 2-8'!#REF!,"")</f>
        <v>#REF!</v>
      </c>
      <c r="C290" s="49" t="e">
        <f>'Запит 2-8'!#REF!</f>
        <v>#REF!</v>
      </c>
      <c r="D290" s="50" t="e">
        <f>'Запит 2-8'!#REF!</f>
        <v>#REF!</v>
      </c>
      <c r="E290" s="350"/>
      <c r="F290" s="353" t="e">
        <f>#REF!+#REF!</f>
        <v>#REF!</v>
      </c>
      <c r="G290" s="81" t="e">
        <f t="shared" si="18"/>
        <v>#REF!</v>
      </c>
    </row>
    <row r="291" spans="1:7" x14ac:dyDescent="0.25">
      <c r="A291" s="218" t="e">
        <f>'Запит 2-8'!#REF!</f>
        <v>#REF!</v>
      </c>
      <c r="B291" s="48" t="e">
        <f>IF('Запит 2-8'!#REF!&lt;&gt;"",'Запит 2-8'!#REF!,"")</f>
        <v>#REF!</v>
      </c>
      <c r="C291" s="49" t="e">
        <f>'Запит 2-8'!#REF!</f>
        <v>#REF!</v>
      </c>
      <c r="D291" s="50" t="e">
        <f>'Запит 2-8'!#REF!</f>
        <v>#REF!</v>
      </c>
      <c r="E291" s="350"/>
      <c r="F291" s="353" t="e">
        <f>#REF!+#REF!</f>
        <v>#REF!</v>
      </c>
      <c r="G291" s="81" t="e">
        <f t="shared" si="18"/>
        <v>#REF!</v>
      </c>
    </row>
    <row r="292" spans="1:7" x14ac:dyDescent="0.25">
      <c r="A292" s="218" t="e">
        <f>'Запит 2-8'!#REF!</f>
        <v>#REF!</v>
      </c>
      <c r="B292" s="48" t="e">
        <f>IF('Запит 2-8'!#REF!&lt;&gt;"",'Запит 2-8'!#REF!,"")</f>
        <v>#REF!</v>
      </c>
      <c r="C292" s="49" t="e">
        <f>'Запит 2-8'!#REF!</f>
        <v>#REF!</v>
      </c>
      <c r="D292" s="50" t="e">
        <f>'Запит 2-8'!#REF!</f>
        <v>#REF!</v>
      </c>
      <c r="E292" s="350"/>
      <c r="F292" s="353" t="e">
        <f>#REF!+#REF!</f>
        <v>#REF!</v>
      </c>
      <c r="G292" s="81" t="e">
        <f t="shared" si="18"/>
        <v>#REF!</v>
      </c>
    </row>
    <row r="293" spans="1:7" x14ac:dyDescent="0.25">
      <c r="A293" s="218" t="e">
        <f>'Запит 2-8'!#REF!</f>
        <v>#REF!</v>
      </c>
      <c r="B293" s="237" t="e">
        <f>IF('Запит 2-8'!#REF!&lt;&gt;"",'Запит 2-8'!#REF!,"")</f>
        <v>#REF!</v>
      </c>
      <c r="C293" s="238" t="e">
        <f>'Запит 2-8'!#REF!</f>
        <v>#REF!</v>
      </c>
      <c r="D293" s="239" t="e">
        <f>'Запит 2-8'!#REF!</f>
        <v>#REF!</v>
      </c>
      <c r="E293" s="351"/>
      <c r="F293" s="354" t="e">
        <f>#REF!+#REF!</f>
        <v>#REF!</v>
      </c>
      <c r="G293" s="81" t="e">
        <f t="shared" si="18"/>
        <v>#REF!</v>
      </c>
    </row>
    <row r="294" spans="1:7" ht="12.75" x14ac:dyDescent="0.2">
      <c r="A294" s="236" t="e">
        <f>'Запит 2-8'!#REF!</f>
        <v>#REF!</v>
      </c>
      <c r="B294" s="756" t="s">
        <v>110</v>
      </c>
      <c r="C294" s="757"/>
      <c r="D294" s="757"/>
      <c r="E294" s="758"/>
      <c r="F294" s="758"/>
      <c r="G294" s="81" t="e">
        <f>G295</f>
        <v>#REF!</v>
      </c>
    </row>
    <row r="295" spans="1:7" x14ac:dyDescent="0.25">
      <c r="A295" s="218" t="e">
        <f>'Запит 2-8'!#REF!</f>
        <v>#REF!</v>
      </c>
      <c r="B295" s="241" t="e">
        <f>IF('Запит 2-8'!#REF!&lt;&gt;"",'Запит 2-8'!#REF!,"")</f>
        <v>#REF!</v>
      </c>
      <c r="C295" s="242" t="e">
        <f>'Запит 2-8'!#REF!</f>
        <v>#REF!</v>
      </c>
      <c r="D295" s="243" t="e">
        <f>'Запит 2-8'!#REF!</f>
        <v>#REF!</v>
      </c>
      <c r="E295" s="440" t="s">
        <v>30</v>
      </c>
      <c r="F295" s="352" t="e">
        <f>#REF!+#REF!</f>
        <v>#REF!</v>
      </c>
      <c r="G295" s="81" t="e">
        <f t="shared" ref="G295:G304" si="19">IF(B295&lt;&gt;"","Для друку","")</f>
        <v>#REF!</v>
      </c>
    </row>
    <row r="296" spans="1:7" x14ac:dyDescent="0.25">
      <c r="A296" s="218" t="e">
        <f>'Запит 2-8'!#REF!</f>
        <v>#REF!</v>
      </c>
      <c r="B296" s="48" t="e">
        <f>IF('Запит 2-8'!#REF!&lt;&gt;"",'Запит 2-8'!#REF!,"")</f>
        <v>#REF!</v>
      </c>
      <c r="C296" s="49" t="e">
        <f>'Запит 2-8'!#REF!</f>
        <v>#REF!</v>
      </c>
      <c r="D296" s="50" t="e">
        <f>'Запит 2-8'!#REF!</f>
        <v>#REF!</v>
      </c>
      <c r="E296" s="441" t="s">
        <v>30</v>
      </c>
      <c r="F296" s="353" t="e">
        <f>#REF!+#REF!</f>
        <v>#REF!</v>
      </c>
      <c r="G296" s="81" t="e">
        <f t="shared" si="19"/>
        <v>#REF!</v>
      </c>
    </row>
    <row r="297" spans="1:7" x14ac:dyDescent="0.25">
      <c r="A297" s="218" t="e">
        <f>'Запит 2-8'!#REF!</f>
        <v>#REF!</v>
      </c>
      <c r="B297" s="48" t="e">
        <f>IF('Запит 2-8'!#REF!&lt;&gt;"",'Запит 2-8'!#REF!,"")</f>
        <v>#REF!</v>
      </c>
      <c r="C297" s="49" t="e">
        <f>'Запит 2-8'!#REF!</f>
        <v>#REF!</v>
      </c>
      <c r="D297" s="50" t="e">
        <f>'Запит 2-8'!#REF!</f>
        <v>#REF!</v>
      </c>
      <c r="E297" s="441" t="s">
        <v>30</v>
      </c>
      <c r="F297" s="353" t="e">
        <f>#REF!+#REF!</f>
        <v>#REF!</v>
      </c>
      <c r="G297" s="81" t="e">
        <f t="shared" si="19"/>
        <v>#REF!</v>
      </c>
    </row>
    <row r="298" spans="1:7" x14ac:dyDescent="0.25">
      <c r="A298" s="218" t="e">
        <f>'Запит 2-8'!#REF!</f>
        <v>#REF!</v>
      </c>
      <c r="B298" s="48" t="e">
        <f>IF('Запит 2-8'!#REF!&lt;&gt;"",'Запит 2-8'!#REF!,"")</f>
        <v>#REF!</v>
      </c>
      <c r="C298" s="49" t="e">
        <f>'Запит 2-8'!#REF!</f>
        <v>#REF!</v>
      </c>
      <c r="D298" s="50" t="e">
        <f>'Запит 2-8'!#REF!</f>
        <v>#REF!</v>
      </c>
      <c r="E298" s="441" t="s">
        <v>30</v>
      </c>
      <c r="F298" s="353" t="e">
        <f>#REF!+#REF!</f>
        <v>#REF!</v>
      </c>
      <c r="G298" s="81" t="e">
        <f t="shared" si="19"/>
        <v>#REF!</v>
      </c>
    </row>
    <row r="299" spans="1:7" x14ac:dyDescent="0.25">
      <c r="A299" s="218" t="e">
        <f>'Запит 2-8'!#REF!</f>
        <v>#REF!</v>
      </c>
      <c r="B299" s="48" t="e">
        <f>IF('Запит 2-8'!#REF!&lt;&gt;"",'Запит 2-8'!#REF!,"")</f>
        <v>#REF!</v>
      </c>
      <c r="C299" s="49" t="e">
        <f>'Запит 2-8'!#REF!</f>
        <v>#REF!</v>
      </c>
      <c r="D299" s="50" t="e">
        <f>'Запит 2-8'!#REF!</f>
        <v>#REF!</v>
      </c>
      <c r="E299" s="441" t="s">
        <v>30</v>
      </c>
      <c r="F299" s="353" t="e">
        <f>#REF!+#REF!</f>
        <v>#REF!</v>
      </c>
      <c r="G299" s="81" t="e">
        <f t="shared" si="19"/>
        <v>#REF!</v>
      </c>
    </row>
    <row r="300" spans="1:7" x14ac:dyDescent="0.25">
      <c r="A300" s="218" t="e">
        <f>'Запит 2-8'!#REF!</f>
        <v>#REF!</v>
      </c>
      <c r="B300" s="48" t="e">
        <f>IF('Запит 2-8'!#REF!&lt;&gt;"",'Запит 2-8'!#REF!,"")</f>
        <v>#REF!</v>
      </c>
      <c r="C300" s="49" t="e">
        <f>'Запит 2-8'!#REF!</f>
        <v>#REF!</v>
      </c>
      <c r="D300" s="50" t="e">
        <f>'Запит 2-8'!#REF!</f>
        <v>#REF!</v>
      </c>
      <c r="E300" s="441" t="s">
        <v>30</v>
      </c>
      <c r="F300" s="353" t="e">
        <f>#REF!+#REF!</f>
        <v>#REF!</v>
      </c>
      <c r="G300" s="81" t="e">
        <f t="shared" si="19"/>
        <v>#REF!</v>
      </c>
    </row>
    <row r="301" spans="1:7" x14ac:dyDescent="0.25">
      <c r="A301" s="218" t="e">
        <f>'Запит 2-8'!#REF!</f>
        <v>#REF!</v>
      </c>
      <c r="B301" s="48" t="e">
        <f>IF('Запит 2-8'!#REF!&lt;&gt;"",'Запит 2-8'!#REF!,"")</f>
        <v>#REF!</v>
      </c>
      <c r="C301" s="49" t="e">
        <f>'Запит 2-8'!#REF!</f>
        <v>#REF!</v>
      </c>
      <c r="D301" s="50" t="e">
        <f>'Запит 2-8'!#REF!</f>
        <v>#REF!</v>
      </c>
      <c r="E301" s="441" t="s">
        <v>30</v>
      </c>
      <c r="F301" s="353" t="e">
        <f>#REF!+#REF!</f>
        <v>#REF!</v>
      </c>
      <c r="G301" s="81" t="e">
        <f t="shared" si="19"/>
        <v>#REF!</v>
      </c>
    </row>
    <row r="302" spans="1:7" x14ac:dyDescent="0.25">
      <c r="A302" s="218" t="e">
        <f>'Запит 2-8'!#REF!</f>
        <v>#REF!</v>
      </c>
      <c r="B302" s="48" t="e">
        <f>IF('Запит 2-8'!#REF!&lt;&gt;"",'Запит 2-8'!#REF!,"")</f>
        <v>#REF!</v>
      </c>
      <c r="C302" s="49" t="e">
        <f>'Запит 2-8'!#REF!</f>
        <v>#REF!</v>
      </c>
      <c r="D302" s="50" t="e">
        <f>'Запит 2-8'!#REF!</f>
        <v>#REF!</v>
      </c>
      <c r="E302" s="441" t="s">
        <v>30</v>
      </c>
      <c r="F302" s="353" t="e">
        <f>#REF!+#REF!</f>
        <v>#REF!</v>
      </c>
      <c r="G302" s="81" t="e">
        <f t="shared" si="19"/>
        <v>#REF!</v>
      </c>
    </row>
    <row r="303" spans="1:7" ht="12.75" customHeight="1" x14ac:dyDescent="0.25">
      <c r="A303" s="218" t="e">
        <f>'Запит 2-8'!#REF!</f>
        <v>#REF!</v>
      </c>
      <c r="B303" s="48" t="e">
        <f>IF('Запит 2-8'!#REF!&lt;&gt;"",'Запит 2-8'!#REF!,"")</f>
        <v>#REF!</v>
      </c>
      <c r="C303" s="49" t="e">
        <f>'Запит 2-8'!#REF!</f>
        <v>#REF!</v>
      </c>
      <c r="D303" s="50" t="e">
        <f>'Запит 2-8'!#REF!</f>
        <v>#REF!</v>
      </c>
      <c r="E303" s="441" t="s">
        <v>30</v>
      </c>
      <c r="F303" s="353" t="e">
        <f>#REF!+#REF!</f>
        <v>#REF!</v>
      </c>
      <c r="G303" s="81" t="e">
        <f t="shared" si="19"/>
        <v>#REF!</v>
      </c>
    </row>
    <row r="304" spans="1:7" ht="12.75" customHeight="1" x14ac:dyDescent="0.25">
      <c r="A304" s="240" t="e">
        <f>'Запит 2-8'!#REF!</f>
        <v>#REF!</v>
      </c>
      <c r="B304" s="48" t="e">
        <f>IF('Запит 2-8'!#REF!&lt;&gt;"",'Запит 2-8'!#REF!,"")</f>
        <v>#REF!</v>
      </c>
      <c r="C304" s="49" t="e">
        <f>'Запит 2-8'!#REF!</f>
        <v>#REF!</v>
      </c>
      <c r="D304" s="50" t="e">
        <f>'Запит 2-8'!#REF!</f>
        <v>#REF!</v>
      </c>
      <c r="E304" s="442" t="s">
        <v>30</v>
      </c>
      <c r="F304" s="354" t="e">
        <f>#REF!+#REF!</f>
        <v>#REF!</v>
      </c>
      <c r="G304" s="81" t="e">
        <f t="shared" si="19"/>
        <v>#REF!</v>
      </c>
    </row>
    <row r="305" spans="1:7" ht="12.75" customHeight="1" x14ac:dyDescent="0.2">
      <c r="A305" s="762" t="e">
        <f>'Запит 2-8'!#REF!</f>
        <v>#REF!</v>
      </c>
      <c r="B305" s="763"/>
      <c r="C305" s="763"/>
      <c r="D305" s="763"/>
      <c r="E305" s="763"/>
      <c r="F305" s="763"/>
      <c r="G305" s="81" t="e">
        <f>G306</f>
        <v>#REF!</v>
      </c>
    </row>
    <row r="306" spans="1:7" ht="12.75" customHeight="1" x14ac:dyDescent="0.2">
      <c r="A306" s="759" t="e">
        <f>'Запит 2-8'!#REF!</f>
        <v>#REF!</v>
      </c>
      <c r="B306" s="760"/>
      <c r="C306" s="760"/>
      <c r="D306" s="760"/>
      <c r="E306" s="760"/>
      <c r="F306" s="760"/>
      <c r="G306" s="81" t="e">
        <f>G307</f>
        <v>#REF!</v>
      </c>
    </row>
    <row r="307" spans="1:7" ht="12.75" x14ac:dyDescent="0.2">
      <c r="A307" s="235" t="s">
        <v>4</v>
      </c>
      <c r="B307" s="756" t="s">
        <v>107</v>
      </c>
      <c r="C307" s="757"/>
      <c r="D307" s="757"/>
      <c r="E307" s="761"/>
      <c r="F307" s="761"/>
      <c r="G307" s="81" t="e">
        <f>G308</f>
        <v>#REF!</v>
      </c>
    </row>
    <row r="308" spans="1:7" x14ac:dyDescent="0.25">
      <c r="A308" s="218" t="e">
        <f>'Запит 2-8'!#REF!</f>
        <v>#REF!</v>
      </c>
      <c r="B308" s="241" t="e">
        <f>IF('Запит 2-8'!#REF!&lt;&gt;"",'Запит 2-8'!#REF!,"")</f>
        <v>#REF!</v>
      </c>
      <c r="C308" s="242" t="e">
        <f>'Запит 2-8'!#REF!</f>
        <v>#REF!</v>
      </c>
      <c r="D308" s="243" t="e">
        <f>'Запит 2-8'!#REF!</f>
        <v>#REF!</v>
      </c>
      <c r="E308" s="349"/>
      <c r="F308" s="352" t="e">
        <f>#REF!+#REF!</f>
        <v>#REF!</v>
      </c>
      <c r="G308" s="81" t="e">
        <f>IF(B308&lt;&gt;"","Для друку","")</f>
        <v>#REF!</v>
      </c>
    </row>
    <row r="309" spans="1:7" x14ac:dyDescent="0.25">
      <c r="A309" s="218" t="e">
        <f>'Запит 2-8'!#REF!</f>
        <v>#REF!</v>
      </c>
      <c r="B309" s="48" t="e">
        <f>IF('Запит 2-8'!#REF!&lt;&gt;"",'Запит 2-8'!#REF!,"")</f>
        <v>#REF!</v>
      </c>
      <c r="C309" s="49" t="e">
        <f>'Запит 2-8'!#REF!</f>
        <v>#REF!</v>
      </c>
      <c r="D309" s="50" t="e">
        <f>'Запит 2-8'!#REF!</f>
        <v>#REF!</v>
      </c>
      <c r="E309" s="350"/>
      <c r="F309" s="353" t="e">
        <f>#REF!+#REF!</f>
        <v>#REF!</v>
      </c>
      <c r="G309" s="81" t="e">
        <f t="shared" ref="G309:G322" si="20">IF(B309&lt;&gt;"","Для друку","")</f>
        <v>#REF!</v>
      </c>
    </row>
    <row r="310" spans="1:7" x14ac:dyDescent="0.25">
      <c r="A310" s="218" t="e">
        <f>'Запит 2-8'!#REF!</f>
        <v>#REF!</v>
      </c>
      <c r="B310" s="48" t="e">
        <f>IF('Запит 2-8'!#REF!&lt;&gt;"",'Запит 2-8'!#REF!,"")</f>
        <v>#REF!</v>
      </c>
      <c r="C310" s="49" t="e">
        <f>'Запит 2-8'!#REF!</f>
        <v>#REF!</v>
      </c>
      <c r="D310" s="50" t="e">
        <f>'Запит 2-8'!#REF!</f>
        <v>#REF!</v>
      </c>
      <c r="E310" s="350"/>
      <c r="F310" s="353" t="e">
        <f>#REF!+#REF!</f>
        <v>#REF!</v>
      </c>
      <c r="G310" s="81" t="e">
        <f t="shared" si="20"/>
        <v>#REF!</v>
      </c>
    </row>
    <row r="311" spans="1:7" x14ac:dyDescent="0.25">
      <c r="A311" s="218" t="e">
        <f>'Запит 2-8'!#REF!</f>
        <v>#REF!</v>
      </c>
      <c r="B311" s="48" t="e">
        <f>IF('Запит 2-8'!#REF!&lt;&gt;"",'Запит 2-8'!#REF!,"")</f>
        <v>#REF!</v>
      </c>
      <c r="C311" s="49" t="e">
        <f>'Запит 2-8'!#REF!</f>
        <v>#REF!</v>
      </c>
      <c r="D311" s="50" t="e">
        <f>'Запит 2-8'!#REF!</f>
        <v>#REF!</v>
      </c>
      <c r="E311" s="229"/>
      <c r="F311" s="353" t="e">
        <f>#REF!+#REF!</f>
        <v>#REF!</v>
      </c>
      <c r="G311" s="81" t="e">
        <f t="shared" si="20"/>
        <v>#REF!</v>
      </c>
    </row>
    <row r="312" spans="1:7" x14ac:dyDescent="0.25">
      <c r="A312" s="218" t="e">
        <f>'Запит 2-8'!#REF!</f>
        <v>#REF!</v>
      </c>
      <c r="B312" s="48" t="e">
        <f>IF('Запит 2-8'!#REF!&lt;&gt;"",'Запит 2-8'!#REF!,"")</f>
        <v>#REF!</v>
      </c>
      <c r="C312" s="49" t="e">
        <f>'Запит 2-8'!#REF!</f>
        <v>#REF!</v>
      </c>
      <c r="D312" s="50" t="e">
        <f>'Запит 2-8'!#REF!</f>
        <v>#REF!</v>
      </c>
      <c r="E312" s="350"/>
      <c r="F312" s="353" t="e">
        <f>#REF!+#REF!</f>
        <v>#REF!</v>
      </c>
      <c r="G312" s="81" t="e">
        <f t="shared" si="20"/>
        <v>#REF!</v>
      </c>
    </row>
    <row r="313" spans="1:7" x14ac:dyDescent="0.25">
      <c r="A313" s="218" t="e">
        <f>'Запит 2-8'!#REF!</f>
        <v>#REF!</v>
      </c>
      <c r="B313" s="48" t="e">
        <f>IF('Запит 2-8'!#REF!&lt;&gt;"",'Запит 2-8'!#REF!,"")</f>
        <v>#REF!</v>
      </c>
      <c r="C313" s="49" t="e">
        <f>'Запит 2-8'!#REF!</f>
        <v>#REF!</v>
      </c>
      <c r="D313" s="50" t="e">
        <f>'Запит 2-8'!#REF!</f>
        <v>#REF!</v>
      </c>
      <c r="E313" s="350"/>
      <c r="F313" s="353" t="e">
        <f>#REF!+#REF!</f>
        <v>#REF!</v>
      </c>
      <c r="G313" s="81" t="e">
        <f t="shared" si="20"/>
        <v>#REF!</v>
      </c>
    </row>
    <row r="314" spans="1:7" x14ac:dyDescent="0.25">
      <c r="A314" s="218" t="e">
        <f>'Запит 2-8'!#REF!</f>
        <v>#REF!</v>
      </c>
      <c r="B314" s="48" t="e">
        <f>IF('Запит 2-8'!#REF!&lt;&gt;"",'Запит 2-8'!#REF!,"")</f>
        <v>#REF!</v>
      </c>
      <c r="C314" s="49" t="e">
        <f>'Запит 2-8'!#REF!</f>
        <v>#REF!</v>
      </c>
      <c r="D314" s="50" t="e">
        <f>'Запит 2-8'!#REF!</f>
        <v>#REF!</v>
      </c>
      <c r="E314" s="350"/>
      <c r="F314" s="353" t="e">
        <f>#REF!+#REF!</f>
        <v>#REF!</v>
      </c>
      <c r="G314" s="81" t="e">
        <f t="shared" si="20"/>
        <v>#REF!</v>
      </c>
    </row>
    <row r="315" spans="1:7" x14ac:dyDescent="0.25">
      <c r="A315" s="218" t="e">
        <f>'Запит 2-8'!#REF!</f>
        <v>#REF!</v>
      </c>
      <c r="B315" s="48" t="e">
        <f>IF('Запит 2-8'!#REF!&lt;&gt;"",'Запит 2-8'!#REF!,"")</f>
        <v>#REF!</v>
      </c>
      <c r="C315" s="49" t="e">
        <f>'Запит 2-8'!#REF!</f>
        <v>#REF!</v>
      </c>
      <c r="D315" s="50" t="e">
        <f>'Запит 2-8'!#REF!</f>
        <v>#REF!</v>
      </c>
      <c r="E315" s="350"/>
      <c r="F315" s="353" t="e">
        <f>#REF!+#REF!</f>
        <v>#REF!</v>
      </c>
      <c r="G315" s="81" t="e">
        <f t="shared" si="20"/>
        <v>#REF!</v>
      </c>
    </row>
    <row r="316" spans="1:7" x14ac:dyDescent="0.25">
      <c r="A316" s="218" t="e">
        <f>'Запит 2-8'!#REF!</f>
        <v>#REF!</v>
      </c>
      <c r="B316" s="48" t="e">
        <f>IF('Запит 2-8'!#REF!&lt;&gt;"",'Запит 2-8'!#REF!,"")</f>
        <v>#REF!</v>
      </c>
      <c r="C316" s="49" t="e">
        <f>'Запит 2-8'!#REF!</f>
        <v>#REF!</v>
      </c>
      <c r="D316" s="50" t="e">
        <f>'Запит 2-8'!#REF!</f>
        <v>#REF!</v>
      </c>
      <c r="E316" s="350"/>
      <c r="F316" s="353" t="e">
        <f>#REF!+#REF!</f>
        <v>#REF!</v>
      </c>
      <c r="G316" s="81" t="e">
        <f t="shared" si="20"/>
        <v>#REF!</v>
      </c>
    </row>
    <row r="317" spans="1:7" x14ac:dyDescent="0.25">
      <c r="A317" s="218" t="e">
        <f>'Запит 2-8'!#REF!</f>
        <v>#REF!</v>
      </c>
      <c r="B317" s="48" t="e">
        <f>IF('Запит 2-8'!#REF!&lt;&gt;"",'Запит 2-8'!#REF!,"")</f>
        <v>#REF!</v>
      </c>
      <c r="C317" s="49" t="e">
        <f>'Запит 2-8'!#REF!</f>
        <v>#REF!</v>
      </c>
      <c r="D317" s="50" t="e">
        <f>'Запит 2-8'!#REF!</f>
        <v>#REF!</v>
      </c>
      <c r="E317" s="350"/>
      <c r="F317" s="353" t="e">
        <f>#REF!+#REF!</f>
        <v>#REF!</v>
      </c>
      <c r="G317" s="81" t="e">
        <f t="shared" si="20"/>
        <v>#REF!</v>
      </c>
    </row>
    <row r="318" spans="1:7" x14ac:dyDescent="0.25">
      <c r="A318" s="218" t="e">
        <f>'Запит 2-8'!#REF!</f>
        <v>#REF!</v>
      </c>
      <c r="B318" s="48" t="e">
        <f>IF('Запит 2-8'!#REF!&lt;&gt;"",'Запит 2-8'!#REF!,"")</f>
        <v>#REF!</v>
      </c>
      <c r="C318" s="49" t="e">
        <f>'Запит 2-8'!#REF!</f>
        <v>#REF!</v>
      </c>
      <c r="D318" s="50" t="e">
        <f>'Запит 2-8'!#REF!</f>
        <v>#REF!</v>
      </c>
      <c r="E318" s="350"/>
      <c r="F318" s="353" t="e">
        <f>#REF!+#REF!</f>
        <v>#REF!</v>
      </c>
      <c r="G318" s="81" t="e">
        <f t="shared" si="20"/>
        <v>#REF!</v>
      </c>
    </row>
    <row r="319" spans="1:7" x14ac:dyDescent="0.25">
      <c r="A319" s="218" t="e">
        <f>'Запит 2-8'!#REF!</f>
        <v>#REF!</v>
      </c>
      <c r="B319" s="48" t="e">
        <f>IF('Запит 2-8'!#REF!&lt;&gt;"",'Запит 2-8'!#REF!,"")</f>
        <v>#REF!</v>
      </c>
      <c r="C319" s="49" t="e">
        <f>'Запит 2-8'!#REF!</f>
        <v>#REF!</v>
      </c>
      <c r="D319" s="50" t="e">
        <f>'Запит 2-8'!#REF!</f>
        <v>#REF!</v>
      </c>
      <c r="E319" s="350"/>
      <c r="F319" s="353" t="e">
        <f>#REF!+#REF!</f>
        <v>#REF!</v>
      </c>
      <c r="G319" s="81" t="e">
        <f t="shared" si="20"/>
        <v>#REF!</v>
      </c>
    </row>
    <row r="320" spans="1:7" x14ac:dyDescent="0.25">
      <c r="A320" s="218" t="e">
        <f>'Запит 2-8'!#REF!</f>
        <v>#REF!</v>
      </c>
      <c r="B320" s="48" t="e">
        <f>IF('Запит 2-8'!#REF!&lt;&gt;"",'Запит 2-8'!#REF!,"")</f>
        <v>#REF!</v>
      </c>
      <c r="C320" s="49" t="e">
        <f>'Запит 2-8'!#REF!</f>
        <v>#REF!</v>
      </c>
      <c r="D320" s="50" t="e">
        <f>'Запит 2-8'!#REF!</f>
        <v>#REF!</v>
      </c>
      <c r="E320" s="350"/>
      <c r="F320" s="353" t="e">
        <f>#REF!+#REF!</f>
        <v>#REF!</v>
      </c>
      <c r="G320" s="81" t="e">
        <f t="shared" si="20"/>
        <v>#REF!</v>
      </c>
    </row>
    <row r="321" spans="1:7" x14ac:dyDescent="0.25">
      <c r="A321" s="218" t="e">
        <f>'Запит 2-8'!#REF!</f>
        <v>#REF!</v>
      </c>
      <c r="B321" s="48" t="e">
        <f>IF('Запит 2-8'!#REF!&lt;&gt;"",'Запит 2-8'!#REF!,"")</f>
        <v>#REF!</v>
      </c>
      <c r="C321" s="49" t="e">
        <f>'Запит 2-8'!#REF!</f>
        <v>#REF!</v>
      </c>
      <c r="D321" s="50" t="e">
        <f>'Запит 2-8'!#REF!</f>
        <v>#REF!</v>
      </c>
      <c r="E321" s="350"/>
      <c r="F321" s="353" t="e">
        <f>#REF!+#REF!</f>
        <v>#REF!</v>
      </c>
      <c r="G321" s="81" t="e">
        <f t="shared" si="20"/>
        <v>#REF!</v>
      </c>
    </row>
    <row r="322" spans="1:7" x14ac:dyDescent="0.25">
      <c r="A322" s="218" t="e">
        <f>'Запит 2-8'!#REF!</f>
        <v>#REF!</v>
      </c>
      <c r="B322" s="237" t="e">
        <f>IF('Запит 2-8'!#REF!&lt;&gt;"",'Запит 2-8'!#REF!,"")</f>
        <v>#REF!</v>
      </c>
      <c r="C322" s="238" t="e">
        <f>'Запит 2-8'!#REF!</f>
        <v>#REF!</v>
      </c>
      <c r="D322" s="239" t="e">
        <f>'Запит 2-8'!#REF!</f>
        <v>#REF!</v>
      </c>
      <c r="E322" s="351"/>
      <c r="F322" s="354" t="e">
        <f>#REF!+#REF!</f>
        <v>#REF!</v>
      </c>
      <c r="G322" s="81" t="e">
        <f t="shared" si="20"/>
        <v>#REF!</v>
      </c>
    </row>
    <row r="323" spans="1:7" ht="12.75" x14ac:dyDescent="0.2">
      <c r="A323" s="236" t="e">
        <f>'Запит 2-8'!#REF!</f>
        <v>#REF!</v>
      </c>
      <c r="B323" s="756" t="s">
        <v>108</v>
      </c>
      <c r="C323" s="757"/>
      <c r="D323" s="757"/>
      <c r="E323" s="758"/>
      <c r="F323" s="758"/>
      <c r="G323" s="81" t="e">
        <f>G324</f>
        <v>#REF!</v>
      </c>
    </row>
    <row r="324" spans="1:7" x14ac:dyDescent="0.25">
      <c r="A324" s="218" t="e">
        <f>'Запит 2-8'!#REF!</f>
        <v>#REF!</v>
      </c>
      <c r="B324" s="241" t="e">
        <f>IF('Запит 2-8'!#REF!&lt;&gt;"",'Запит 2-8'!#REF!,"")</f>
        <v>#REF!</v>
      </c>
      <c r="C324" s="242" t="e">
        <f>'Запит 2-8'!#REF!</f>
        <v>#REF!</v>
      </c>
      <c r="D324" s="243" t="e">
        <f>'Запит 2-8'!#REF!</f>
        <v>#REF!</v>
      </c>
      <c r="E324" s="349"/>
      <c r="F324" s="352" t="e">
        <f>#REF!+#REF!</f>
        <v>#REF!</v>
      </c>
      <c r="G324" s="81" t="e">
        <f t="shared" ref="G324:G338" si="21">IF(B324&lt;&gt;"","Для друку","")</f>
        <v>#REF!</v>
      </c>
    </row>
    <row r="325" spans="1:7" x14ac:dyDescent="0.25">
      <c r="A325" s="218" t="e">
        <f>'Запит 2-8'!#REF!</f>
        <v>#REF!</v>
      </c>
      <c r="B325" s="48" t="e">
        <f>IF('Запит 2-8'!#REF!&lt;&gt;"",'Запит 2-8'!#REF!,"")</f>
        <v>#REF!</v>
      </c>
      <c r="C325" s="49" t="e">
        <f>'Запит 2-8'!#REF!</f>
        <v>#REF!</v>
      </c>
      <c r="D325" s="50" t="e">
        <f>'Запит 2-8'!#REF!</f>
        <v>#REF!</v>
      </c>
      <c r="E325" s="350"/>
      <c r="F325" s="353" t="e">
        <f>#REF!+#REF!</f>
        <v>#REF!</v>
      </c>
      <c r="G325" s="81" t="e">
        <f t="shared" si="21"/>
        <v>#REF!</v>
      </c>
    </row>
    <row r="326" spans="1:7" x14ac:dyDescent="0.25">
      <c r="A326" s="218" t="e">
        <f>'Запит 2-8'!#REF!</f>
        <v>#REF!</v>
      </c>
      <c r="B326" s="48" t="e">
        <f>IF('Запит 2-8'!#REF!&lt;&gt;"",'Запит 2-8'!#REF!,"")</f>
        <v>#REF!</v>
      </c>
      <c r="C326" s="49" t="e">
        <f>'Запит 2-8'!#REF!</f>
        <v>#REF!</v>
      </c>
      <c r="D326" s="50" t="e">
        <f>'Запит 2-8'!#REF!</f>
        <v>#REF!</v>
      </c>
      <c r="E326" s="350"/>
      <c r="F326" s="353" t="e">
        <f>#REF!+#REF!</f>
        <v>#REF!</v>
      </c>
      <c r="G326" s="81" t="e">
        <f t="shared" si="21"/>
        <v>#REF!</v>
      </c>
    </row>
    <row r="327" spans="1:7" x14ac:dyDescent="0.25">
      <c r="A327" s="218" t="e">
        <f>'Запит 2-8'!#REF!</f>
        <v>#REF!</v>
      </c>
      <c r="B327" s="48" t="e">
        <f>IF('Запит 2-8'!#REF!&lt;&gt;"",'Запит 2-8'!#REF!,"")</f>
        <v>#REF!</v>
      </c>
      <c r="C327" s="49" t="e">
        <f>'Запит 2-8'!#REF!</f>
        <v>#REF!</v>
      </c>
      <c r="D327" s="50" t="e">
        <f>'Запит 2-8'!#REF!</f>
        <v>#REF!</v>
      </c>
      <c r="E327" s="229"/>
      <c r="F327" s="353" t="e">
        <f>#REF!+#REF!</f>
        <v>#REF!</v>
      </c>
      <c r="G327" s="81" t="e">
        <f t="shared" si="21"/>
        <v>#REF!</v>
      </c>
    </row>
    <row r="328" spans="1:7" x14ac:dyDescent="0.25">
      <c r="A328" s="218" t="e">
        <f>'Запит 2-8'!#REF!</f>
        <v>#REF!</v>
      </c>
      <c r="B328" s="48" t="e">
        <f>IF('Запит 2-8'!#REF!&lt;&gt;"",'Запит 2-8'!#REF!,"")</f>
        <v>#REF!</v>
      </c>
      <c r="C328" s="49" t="e">
        <f>'Запит 2-8'!#REF!</f>
        <v>#REF!</v>
      </c>
      <c r="D328" s="50" t="e">
        <f>'Запит 2-8'!#REF!</f>
        <v>#REF!</v>
      </c>
      <c r="E328" s="350"/>
      <c r="F328" s="353" t="e">
        <f>#REF!+#REF!</f>
        <v>#REF!</v>
      </c>
      <c r="G328" s="81" t="e">
        <f t="shared" si="21"/>
        <v>#REF!</v>
      </c>
    </row>
    <row r="329" spans="1:7" x14ac:dyDescent="0.25">
      <c r="A329" s="218" t="e">
        <f>'Запит 2-8'!#REF!</f>
        <v>#REF!</v>
      </c>
      <c r="B329" s="48" t="e">
        <f>IF('Запит 2-8'!#REF!&lt;&gt;"",'Запит 2-8'!#REF!,"")</f>
        <v>#REF!</v>
      </c>
      <c r="C329" s="49" t="e">
        <f>'Запит 2-8'!#REF!</f>
        <v>#REF!</v>
      </c>
      <c r="D329" s="50" t="e">
        <f>'Запит 2-8'!#REF!</f>
        <v>#REF!</v>
      </c>
      <c r="E329" s="350"/>
      <c r="F329" s="353" t="e">
        <f>#REF!+#REF!</f>
        <v>#REF!</v>
      </c>
      <c r="G329" s="81" t="e">
        <f t="shared" si="21"/>
        <v>#REF!</v>
      </c>
    </row>
    <row r="330" spans="1:7" x14ac:dyDescent="0.25">
      <c r="A330" s="218" t="e">
        <f>'Запит 2-8'!#REF!</f>
        <v>#REF!</v>
      </c>
      <c r="B330" s="48" t="e">
        <f>IF('Запит 2-8'!#REF!&lt;&gt;"",'Запит 2-8'!#REF!,"")</f>
        <v>#REF!</v>
      </c>
      <c r="C330" s="49" t="e">
        <f>'Запит 2-8'!#REF!</f>
        <v>#REF!</v>
      </c>
      <c r="D330" s="50" t="e">
        <f>'Запит 2-8'!#REF!</f>
        <v>#REF!</v>
      </c>
      <c r="E330" s="350"/>
      <c r="F330" s="353" t="e">
        <f>#REF!+#REF!</f>
        <v>#REF!</v>
      </c>
      <c r="G330" s="81" t="e">
        <f t="shared" si="21"/>
        <v>#REF!</v>
      </c>
    </row>
    <row r="331" spans="1:7" x14ac:dyDescent="0.25">
      <c r="A331" s="218" t="e">
        <f>'Запит 2-8'!#REF!</f>
        <v>#REF!</v>
      </c>
      <c r="B331" s="48" t="e">
        <f>IF('Запит 2-8'!#REF!&lt;&gt;"",'Запит 2-8'!#REF!,"")</f>
        <v>#REF!</v>
      </c>
      <c r="C331" s="49" t="e">
        <f>'Запит 2-8'!#REF!</f>
        <v>#REF!</v>
      </c>
      <c r="D331" s="50" t="e">
        <f>'Запит 2-8'!#REF!</f>
        <v>#REF!</v>
      </c>
      <c r="E331" s="350"/>
      <c r="F331" s="353" t="e">
        <f>#REF!+#REF!</f>
        <v>#REF!</v>
      </c>
      <c r="G331" s="81" t="e">
        <f t="shared" si="21"/>
        <v>#REF!</v>
      </c>
    </row>
    <row r="332" spans="1:7" x14ac:dyDescent="0.25">
      <c r="A332" s="218" t="e">
        <f>'Запит 2-8'!#REF!</f>
        <v>#REF!</v>
      </c>
      <c r="B332" s="48" t="e">
        <f>IF('Запит 2-8'!#REF!&lt;&gt;"",'Запит 2-8'!#REF!,"")</f>
        <v>#REF!</v>
      </c>
      <c r="C332" s="49" t="e">
        <f>'Запит 2-8'!#REF!</f>
        <v>#REF!</v>
      </c>
      <c r="D332" s="50" t="e">
        <f>'Запит 2-8'!#REF!</f>
        <v>#REF!</v>
      </c>
      <c r="E332" s="350"/>
      <c r="F332" s="353" t="e">
        <f>#REF!+#REF!</f>
        <v>#REF!</v>
      </c>
      <c r="G332" s="81" t="e">
        <f t="shared" si="21"/>
        <v>#REF!</v>
      </c>
    </row>
    <row r="333" spans="1:7" x14ac:dyDescent="0.25">
      <c r="A333" s="218" t="e">
        <f>'Запит 2-8'!#REF!</f>
        <v>#REF!</v>
      </c>
      <c r="B333" s="48" t="e">
        <f>IF('Запит 2-8'!#REF!&lt;&gt;"",'Запит 2-8'!#REF!,"")</f>
        <v>#REF!</v>
      </c>
      <c r="C333" s="49" t="e">
        <f>'Запит 2-8'!#REF!</f>
        <v>#REF!</v>
      </c>
      <c r="D333" s="50" t="e">
        <f>'Запит 2-8'!#REF!</f>
        <v>#REF!</v>
      </c>
      <c r="E333" s="350"/>
      <c r="F333" s="353" t="e">
        <f>#REF!+#REF!</f>
        <v>#REF!</v>
      </c>
      <c r="G333" s="81" t="e">
        <f t="shared" si="21"/>
        <v>#REF!</v>
      </c>
    </row>
    <row r="334" spans="1:7" x14ac:dyDescent="0.25">
      <c r="A334" s="218" t="e">
        <f>'Запит 2-8'!#REF!</f>
        <v>#REF!</v>
      </c>
      <c r="B334" s="48" t="e">
        <f>IF('Запит 2-8'!#REF!&lt;&gt;"",'Запит 2-8'!#REF!,"")</f>
        <v>#REF!</v>
      </c>
      <c r="C334" s="49" t="e">
        <f>'Запит 2-8'!#REF!</f>
        <v>#REF!</v>
      </c>
      <c r="D334" s="50" t="e">
        <f>'Запит 2-8'!#REF!</f>
        <v>#REF!</v>
      </c>
      <c r="E334" s="350"/>
      <c r="F334" s="353" t="e">
        <f>#REF!+#REF!</f>
        <v>#REF!</v>
      </c>
      <c r="G334" s="81" t="e">
        <f t="shared" si="21"/>
        <v>#REF!</v>
      </c>
    </row>
    <row r="335" spans="1:7" x14ac:dyDescent="0.25">
      <c r="A335" s="218" t="e">
        <f>'Запит 2-8'!#REF!</f>
        <v>#REF!</v>
      </c>
      <c r="B335" s="48" t="e">
        <f>IF('Запит 2-8'!#REF!&lt;&gt;"",'Запит 2-8'!#REF!,"")</f>
        <v>#REF!</v>
      </c>
      <c r="C335" s="49" t="e">
        <f>'Запит 2-8'!#REF!</f>
        <v>#REF!</v>
      </c>
      <c r="D335" s="50" t="e">
        <f>'Запит 2-8'!#REF!</f>
        <v>#REF!</v>
      </c>
      <c r="E335" s="350"/>
      <c r="F335" s="353" t="e">
        <f>#REF!+#REF!</f>
        <v>#REF!</v>
      </c>
      <c r="G335" s="81" t="e">
        <f t="shared" si="21"/>
        <v>#REF!</v>
      </c>
    </row>
    <row r="336" spans="1:7" x14ac:dyDescent="0.25">
      <c r="A336" s="218" t="e">
        <f>'Запит 2-8'!#REF!</f>
        <v>#REF!</v>
      </c>
      <c r="B336" s="48" t="e">
        <f>IF('Запит 2-8'!#REF!&lt;&gt;"",'Запит 2-8'!#REF!,"")</f>
        <v>#REF!</v>
      </c>
      <c r="C336" s="49" t="e">
        <f>'Запит 2-8'!#REF!</f>
        <v>#REF!</v>
      </c>
      <c r="D336" s="50" t="e">
        <f>'Запит 2-8'!#REF!</f>
        <v>#REF!</v>
      </c>
      <c r="E336" s="350"/>
      <c r="F336" s="353" t="e">
        <f>#REF!+#REF!</f>
        <v>#REF!</v>
      </c>
      <c r="G336" s="81" t="e">
        <f t="shared" si="21"/>
        <v>#REF!</v>
      </c>
    </row>
    <row r="337" spans="1:7" x14ac:dyDescent="0.25">
      <c r="A337" s="218" t="e">
        <f>'Запит 2-8'!#REF!</f>
        <v>#REF!</v>
      </c>
      <c r="B337" s="48" t="e">
        <f>IF('Запит 2-8'!#REF!&lt;&gt;"",'Запит 2-8'!#REF!,"")</f>
        <v>#REF!</v>
      </c>
      <c r="C337" s="49" t="e">
        <f>'Запит 2-8'!#REF!</f>
        <v>#REF!</v>
      </c>
      <c r="D337" s="50" t="e">
        <f>'Запит 2-8'!#REF!</f>
        <v>#REF!</v>
      </c>
      <c r="E337" s="350"/>
      <c r="F337" s="353" t="e">
        <f>#REF!+#REF!</f>
        <v>#REF!</v>
      </c>
      <c r="G337" s="81" t="e">
        <f t="shared" si="21"/>
        <v>#REF!</v>
      </c>
    </row>
    <row r="338" spans="1:7" x14ac:dyDescent="0.25">
      <c r="A338" s="218" t="e">
        <f>'Запит 2-8'!#REF!</f>
        <v>#REF!</v>
      </c>
      <c r="B338" s="237" t="e">
        <f>IF('Запит 2-8'!#REF!&lt;&gt;"",'Запит 2-8'!#REF!,"")</f>
        <v>#REF!</v>
      </c>
      <c r="C338" s="238" t="e">
        <f>'Запит 2-8'!#REF!</f>
        <v>#REF!</v>
      </c>
      <c r="D338" s="239" t="e">
        <f>'Запит 2-8'!#REF!</f>
        <v>#REF!</v>
      </c>
      <c r="E338" s="351"/>
      <c r="F338" s="354" t="e">
        <f>#REF!+#REF!</f>
        <v>#REF!</v>
      </c>
      <c r="G338" s="81" t="e">
        <f t="shared" si="21"/>
        <v>#REF!</v>
      </c>
    </row>
    <row r="339" spans="1:7" ht="12.75" x14ac:dyDescent="0.2">
      <c r="A339" s="236" t="e">
        <f>'Запит 2-8'!#REF!</f>
        <v>#REF!</v>
      </c>
      <c r="B339" s="756" t="s">
        <v>109</v>
      </c>
      <c r="C339" s="757"/>
      <c r="D339" s="757"/>
      <c r="E339" s="758"/>
      <c r="F339" s="758"/>
      <c r="G339" s="81" t="e">
        <f>G340</f>
        <v>#REF!</v>
      </c>
    </row>
    <row r="340" spans="1:7" x14ac:dyDescent="0.25">
      <c r="A340" s="218" t="e">
        <f>'Запит 2-8'!#REF!</f>
        <v>#REF!</v>
      </c>
      <c r="B340" s="241" t="e">
        <f>IF('Запит 2-8'!#REF!&lt;&gt;"",'Запит 2-8'!#REF!,"")</f>
        <v>#REF!</v>
      </c>
      <c r="C340" s="242" t="e">
        <f>'Запит 2-8'!#REF!</f>
        <v>#REF!</v>
      </c>
      <c r="D340" s="243" t="e">
        <f>'Запит 2-8'!#REF!</f>
        <v>#REF!</v>
      </c>
      <c r="E340" s="349"/>
      <c r="F340" s="352" t="e">
        <f>#REF!+#REF!</f>
        <v>#REF!</v>
      </c>
      <c r="G340" s="81" t="e">
        <f t="shared" ref="G340:G354" si="22">IF(B340&lt;&gt;"","Для друку","")</f>
        <v>#REF!</v>
      </c>
    </row>
    <row r="341" spans="1:7" x14ac:dyDescent="0.25">
      <c r="A341" s="218" t="e">
        <f>'Запит 2-8'!#REF!</f>
        <v>#REF!</v>
      </c>
      <c r="B341" s="48" t="e">
        <f>IF('Запит 2-8'!#REF!&lt;&gt;"",'Запит 2-8'!#REF!,"")</f>
        <v>#REF!</v>
      </c>
      <c r="C341" s="49" t="e">
        <f>'Запит 2-8'!#REF!</f>
        <v>#REF!</v>
      </c>
      <c r="D341" s="50" t="e">
        <f>'Запит 2-8'!#REF!</f>
        <v>#REF!</v>
      </c>
      <c r="E341" s="350"/>
      <c r="F341" s="353" t="e">
        <f>#REF!+#REF!</f>
        <v>#REF!</v>
      </c>
      <c r="G341" s="81" t="e">
        <f t="shared" si="22"/>
        <v>#REF!</v>
      </c>
    </row>
    <row r="342" spans="1:7" x14ac:dyDescent="0.25">
      <c r="A342" s="218" t="e">
        <f>'Запит 2-8'!#REF!</f>
        <v>#REF!</v>
      </c>
      <c r="B342" s="48" t="e">
        <f>IF('Запит 2-8'!#REF!&lt;&gt;"",'Запит 2-8'!#REF!,"")</f>
        <v>#REF!</v>
      </c>
      <c r="C342" s="49" t="e">
        <f>'Запит 2-8'!#REF!</f>
        <v>#REF!</v>
      </c>
      <c r="D342" s="50" t="e">
        <f>'Запит 2-8'!#REF!</f>
        <v>#REF!</v>
      </c>
      <c r="E342" s="350"/>
      <c r="F342" s="353" t="e">
        <f>#REF!+#REF!</f>
        <v>#REF!</v>
      </c>
      <c r="G342" s="81" t="e">
        <f t="shared" si="22"/>
        <v>#REF!</v>
      </c>
    </row>
    <row r="343" spans="1:7" x14ac:dyDescent="0.25">
      <c r="A343" s="218" t="e">
        <f>'Запит 2-8'!#REF!</f>
        <v>#REF!</v>
      </c>
      <c r="B343" s="48" t="e">
        <f>IF('Запит 2-8'!#REF!&lt;&gt;"",'Запит 2-8'!#REF!,"")</f>
        <v>#REF!</v>
      </c>
      <c r="C343" s="49" t="e">
        <f>'Запит 2-8'!#REF!</f>
        <v>#REF!</v>
      </c>
      <c r="D343" s="50" t="e">
        <f>'Запит 2-8'!#REF!</f>
        <v>#REF!</v>
      </c>
      <c r="E343" s="229"/>
      <c r="F343" s="353" t="e">
        <f>#REF!+#REF!</f>
        <v>#REF!</v>
      </c>
      <c r="G343" s="81" t="e">
        <f t="shared" si="22"/>
        <v>#REF!</v>
      </c>
    </row>
    <row r="344" spans="1:7" x14ac:dyDescent="0.25">
      <c r="A344" s="218" t="e">
        <f>'Запит 2-8'!#REF!</f>
        <v>#REF!</v>
      </c>
      <c r="B344" s="48" t="e">
        <f>IF('Запит 2-8'!#REF!&lt;&gt;"",'Запит 2-8'!#REF!,"")</f>
        <v>#REF!</v>
      </c>
      <c r="C344" s="49" t="e">
        <f>'Запит 2-8'!#REF!</f>
        <v>#REF!</v>
      </c>
      <c r="D344" s="50" t="e">
        <f>'Запит 2-8'!#REF!</f>
        <v>#REF!</v>
      </c>
      <c r="E344" s="350"/>
      <c r="F344" s="353" t="e">
        <f>#REF!+#REF!</f>
        <v>#REF!</v>
      </c>
      <c r="G344" s="81" t="e">
        <f t="shared" si="22"/>
        <v>#REF!</v>
      </c>
    </row>
    <row r="345" spans="1:7" x14ac:dyDescent="0.25">
      <c r="A345" s="218" t="e">
        <f>'Запит 2-8'!#REF!</f>
        <v>#REF!</v>
      </c>
      <c r="B345" s="48" t="e">
        <f>IF('Запит 2-8'!#REF!&lt;&gt;"",'Запит 2-8'!#REF!,"")</f>
        <v>#REF!</v>
      </c>
      <c r="C345" s="49" t="e">
        <f>'Запит 2-8'!#REF!</f>
        <v>#REF!</v>
      </c>
      <c r="D345" s="50" t="e">
        <f>'Запит 2-8'!#REF!</f>
        <v>#REF!</v>
      </c>
      <c r="E345" s="350"/>
      <c r="F345" s="353" t="e">
        <f>#REF!+#REF!</f>
        <v>#REF!</v>
      </c>
      <c r="G345" s="81" t="e">
        <f t="shared" si="22"/>
        <v>#REF!</v>
      </c>
    </row>
    <row r="346" spans="1:7" x14ac:dyDescent="0.25">
      <c r="A346" s="218" t="e">
        <f>'Запит 2-8'!#REF!</f>
        <v>#REF!</v>
      </c>
      <c r="B346" s="48" t="e">
        <f>IF('Запит 2-8'!#REF!&lt;&gt;"",'Запит 2-8'!#REF!,"")</f>
        <v>#REF!</v>
      </c>
      <c r="C346" s="49" t="e">
        <f>'Запит 2-8'!#REF!</f>
        <v>#REF!</v>
      </c>
      <c r="D346" s="50" t="e">
        <f>'Запит 2-8'!#REF!</f>
        <v>#REF!</v>
      </c>
      <c r="E346" s="350"/>
      <c r="F346" s="353" t="e">
        <f>#REF!+#REF!</f>
        <v>#REF!</v>
      </c>
      <c r="G346" s="81" t="e">
        <f t="shared" si="22"/>
        <v>#REF!</v>
      </c>
    </row>
    <row r="347" spans="1:7" x14ac:dyDescent="0.25">
      <c r="A347" s="218" t="e">
        <f>'Запит 2-8'!#REF!</f>
        <v>#REF!</v>
      </c>
      <c r="B347" s="48" t="e">
        <f>IF('Запит 2-8'!#REF!&lt;&gt;"",'Запит 2-8'!#REF!,"")</f>
        <v>#REF!</v>
      </c>
      <c r="C347" s="49" t="e">
        <f>'Запит 2-8'!#REF!</f>
        <v>#REF!</v>
      </c>
      <c r="D347" s="50" t="e">
        <f>'Запит 2-8'!#REF!</f>
        <v>#REF!</v>
      </c>
      <c r="E347" s="350"/>
      <c r="F347" s="353" t="e">
        <f>#REF!+#REF!</f>
        <v>#REF!</v>
      </c>
      <c r="G347" s="81" t="e">
        <f t="shared" si="22"/>
        <v>#REF!</v>
      </c>
    </row>
    <row r="348" spans="1:7" x14ac:dyDescent="0.25">
      <c r="A348" s="218" t="e">
        <f>'Запит 2-8'!#REF!</f>
        <v>#REF!</v>
      </c>
      <c r="B348" s="48" t="e">
        <f>IF('Запит 2-8'!#REF!&lt;&gt;"",'Запит 2-8'!#REF!,"")</f>
        <v>#REF!</v>
      </c>
      <c r="C348" s="49" t="e">
        <f>'Запит 2-8'!#REF!</f>
        <v>#REF!</v>
      </c>
      <c r="D348" s="50" t="e">
        <f>'Запит 2-8'!#REF!</f>
        <v>#REF!</v>
      </c>
      <c r="E348" s="350"/>
      <c r="F348" s="353" t="e">
        <f>#REF!+#REF!</f>
        <v>#REF!</v>
      </c>
      <c r="G348" s="81" t="e">
        <f t="shared" si="22"/>
        <v>#REF!</v>
      </c>
    </row>
    <row r="349" spans="1:7" x14ac:dyDescent="0.25">
      <c r="A349" s="218" t="e">
        <f>'Запит 2-8'!#REF!</f>
        <v>#REF!</v>
      </c>
      <c r="B349" s="48" t="e">
        <f>IF('Запит 2-8'!#REF!&lt;&gt;"",'Запит 2-8'!#REF!,"")</f>
        <v>#REF!</v>
      </c>
      <c r="C349" s="49" t="e">
        <f>'Запит 2-8'!#REF!</f>
        <v>#REF!</v>
      </c>
      <c r="D349" s="50" t="e">
        <f>'Запит 2-8'!#REF!</f>
        <v>#REF!</v>
      </c>
      <c r="E349" s="350"/>
      <c r="F349" s="353" t="e">
        <f>#REF!+#REF!</f>
        <v>#REF!</v>
      </c>
      <c r="G349" s="81" t="e">
        <f t="shared" si="22"/>
        <v>#REF!</v>
      </c>
    </row>
    <row r="350" spans="1:7" x14ac:dyDescent="0.25">
      <c r="A350" s="218" t="e">
        <f>'Запит 2-8'!#REF!</f>
        <v>#REF!</v>
      </c>
      <c r="B350" s="48" t="e">
        <f>IF('Запит 2-8'!#REF!&lt;&gt;"",'Запит 2-8'!#REF!,"")</f>
        <v>#REF!</v>
      </c>
      <c r="C350" s="49" t="e">
        <f>'Запит 2-8'!#REF!</f>
        <v>#REF!</v>
      </c>
      <c r="D350" s="50" t="e">
        <f>'Запит 2-8'!#REF!</f>
        <v>#REF!</v>
      </c>
      <c r="E350" s="350"/>
      <c r="F350" s="353" t="e">
        <f>#REF!+#REF!</f>
        <v>#REF!</v>
      </c>
      <c r="G350" s="81" t="e">
        <f t="shared" si="22"/>
        <v>#REF!</v>
      </c>
    </row>
    <row r="351" spans="1:7" x14ac:dyDescent="0.25">
      <c r="A351" s="218" t="e">
        <f>'Запит 2-8'!#REF!</f>
        <v>#REF!</v>
      </c>
      <c r="B351" s="48" t="e">
        <f>IF('Запит 2-8'!#REF!&lt;&gt;"",'Запит 2-8'!#REF!,"")</f>
        <v>#REF!</v>
      </c>
      <c r="C351" s="49" t="e">
        <f>'Запит 2-8'!#REF!</f>
        <v>#REF!</v>
      </c>
      <c r="D351" s="50" t="e">
        <f>'Запит 2-8'!#REF!</f>
        <v>#REF!</v>
      </c>
      <c r="E351" s="350"/>
      <c r="F351" s="353" t="e">
        <f>#REF!+#REF!</f>
        <v>#REF!</v>
      </c>
      <c r="G351" s="81" t="e">
        <f t="shared" si="22"/>
        <v>#REF!</v>
      </c>
    </row>
    <row r="352" spans="1:7" x14ac:dyDescent="0.25">
      <c r="A352" s="218" t="e">
        <f>'Запит 2-8'!#REF!</f>
        <v>#REF!</v>
      </c>
      <c r="B352" s="48" t="e">
        <f>IF('Запит 2-8'!#REF!&lt;&gt;"",'Запит 2-8'!#REF!,"")</f>
        <v>#REF!</v>
      </c>
      <c r="C352" s="49" t="e">
        <f>'Запит 2-8'!#REF!</f>
        <v>#REF!</v>
      </c>
      <c r="D352" s="50" t="e">
        <f>'Запит 2-8'!#REF!</f>
        <v>#REF!</v>
      </c>
      <c r="E352" s="350"/>
      <c r="F352" s="353" t="e">
        <f>#REF!+#REF!</f>
        <v>#REF!</v>
      </c>
      <c r="G352" s="81" t="e">
        <f t="shared" si="22"/>
        <v>#REF!</v>
      </c>
    </row>
    <row r="353" spans="1:7" x14ac:dyDescent="0.25">
      <c r="A353" s="218" t="e">
        <f>'Запит 2-8'!#REF!</f>
        <v>#REF!</v>
      </c>
      <c r="B353" s="48" t="e">
        <f>IF('Запит 2-8'!#REF!&lt;&gt;"",'Запит 2-8'!#REF!,"")</f>
        <v>#REF!</v>
      </c>
      <c r="C353" s="49" t="e">
        <f>'Запит 2-8'!#REF!</f>
        <v>#REF!</v>
      </c>
      <c r="D353" s="50" t="e">
        <f>'Запит 2-8'!#REF!</f>
        <v>#REF!</v>
      </c>
      <c r="E353" s="350"/>
      <c r="F353" s="353" t="e">
        <f>#REF!+#REF!</f>
        <v>#REF!</v>
      </c>
      <c r="G353" s="81" t="e">
        <f t="shared" si="22"/>
        <v>#REF!</v>
      </c>
    </row>
    <row r="354" spans="1:7" x14ac:dyDescent="0.25">
      <c r="A354" s="218" t="e">
        <f>'Запит 2-8'!#REF!</f>
        <v>#REF!</v>
      </c>
      <c r="B354" s="237" t="e">
        <f>IF('Запит 2-8'!#REF!&lt;&gt;"",'Запит 2-8'!#REF!,"")</f>
        <v>#REF!</v>
      </c>
      <c r="C354" s="238" t="e">
        <f>'Запит 2-8'!#REF!</f>
        <v>#REF!</v>
      </c>
      <c r="D354" s="239" t="e">
        <f>'Запит 2-8'!#REF!</f>
        <v>#REF!</v>
      </c>
      <c r="E354" s="351"/>
      <c r="F354" s="354" t="e">
        <f>#REF!+#REF!</f>
        <v>#REF!</v>
      </c>
      <c r="G354" s="81" t="e">
        <f t="shared" si="22"/>
        <v>#REF!</v>
      </c>
    </row>
    <row r="355" spans="1:7" ht="12.75" x14ac:dyDescent="0.2">
      <c r="A355" s="236" t="e">
        <f>'Запит 2-8'!#REF!</f>
        <v>#REF!</v>
      </c>
      <c r="B355" s="756" t="s">
        <v>110</v>
      </c>
      <c r="C355" s="757"/>
      <c r="D355" s="757"/>
      <c r="E355" s="758"/>
      <c r="F355" s="758"/>
      <c r="G355" s="81" t="e">
        <f>G356</f>
        <v>#REF!</v>
      </c>
    </row>
    <row r="356" spans="1:7" x14ac:dyDescent="0.25">
      <c r="A356" s="218" t="e">
        <f>'Запит 2-8'!#REF!</f>
        <v>#REF!</v>
      </c>
      <c r="B356" s="241" t="e">
        <f>IF('Запит 2-8'!#REF!&lt;&gt;"",'Запит 2-8'!#REF!,"")</f>
        <v>#REF!</v>
      </c>
      <c r="C356" s="242" t="e">
        <f>'Запит 2-8'!#REF!</f>
        <v>#REF!</v>
      </c>
      <c r="D356" s="243" t="e">
        <f>'Запит 2-8'!#REF!</f>
        <v>#REF!</v>
      </c>
      <c r="E356" s="440" t="s">
        <v>30</v>
      </c>
      <c r="F356" s="352" t="e">
        <f>#REF!+#REF!</f>
        <v>#REF!</v>
      </c>
      <c r="G356" s="81" t="e">
        <f t="shared" ref="G356:G365" si="23">IF(B356&lt;&gt;"","Для друку","")</f>
        <v>#REF!</v>
      </c>
    </row>
    <row r="357" spans="1:7" x14ac:dyDescent="0.25">
      <c r="A357" s="218" t="e">
        <f>'Запит 2-8'!#REF!</f>
        <v>#REF!</v>
      </c>
      <c r="B357" s="48" t="e">
        <f>IF('Запит 2-8'!#REF!&lt;&gt;"",'Запит 2-8'!#REF!,"")</f>
        <v>#REF!</v>
      </c>
      <c r="C357" s="49" t="e">
        <f>'Запит 2-8'!#REF!</f>
        <v>#REF!</v>
      </c>
      <c r="D357" s="50" t="e">
        <f>'Запит 2-8'!#REF!</f>
        <v>#REF!</v>
      </c>
      <c r="E357" s="441" t="s">
        <v>30</v>
      </c>
      <c r="F357" s="353" t="e">
        <f>#REF!+#REF!</f>
        <v>#REF!</v>
      </c>
      <c r="G357" s="81" t="e">
        <f t="shared" si="23"/>
        <v>#REF!</v>
      </c>
    </row>
    <row r="358" spans="1:7" x14ac:dyDescent="0.25">
      <c r="A358" s="218" t="e">
        <f>'Запит 2-8'!#REF!</f>
        <v>#REF!</v>
      </c>
      <c r="B358" s="48" t="e">
        <f>IF('Запит 2-8'!#REF!&lt;&gt;"",'Запит 2-8'!#REF!,"")</f>
        <v>#REF!</v>
      </c>
      <c r="C358" s="49" t="e">
        <f>'Запит 2-8'!#REF!</f>
        <v>#REF!</v>
      </c>
      <c r="D358" s="50" t="e">
        <f>'Запит 2-8'!#REF!</f>
        <v>#REF!</v>
      </c>
      <c r="E358" s="441" t="s">
        <v>30</v>
      </c>
      <c r="F358" s="353" t="e">
        <f>#REF!+#REF!</f>
        <v>#REF!</v>
      </c>
      <c r="G358" s="81" t="e">
        <f t="shared" si="23"/>
        <v>#REF!</v>
      </c>
    </row>
    <row r="359" spans="1:7" x14ac:dyDescent="0.25">
      <c r="A359" s="218" t="e">
        <f>'Запит 2-8'!#REF!</f>
        <v>#REF!</v>
      </c>
      <c r="B359" s="48" t="e">
        <f>IF('Запит 2-8'!#REF!&lt;&gt;"",'Запит 2-8'!#REF!,"")</f>
        <v>#REF!</v>
      </c>
      <c r="C359" s="49" t="e">
        <f>'Запит 2-8'!#REF!</f>
        <v>#REF!</v>
      </c>
      <c r="D359" s="50" t="e">
        <f>'Запит 2-8'!#REF!</f>
        <v>#REF!</v>
      </c>
      <c r="E359" s="441" t="s">
        <v>30</v>
      </c>
      <c r="F359" s="353" t="e">
        <f>#REF!+#REF!</f>
        <v>#REF!</v>
      </c>
      <c r="G359" s="81" t="e">
        <f t="shared" si="23"/>
        <v>#REF!</v>
      </c>
    </row>
    <row r="360" spans="1:7" x14ac:dyDescent="0.25">
      <c r="A360" s="218" t="e">
        <f>'Запит 2-8'!#REF!</f>
        <v>#REF!</v>
      </c>
      <c r="B360" s="48" t="e">
        <f>IF('Запит 2-8'!#REF!&lt;&gt;"",'Запит 2-8'!#REF!,"")</f>
        <v>#REF!</v>
      </c>
      <c r="C360" s="49" t="e">
        <f>'Запит 2-8'!#REF!</f>
        <v>#REF!</v>
      </c>
      <c r="D360" s="50" t="e">
        <f>'Запит 2-8'!#REF!</f>
        <v>#REF!</v>
      </c>
      <c r="E360" s="441" t="s">
        <v>30</v>
      </c>
      <c r="F360" s="353" t="e">
        <f>#REF!+#REF!</f>
        <v>#REF!</v>
      </c>
      <c r="G360" s="81" t="e">
        <f t="shared" si="23"/>
        <v>#REF!</v>
      </c>
    </row>
    <row r="361" spans="1:7" x14ac:dyDescent="0.25">
      <c r="A361" s="218" t="e">
        <f>'Запит 2-8'!#REF!</f>
        <v>#REF!</v>
      </c>
      <c r="B361" s="48" t="e">
        <f>IF('Запит 2-8'!#REF!&lt;&gt;"",'Запит 2-8'!#REF!,"")</f>
        <v>#REF!</v>
      </c>
      <c r="C361" s="49" t="e">
        <f>'Запит 2-8'!#REF!</f>
        <v>#REF!</v>
      </c>
      <c r="D361" s="50" t="e">
        <f>'Запит 2-8'!#REF!</f>
        <v>#REF!</v>
      </c>
      <c r="E361" s="441" t="s">
        <v>30</v>
      </c>
      <c r="F361" s="353" t="e">
        <f>#REF!+#REF!</f>
        <v>#REF!</v>
      </c>
      <c r="G361" s="81" t="e">
        <f t="shared" si="23"/>
        <v>#REF!</v>
      </c>
    </row>
    <row r="362" spans="1:7" x14ac:dyDescent="0.25">
      <c r="A362" s="218" t="e">
        <f>'Запит 2-8'!#REF!</f>
        <v>#REF!</v>
      </c>
      <c r="B362" s="48" t="e">
        <f>IF('Запит 2-8'!#REF!&lt;&gt;"",'Запит 2-8'!#REF!,"")</f>
        <v>#REF!</v>
      </c>
      <c r="C362" s="49" t="e">
        <f>'Запит 2-8'!#REF!</f>
        <v>#REF!</v>
      </c>
      <c r="D362" s="50" t="e">
        <f>'Запит 2-8'!#REF!</f>
        <v>#REF!</v>
      </c>
      <c r="E362" s="441" t="s">
        <v>30</v>
      </c>
      <c r="F362" s="353" t="e">
        <f>#REF!+#REF!</f>
        <v>#REF!</v>
      </c>
      <c r="G362" s="81" t="e">
        <f t="shared" si="23"/>
        <v>#REF!</v>
      </c>
    </row>
    <row r="363" spans="1:7" x14ac:dyDescent="0.25">
      <c r="A363" s="218" t="e">
        <f>'Запит 2-8'!#REF!</f>
        <v>#REF!</v>
      </c>
      <c r="B363" s="48" t="e">
        <f>IF('Запит 2-8'!#REF!&lt;&gt;"",'Запит 2-8'!#REF!,"")</f>
        <v>#REF!</v>
      </c>
      <c r="C363" s="49" t="e">
        <f>'Запит 2-8'!#REF!</f>
        <v>#REF!</v>
      </c>
      <c r="D363" s="50" t="e">
        <f>'Запит 2-8'!#REF!</f>
        <v>#REF!</v>
      </c>
      <c r="E363" s="441" t="s">
        <v>30</v>
      </c>
      <c r="F363" s="353" t="e">
        <f>#REF!+#REF!</f>
        <v>#REF!</v>
      </c>
      <c r="G363" s="81" t="e">
        <f t="shared" si="23"/>
        <v>#REF!</v>
      </c>
    </row>
    <row r="364" spans="1:7" ht="12.75" customHeight="1" x14ac:dyDescent="0.25">
      <c r="A364" s="218" t="e">
        <f>'Запит 2-8'!#REF!</f>
        <v>#REF!</v>
      </c>
      <c r="B364" s="48" t="e">
        <f>IF('Запит 2-8'!#REF!&lt;&gt;"",'Запит 2-8'!#REF!,"")</f>
        <v>#REF!</v>
      </c>
      <c r="C364" s="49" t="e">
        <f>'Запит 2-8'!#REF!</f>
        <v>#REF!</v>
      </c>
      <c r="D364" s="50" t="e">
        <f>'Запит 2-8'!#REF!</f>
        <v>#REF!</v>
      </c>
      <c r="E364" s="441" t="s">
        <v>30</v>
      </c>
      <c r="F364" s="353" t="e">
        <f>#REF!+#REF!</f>
        <v>#REF!</v>
      </c>
      <c r="G364" s="81" t="e">
        <f t="shared" si="23"/>
        <v>#REF!</v>
      </c>
    </row>
    <row r="365" spans="1:7" x14ac:dyDescent="0.25">
      <c r="A365" s="240" t="e">
        <f>'Запит 2-8'!#REF!</f>
        <v>#REF!</v>
      </c>
      <c r="B365" s="48" t="e">
        <f>IF('Запит 2-8'!#REF!&lt;&gt;"",'Запит 2-8'!#REF!,"")</f>
        <v>#REF!</v>
      </c>
      <c r="C365" s="49" t="e">
        <f>'Запит 2-8'!#REF!</f>
        <v>#REF!</v>
      </c>
      <c r="D365" s="50" t="e">
        <f>'Запит 2-8'!#REF!</f>
        <v>#REF!</v>
      </c>
      <c r="E365" s="442" t="s">
        <v>30</v>
      </c>
      <c r="F365" s="354" t="e">
        <f>#REF!+#REF!</f>
        <v>#REF!</v>
      </c>
      <c r="G365" s="81" t="e">
        <f t="shared" si="23"/>
        <v>#REF!</v>
      </c>
    </row>
    <row r="366" spans="1:7" ht="12.75" customHeight="1" x14ac:dyDescent="0.2">
      <c r="A366" s="759" t="e">
        <f>'Запит 2-8'!#REF!</f>
        <v>#REF!</v>
      </c>
      <c r="B366" s="760"/>
      <c r="C366" s="760"/>
      <c r="D366" s="760"/>
      <c r="E366" s="760"/>
      <c r="F366" s="760"/>
      <c r="G366" s="81" t="e">
        <f>G367</f>
        <v>#REF!</v>
      </c>
    </row>
    <row r="367" spans="1:7" ht="12.75" x14ac:dyDescent="0.2">
      <c r="A367" s="235" t="s">
        <v>4</v>
      </c>
      <c r="B367" s="756" t="s">
        <v>107</v>
      </c>
      <c r="C367" s="757"/>
      <c r="D367" s="757"/>
      <c r="E367" s="761"/>
      <c r="F367" s="761"/>
      <c r="G367" s="81" t="e">
        <f>G368</f>
        <v>#REF!</v>
      </c>
    </row>
    <row r="368" spans="1:7" x14ac:dyDescent="0.25">
      <c r="A368" s="218" t="e">
        <f>'Запит 2-8'!#REF!</f>
        <v>#REF!</v>
      </c>
      <c r="B368" s="241" t="e">
        <f>IF('Запит 2-8'!#REF!&lt;&gt;"",'Запит 2-8'!#REF!,"")</f>
        <v>#REF!</v>
      </c>
      <c r="C368" s="242" t="e">
        <f>'Запит 2-8'!#REF!</f>
        <v>#REF!</v>
      </c>
      <c r="D368" s="243" t="e">
        <f>'Запит 2-8'!#REF!</f>
        <v>#REF!</v>
      </c>
      <c r="E368" s="349"/>
      <c r="F368" s="352" t="e">
        <f>#REF!+#REF!</f>
        <v>#REF!</v>
      </c>
      <c r="G368" s="81" t="e">
        <f>IF(B368&lt;&gt;"","Для друку","")</f>
        <v>#REF!</v>
      </c>
    </row>
    <row r="369" spans="1:7" x14ac:dyDescent="0.25">
      <c r="A369" s="218" t="e">
        <f>'Запит 2-8'!#REF!</f>
        <v>#REF!</v>
      </c>
      <c r="B369" s="48" t="e">
        <f>IF('Запит 2-8'!#REF!&lt;&gt;"",'Запит 2-8'!#REF!,"")</f>
        <v>#REF!</v>
      </c>
      <c r="C369" s="49" t="e">
        <f>'Запит 2-8'!#REF!</f>
        <v>#REF!</v>
      </c>
      <c r="D369" s="50" t="e">
        <f>'Запит 2-8'!#REF!</f>
        <v>#REF!</v>
      </c>
      <c r="E369" s="350"/>
      <c r="F369" s="353" t="e">
        <f>#REF!+#REF!</f>
        <v>#REF!</v>
      </c>
      <c r="G369" s="81" t="e">
        <f t="shared" ref="G369:G381" si="24">IF(B369&lt;&gt;"","Для друку","")</f>
        <v>#REF!</v>
      </c>
    </row>
    <row r="370" spans="1:7" x14ac:dyDescent="0.25">
      <c r="A370" s="218" t="e">
        <f>'Запит 2-8'!#REF!</f>
        <v>#REF!</v>
      </c>
      <c r="B370" s="48" t="e">
        <f>IF('Запит 2-8'!#REF!&lt;&gt;"",'Запит 2-8'!#REF!,"")</f>
        <v>#REF!</v>
      </c>
      <c r="C370" s="49" t="e">
        <f>'Запит 2-8'!#REF!</f>
        <v>#REF!</v>
      </c>
      <c r="D370" s="50" t="e">
        <f>'Запит 2-8'!#REF!</f>
        <v>#REF!</v>
      </c>
      <c r="E370" s="350"/>
      <c r="F370" s="353" t="e">
        <f>#REF!+#REF!</f>
        <v>#REF!</v>
      </c>
      <c r="G370" s="81" t="e">
        <f t="shared" si="24"/>
        <v>#REF!</v>
      </c>
    </row>
    <row r="371" spans="1:7" x14ac:dyDescent="0.25">
      <c r="A371" s="218" t="e">
        <f>'Запит 2-8'!#REF!</f>
        <v>#REF!</v>
      </c>
      <c r="B371" s="48" t="e">
        <f>IF('Запит 2-8'!#REF!&lt;&gt;"",'Запит 2-8'!#REF!,"")</f>
        <v>#REF!</v>
      </c>
      <c r="C371" s="49" t="e">
        <f>'Запит 2-8'!#REF!</f>
        <v>#REF!</v>
      </c>
      <c r="D371" s="50" t="e">
        <f>'Запит 2-8'!#REF!</f>
        <v>#REF!</v>
      </c>
      <c r="E371" s="229"/>
      <c r="F371" s="353" t="e">
        <f>#REF!+#REF!</f>
        <v>#REF!</v>
      </c>
      <c r="G371" s="81" t="e">
        <f t="shared" si="24"/>
        <v>#REF!</v>
      </c>
    </row>
    <row r="372" spans="1:7" x14ac:dyDescent="0.25">
      <c r="A372" s="218" t="e">
        <f>'Запит 2-8'!#REF!</f>
        <v>#REF!</v>
      </c>
      <c r="B372" s="48" t="e">
        <f>IF('Запит 2-8'!#REF!&lt;&gt;"",'Запит 2-8'!#REF!,"")</f>
        <v>#REF!</v>
      </c>
      <c r="C372" s="49" t="e">
        <f>'Запит 2-8'!#REF!</f>
        <v>#REF!</v>
      </c>
      <c r="D372" s="50" t="e">
        <f>'Запит 2-8'!#REF!</f>
        <v>#REF!</v>
      </c>
      <c r="E372" s="350"/>
      <c r="F372" s="353" t="e">
        <f>#REF!+#REF!</f>
        <v>#REF!</v>
      </c>
      <c r="G372" s="81" t="e">
        <f t="shared" si="24"/>
        <v>#REF!</v>
      </c>
    </row>
    <row r="373" spans="1:7" x14ac:dyDescent="0.25">
      <c r="A373" s="218" t="e">
        <f>'Запит 2-8'!#REF!</f>
        <v>#REF!</v>
      </c>
      <c r="B373" s="48" t="e">
        <f>IF('Запит 2-8'!#REF!&lt;&gt;"",'Запит 2-8'!#REF!,"")</f>
        <v>#REF!</v>
      </c>
      <c r="C373" s="49" t="e">
        <f>'Запит 2-8'!#REF!</f>
        <v>#REF!</v>
      </c>
      <c r="D373" s="50" t="e">
        <f>'Запит 2-8'!#REF!</f>
        <v>#REF!</v>
      </c>
      <c r="E373" s="350"/>
      <c r="F373" s="353" t="e">
        <f>#REF!+#REF!</f>
        <v>#REF!</v>
      </c>
      <c r="G373" s="81" t="e">
        <f t="shared" si="24"/>
        <v>#REF!</v>
      </c>
    </row>
    <row r="374" spans="1:7" x14ac:dyDescent="0.25">
      <c r="A374" s="218" t="e">
        <f>'Запит 2-8'!#REF!</f>
        <v>#REF!</v>
      </c>
      <c r="B374" s="48" t="e">
        <f>IF('Запит 2-8'!#REF!&lt;&gt;"",'Запит 2-8'!#REF!,"")</f>
        <v>#REF!</v>
      </c>
      <c r="C374" s="49" t="e">
        <f>'Запит 2-8'!#REF!</f>
        <v>#REF!</v>
      </c>
      <c r="D374" s="50" t="e">
        <f>'Запит 2-8'!#REF!</f>
        <v>#REF!</v>
      </c>
      <c r="E374" s="350"/>
      <c r="F374" s="353" t="e">
        <f>#REF!+#REF!</f>
        <v>#REF!</v>
      </c>
      <c r="G374" s="81" t="e">
        <f t="shared" si="24"/>
        <v>#REF!</v>
      </c>
    </row>
    <row r="375" spans="1:7" x14ac:dyDescent="0.25">
      <c r="A375" s="218" t="e">
        <f>'Запит 2-8'!#REF!</f>
        <v>#REF!</v>
      </c>
      <c r="B375" s="48" t="e">
        <f>IF('Запит 2-8'!#REF!&lt;&gt;"",'Запит 2-8'!#REF!,"")</f>
        <v>#REF!</v>
      </c>
      <c r="C375" s="49" t="e">
        <f>'Запит 2-8'!#REF!</f>
        <v>#REF!</v>
      </c>
      <c r="D375" s="50" t="e">
        <f>'Запит 2-8'!#REF!</f>
        <v>#REF!</v>
      </c>
      <c r="E375" s="350"/>
      <c r="F375" s="353" t="e">
        <f>#REF!+#REF!</f>
        <v>#REF!</v>
      </c>
      <c r="G375" s="81" t="e">
        <f t="shared" si="24"/>
        <v>#REF!</v>
      </c>
    </row>
    <row r="376" spans="1:7" x14ac:dyDescent="0.25">
      <c r="A376" s="218" t="e">
        <f>'Запит 2-8'!#REF!</f>
        <v>#REF!</v>
      </c>
      <c r="B376" s="48" t="e">
        <f>IF('Запит 2-8'!#REF!&lt;&gt;"",'Запит 2-8'!#REF!,"")</f>
        <v>#REF!</v>
      </c>
      <c r="C376" s="49" t="e">
        <f>'Запит 2-8'!#REF!</f>
        <v>#REF!</v>
      </c>
      <c r="D376" s="50" t="e">
        <f>'Запит 2-8'!#REF!</f>
        <v>#REF!</v>
      </c>
      <c r="E376" s="350"/>
      <c r="F376" s="353" t="e">
        <f>#REF!+#REF!</f>
        <v>#REF!</v>
      </c>
      <c r="G376" s="81" t="e">
        <f t="shared" si="24"/>
        <v>#REF!</v>
      </c>
    </row>
    <row r="377" spans="1:7" x14ac:dyDescent="0.25">
      <c r="A377" s="218" t="e">
        <f>'Запит 2-8'!#REF!</f>
        <v>#REF!</v>
      </c>
      <c r="B377" s="48" t="e">
        <f>IF('Запит 2-8'!#REF!&lt;&gt;"",'Запит 2-8'!#REF!,"")</f>
        <v>#REF!</v>
      </c>
      <c r="C377" s="49" t="e">
        <f>'Запит 2-8'!#REF!</f>
        <v>#REF!</v>
      </c>
      <c r="D377" s="50" t="e">
        <f>'Запит 2-8'!#REF!</f>
        <v>#REF!</v>
      </c>
      <c r="E377" s="350"/>
      <c r="F377" s="353" t="e">
        <f>#REF!+#REF!</f>
        <v>#REF!</v>
      </c>
      <c r="G377" s="81" t="e">
        <f t="shared" si="24"/>
        <v>#REF!</v>
      </c>
    </row>
    <row r="378" spans="1:7" x14ac:dyDescent="0.25">
      <c r="A378" s="218" t="e">
        <f>'Запит 2-8'!#REF!</f>
        <v>#REF!</v>
      </c>
      <c r="B378" s="48" t="e">
        <f>IF('Запит 2-8'!#REF!&lt;&gt;"",'Запит 2-8'!#REF!,"")</f>
        <v>#REF!</v>
      </c>
      <c r="C378" s="49" t="e">
        <f>'Запит 2-8'!#REF!</f>
        <v>#REF!</v>
      </c>
      <c r="D378" s="50" t="e">
        <f>'Запит 2-8'!#REF!</f>
        <v>#REF!</v>
      </c>
      <c r="E378" s="350"/>
      <c r="F378" s="353" t="e">
        <f>#REF!+#REF!</f>
        <v>#REF!</v>
      </c>
      <c r="G378" s="81" t="e">
        <f t="shared" si="24"/>
        <v>#REF!</v>
      </c>
    </row>
    <row r="379" spans="1:7" x14ac:dyDescent="0.25">
      <c r="A379" s="218" t="e">
        <f>'Запит 2-8'!#REF!</f>
        <v>#REF!</v>
      </c>
      <c r="B379" s="48" t="e">
        <f>IF('Запит 2-8'!#REF!&lt;&gt;"",'Запит 2-8'!#REF!,"")</f>
        <v>#REF!</v>
      </c>
      <c r="C379" s="49" t="e">
        <f>'Запит 2-8'!#REF!</f>
        <v>#REF!</v>
      </c>
      <c r="D379" s="50" t="e">
        <f>'Запит 2-8'!#REF!</f>
        <v>#REF!</v>
      </c>
      <c r="E379" s="350"/>
      <c r="F379" s="353" t="e">
        <f>#REF!+#REF!</f>
        <v>#REF!</v>
      </c>
      <c r="G379" s="81" t="e">
        <f t="shared" si="24"/>
        <v>#REF!</v>
      </c>
    </row>
    <row r="380" spans="1:7" x14ac:dyDescent="0.25">
      <c r="A380" s="218" t="e">
        <f>'Запит 2-8'!#REF!</f>
        <v>#REF!</v>
      </c>
      <c r="B380" s="48" t="e">
        <f>IF('Запит 2-8'!#REF!&lt;&gt;"",'Запит 2-8'!#REF!,"")</f>
        <v>#REF!</v>
      </c>
      <c r="C380" s="49" t="e">
        <f>'Запит 2-8'!#REF!</f>
        <v>#REF!</v>
      </c>
      <c r="D380" s="50" t="e">
        <f>'Запит 2-8'!#REF!</f>
        <v>#REF!</v>
      </c>
      <c r="E380" s="350"/>
      <c r="F380" s="353" t="e">
        <f>#REF!+#REF!</f>
        <v>#REF!</v>
      </c>
      <c r="G380" s="81" t="e">
        <f t="shared" si="24"/>
        <v>#REF!</v>
      </c>
    </row>
    <row r="381" spans="1:7" x14ac:dyDescent="0.25">
      <c r="A381" s="218" t="e">
        <f>'Запит 2-8'!#REF!</f>
        <v>#REF!</v>
      </c>
      <c r="B381" s="48" t="e">
        <f>IF('Запит 2-8'!#REF!&lt;&gt;"",'Запит 2-8'!#REF!,"")</f>
        <v>#REF!</v>
      </c>
      <c r="C381" s="49" t="e">
        <f>'Запит 2-8'!#REF!</f>
        <v>#REF!</v>
      </c>
      <c r="D381" s="50" t="e">
        <f>'Запит 2-8'!#REF!</f>
        <v>#REF!</v>
      </c>
      <c r="E381" s="350"/>
      <c r="F381" s="353" t="e">
        <f>#REF!+#REF!</f>
        <v>#REF!</v>
      </c>
      <c r="G381" s="81" t="e">
        <f t="shared" si="24"/>
        <v>#REF!</v>
      </c>
    </row>
    <row r="382" spans="1:7" x14ac:dyDescent="0.25">
      <c r="A382" s="218" t="e">
        <f>'Запит 2-8'!#REF!</f>
        <v>#REF!</v>
      </c>
      <c r="B382" s="237" t="e">
        <f>IF('Запит 2-8'!#REF!&lt;&gt;"",'Запит 2-8'!#REF!,"")</f>
        <v>#REF!</v>
      </c>
      <c r="C382" s="238" t="e">
        <f>'Запит 2-8'!#REF!</f>
        <v>#REF!</v>
      </c>
      <c r="D382" s="239" t="e">
        <f>'Запит 2-8'!#REF!</f>
        <v>#REF!</v>
      </c>
      <c r="E382" s="351"/>
      <c r="F382" s="354" t="e">
        <f>#REF!+#REF!</f>
        <v>#REF!</v>
      </c>
      <c r="G382" s="81" t="e">
        <f>IF(B382&lt;&gt;"","Для друку","")</f>
        <v>#REF!</v>
      </c>
    </row>
    <row r="383" spans="1:7" ht="12.75" x14ac:dyDescent="0.2">
      <c r="A383" s="236" t="e">
        <f>'Запит 2-8'!#REF!</f>
        <v>#REF!</v>
      </c>
      <c r="B383" s="756" t="s">
        <v>108</v>
      </c>
      <c r="C383" s="757"/>
      <c r="D383" s="757"/>
      <c r="E383" s="758"/>
      <c r="F383" s="758"/>
      <c r="G383" s="81" t="e">
        <f>G384</f>
        <v>#REF!</v>
      </c>
    </row>
    <row r="384" spans="1:7" x14ac:dyDescent="0.25">
      <c r="A384" s="218" t="e">
        <f>'Запит 2-8'!#REF!</f>
        <v>#REF!</v>
      </c>
      <c r="B384" s="241" t="e">
        <f>IF('Запит 2-8'!#REF!&lt;&gt;"",'Запит 2-8'!#REF!,"")</f>
        <v>#REF!</v>
      </c>
      <c r="C384" s="242" t="e">
        <f>'Запит 2-8'!#REF!</f>
        <v>#REF!</v>
      </c>
      <c r="D384" s="243" t="e">
        <f>'Запит 2-8'!#REF!</f>
        <v>#REF!</v>
      </c>
      <c r="E384" s="349"/>
      <c r="F384" s="352" t="e">
        <f>#REF!+#REF!</f>
        <v>#REF!</v>
      </c>
      <c r="G384" s="81" t="e">
        <f t="shared" ref="G384:G398" si="25">IF(B384&lt;&gt;"","Для друку","")</f>
        <v>#REF!</v>
      </c>
    </row>
    <row r="385" spans="1:7" x14ac:dyDescent="0.25">
      <c r="A385" s="218" t="e">
        <f>'Запит 2-8'!#REF!</f>
        <v>#REF!</v>
      </c>
      <c r="B385" s="48" t="e">
        <f>IF('Запит 2-8'!#REF!&lt;&gt;"",'Запит 2-8'!#REF!,"")</f>
        <v>#REF!</v>
      </c>
      <c r="C385" s="49" t="e">
        <f>'Запит 2-8'!#REF!</f>
        <v>#REF!</v>
      </c>
      <c r="D385" s="50" t="e">
        <f>'Запит 2-8'!#REF!</f>
        <v>#REF!</v>
      </c>
      <c r="E385" s="350"/>
      <c r="F385" s="353" t="e">
        <f>#REF!+#REF!</f>
        <v>#REF!</v>
      </c>
      <c r="G385" s="81" t="e">
        <f t="shared" si="25"/>
        <v>#REF!</v>
      </c>
    </row>
    <row r="386" spans="1:7" x14ac:dyDescent="0.25">
      <c r="A386" s="218" t="e">
        <f>'Запит 2-8'!#REF!</f>
        <v>#REF!</v>
      </c>
      <c r="B386" s="48" t="e">
        <f>IF('Запит 2-8'!#REF!&lt;&gt;"",'Запит 2-8'!#REF!,"")</f>
        <v>#REF!</v>
      </c>
      <c r="C386" s="49" t="e">
        <f>'Запит 2-8'!#REF!</f>
        <v>#REF!</v>
      </c>
      <c r="D386" s="50" t="e">
        <f>'Запит 2-8'!#REF!</f>
        <v>#REF!</v>
      </c>
      <c r="E386" s="350"/>
      <c r="F386" s="353" t="e">
        <f>#REF!+#REF!</f>
        <v>#REF!</v>
      </c>
      <c r="G386" s="81" t="e">
        <f t="shared" si="25"/>
        <v>#REF!</v>
      </c>
    </row>
    <row r="387" spans="1:7" x14ac:dyDescent="0.25">
      <c r="A387" s="218" t="e">
        <f>'Запит 2-8'!#REF!</f>
        <v>#REF!</v>
      </c>
      <c r="B387" s="48" t="e">
        <f>IF('Запит 2-8'!#REF!&lt;&gt;"",'Запит 2-8'!#REF!,"")</f>
        <v>#REF!</v>
      </c>
      <c r="C387" s="49" t="e">
        <f>'Запит 2-8'!#REF!</f>
        <v>#REF!</v>
      </c>
      <c r="D387" s="50" t="e">
        <f>'Запит 2-8'!#REF!</f>
        <v>#REF!</v>
      </c>
      <c r="E387" s="229"/>
      <c r="F387" s="353" t="e">
        <f>#REF!+#REF!</f>
        <v>#REF!</v>
      </c>
      <c r="G387" s="81" t="e">
        <f t="shared" si="25"/>
        <v>#REF!</v>
      </c>
    </row>
    <row r="388" spans="1:7" x14ac:dyDescent="0.25">
      <c r="A388" s="218" t="e">
        <f>'Запит 2-8'!#REF!</f>
        <v>#REF!</v>
      </c>
      <c r="B388" s="48" t="e">
        <f>IF('Запит 2-8'!#REF!&lt;&gt;"",'Запит 2-8'!#REF!,"")</f>
        <v>#REF!</v>
      </c>
      <c r="C388" s="49" t="e">
        <f>'Запит 2-8'!#REF!</f>
        <v>#REF!</v>
      </c>
      <c r="D388" s="50" t="e">
        <f>'Запит 2-8'!#REF!</f>
        <v>#REF!</v>
      </c>
      <c r="E388" s="350"/>
      <c r="F388" s="353" t="e">
        <f>#REF!+#REF!</f>
        <v>#REF!</v>
      </c>
      <c r="G388" s="81" t="e">
        <f t="shared" si="25"/>
        <v>#REF!</v>
      </c>
    </row>
    <row r="389" spans="1:7" x14ac:dyDescent="0.25">
      <c r="A389" s="218" t="e">
        <f>'Запит 2-8'!#REF!</f>
        <v>#REF!</v>
      </c>
      <c r="B389" s="48" t="e">
        <f>IF('Запит 2-8'!#REF!&lt;&gt;"",'Запит 2-8'!#REF!,"")</f>
        <v>#REF!</v>
      </c>
      <c r="C389" s="49" t="e">
        <f>'Запит 2-8'!#REF!</f>
        <v>#REF!</v>
      </c>
      <c r="D389" s="50" t="e">
        <f>'Запит 2-8'!#REF!</f>
        <v>#REF!</v>
      </c>
      <c r="E389" s="350"/>
      <c r="F389" s="353" t="e">
        <f>#REF!+#REF!</f>
        <v>#REF!</v>
      </c>
      <c r="G389" s="81" t="e">
        <f t="shared" si="25"/>
        <v>#REF!</v>
      </c>
    </row>
    <row r="390" spans="1:7" x14ac:dyDescent="0.25">
      <c r="A390" s="218" t="e">
        <f>'Запит 2-8'!#REF!</f>
        <v>#REF!</v>
      </c>
      <c r="B390" s="48" t="e">
        <f>IF('Запит 2-8'!#REF!&lt;&gt;"",'Запит 2-8'!#REF!,"")</f>
        <v>#REF!</v>
      </c>
      <c r="C390" s="49" t="e">
        <f>'Запит 2-8'!#REF!</f>
        <v>#REF!</v>
      </c>
      <c r="D390" s="50" t="e">
        <f>'Запит 2-8'!#REF!</f>
        <v>#REF!</v>
      </c>
      <c r="E390" s="350"/>
      <c r="F390" s="353" t="e">
        <f>#REF!+#REF!</f>
        <v>#REF!</v>
      </c>
      <c r="G390" s="81" t="e">
        <f t="shared" si="25"/>
        <v>#REF!</v>
      </c>
    </row>
    <row r="391" spans="1:7" x14ac:dyDescent="0.25">
      <c r="A391" s="218" t="e">
        <f>'Запит 2-8'!#REF!</f>
        <v>#REF!</v>
      </c>
      <c r="B391" s="48" t="e">
        <f>IF('Запит 2-8'!#REF!&lt;&gt;"",'Запит 2-8'!#REF!,"")</f>
        <v>#REF!</v>
      </c>
      <c r="C391" s="49" t="e">
        <f>'Запит 2-8'!#REF!</f>
        <v>#REF!</v>
      </c>
      <c r="D391" s="50" t="e">
        <f>'Запит 2-8'!#REF!</f>
        <v>#REF!</v>
      </c>
      <c r="E391" s="350"/>
      <c r="F391" s="353" t="e">
        <f>#REF!+#REF!</f>
        <v>#REF!</v>
      </c>
      <c r="G391" s="81" t="e">
        <f t="shared" si="25"/>
        <v>#REF!</v>
      </c>
    </row>
    <row r="392" spans="1:7" x14ac:dyDescent="0.25">
      <c r="A392" s="218" t="e">
        <f>'Запит 2-8'!#REF!</f>
        <v>#REF!</v>
      </c>
      <c r="B392" s="48" t="e">
        <f>IF('Запит 2-8'!#REF!&lt;&gt;"",'Запит 2-8'!#REF!,"")</f>
        <v>#REF!</v>
      </c>
      <c r="C392" s="49" t="e">
        <f>'Запит 2-8'!#REF!</f>
        <v>#REF!</v>
      </c>
      <c r="D392" s="50" t="e">
        <f>'Запит 2-8'!#REF!</f>
        <v>#REF!</v>
      </c>
      <c r="E392" s="350"/>
      <c r="F392" s="353" t="e">
        <f>#REF!+#REF!</f>
        <v>#REF!</v>
      </c>
      <c r="G392" s="81" t="e">
        <f t="shared" si="25"/>
        <v>#REF!</v>
      </c>
    </row>
    <row r="393" spans="1:7" x14ac:dyDescent="0.25">
      <c r="A393" s="218" t="e">
        <f>'Запит 2-8'!#REF!</f>
        <v>#REF!</v>
      </c>
      <c r="B393" s="48" t="e">
        <f>IF('Запит 2-8'!#REF!&lt;&gt;"",'Запит 2-8'!#REF!,"")</f>
        <v>#REF!</v>
      </c>
      <c r="C393" s="49" t="e">
        <f>'Запит 2-8'!#REF!</f>
        <v>#REF!</v>
      </c>
      <c r="D393" s="50" t="e">
        <f>'Запит 2-8'!#REF!</f>
        <v>#REF!</v>
      </c>
      <c r="E393" s="350"/>
      <c r="F393" s="353" t="e">
        <f>#REF!+#REF!</f>
        <v>#REF!</v>
      </c>
      <c r="G393" s="81" t="e">
        <f t="shared" si="25"/>
        <v>#REF!</v>
      </c>
    </row>
    <row r="394" spans="1:7" x14ac:dyDescent="0.25">
      <c r="A394" s="218" t="e">
        <f>'Запит 2-8'!#REF!</f>
        <v>#REF!</v>
      </c>
      <c r="B394" s="48" t="e">
        <f>IF('Запит 2-8'!#REF!&lt;&gt;"",'Запит 2-8'!#REF!,"")</f>
        <v>#REF!</v>
      </c>
      <c r="C394" s="49" t="e">
        <f>'Запит 2-8'!#REF!</f>
        <v>#REF!</v>
      </c>
      <c r="D394" s="50" t="e">
        <f>'Запит 2-8'!#REF!</f>
        <v>#REF!</v>
      </c>
      <c r="E394" s="350"/>
      <c r="F394" s="353" t="e">
        <f>#REF!+#REF!</f>
        <v>#REF!</v>
      </c>
      <c r="G394" s="81" t="e">
        <f t="shared" si="25"/>
        <v>#REF!</v>
      </c>
    </row>
    <row r="395" spans="1:7" x14ac:dyDescent="0.25">
      <c r="A395" s="218" t="e">
        <f>'Запит 2-8'!#REF!</f>
        <v>#REF!</v>
      </c>
      <c r="B395" s="48" t="e">
        <f>IF('Запит 2-8'!#REF!&lt;&gt;"",'Запит 2-8'!#REF!,"")</f>
        <v>#REF!</v>
      </c>
      <c r="C395" s="49" t="e">
        <f>'Запит 2-8'!#REF!</f>
        <v>#REF!</v>
      </c>
      <c r="D395" s="50" t="e">
        <f>'Запит 2-8'!#REF!</f>
        <v>#REF!</v>
      </c>
      <c r="E395" s="350"/>
      <c r="F395" s="353" t="e">
        <f>#REF!+#REF!</f>
        <v>#REF!</v>
      </c>
      <c r="G395" s="81" t="e">
        <f t="shared" si="25"/>
        <v>#REF!</v>
      </c>
    </row>
    <row r="396" spans="1:7" x14ac:dyDescent="0.25">
      <c r="A396" s="218" t="e">
        <f>'Запит 2-8'!#REF!</f>
        <v>#REF!</v>
      </c>
      <c r="B396" s="48" t="e">
        <f>IF('Запит 2-8'!#REF!&lt;&gt;"",'Запит 2-8'!#REF!,"")</f>
        <v>#REF!</v>
      </c>
      <c r="C396" s="49" t="e">
        <f>'Запит 2-8'!#REF!</f>
        <v>#REF!</v>
      </c>
      <c r="D396" s="50" t="e">
        <f>'Запит 2-8'!#REF!</f>
        <v>#REF!</v>
      </c>
      <c r="E396" s="350"/>
      <c r="F396" s="353" t="e">
        <f>#REF!+#REF!</f>
        <v>#REF!</v>
      </c>
      <c r="G396" s="81" t="e">
        <f t="shared" si="25"/>
        <v>#REF!</v>
      </c>
    </row>
    <row r="397" spans="1:7" x14ac:dyDescent="0.25">
      <c r="A397" s="218" t="e">
        <f>'Запит 2-8'!#REF!</f>
        <v>#REF!</v>
      </c>
      <c r="B397" s="48" t="e">
        <f>IF('Запит 2-8'!#REF!&lt;&gt;"",'Запит 2-8'!#REF!,"")</f>
        <v>#REF!</v>
      </c>
      <c r="C397" s="49" t="e">
        <f>'Запит 2-8'!#REF!</f>
        <v>#REF!</v>
      </c>
      <c r="D397" s="50" t="e">
        <f>'Запит 2-8'!#REF!</f>
        <v>#REF!</v>
      </c>
      <c r="E397" s="350"/>
      <c r="F397" s="353" t="e">
        <f>#REF!+#REF!</f>
        <v>#REF!</v>
      </c>
      <c r="G397" s="81" t="e">
        <f t="shared" si="25"/>
        <v>#REF!</v>
      </c>
    </row>
    <row r="398" spans="1:7" x14ac:dyDescent="0.25">
      <c r="A398" s="218" t="e">
        <f>'Запит 2-8'!#REF!</f>
        <v>#REF!</v>
      </c>
      <c r="B398" s="237" t="e">
        <f>IF('Запит 2-8'!#REF!&lt;&gt;"",'Запит 2-8'!#REF!,"")</f>
        <v>#REF!</v>
      </c>
      <c r="C398" s="238" t="e">
        <f>'Запит 2-8'!#REF!</f>
        <v>#REF!</v>
      </c>
      <c r="D398" s="239" t="e">
        <f>'Запит 2-8'!#REF!</f>
        <v>#REF!</v>
      </c>
      <c r="E398" s="351"/>
      <c r="F398" s="354" t="e">
        <f>#REF!+#REF!</f>
        <v>#REF!</v>
      </c>
      <c r="G398" s="81" t="e">
        <f t="shared" si="25"/>
        <v>#REF!</v>
      </c>
    </row>
    <row r="399" spans="1:7" ht="12.75" x14ac:dyDescent="0.2">
      <c r="A399" s="236" t="e">
        <f>'Запит 2-8'!#REF!</f>
        <v>#REF!</v>
      </c>
      <c r="B399" s="756" t="s">
        <v>109</v>
      </c>
      <c r="C399" s="757"/>
      <c r="D399" s="757"/>
      <c r="E399" s="758"/>
      <c r="F399" s="758"/>
      <c r="G399" s="81" t="e">
        <f>G400</f>
        <v>#REF!</v>
      </c>
    </row>
    <row r="400" spans="1:7" x14ac:dyDescent="0.25">
      <c r="A400" s="218" t="e">
        <f>'Запит 2-8'!#REF!</f>
        <v>#REF!</v>
      </c>
      <c r="B400" s="241" t="e">
        <f>IF('Запит 2-8'!#REF!&lt;&gt;"",'Запит 2-8'!#REF!,"")</f>
        <v>#REF!</v>
      </c>
      <c r="C400" s="242" t="e">
        <f>'Запит 2-8'!#REF!</f>
        <v>#REF!</v>
      </c>
      <c r="D400" s="243" t="e">
        <f>'Запит 2-8'!#REF!</f>
        <v>#REF!</v>
      </c>
      <c r="E400" s="349"/>
      <c r="F400" s="352" t="e">
        <f>#REF!+#REF!</f>
        <v>#REF!</v>
      </c>
      <c r="G400" s="81" t="e">
        <f t="shared" ref="G400:G414" si="26">IF(B400&lt;&gt;"","Для друку","")</f>
        <v>#REF!</v>
      </c>
    </row>
    <row r="401" spans="1:7" x14ac:dyDescent="0.25">
      <c r="A401" s="218" t="e">
        <f>'Запит 2-8'!#REF!</f>
        <v>#REF!</v>
      </c>
      <c r="B401" s="48" t="e">
        <f>IF('Запит 2-8'!#REF!&lt;&gt;"",'Запит 2-8'!#REF!,"")</f>
        <v>#REF!</v>
      </c>
      <c r="C401" s="49" t="e">
        <f>'Запит 2-8'!#REF!</f>
        <v>#REF!</v>
      </c>
      <c r="D401" s="50" t="e">
        <f>'Запит 2-8'!#REF!</f>
        <v>#REF!</v>
      </c>
      <c r="E401" s="350"/>
      <c r="F401" s="353" t="e">
        <f>#REF!+#REF!</f>
        <v>#REF!</v>
      </c>
      <c r="G401" s="81" t="e">
        <f t="shared" si="26"/>
        <v>#REF!</v>
      </c>
    </row>
    <row r="402" spans="1:7" x14ac:dyDescent="0.25">
      <c r="A402" s="218" t="e">
        <f>'Запит 2-8'!#REF!</f>
        <v>#REF!</v>
      </c>
      <c r="B402" s="48" t="e">
        <f>IF('Запит 2-8'!#REF!&lt;&gt;"",'Запит 2-8'!#REF!,"")</f>
        <v>#REF!</v>
      </c>
      <c r="C402" s="49" t="e">
        <f>'Запит 2-8'!#REF!</f>
        <v>#REF!</v>
      </c>
      <c r="D402" s="50" t="e">
        <f>'Запит 2-8'!#REF!</f>
        <v>#REF!</v>
      </c>
      <c r="E402" s="350"/>
      <c r="F402" s="353" t="e">
        <f>#REF!+#REF!</f>
        <v>#REF!</v>
      </c>
      <c r="G402" s="81" t="e">
        <f t="shared" si="26"/>
        <v>#REF!</v>
      </c>
    </row>
    <row r="403" spans="1:7" x14ac:dyDescent="0.25">
      <c r="A403" s="218" t="e">
        <f>'Запит 2-8'!#REF!</f>
        <v>#REF!</v>
      </c>
      <c r="B403" s="48" t="e">
        <f>IF('Запит 2-8'!#REF!&lt;&gt;"",'Запит 2-8'!#REF!,"")</f>
        <v>#REF!</v>
      </c>
      <c r="C403" s="49" t="e">
        <f>'Запит 2-8'!#REF!</f>
        <v>#REF!</v>
      </c>
      <c r="D403" s="50" t="e">
        <f>'Запит 2-8'!#REF!</f>
        <v>#REF!</v>
      </c>
      <c r="E403" s="229"/>
      <c r="F403" s="353" t="e">
        <f>#REF!+#REF!</f>
        <v>#REF!</v>
      </c>
      <c r="G403" s="81" t="e">
        <f t="shared" si="26"/>
        <v>#REF!</v>
      </c>
    </row>
    <row r="404" spans="1:7" x14ac:dyDescent="0.25">
      <c r="A404" s="218" t="e">
        <f>'Запит 2-8'!#REF!</f>
        <v>#REF!</v>
      </c>
      <c r="B404" s="48" t="e">
        <f>IF('Запит 2-8'!#REF!&lt;&gt;"",'Запит 2-8'!#REF!,"")</f>
        <v>#REF!</v>
      </c>
      <c r="C404" s="49" t="e">
        <f>'Запит 2-8'!#REF!</f>
        <v>#REF!</v>
      </c>
      <c r="D404" s="50" t="e">
        <f>'Запит 2-8'!#REF!</f>
        <v>#REF!</v>
      </c>
      <c r="E404" s="350"/>
      <c r="F404" s="353" t="e">
        <f>#REF!+#REF!</f>
        <v>#REF!</v>
      </c>
      <c r="G404" s="81" t="e">
        <f t="shared" si="26"/>
        <v>#REF!</v>
      </c>
    </row>
    <row r="405" spans="1:7" x14ac:dyDescent="0.25">
      <c r="A405" s="218" t="e">
        <f>'Запит 2-8'!#REF!</f>
        <v>#REF!</v>
      </c>
      <c r="B405" s="48" t="e">
        <f>IF('Запит 2-8'!#REF!&lt;&gt;"",'Запит 2-8'!#REF!,"")</f>
        <v>#REF!</v>
      </c>
      <c r="C405" s="49" t="e">
        <f>'Запит 2-8'!#REF!</f>
        <v>#REF!</v>
      </c>
      <c r="D405" s="50" t="e">
        <f>'Запит 2-8'!#REF!</f>
        <v>#REF!</v>
      </c>
      <c r="E405" s="350"/>
      <c r="F405" s="353" t="e">
        <f>#REF!+#REF!</f>
        <v>#REF!</v>
      </c>
      <c r="G405" s="81" t="e">
        <f t="shared" si="26"/>
        <v>#REF!</v>
      </c>
    </row>
    <row r="406" spans="1:7" x14ac:dyDescent="0.25">
      <c r="A406" s="218" t="e">
        <f>'Запит 2-8'!#REF!</f>
        <v>#REF!</v>
      </c>
      <c r="B406" s="48" t="e">
        <f>IF('Запит 2-8'!#REF!&lt;&gt;"",'Запит 2-8'!#REF!,"")</f>
        <v>#REF!</v>
      </c>
      <c r="C406" s="49" t="e">
        <f>'Запит 2-8'!#REF!</f>
        <v>#REF!</v>
      </c>
      <c r="D406" s="50" t="e">
        <f>'Запит 2-8'!#REF!</f>
        <v>#REF!</v>
      </c>
      <c r="E406" s="350"/>
      <c r="F406" s="353" t="e">
        <f>#REF!+#REF!</f>
        <v>#REF!</v>
      </c>
      <c r="G406" s="81" t="e">
        <f t="shared" si="26"/>
        <v>#REF!</v>
      </c>
    </row>
    <row r="407" spans="1:7" x14ac:dyDescent="0.25">
      <c r="A407" s="218" t="e">
        <f>'Запит 2-8'!#REF!</f>
        <v>#REF!</v>
      </c>
      <c r="B407" s="48" t="e">
        <f>IF('Запит 2-8'!#REF!&lt;&gt;"",'Запит 2-8'!#REF!,"")</f>
        <v>#REF!</v>
      </c>
      <c r="C407" s="49" t="e">
        <f>'Запит 2-8'!#REF!</f>
        <v>#REF!</v>
      </c>
      <c r="D407" s="50" t="e">
        <f>'Запит 2-8'!#REF!</f>
        <v>#REF!</v>
      </c>
      <c r="E407" s="350"/>
      <c r="F407" s="353" t="e">
        <f>#REF!+#REF!</f>
        <v>#REF!</v>
      </c>
      <c r="G407" s="81" t="e">
        <f t="shared" si="26"/>
        <v>#REF!</v>
      </c>
    </row>
    <row r="408" spans="1:7" x14ac:dyDescent="0.25">
      <c r="A408" s="218" t="e">
        <f>'Запит 2-8'!#REF!</f>
        <v>#REF!</v>
      </c>
      <c r="B408" s="48" t="e">
        <f>IF('Запит 2-8'!#REF!&lt;&gt;"",'Запит 2-8'!#REF!,"")</f>
        <v>#REF!</v>
      </c>
      <c r="C408" s="49" t="e">
        <f>'Запит 2-8'!#REF!</f>
        <v>#REF!</v>
      </c>
      <c r="D408" s="50" t="e">
        <f>'Запит 2-8'!#REF!</f>
        <v>#REF!</v>
      </c>
      <c r="E408" s="350"/>
      <c r="F408" s="353" t="e">
        <f>#REF!+#REF!</f>
        <v>#REF!</v>
      </c>
      <c r="G408" s="81" t="e">
        <f t="shared" si="26"/>
        <v>#REF!</v>
      </c>
    </row>
    <row r="409" spans="1:7" x14ac:dyDescent="0.25">
      <c r="A409" s="218" t="e">
        <f>'Запит 2-8'!#REF!</f>
        <v>#REF!</v>
      </c>
      <c r="B409" s="48" t="e">
        <f>IF('Запит 2-8'!#REF!&lt;&gt;"",'Запит 2-8'!#REF!,"")</f>
        <v>#REF!</v>
      </c>
      <c r="C409" s="49" t="e">
        <f>'Запит 2-8'!#REF!</f>
        <v>#REF!</v>
      </c>
      <c r="D409" s="50" t="e">
        <f>'Запит 2-8'!#REF!</f>
        <v>#REF!</v>
      </c>
      <c r="E409" s="350"/>
      <c r="F409" s="353" t="e">
        <f>#REF!+#REF!</f>
        <v>#REF!</v>
      </c>
      <c r="G409" s="81" t="e">
        <f t="shared" si="26"/>
        <v>#REF!</v>
      </c>
    </row>
    <row r="410" spans="1:7" x14ac:dyDescent="0.25">
      <c r="A410" s="218" t="e">
        <f>'Запит 2-8'!#REF!</f>
        <v>#REF!</v>
      </c>
      <c r="B410" s="48" t="e">
        <f>IF('Запит 2-8'!#REF!&lt;&gt;"",'Запит 2-8'!#REF!,"")</f>
        <v>#REF!</v>
      </c>
      <c r="C410" s="49" t="e">
        <f>'Запит 2-8'!#REF!</f>
        <v>#REF!</v>
      </c>
      <c r="D410" s="50" t="e">
        <f>'Запит 2-8'!#REF!</f>
        <v>#REF!</v>
      </c>
      <c r="E410" s="350"/>
      <c r="F410" s="353" t="e">
        <f>#REF!+#REF!</f>
        <v>#REF!</v>
      </c>
      <c r="G410" s="81" t="e">
        <f t="shared" si="26"/>
        <v>#REF!</v>
      </c>
    </row>
    <row r="411" spans="1:7" x14ac:dyDescent="0.25">
      <c r="A411" s="218" t="e">
        <f>'Запит 2-8'!#REF!</f>
        <v>#REF!</v>
      </c>
      <c r="B411" s="48" t="e">
        <f>IF('Запит 2-8'!#REF!&lt;&gt;"",'Запит 2-8'!#REF!,"")</f>
        <v>#REF!</v>
      </c>
      <c r="C411" s="49" t="e">
        <f>'Запит 2-8'!#REF!</f>
        <v>#REF!</v>
      </c>
      <c r="D411" s="50" t="e">
        <f>'Запит 2-8'!#REF!</f>
        <v>#REF!</v>
      </c>
      <c r="E411" s="350"/>
      <c r="F411" s="353" t="e">
        <f>#REF!+#REF!</f>
        <v>#REF!</v>
      </c>
      <c r="G411" s="81" t="e">
        <f t="shared" si="26"/>
        <v>#REF!</v>
      </c>
    </row>
    <row r="412" spans="1:7" x14ac:dyDescent="0.25">
      <c r="A412" s="218" t="e">
        <f>'Запит 2-8'!#REF!</f>
        <v>#REF!</v>
      </c>
      <c r="B412" s="48" t="e">
        <f>IF('Запит 2-8'!#REF!&lt;&gt;"",'Запит 2-8'!#REF!,"")</f>
        <v>#REF!</v>
      </c>
      <c r="C412" s="49" t="e">
        <f>'Запит 2-8'!#REF!</f>
        <v>#REF!</v>
      </c>
      <c r="D412" s="50" t="e">
        <f>'Запит 2-8'!#REF!</f>
        <v>#REF!</v>
      </c>
      <c r="E412" s="350"/>
      <c r="F412" s="353" t="e">
        <f>#REF!+#REF!</f>
        <v>#REF!</v>
      </c>
      <c r="G412" s="81" t="e">
        <f t="shared" si="26"/>
        <v>#REF!</v>
      </c>
    </row>
    <row r="413" spans="1:7" x14ac:dyDescent="0.25">
      <c r="A413" s="218" t="e">
        <f>'Запит 2-8'!#REF!</f>
        <v>#REF!</v>
      </c>
      <c r="B413" s="48" t="e">
        <f>IF('Запит 2-8'!#REF!&lt;&gt;"",'Запит 2-8'!#REF!,"")</f>
        <v>#REF!</v>
      </c>
      <c r="C413" s="49" t="e">
        <f>'Запит 2-8'!#REF!</f>
        <v>#REF!</v>
      </c>
      <c r="D413" s="50" t="e">
        <f>'Запит 2-8'!#REF!</f>
        <v>#REF!</v>
      </c>
      <c r="E413" s="350"/>
      <c r="F413" s="353" t="e">
        <f>#REF!+#REF!</f>
        <v>#REF!</v>
      </c>
      <c r="G413" s="81" t="e">
        <f t="shared" si="26"/>
        <v>#REF!</v>
      </c>
    </row>
    <row r="414" spans="1:7" x14ac:dyDescent="0.25">
      <c r="A414" s="218" t="e">
        <f>'Запит 2-8'!#REF!</f>
        <v>#REF!</v>
      </c>
      <c r="B414" s="237" t="e">
        <f>IF('Запит 2-8'!#REF!&lt;&gt;"",'Запит 2-8'!#REF!,"")</f>
        <v>#REF!</v>
      </c>
      <c r="C414" s="238" t="e">
        <f>'Запит 2-8'!#REF!</f>
        <v>#REF!</v>
      </c>
      <c r="D414" s="239" t="e">
        <f>'Запит 2-8'!#REF!</f>
        <v>#REF!</v>
      </c>
      <c r="E414" s="351"/>
      <c r="F414" s="354" t="e">
        <f>#REF!+#REF!</f>
        <v>#REF!</v>
      </c>
      <c r="G414" s="81" t="e">
        <f t="shared" si="26"/>
        <v>#REF!</v>
      </c>
    </row>
    <row r="415" spans="1:7" ht="12.75" x14ac:dyDescent="0.2">
      <c r="A415" s="236" t="e">
        <f>'Запит 2-8'!#REF!</f>
        <v>#REF!</v>
      </c>
      <c r="B415" s="756" t="s">
        <v>110</v>
      </c>
      <c r="C415" s="757"/>
      <c r="D415" s="757"/>
      <c r="E415" s="758"/>
      <c r="F415" s="758"/>
      <c r="G415" s="81" t="e">
        <f>G416</f>
        <v>#REF!</v>
      </c>
    </row>
    <row r="416" spans="1:7" x14ac:dyDescent="0.25">
      <c r="A416" s="218" t="e">
        <f>'Запит 2-8'!#REF!</f>
        <v>#REF!</v>
      </c>
      <c r="B416" s="241" t="e">
        <f>IF('Запит 2-8'!#REF!&lt;&gt;"",'Запит 2-8'!#REF!,"")</f>
        <v>#REF!</v>
      </c>
      <c r="C416" s="242" t="e">
        <f>'Запит 2-8'!#REF!</f>
        <v>#REF!</v>
      </c>
      <c r="D416" s="243" t="e">
        <f>'Запит 2-8'!#REF!</f>
        <v>#REF!</v>
      </c>
      <c r="E416" s="440" t="s">
        <v>30</v>
      </c>
      <c r="F416" s="352" t="e">
        <f>#REF!+#REF!</f>
        <v>#REF!</v>
      </c>
      <c r="G416" s="81" t="e">
        <f t="shared" ref="G416:G425" si="27">IF(B416&lt;&gt;"","Для друку","")</f>
        <v>#REF!</v>
      </c>
    </row>
    <row r="417" spans="1:7" x14ac:dyDescent="0.25">
      <c r="A417" s="218" t="e">
        <f>'Запит 2-8'!#REF!</f>
        <v>#REF!</v>
      </c>
      <c r="B417" s="48" t="e">
        <f>IF('Запит 2-8'!#REF!&lt;&gt;"",'Запит 2-8'!#REF!,"")</f>
        <v>#REF!</v>
      </c>
      <c r="C417" s="49" t="e">
        <f>'Запит 2-8'!#REF!</f>
        <v>#REF!</v>
      </c>
      <c r="D417" s="50" t="e">
        <f>'Запит 2-8'!#REF!</f>
        <v>#REF!</v>
      </c>
      <c r="E417" s="441" t="s">
        <v>30</v>
      </c>
      <c r="F417" s="353" t="e">
        <f>#REF!+#REF!</f>
        <v>#REF!</v>
      </c>
      <c r="G417" s="81" t="e">
        <f t="shared" si="27"/>
        <v>#REF!</v>
      </c>
    </row>
    <row r="418" spans="1:7" x14ac:dyDescent="0.25">
      <c r="A418" s="218" t="e">
        <f>'Запит 2-8'!#REF!</f>
        <v>#REF!</v>
      </c>
      <c r="B418" s="48" t="e">
        <f>IF('Запит 2-8'!#REF!&lt;&gt;"",'Запит 2-8'!#REF!,"")</f>
        <v>#REF!</v>
      </c>
      <c r="C418" s="49" t="e">
        <f>'Запит 2-8'!#REF!</f>
        <v>#REF!</v>
      </c>
      <c r="D418" s="50" t="e">
        <f>'Запит 2-8'!#REF!</f>
        <v>#REF!</v>
      </c>
      <c r="E418" s="441" t="s">
        <v>30</v>
      </c>
      <c r="F418" s="353" t="e">
        <f>#REF!+#REF!</f>
        <v>#REF!</v>
      </c>
      <c r="G418" s="81" t="e">
        <f t="shared" si="27"/>
        <v>#REF!</v>
      </c>
    </row>
    <row r="419" spans="1:7" x14ac:dyDescent="0.25">
      <c r="A419" s="218" t="e">
        <f>'Запит 2-8'!#REF!</f>
        <v>#REF!</v>
      </c>
      <c r="B419" s="48" t="e">
        <f>IF('Запит 2-8'!#REF!&lt;&gt;"",'Запит 2-8'!#REF!,"")</f>
        <v>#REF!</v>
      </c>
      <c r="C419" s="49" t="e">
        <f>'Запит 2-8'!#REF!</f>
        <v>#REF!</v>
      </c>
      <c r="D419" s="50" t="e">
        <f>'Запит 2-8'!#REF!</f>
        <v>#REF!</v>
      </c>
      <c r="E419" s="441" t="s">
        <v>30</v>
      </c>
      <c r="F419" s="353" t="e">
        <f>#REF!+#REF!</f>
        <v>#REF!</v>
      </c>
      <c r="G419" s="81" t="e">
        <f t="shared" si="27"/>
        <v>#REF!</v>
      </c>
    </row>
    <row r="420" spans="1:7" x14ac:dyDescent="0.25">
      <c r="A420" s="218" t="e">
        <f>'Запит 2-8'!#REF!</f>
        <v>#REF!</v>
      </c>
      <c r="B420" s="48" t="e">
        <f>IF('Запит 2-8'!#REF!&lt;&gt;"",'Запит 2-8'!#REF!,"")</f>
        <v>#REF!</v>
      </c>
      <c r="C420" s="49" t="e">
        <f>'Запит 2-8'!#REF!</f>
        <v>#REF!</v>
      </c>
      <c r="D420" s="50" t="e">
        <f>'Запит 2-8'!#REF!</f>
        <v>#REF!</v>
      </c>
      <c r="E420" s="441" t="s">
        <v>30</v>
      </c>
      <c r="F420" s="353" t="e">
        <f>#REF!+#REF!</f>
        <v>#REF!</v>
      </c>
      <c r="G420" s="81" t="e">
        <f t="shared" si="27"/>
        <v>#REF!</v>
      </c>
    </row>
    <row r="421" spans="1:7" x14ac:dyDescent="0.25">
      <c r="A421" s="218" t="e">
        <f>'Запит 2-8'!#REF!</f>
        <v>#REF!</v>
      </c>
      <c r="B421" s="48" t="e">
        <f>IF('Запит 2-8'!#REF!&lt;&gt;"",'Запит 2-8'!#REF!,"")</f>
        <v>#REF!</v>
      </c>
      <c r="C421" s="49" t="e">
        <f>'Запит 2-8'!#REF!</f>
        <v>#REF!</v>
      </c>
      <c r="D421" s="50" t="e">
        <f>'Запит 2-8'!#REF!</f>
        <v>#REF!</v>
      </c>
      <c r="E421" s="441" t="s">
        <v>30</v>
      </c>
      <c r="F421" s="353" t="e">
        <f>#REF!+#REF!</f>
        <v>#REF!</v>
      </c>
      <c r="G421" s="81" t="e">
        <f t="shared" si="27"/>
        <v>#REF!</v>
      </c>
    </row>
    <row r="422" spans="1:7" x14ac:dyDescent="0.25">
      <c r="A422" s="218" t="e">
        <f>'Запит 2-8'!#REF!</f>
        <v>#REF!</v>
      </c>
      <c r="B422" s="48" t="e">
        <f>IF('Запит 2-8'!#REF!&lt;&gt;"",'Запит 2-8'!#REF!,"")</f>
        <v>#REF!</v>
      </c>
      <c r="C422" s="49" t="e">
        <f>'Запит 2-8'!#REF!</f>
        <v>#REF!</v>
      </c>
      <c r="D422" s="50" t="e">
        <f>'Запит 2-8'!#REF!</f>
        <v>#REF!</v>
      </c>
      <c r="E422" s="441" t="s">
        <v>30</v>
      </c>
      <c r="F422" s="353" t="e">
        <f>#REF!+#REF!</f>
        <v>#REF!</v>
      </c>
      <c r="G422" s="81" t="e">
        <f t="shared" si="27"/>
        <v>#REF!</v>
      </c>
    </row>
    <row r="423" spans="1:7" x14ac:dyDescent="0.25">
      <c r="A423" s="218" t="e">
        <f>'Запит 2-8'!#REF!</f>
        <v>#REF!</v>
      </c>
      <c r="B423" s="48" t="e">
        <f>IF('Запит 2-8'!#REF!&lt;&gt;"",'Запит 2-8'!#REF!,"")</f>
        <v>#REF!</v>
      </c>
      <c r="C423" s="49" t="e">
        <f>'Запит 2-8'!#REF!</f>
        <v>#REF!</v>
      </c>
      <c r="D423" s="50" t="e">
        <f>'Запит 2-8'!#REF!</f>
        <v>#REF!</v>
      </c>
      <c r="E423" s="441" t="s">
        <v>30</v>
      </c>
      <c r="F423" s="353" t="e">
        <f>#REF!+#REF!</f>
        <v>#REF!</v>
      </c>
      <c r="G423" s="81" t="e">
        <f t="shared" si="27"/>
        <v>#REF!</v>
      </c>
    </row>
    <row r="424" spans="1:7" ht="12.75" customHeight="1" x14ac:dyDescent="0.25">
      <c r="A424" s="218" t="e">
        <f>'Запит 2-8'!#REF!</f>
        <v>#REF!</v>
      </c>
      <c r="B424" s="48" t="e">
        <f>IF('Запит 2-8'!#REF!&lt;&gt;"",'Запит 2-8'!#REF!,"")</f>
        <v>#REF!</v>
      </c>
      <c r="C424" s="49" t="e">
        <f>'Запит 2-8'!#REF!</f>
        <v>#REF!</v>
      </c>
      <c r="D424" s="50" t="e">
        <f>'Запит 2-8'!#REF!</f>
        <v>#REF!</v>
      </c>
      <c r="E424" s="441" t="s">
        <v>30</v>
      </c>
      <c r="F424" s="353" t="e">
        <f>#REF!+#REF!</f>
        <v>#REF!</v>
      </c>
      <c r="G424" s="81" t="e">
        <f t="shared" si="27"/>
        <v>#REF!</v>
      </c>
    </row>
    <row r="425" spans="1:7" x14ac:dyDescent="0.25">
      <c r="A425" s="240" t="e">
        <f>'Запит 2-8'!#REF!</f>
        <v>#REF!</v>
      </c>
      <c r="B425" s="48" t="e">
        <f>IF('Запит 2-8'!#REF!&lt;&gt;"",'Запит 2-8'!#REF!,"")</f>
        <v>#REF!</v>
      </c>
      <c r="C425" s="49" t="e">
        <f>'Запит 2-8'!#REF!</f>
        <v>#REF!</v>
      </c>
      <c r="D425" s="50" t="e">
        <f>'Запит 2-8'!#REF!</f>
        <v>#REF!</v>
      </c>
      <c r="E425" s="442" t="s">
        <v>30</v>
      </c>
      <c r="F425" s="354" t="e">
        <f>#REF!+#REF!</f>
        <v>#REF!</v>
      </c>
      <c r="G425" s="81" t="e">
        <f t="shared" si="27"/>
        <v>#REF!</v>
      </c>
    </row>
    <row r="426" spans="1:7" ht="12.75" customHeight="1" x14ac:dyDescent="0.2">
      <c r="A426" s="759" t="e">
        <f>'Запит 2-8'!#REF!</f>
        <v>#REF!</v>
      </c>
      <c r="B426" s="760"/>
      <c r="C426" s="760"/>
      <c r="D426" s="760"/>
      <c r="E426" s="760"/>
      <c r="F426" s="760"/>
      <c r="G426" s="81" t="e">
        <f>G427</f>
        <v>#REF!</v>
      </c>
    </row>
    <row r="427" spans="1:7" ht="12.75" x14ac:dyDescent="0.2">
      <c r="A427" s="235" t="s">
        <v>4</v>
      </c>
      <c r="B427" s="756" t="s">
        <v>107</v>
      </c>
      <c r="C427" s="757"/>
      <c r="D427" s="757"/>
      <c r="E427" s="761"/>
      <c r="F427" s="761"/>
      <c r="G427" s="81" t="e">
        <f>G428</f>
        <v>#REF!</v>
      </c>
    </row>
    <row r="428" spans="1:7" x14ac:dyDescent="0.25">
      <c r="A428" s="218" t="e">
        <f>'Запит 2-8'!#REF!</f>
        <v>#REF!</v>
      </c>
      <c r="B428" s="241" t="e">
        <f>IF('Запит 2-8'!#REF!&lt;&gt;"",'Запит 2-8'!#REF!,"")</f>
        <v>#REF!</v>
      </c>
      <c r="C428" s="242" t="e">
        <f>'Запит 2-8'!#REF!</f>
        <v>#REF!</v>
      </c>
      <c r="D428" s="243" t="e">
        <f>'Запит 2-8'!#REF!</f>
        <v>#REF!</v>
      </c>
      <c r="E428" s="349"/>
      <c r="F428" s="352" t="e">
        <f>#REF!+#REF!</f>
        <v>#REF!</v>
      </c>
      <c r="G428" s="81" t="e">
        <f>IF(B428&lt;&gt;"","Для друку","")</f>
        <v>#REF!</v>
      </c>
    </row>
    <row r="429" spans="1:7" x14ac:dyDescent="0.25">
      <c r="A429" s="218" t="e">
        <f>'Запит 2-8'!#REF!</f>
        <v>#REF!</v>
      </c>
      <c r="B429" s="48" t="e">
        <f>IF('Запит 2-8'!#REF!&lt;&gt;"",'Запит 2-8'!#REF!,"")</f>
        <v>#REF!</v>
      </c>
      <c r="C429" s="49" t="e">
        <f>'Запит 2-8'!#REF!</f>
        <v>#REF!</v>
      </c>
      <c r="D429" s="50" t="e">
        <f>'Запит 2-8'!#REF!</f>
        <v>#REF!</v>
      </c>
      <c r="E429" s="350"/>
      <c r="F429" s="353" t="e">
        <f>#REF!+#REF!</f>
        <v>#REF!</v>
      </c>
      <c r="G429" s="81" t="e">
        <f>IF(B429&lt;&gt;"","Для друку","")</f>
        <v>#REF!</v>
      </c>
    </row>
    <row r="430" spans="1:7" x14ac:dyDescent="0.25">
      <c r="A430" s="218" t="e">
        <f>'Запит 2-8'!#REF!</f>
        <v>#REF!</v>
      </c>
      <c r="B430" s="48" t="e">
        <f>IF('Запит 2-8'!#REF!&lt;&gt;"",'Запит 2-8'!#REF!,"")</f>
        <v>#REF!</v>
      </c>
      <c r="C430" s="49" t="e">
        <f>'Запит 2-8'!#REF!</f>
        <v>#REF!</v>
      </c>
      <c r="D430" s="50" t="e">
        <f>'Запит 2-8'!#REF!</f>
        <v>#REF!</v>
      </c>
      <c r="E430" s="350"/>
      <c r="F430" s="353" t="e">
        <f>#REF!+#REF!</f>
        <v>#REF!</v>
      </c>
      <c r="G430" s="81" t="e">
        <f>IF(B430&lt;&gt;"","Для друку","")</f>
        <v>#REF!</v>
      </c>
    </row>
    <row r="431" spans="1:7" x14ac:dyDescent="0.25">
      <c r="A431" s="218" t="e">
        <f>'Запит 2-8'!#REF!</f>
        <v>#REF!</v>
      </c>
      <c r="B431" s="48" t="e">
        <f>IF('Запит 2-8'!#REF!&lt;&gt;"",'Запит 2-8'!#REF!,"")</f>
        <v>#REF!</v>
      </c>
      <c r="C431" s="49" t="e">
        <f>'Запит 2-8'!#REF!</f>
        <v>#REF!</v>
      </c>
      <c r="D431" s="50" t="e">
        <f>'Запит 2-8'!#REF!</f>
        <v>#REF!</v>
      </c>
      <c r="E431" s="229"/>
      <c r="F431" s="353" t="e">
        <f>#REF!+#REF!</f>
        <v>#REF!</v>
      </c>
      <c r="G431" s="81" t="e">
        <f>IF(B431&lt;&gt;"","Для друку","")</f>
        <v>#REF!</v>
      </c>
    </row>
    <row r="432" spans="1:7" x14ac:dyDescent="0.25">
      <c r="A432" s="218" t="e">
        <f>'Запит 2-8'!#REF!</f>
        <v>#REF!</v>
      </c>
      <c r="B432" s="48" t="e">
        <f>IF('Запит 2-8'!#REF!&lt;&gt;"",'Запит 2-8'!#REF!,"")</f>
        <v>#REF!</v>
      </c>
      <c r="C432" s="49" t="e">
        <f>'Запит 2-8'!#REF!</f>
        <v>#REF!</v>
      </c>
      <c r="D432" s="50" t="e">
        <f>'Запит 2-8'!#REF!</f>
        <v>#REF!</v>
      </c>
      <c r="E432" s="350"/>
      <c r="F432" s="353" t="e">
        <f>#REF!+#REF!</f>
        <v>#REF!</v>
      </c>
      <c r="G432" s="81" t="e">
        <f>IF(B432&lt;&gt;"","Для друку","")</f>
        <v>#REF!</v>
      </c>
    </row>
    <row r="433" spans="1:7" x14ac:dyDescent="0.25">
      <c r="A433" s="218" t="e">
        <f>'Запит 2-8'!#REF!</f>
        <v>#REF!</v>
      </c>
      <c r="B433" s="48" t="e">
        <f>IF('Запит 2-8'!#REF!&lt;&gt;"",'Запит 2-8'!#REF!,"")</f>
        <v>#REF!</v>
      </c>
      <c r="C433" s="49" t="e">
        <f>'Запит 2-8'!#REF!</f>
        <v>#REF!</v>
      </c>
      <c r="D433" s="50" t="e">
        <f>'Запит 2-8'!#REF!</f>
        <v>#REF!</v>
      </c>
      <c r="E433" s="350"/>
      <c r="F433" s="353" t="e">
        <f>#REF!+#REF!</f>
        <v>#REF!</v>
      </c>
      <c r="G433" s="81" t="e">
        <f t="shared" ref="G433:G442" si="28">IF(B433&lt;&gt;"","Для друку","")</f>
        <v>#REF!</v>
      </c>
    </row>
    <row r="434" spans="1:7" x14ac:dyDescent="0.25">
      <c r="A434" s="218" t="e">
        <f>'Запит 2-8'!#REF!</f>
        <v>#REF!</v>
      </c>
      <c r="B434" s="48" t="e">
        <f>IF('Запит 2-8'!#REF!&lt;&gt;"",'Запит 2-8'!#REF!,"")</f>
        <v>#REF!</v>
      </c>
      <c r="C434" s="49" t="e">
        <f>'Запит 2-8'!#REF!</f>
        <v>#REF!</v>
      </c>
      <c r="D434" s="50" t="e">
        <f>'Запит 2-8'!#REF!</f>
        <v>#REF!</v>
      </c>
      <c r="E434" s="350"/>
      <c r="F434" s="353" t="e">
        <f>#REF!+#REF!</f>
        <v>#REF!</v>
      </c>
      <c r="G434" s="81" t="e">
        <f t="shared" si="28"/>
        <v>#REF!</v>
      </c>
    </row>
    <row r="435" spans="1:7" x14ac:dyDescent="0.25">
      <c r="A435" s="218" t="e">
        <f>'Запит 2-8'!#REF!</f>
        <v>#REF!</v>
      </c>
      <c r="B435" s="48" t="e">
        <f>IF('Запит 2-8'!#REF!&lt;&gt;"",'Запит 2-8'!#REF!,"")</f>
        <v>#REF!</v>
      </c>
      <c r="C435" s="49" t="e">
        <f>'Запит 2-8'!#REF!</f>
        <v>#REF!</v>
      </c>
      <c r="D435" s="50" t="e">
        <f>'Запит 2-8'!#REF!</f>
        <v>#REF!</v>
      </c>
      <c r="E435" s="350"/>
      <c r="F435" s="353" t="e">
        <f>#REF!+#REF!</f>
        <v>#REF!</v>
      </c>
      <c r="G435" s="81" t="e">
        <f t="shared" si="28"/>
        <v>#REF!</v>
      </c>
    </row>
    <row r="436" spans="1:7" x14ac:dyDescent="0.25">
      <c r="A436" s="218" t="e">
        <f>'Запит 2-8'!#REF!</f>
        <v>#REF!</v>
      </c>
      <c r="B436" s="48" t="e">
        <f>IF('Запит 2-8'!#REF!&lt;&gt;"",'Запит 2-8'!#REF!,"")</f>
        <v>#REF!</v>
      </c>
      <c r="C436" s="49" t="e">
        <f>'Запит 2-8'!#REF!</f>
        <v>#REF!</v>
      </c>
      <c r="D436" s="50" t="e">
        <f>'Запит 2-8'!#REF!</f>
        <v>#REF!</v>
      </c>
      <c r="E436" s="350"/>
      <c r="F436" s="353" t="e">
        <f>#REF!+#REF!</f>
        <v>#REF!</v>
      </c>
      <c r="G436" s="81" t="e">
        <f t="shared" si="28"/>
        <v>#REF!</v>
      </c>
    </row>
    <row r="437" spans="1:7" x14ac:dyDescent="0.25">
      <c r="A437" s="218" t="e">
        <f>'Запит 2-8'!#REF!</f>
        <v>#REF!</v>
      </c>
      <c r="B437" s="48" t="e">
        <f>IF('Запит 2-8'!#REF!&lt;&gt;"",'Запит 2-8'!#REF!,"")</f>
        <v>#REF!</v>
      </c>
      <c r="C437" s="49" t="e">
        <f>'Запит 2-8'!#REF!</f>
        <v>#REF!</v>
      </c>
      <c r="D437" s="50" t="e">
        <f>'Запит 2-8'!#REF!</f>
        <v>#REF!</v>
      </c>
      <c r="E437" s="350"/>
      <c r="F437" s="353" t="e">
        <f>#REF!+#REF!</f>
        <v>#REF!</v>
      </c>
      <c r="G437" s="81" t="e">
        <f t="shared" si="28"/>
        <v>#REF!</v>
      </c>
    </row>
    <row r="438" spans="1:7" x14ac:dyDescent="0.25">
      <c r="A438" s="218" t="e">
        <f>'Запит 2-8'!#REF!</f>
        <v>#REF!</v>
      </c>
      <c r="B438" s="48" t="e">
        <f>IF('Запит 2-8'!#REF!&lt;&gt;"",'Запит 2-8'!#REF!,"")</f>
        <v>#REF!</v>
      </c>
      <c r="C438" s="49" t="e">
        <f>'Запит 2-8'!#REF!</f>
        <v>#REF!</v>
      </c>
      <c r="D438" s="50" t="e">
        <f>'Запит 2-8'!#REF!</f>
        <v>#REF!</v>
      </c>
      <c r="E438" s="350"/>
      <c r="F438" s="353" t="e">
        <f>#REF!+#REF!</f>
        <v>#REF!</v>
      </c>
      <c r="G438" s="81" t="e">
        <f t="shared" si="28"/>
        <v>#REF!</v>
      </c>
    </row>
    <row r="439" spans="1:7" x14ac:dyDescent="0.25">
      <c r="A439" s="218" t="e">
        <f>'Запит 2-8'!#REF!</f>
        <v>#REF!</v>
      </c>
      <c r="B439" s="48" t="e">
        <f>IF('Запит 2-8'!#REF!&lt;&gt;"",'Запит 2-8'!#REF!,"")</f>
        <v>#REF!</v>
      </c>
      <c r="C439" s="49" t="e">
        <f>'Запит 2-8'!#REF!</f>
        <v>#REF!</v>
      </c>
      <c r="D439" s="50" t="e">
        <f>'Запит 2-8'!#REF!</f>
        <v>#REF!</v>
      </c>
      <c r="E439" s="350"/>
      <c r="F439" s="353" t="e">
        <f>#REF!+#REF!</f>
        <v>#REF!</v>
      </c>
      <c r="G439" s="81" t="e">
        <f t="shared" si="28"/>
        <v>#REF!</v>
      </c>
    </row>
    <row r="440" spans="1:7" x14ac:dyDescent="0.25">
      <c r="A440" s="218" t="e">
        <f>'Запит 2-8'!#REF!</f>
        <v>#REF!</v>
      </c>
      <c r="B440" s="48" t="e">
        <f>IF('Запит 2-8'!#REF!&lt;&gt;"",'Запит 2-8'!#REF!,"")</f>
        <v>#REF!</v>
      </c>
      <c r="C440" s="49" t="e">
        <f>'Запит 2-8'!#REF!</f>
        <v>#REF!</v>
      </c>
      <c r="D440" s="50" t="e">
        <f>'Запит 2-8'!#REF!</f>
        <v>#REF!</v>
      </c>
      <c r="E440" s="350"/>
      <c r="F440" s="353" t="e">
        <f>#REF!+#REF!</f>
        <v>#REF!</v>
      </c>
      <c r="G440" s="81" t="e">
        <f t="shared" si="28"/>
        <v>#REF!</v>
      </c>
    </row>
    <row r="441" spans="1:7" x14ac:dyDescent="0.25">
      <c r="A441" s="218" t="e">
        <f>'Запит 2-8'!#REF!</f>
        <v>#REF!</v>
      </c>
      <c r="B441" s="48" t="e">
        <f>IF('Запит 2-8'!#REF!&lt;&gt;"",'Запит 2-8'!#REF!,"")</f>
        <v>#REF!</v>
      </c>
      <c r="C441" s="49" t="e">
        <f>'Запит 2-8'!#REF!</f>
        <v>#REF!</v>
      </c>
      <c r="D441" s="50" t="e">
        <f>'Запит 2-8'!#REF!</f>
        <v>#REF!</v>
      </c>
      <c r="E441" s="350"/>
      <c r="F441" s="353" t="e">
        <f>#REF!+#REF!</f>
        <v>#REF!</v>
      </c>
      <c r="G441" s="81" t="e">
        <f t="shared" si="28"/>
        <v>#REF!</v>
      </c>
    </row>
    <row r="442" spans="1:7" x14ac:dyDescent="0.25">
      <c r="A442" s="218" t="e">
        <f>'Запит 2-8'!#REF!</f>
        <v>#REF!</v>
      </c>
      <c r="B442" s="237" t="e">
        <f>IF('Запит 2-8'!#REF!&lt;&gt;"",'Запит 2-8'!#REF!,"")</f>
        <v>#REF!</v>
      </c>
      <c r="C442" s="238" t="e">
        <f>'Запит 2-8'!#REF!</f>
        <v>#REF!</v>
      </c>
      <c r="D442" s="239" t="e">
        <f>'Запит 2-8'!#REF!</f>
        <v>#REF!</v>
      </c>
      <c r="E442" s="351"/>
      <c r="F442" s="354" t="e">
        <f>#REF!+#REF!</f>
        <v>#REF!</v>
      </c>
      <c r="G442" s="81" t="e">
        <f t="shared" si="28"/>
        <v>#REF!</v>
      </c>
    </row>
    <row r="443" spans="1:7" ht="12.75" x14ac:dyDescent="0.2">
      <c r="A443" s="236" t="e">
        <f>'Запит 2-8'!#REF!</f>
        <v>#REF!</v>
      </c>
      <c r="B443" s="756" t="s">
        <v>108</v>
      </c>
      <c r="C443" s="757"/>
      <c r="D443" s="757"/>
      <c r="E443" s="758"/>
      <c r="F443" s="758"/>
      <c r="G443" s="81" t="e">
        <f>G444</f>
        <v>#REF!</v>
      </c>
    </row>
    <row r="444" spans="1:7" x14ac:dyDescent="0.25">
      <c r="A444" s="218" t="e">
        <f>'Запит 2-8'!#REF!</f>
        <v>#REF!</v>
      </c>
      <c r="B444" s="241" t="e">
        <f>IF('Запит 2-8'!#REF!&lt;&gt;"",'Запит 2-8'!#REF!,"")</f>
        <v>#REF!</v>
      </c>
      <c r="C444" s="242" t="e">
        <f>'Запит 2-8'!#REF!</f>
        <v>#REF!</v>
      </c>
      <c r="D444" s="243" t="e">
        <f>'Запит 2-8'!#REF!</f>
        <v>#REF!</v>
      </c>
      <c r="E444" s="349"/>
      <c r="F444" s="352" t="e">
        <f>#REF!+#REF!</f>
        <v>#REF!</v>
      </c>
      <c r="G444" s="81" t="e">
        <f t="shared" ref="G444:G458" si="29">IF(B444&lt;&gt;"","Для друку","")</f>
        <v>#REF!</v>
      </c>
    </row>
    <row r="445" spans="1:7" x14ac:dyDescent="0.25">
      <c r="A445" s="218" t="e">
        <f>'Запит 2-8'!#REF!</f>
        <v>#REF!</v>
      </c>
      <c r="B445" s="48" t="e">
        <f>IF('Запит 2-8'!#REF!&lt;&gt;"",'Запит 2-8'!#REF!,"")</f>
        <v>#REF!</v>
      </c>
      <c r="C445" s="49" t="e">
        <f>'Запит 2-8'!#REF!</f>
        <v>#REF!</v>
      </c>
      <c r="D445" s="50" t="e">
        <f>'Запит 2-8'!#REF!</f>
        <v>#REF!</v>
      </c>
      <c r="E445" s="350"/>
      <c r="F445" s="353" t="e">
        <f>#REF!+#REF!</f>
        <v>#REF!</v>
      </c>
      <c r="G445" s="81" t="e">
        <f t="shared" si="29"/>
        <v>#REF!</v>
      </c>
    </row>
    <row r="446" spans="1:7" x14ac:dyDescent="0.25">
      <c r="A446" s="218" t="e">
        <f>'Запит 2-8'!#REF!</f>
        <v>#REF!</v>
      </c>
      <c r="B446" s="48" t="e">
        <f>IF('Запит 2-8'!#REF!&lt;&gt;"",'Запит 2-8'!#REF!,"")</f>
        <v>#REF!</v>
      </c>
      <c r="C446" s="49" t="e">
        <f>'Запит 2-8'!#REF!</f>
        <v>#REF!</v>
      </c>
      <c r="D446" s="50" t="e">
        <f>'Запит 2-8'!#REF!</f>
        <v>#REF!</v>
      </c>
      <c r="E446" s="350"/>
      <c r="F446" s="353" t="e">
        <f>#REF!+#REF!</f>
        <v>#REF!</v>
      </c>
      <c r="G446" s="81" t="e">
        <f t="shared" si="29"/>
        <v>#REF!</v>
      </c>
    </row>
    <row r="447" spans="1:7" x14ac:dyDescent="0.25">
      <c r="A447" s="218" t="e">
        <f>'Запит 2-8'!#REF!</f>
        <v>#REF!</v>
      </c>
      <c r="B447" s="48" t="e">
        <f>IF('Запит 2-8'!#REF!&lt;&gt;"",'Запит 2-8'!#REF!,"")</f>
        <v>#REF!</v>
      </c>
      <c r="C447" s="49" t="e">
        <f>'Запит 2-8'!#REF!</f>
        <v>#REF!</v>
      </c>
      <c r="D447" s="50" t="e">
        <f>'Запит 2-8'!#REF!</f>
        <v>#REF!</v>
      </c>
      <c r="E447" s="229"/>
      <c r="F447" s="353" t="e">
        <f>#REF!+#REF!</f>
        <v>#REF!</v>
      </c>
      <c r="G447" s="81" t="e">
        <f t="shared" si="29"/>
        <v>#REF!</v>
      </c>
    </row>
    <row r="448" spans="1:7" x14ac:dyDescent="0.25">
      <c r="A448" s="218" t="e">
        <f>'Запит 2-8'!#REF!</f>
        <v>#REF!</v>
      </c>
      <c r="B448" s="48" t="e">
        <f>IF('Запит 2-8'!#REF!&lt;&gt;"",'Запит 2-8'!#REF!,"")</f>
        <v>#REF!</v>
      </c>
      <c r="C448" s="49" t="e">
        <f>'Запит 2-8'!#REF!</f>
        <v>#REF!</v>
      </c>
      <c r="D448" s="50" t="e">
        <f>'Запит 2-8'!#REF!</f>
        <v>#REF!</v>
      </c>
      <c r="E448" s="350"/>
      <c r="F448" s="353" t="e">
        <f>#REF!+#REF!</f>
        <v>#REF!</v>
      </c>
      <c r="G448" s="81" t="e">
        <f t="shared" si="29"/>
        <v>#REF!</v>
      </c>
    </row>
    <row r="449" spans="1:7" x14ac:dyDescent="0.25">
      <c r="A449" s="218" t="e">
        <f>'Запит 2-8'!#REF!</f>
        <v>#REF!</v>
      </c>
      <c r="B449" s="48" t="e">
        <f>IF('Запит 2-8'!#REF!&lt;&gt;"",'Запит 2-8'!#REF!,"")</f>
        <v>#REF!</v>
      </c>
      <c r="C449" s="49" t="e">
        <f>'Запит 2-8'!#REF!</f>
        <v>#REF!</v>
      </c>
      <c r="D449" s="50" t="e">
        <f>'Запит 2-8'!#REF!</f>
        <v>#REF!</v>
      </c>
      <c r="E449" s="350"/>
      <c r="F449" s="353" t="e">
        <f>#REF!+#REF!</f>
        <v>#REF!</v>
      </c>
      <c r="G449" s="81" t="e">
        <f t="shared" si="29"/>
        <v>#REF!</v>
      </c>
    </row>
    <row r="450" spans="1:7" x14ac:dyDescent="0.25">
      <c r="A450" s="218" t="e">
        <f>'Запит 2-8'!#REF!</f>
        <v>#REF!</v>
      </c>
      <c r="B450" s="48" t="e">
        <f>IF('Запит 2-8'!#REF!&lt;&gt;"",'Запит 2-8'!#REF!,"")</f>
        <v>#REF!</v>
      </c>
      <c r="C450" s="49" t="e">
        <f>'Запит 2-8'!#REF!</f>
        <v>#REF!</v>
      </c>
      <c r="D450" s="50" t="e">
        <f>'Запит 2-8'!#REF!</f>
        <v>#REF!</v>
      </c>
      <c r="E450" s="350"/>
      <c r="F450" s="353" t="e">
        <f>#REF!+#REF!</f>
        <v>#REF!</v>
      </c>
      <c r="G450" s="81" t="e">
        <f t="shared" si="29"/>
        <v>#REF!</v>
      </c>
    </row>
    <row r="451" spans="1:7" x14ac:dyDescent="0.25">
      <c r="A451" s="218" t="e">
        <f>'Запит 2-8'!#REF!</f>
        <v>#REF!</v>
      </c>
      <c r="B451" s="48" t="e">
        <f>IF('Запит 2-8'!#REF!&lt;&gt;"",'Запит 2-8'!#REF!,"")</f>
        <v>#REF!</v>
      </c>
      <c r="C451" s="49" t="e">
        <f>'Запит 2-8'!#REF!</f>
        <v>#REF!</v>
      </c>
      <c r="D451" s="50" t="e">
        <f>'Запит 2-8'!#REF!</f>
        <v>#REF!</v>
      </c>
      <c r="E451" s="350"/>
      <c r="F451" s="353" t="e">
        <f>#REF!+#REF!</f>
        <v>#REF!</v>
      </c>
      <c r="G451" s="81" t="e">
        <f t="shared" si="29"/>
        <v>#REF!</v>
      </c>
    </row>
    <row r="452" spans="1:7" x14ac:dyDescent="0.25">
      <c r="A452" s="218" t="e">
        <f>'Запит 2-8'!#REF!</f>
        <v>#REF!</v>
      </c>
      <c r="B452" s="48" t="e">
        <f>IF('Запит 2-8'!#REF!&lt;&gt;"",'Запит 2-8'!#REF!,"")</f>
        <v>#REF!</v>
      </c>
      <c r="C452" s="49" t="e">
        <f>'Запит 2-8'!#REF!</f>
        <v>#REF!</v>
      </c>
      <c r="D452" s="50" t="e">
        <f>'Запит 2-8'!#REF!</f>
        <v>#REF!</v>
      </c>
      <c r="E452" s="350"/>
      <c r="F452" s="353" t="e">
        <f>#REF!+#REF!</f>
        <v>#REF!</v>
      </c>
      <c r="G452" s="81" t="e">
        <f t="shared" si="29"/>
        <v>#REF!</v>
      </c>
    </row>
    <row r="453" spans="1:7" x14ac:dyDescent="0.25">
      <c r="A453" s="218" t="e">
        <f>'Запит 2-8'!#REF!</f>
        <v>#REF!</v>
      </c>
      <c r="B453" s="48" t="e">
        <f>IF('Запит 2-8'!#REF!&lt;&gt;"",'Запит 2-8'!#REF!,"")</f>
        <v>#REF!</v>
      </c>
      <c r="C453" s="49" t="e">
        <f>'Запит 2-8'!#REF!</f>
        <v>#REF!</v>
      </c>
      <c r="D453" s="50" t="e">
        <f>'Запит 2-8'!#REF!</f>
        <v>#REF!</v>
      </c>
      <c r="E453" s="350"/>
      <c r="F453" s="353" t="e">
        <f>#REF!+#REF!</f>
        <v>#REF!</v>
      </c>
      <c r="G453" s="81" t="e">
        <f t="shared" si="29"/>
        <v>#REF!</v>
      </c>
    </row>
    <row r="454" spans="1:7" x14ac:dyDescent="0.25">
      <c r="A454" s="218" t="e">
        <f>'Запит 2-8'!#REF!</f>
        <v>#REF!</v>
      </c>
      <c r="B454" s="48" t="e">
        <f>IF('Запит 2-8'!#REF!&lt;&gt;"",'Запит 2-8'!#REF!,"")</f>
        <v>#REF!</v>
      </c>
      <c r="C454" s="49" t="e">
        <f>'Запит 2-8'!#REF!</f>
        <v>#REF!</v>
      </c>
      <c r="D454" s="50" t="e">
        <f>'Запит 2-8'!#REF!</f>
        <v>#REF!</v>
      </c>
      <c r="E454" s="350"/>
      <c r="F454" s="353" t="e">
        <f>#REF!+#REF!</f>
        <v>#REF!</v>
      </c>
      <c r="G454" s="81" t="e">
        <f t="shared" si="29"/>
        <v>#REF!</v>
      </c>
    </row>
    <row r="455" spans="1:7" x14ac:dyDescent="0.25">
      <c r="A455" s="218" t="e">
        <f>'Запит 2-8'!#REF!</f>
        <v>#REF!</v>
      </c>
      <c r="B455" s="48" t="e">
        <f>IF('Запит 2-8'!#REF!&lt;&gt;"",'Запит 2-8'!#REF!,"")</f>
        <v>#REF!</v>
      </c>
      <c r="C455" s="49" t="e">
        <f>'Запит 2-8'!#REF!</f>
        <v>#REF!</v>
      </c>
      <c r="D455" s="50" t="e">
        <f>'Запит 2-8'!#REF!</f>
        <v>#REF!</v>
      </c>
      <c r="E455" s="350"/>
      <c r="F455" s="353" t="e">
        <f>#REF!+#REF!</f>
        <v>#REF!</v>
      </c>
      <c r="G455" s="81" t="e">
        <f t="shared" si="29"/>
        <v>#REF!</v>
      </c>
    </row>
    <row r="456" spans="1:7" x14ac:dyDescent="0.25">
      <c r="A456" s="218" t="e">
        <f>'Запит 2-8'!#REF!</f>
        <v>#REF!</v>
      </c>
      <c r="B456" s="48" t="e">
        <f>IF('Запит 2-8'!#REF!&lt;&gt;"",'Запит 2-8'!#REF!,"")</f>
        <v>#REF!</v>
      </c>
      <c r="C456" s="49" t="e">
        <f>'Запит 2-8'!#REF!</f>
        <v>#REF!</v>
      </c>
      <c r="D456" s="50" t="e">
        <f>'Запит 2-8'!#REF!</f>
        <v>#REF!</v>
      </c>
      <c r="E456" s="350"/>
      <c r="F456" s="353" t="e">
        <f>#REF!+#REF!</f>
        <v>#REF!</v>
      </c>
      <c r="G456" s="81" t="e">
        <f t="shared" si="29"/>
        <v>#REF!</v>
      </c>
    </row>
    <row r="457" spans="1:7" x14ac:dyDescent="0.25">
      <c r="A457" s="218" t="e">
        <f>'Запит 2-8'!#REF!</f>
        <v>#REF!</v>
      </c>
      <c r="B457" s="48" t="e">
        <f>IF('Запит 2-8'!#REF!&lt;&gt;"",'Запит 2-8'!#REF!,"")</f>
        <v>#REF!</v>
      </c>
      <c r="C457" s="49" t="e">
        <f>'Запит 2-8'!#REF!</f>
        <v>#REF!</v>
      </c>
      <c r="D457" s="50" t="e">
        <f>'Запит 2-8'!#REF!</f>
        <v>#REF!</v>
      </c>
      <c r="E457" s="350"/>
      <c r="F457" s="353" t="e">
        <f>#REF!+#REF!</f>
        <v>#REF!</v>
      </c>
      <c r="G457" s="81" t="e">
        <f t="shared" si="29"/>
        <v>#REF!</v>
      </c>
    </row>
    <row r="458" spans="1:7" x14ac:dyDescent="0.25">
      <c r="A458" s="218" t="e">
        <f>'Запит 2-8'!#REF!</f>
        <v>#REF!</v>
      </c>
      <c r="B458" s="237" t="e">
        <f>IF('Запит 2-8'!#REF!&lt;&gt;"",'Запит 2-8'!#REF!,"")</f>
        <v>#REF!</v>
      </c>
      <c r="C458" s="238" t="e">
        <f>'Запит 2-8'!#REF!</f>
        <v>#REF!</v>
      </c>
      <c r="D458" s="239" t="e">
        <f>'Запит 2-8'!#REF!</f>
        <v>#REF!</v>
      </c>
      <c r="E458" s="351"/>
      <c r="F458" s="354" t="e">
        <f>#REF!+#REF!</f>
        <v>#REF!</v>
      </c>
      <c r="G458" s="81" t="e">
        <f t="shared" si="29"/>
        <v>#REF!</v>
      </c>
    </row>
    <row r="459" spans="1:7" ht="12.75" x14ac:dyDescent="0.2">
      <c r="A459" s="236" t="e">
        <f>'Запит 2-8'!#REF!</f>
        <v>#REF!</v>
      </c>
      <c r="B459" s="756" t="s">
        <v>109</v>
      </c>
      <c r="C459" s="757"/>
      <c r="D459" s="757"/>
      <c r="E459" s="758"/>
      <c r="F459" s="758"/>
      <c r="G459" s="81" t="e">
        <f>G460</f>
        <v>#REF!</v>
      </c>
    </row>
    <row r="460" spans="1:7" x14ac:dyDescent="0.25">
      <c r="A460" s="218" t="e">
        <f>'Запит 2-8'!#REF!</f>
        <v>#REF!</v>
      </c>
      <c r="B460" s="241" t="e">
        <f>IF('Запит 2-8'!#REF!&lt;&gt;"",'Запит 2-8'!#REF!,"")</f>
        <v>#REF!</v>
      </c>
      <c r="C460" s="242" t="e">
        <f>'Запит 2-8'!#REF!</f>
        <v>#REF!</v>
      </c>
      <c r="D460" s="243" t="e">
        <f>'Запит 2-8'!#REF!</f>
        <v>#REF!</v>
      </c>
      <c r="E460" s="349"/>
      <c r="F460" s="352" t="e">
        <f>#REF!+#REF!</f>
        <v>#REF!</v>
      </c>
      <c r="G460" s="81" t="e">
        <f t="shared" ref="G460:G474" si="30">IF(B460&lt;&gt;"","Для друку","")</f>
        <v>#REF!</v>
      </c>
    </row>
    <row r="461" spans="1:7" x14ac:dyDescent="0.25">
      <c r="A461" s="218" t="e">
        <f>'Запит 2-8'!#REF!</f>
        <v>#REF!</v>
      </c>
      <c r="B461" s="48" t="e">
        <f>IF('Запит 2-8'!#REF!&lt;&gt;"",'Запит 2-8'!#REF!,"")</f>
        <v>#REF!</v>
      </c>
      <c r="C461" s="49" t="e">
        <f>'Запит 2-8'!#REF!</f>
        <v>#REF!</v>
      </c>
      <c r="D461" s="50" t="e">
        <f>'Запит 2-8'!#REF!</f>
        <v>#REF!</v>
      </c>
      <c r="E461" s="350"/>
      <c r="F461" s="353" t="e">
        <f>#REF!+#REF!</f>
        <v>#REF!</v>
      </c>
      <c r="G461" s="81" t="e">
        <f t="shared" si="30"/>
        <v>#REF!</v>
      </c>
    </row>
    <row r="462" spans="1:7" x14ac:dyDescent="0.25">
      <c r="A462" s="218" t="e">
        <f>'Запит 2-8'!#REF!</f>
        <v>#REF!</v>
      </c>
      <c r="B462" s="48" t="e">
        <f>IF('Запит 2-8'!#REF!&lt;&gt;"",'Запит 2-8'!#REF!,"")</f>
        <v>#REF!</v>
      </c>
      <c r="C462" s="49" t="e">
        <f>'Запит 2-8'!#REF!</f>
        <v>#REF!</v>
      </c>
      <c r="D462" s="50" t="e">
        <f>'Запит 2-8'!#REF!</f>
        <v>#REF!</v>
      </c>
      <c r="E462" s="350"/>
      <c r="F462" s="353" t="e">
        <f>#REF!+#REF!</f>
        <v>#REF!</v>
      </c>
      <c r="G462" s="81" t="e">
        <f t="shared" si="30"/>
        <v>#REF!</v>
      </c>
    </row>
    <row r="463" spans="1:7" x14ac:dyDescent="0.25">
      <c r="A463" s="218" t="e">
        <f>'Запит 2-8'!#REF!</f>
        <v>#REF!</v>
      </c>
      <c r="B463" s="48" t="e">
        <f>IF('Запит 2-8'!#REF!&lt;&gt;"",'Запит 2-8'!#REF!,"")</f>
        <v>#REF!</v>
      </c>
      <c r="C463" s="49" t="e">
        <f>'Запит 2-8'!#REF!</f>
        <v>#REF!</v>
      </c>
      <c r="D463" s="50" t="e">
        <f>'Запит 2-8'!#REF!</f>
        <v>#REF!</v>
      </c>
      <c r="E463" s="229"/>
      <c r="F463" s="353" t="e">
        <f>#REF!+#REF!</f>
        <v>#REF!</v>
      </c>
      <c r="G463" s="81" t="e">
        <f t="shared" si="30"/>
        <v>#REF!</v>
      </c>
    </row>
    <row r="464" spans="1:7" x14ac:dyDescent="0.25">
      <c r="A464" s="218" t="e">
        <f>'Запит 2-8'!#REF!</f>
        <v>#REF!</v>
      </c>
      <c r="B464" s="48" t="e">
        <f>IF('Запит 2-8'!#REF!&lt;&gt;"",'Запит 2-8'!#REF!,"")</f>
        <v>#REF!</v>
      </c>
      <c r="C464" s="49" t="e">
        <f>'Запит 2-8'!#REF!</f>
        <v>#REF!</v>
      </c>
      <c r="D464" s="50" t="e">
        <f>'Запит 2-8'!#REF!</f>
        <v>#REF!</v>
      </c>
      <c r="E464" s="350"/>
      <c r="F464" s="353" t="e">
        <f>#REF!+#REF!</f>
        <v>#REF!</v>
      </c>
      <c r="G464" s="81" t="e">
        <f t="shared" si="30"/>
        <v>#REF!</v>
      </c>
    </row>
    <row r="465" spans="1:7" x14ac:dyDescent="0.25">
      <c r="A465" s="218" t="e">
        <f>'Запит 2-8'!#REF!</f>
        <v>#REF!</v>
      </c>
      <c r="B465" s="48" t="e">
        <f>IF('Запит 2-8'!#REF!&lt;&gt;"",'Запит 2-8'!#REF!,"")</f>
        <v>#REF!</v>
      </c>
      <c r="C465" s="49" t="e">
        <f>'Запит 2-8'!#REF!</f>
        <v>#REF!</v>
      </c>
      <c r="D465" s="50" t="e">
        <f>'Запит 2-8'!#REF!</f>
        <v>#REF!</v>
      </c>
      <c r="E465" s="350"/>
      <c r="F465" s="353" t="e">
        <f>#REF!+#REF!</f>
        <v>#REF!</v>
      </c>
      <c r="G465" s="81" t="e">
        <f t="shared" si="30"/>
        <v>#REF!</v>
      </c>
    </row>
    <row r="466" spans="1:7" x14ac:dyDescent="0.25">
      <c r="A466" s="218" t="e">
        <f>'Запит 2-8'!#REF!</f>
        <v>#REF!</v>
      </c>
      <c r="B466" s="48" t="e">
        <f>IF('Запит 2-8'!#REF!&lt;&gt;"",'Запит 2-8'!#REF!,"")</f>
        <v>#REF!</v>
      </c>
      <c r="C466" s="49" t="e">
        <f>'Запит 2-8'!#REF!</f>
        <v>#REF!</v>
      </c>
      <c r="D466" s="50" t="e">
        <f>'Запит 2-8'!#REF!</f>
        <v>#REF!</v>
      </c>
      <c r="E466" s="350"/>
      <c r="F466" s="353" t="e">
        <f>#REF!+#REF!</f>
        <v>#REF!</v>
      </c>
      <c r="G466" s="81" t="e">
        <f t="shared" si="30"/>
        <v>#REF!</v>
      </c>
    </row>
    <row r="467" spans="1:7" x14ac:dyDescent="0.25">
      <c r="A467" s="218" t="e">
        <f>'Запит 2-8'!#REF!</f>
        <v>#REF!</v>
      </c>
      <c r="B467" s="48" t="e">
        <f>IF('Запит 2-8'!#REF!&lt;&gt;"",'Запит 2-8'!#REF!,"")</f>
        <v>#REF!</v>
      </c>
      <c r="C467" s="49" t="e">
        <f>'Запит 2-8'!#REF!</f>
        <v>#REF!</v>
      </c>
      <c r="D467" s="50" t="e">
        <f>'Запит 2-8'!#REF!</f>
        <v>#REF!</v>
      </c>
      <c r="E467" s="350"/>
      <c r="F467" s="353" t="e">
        <f>#REF!+#REF!</f>
        <v>#REF!</v>
      </c>
      <c r="G467" s="81" t="e">
        <f t="shared" si="30"/>
        <v>#REF!</v>
      </c>
    </row>
    <row r="468" spans="1:7" x14ac:dyDescent="0.25">
      <c r="A468" s="218" t="e">
        <f>'Запит 2-8'!#REF!</f>
        <v>#REF!</v>
      </c>
      <c r="B468" s="48" t="e">
        <f>IF('Запит 2-8'!#REF!&lt;&gt;"",'Запит 2-8'!#REF!,"")</f>
        <v>#REF!</v>
      </c>
      <c r="C468" s="49" t="e">
        <f>'Запит 2-8'!#REF!</f>
        <v>#REF!</v>
      </c>
      <c r="D468" s="50" t="e">
        <f>'Запит 2-8'!#REF!</f>
        <v>#REF!</v>
      </c>
      <c r="E468" s="350"/>
      <c r="F468" s="353" t="e">
        <f>#REF!+#REF!</f>
        <v>#REF!</v>
      </c>
      <c r="G468" s="81" t="e">
        <f t="shared" si="30"/>
        <v>#REF!</v>
      </c>
    </row>
    <row r="469" spans="1:7" x14ac:dyDescent="0.25">
      <c r="A469" s="218" t="e">
        <f>'Запит 2-8'!#REF!</f>
        <v>#REF!</v>
      </c>
      <c r="B469" s="48" t="e">
        <f>IF('Запит 2-8'!#REF!&lt;&gt;"",'Запит 2-8'!#REF!,"")</f>
        <v>#REF!</v>
      </c>
      <c r="C469" s="49" t="e">
        <f>'Запит 2-8'!#REF!</f>
        <v>#REF!</v>
      </c>
      <c r="D469" s="50" t="e">
        <f>'Запит 2-8'!#REF!</f>
        <v>#REF!</v>
      </c>
      <c r="E469" s="350"/>
      <c r="F469" s="353" t="e">
        <f>#REF!+#REF!</f>
        <v>#REF!</v>
      </c>
      <c r="G469" s="81" t="e">
        <f t="shared" si="30"/>
        <v>#REF!</v>
      </c>
    </row>
    <row r="470" spans="1:7" x14ac:dyDescent="0.25">
      <c r="A470" s="218" t="e">
        <f>'Запит 2-8'!#REF!</f>
        <v>#REF!</v>
      </c>
      <c r="B470" s="48" t="e">
        <f>IF('Запит 2-8'!#REF!&lt;&gt;"",'Запит 2-8'!#REF!,"")</f>
        <v>#REF!</v>
      </c>
      <c r="C470" s="49" t="e">
        <f>'Запит 2-8'!#REF!</f>
        <v>#REF!</v>
      </c>
      <c r="D470" s="50" t="e">
        <f>'Запит 2-8'!#REF!</f>
        <v>#REF!</v>
      </c>
      <c r="E470" s="350"/>
      <c r="F470" s="353" t="e">
        <f>#REF!+#REF!</f>
        <v>#REF!</v>
      </c>
      <c r="G470" s="81" t="e">
        <f t="shared" si="30"/>
        <v>#REF!</v>
      </c>
    </row>
    <row r="471" spans="1:7" x14ac:dyDescent="0.25">
      <c r="A471" s="218" t="e">
        <f>'Запит 2-8'!#REF!</f>
        <v>#REF!</v>
      </c>
      <c r="B471" s="48" t="e">
        <f>IF('Запит 2-8'!#REF!&lt;&gt;"",'Запит 2-8'!#REF!,"")</f>
        <v>#REF!</v>
      </c>
      <c r="C471" s="49" t="e">
        <f>'Запит 2-8'!#REF!</f>
        <v>#REF!</v>
      </c>
      <c r="D471" s="50" t="e">
        <f>'Запит 2-8'!#REF!</f>
        <v>#REF!</v>
      </c>
      <c r="E471" s="350"/>
      <c r="F471" s="353" t="e">
        <f>#REF!+#REF!</f>
        <v>#REF!</v>
      </c>
      <c r="G471" s="81" t="e">
        <f t="shared" si="30"/>
        <v>#REF!</v>
      </c>
    </row>
    <row r="472" spans="1:7" x14ac:dyDescent="0.25">
      <c r="A472" s="218" t="e">
        <f>'Запит 2-8'!#REF!</f>
        <v>#REF!</v>
      </c>
      <c r="B472" s="48" t="e">
        <f>IF('Запит 2-8'!#REF!&lt;&gt;"",'Запит 2-8'!#REF!,"")</f>
        <v>#REF!</v>
      </c>
      <c r="C472" s="49" t="e">
        <f>'Запит 2-8'!#REF!</f>
        <v>#REF!</v>
      </c>
      <c r="D472" s="50" t="e">
        <f>'Запит 2-8'!#REF!</f>
        <v>#REF!</v>
      </c>
      <c r="E472" s="350"/>
      <c r="F472" s="353" t="e">
        <f>#REF!+#REF!</f>
        <v>#REF!</v>
      </c>
      <c r="G472" s="81" t="e">
        <f t="shared" si="30"/>
        <v>#REF!</v>
      </c>
    </row>
    <row r="473" spans="1:7" x14ac:dyDescent="0.25">
      <c r="A473" s="218" t="e">
        <f>'Запит 2-8'!#REF!</f>
        <v>#REF!</v>
      </c>
      <c r="B473" s="48" t="e">
        <f>IF('Запит 2-8'!#REF!&lt;&gt;"",'Запит 2-8'!#REF!,"")</f>
        <v>#REF!</v>
      </c>
      <c r="C473" s="49" t="e">
        <f>'Запит 2-8'!#REF!</f>
        <v>#REF!</v>
      </c>
      <c r="D473" s="50" t="e">
        <f>'Запит 2-8'!#REF!</f>
        <v>#REF!</v>
      </c>
      <c r="E473" s="350"/>
      <c r="F473" s="353" t="e">
        <f>#REF!+#REF!</f>
        <v>#REF!</v>
      </c>
      <c r="G473" s="81" t="e">
        <f t="shared" si="30"/>
        <v>#REF!</v>
      </c>
    </row>
    <row r="474" spans="1:7" x14ac:dyDescent="0.25">
      <c r="A474" s="218" t="e">
        <f>'Запит 2-8'!#REF!</f>
        <v>#REF!</v>
      </c>
      <c r="B474" s="237" t="e">
        <f>IF('Запит 2-8'!#REF!&lt;&gt;"",'Запит 2-8'!#REF!,"")</f>
        <v>#REF!</v>
      </c>
      <c r="C474" s="238" t="e">
        <f>'Запит 2-8'!#REF!</f>
        <v>#REF!</v>
      </c>
      <c r="D474" s="239" t="e">
        <f>'Запит 2-8'!#REF!</f>
        <v>#REF!</v>
      </c>
      <c r="E474" s="351"/>
      <c r="F474" s="354" t="e">
        <f>#REF!+#REF!</f>
        <v>#REF!</v>
      </c>
      <c r="G474" s="81" t="e">
        <f t="shared" si="30"/>
        <v>#REF!</v>
      </c>
    </row>
    <row r="475" spans="1:7" ht="12.75" x14ac:dyDescent="0.2">
      <c r="A475" s="236" t="e">
        <f>'Запит 2-8'!#REF!</f>
        <v>#REF!</v>
      </c>
      <c r="B475" s="756" t="s">
        <v>110</v>
      </c>
      <c r="C475" s="757"/>
      <c r="D475" s="757"/>
      <c r="E475" s="758"/>
      <c r="F475" s="758"/>
      <c r="G475" s="81" t="e">
        <f>G476</f>
        <v>#REF!</v>
      </c>
    </row>
    <row r="476" spans="1:7" x14ac:dyDescent="0.25">
      <c r="A476" s="218" t="e">
        <f>'Запит 2-8'!#REF!</f>
        <v>#REF!</v>
      </c>
      <c r="B476" s="241" t="e">
        <f>IF('Запит 2-8'!#REF!&lt;&gt;"",'Запит 2-8'!#REF!,"")</f>
        <v>#REF!</v>
      </c>
      <c r="C476" s="242" t="e">
        <f>'Запит 2-8'!#REF!</f>
        <v>#REF!</v>
      </c>
      <c r="D476" s="243" t="e">
        <f>'Запит 2-8'!#REF!</f>
        <v>#REF!</v>
      </c>
      <c r="E476" s="440" t="s">
        <v>30</v>
      </c>
      <c r="F476" s="352" t="e">
        <f>#REF!+#REF!</f>
        <v>#REF!</v>
      </c>
      <c r="G476" s="81" t="e">
        <f t="shared" ref="G476:G485" si="31">IF(B476&lt;&gt;"","Для друку","")</f>
        <v>#REF!</v>
      </c>
    </row>
    <row r="477" spans="1:7" x14ac:dyDescent="0.25">
      <c r="A477" s="218" t="e">
        <f>'Запит 2-8'!#REF!</f>
        <v>#REF!</v>
      </c>
      <c r="B477" s="48" t="e">
        <f>IF('Запит 2-8'!#REF!&lt;&gt;"",'Запит 2-8'!#REF!,"")</f>
        <v>#REF!</v>
      </c>
      <c r="C477" s="49" t="e">
        <f>'Запит 2-8'!#REF!</f>
        <v>#REF!</v>
      </c>
      <c r="D477" s="50" t="e">
        <f>'Запит 2-8'!#REF!</f>
        <v>#REF!</v>
      </c>
      <c r="E477" s="441" t="s">
        <v>30</v>
      </c>
      <c r="F477" s="353" t="e">
        <f>#REF!+#REF!</f>
        <v>#REF!</v>
      </c>
      <c r="G477" s="81" t="e">
        <f t="shared" si="31"/>
        <v>#REF!</v>
      </c>
    </row>
    <row r="478" spans="1:7" x14ac:dyDescent="0.25">
      <c r="A478" s="218" t="e">
        <f>'Запит 2-8'!#REF!</f>
        <v>#REF!</v>
      </c>
      <c r="B478" s="48" t="e">
        <f>IF('Запит 2-8'!#REF!&lt;&gt;"",'Запит 2-8'!#REF!,"")</f>
        <v>#REF!</v>
      </c>
      <c r="C478" s="49" t="e">
        <f>'Запит 2-8'!#REF!</f>
        <v>#REF!</v>
      </c>
      <c r="D478" s="50" t="e">
        <f>'Запит 2-8'!#REF!</f>
        <v>#REF!</v>
      </c>
      <c r="E478" s="441" t="s">
        <v>30</v>
      </c>
      <c r="F478" s="353" t="e">
        <f>#REF!+#REF!</f>
        <v>#REF!</v>
      </c>
      <c r="G478" s="81" t="e">
        <f t="shared" si="31"/>
        <v>#REF!</v>
      </c>
    </row>
    <row r="479" spans="1:7" x14ac:dyDescent="0.25">
      <c r="A479" s="218" t="e">
        <f>'Запит 2-8'!#REF!</f>
        <v>#REF!</v>
      </c>
      <c r="B479" s="48" t="e">
        <f>IF('Запит 2-8'!#REF!&lt;&gt;"",'Запит 2-8'!#REF!,"")</f>
        <v>#REF!</v>
      </c>
      <c r="C479" s="49" t="e">
        <f>'Запит 2-8'!#REF!</f>
        <v>#REF!</v>
      </c>
      <c r="D479" s="50" t="e">
        <f>'Запит 2-8'!#REF!</f>
        <v>#REF!</v>
      </c>
      <c r="E479" s="441" t="s">
        <v>30</v>
      </c>
      <c r="F479" s="353" t="e">
        <f>#REF!+#REF!</f>
        <v>#REF!</v>
      </c>
      <c r="G479" s="81" t="e">
        <f t="shared" si="31"/>
        <v>#REF!</v>
      </c>
    </row>
    <row r="480" spans="1:7" x14ac:dyDescent="0.25">
      <c r="A480" s="218" t="e">
        <f>'Запит 2-8'!#REF!</f>
        <v>#REF!</v>
      </c>
      <c r="B480" s="48" t="e">
        <f>IF('Запит 2-8'!#REF!&lt;&gt;"",'Запит 2-8'!#REF!,"")</f>
        <v>#REF!</v>
      </c>
      <c r="C480" s="49" t="e">
        <f>'Запит 2-8'!#REF!</f>
        <v>#REF!</v>
      </c>
      <c r="D480" s="50" t="e">
        <f>'Запит 2-8'!#REF!</f>
        <v>#REF!</v>
      </c>
      <c r="E480" s="441" t="s">
        <v>30</v>
      </c>
      <c r="F480" s="353" t="e">
        <f>#REF!+#REF!</f>
        <v>#REF!</v>
      </c>
      <c r="G480" s="81" t="e">
        <f t="shared" si="31"/>
        <v>#REF!</v>
      </c>
    </row>
    <row r="481" spans="1:7" x14ac:dyDescent="0.25">
      <c r="A481" s="218" t="e">
        <f>'Запит 2-8'!#REF!</f>
        <v>#REF!</v>
      </c>
      <c r="B481" s="48" t="e">
        <f>IF('Запит 2-8'!#REF!&lt;&gt;"",'Запит 2-8'!#REF!,"")</f>
        <v>#REF!</v>
      </c>
      <c r="C481" s="49" t="e">
        <f>'Запит 2-8'!#REF!</f>
        <v>#REF!</v>
      </c>
      <c r="D481" s="50" t="e">
        <f>'Запит 2-8'!#REF!</f>
        <v>#REF!</v>
      </c>
      <c r="E481" s="441" t="s">
        <v>30</v>
      </c>
      <c r="F481" s="353" t="e">
        <f>#REF!+#REF!</f>
        <v>#REF!</v>
      </c>
      <c r="G481" s="81" t="e">
        <f t="shared" si="31"/>
        <v>#REF!</v>
      </c>
    </row>
    <row r="482" spans="1:7" x14ac:dyDescent="0.25">
      <c r="A482" s="218" t="e">
        <f>'Запит 2-8'!#REF!</f>
        <v>#REF!</v>
      </c>
      <c r="B482" s="48" t="e">
        <f>IF('Запит 2-8'!#REF!&lt;&gt;"",'Запит 2-8'!#REF!,"")</f>
        <v>#REF!</v>
      </c>
      <c r="C482" s="49" t="e">
        <f>'Запит 2-8'!#REF!</f>
        <v>#REF!</v>
      </c>
      <c r="D482" s="50" t="e">
        <f>'Запит 2-8'!#REF!</f>
        <v>#REF!</v>
      </c>
      <c r="E482" s="441" t="s">
        <v>30</v>
      </c>
      <c r="F482" s="353" t="e">
        <f>#REF!+#REF!</f>
        <v>#REF!</v>
      </c>
      <c r="G482" s="81" t="e">
        <f t="shared" si="31"/>
        <v>#REF!</v>
      </c>
    </row>
    <row r="483" spans="1:7" x14ac:dyDescent="0.25">
      <c r="A483" s="218" t="e">
        <f>'Запит 2-8'!#REF!</f>
        <v>#REF!</v>
      </c>
      <c r="B483" s="48" t="e">
        <f>IF('Запит 2-8'!#REF!&lt;&gt;"",'Запит 2-8'!#REF!,"")</f>
        <v>#REF!</v>
      </c>
      <c r="C483" s="49" t="e">
        <f>'Запит 2-8'!#REF!</f>
        <v>#REF!</v>
      </c>
      <c r="D483" s="50" t="e">
        <f>'Запит 2-8'!#REF!</f>
        <v>#REF!</v>
      </c>
      <c r="E483" s="441" t="s">
        <v>30</v>
      </c>
      <c r="F483" s="353" t="e">
        <f>#REF!+#REF!</f>
        <v>#REF!</v>
      </c>
      <c r="G483" s="81" t="e">
        <f t="shared" si="31"/>
        <v>#REF!</v>
      </c>
    </row>
    <row r="484" spans="1:7" ht="12.75" customHeight="1" x14ac:dyDescent="0.25">
      <c r="A484" s="218" t="e">
        <f>'Запит 2-8'!#REF!</f>
        <v>#REF!</v>
      </c>
      <c r="B484" s="48" t="e">
        <f>IF('Запит 2-8'!#REF!&lt;&gt;"",'Запит 2-8'!#REF!,"")</f>
        <v>#REF!</v>
      </c>
      <c r="C484" s="49" t="e">
        <f>'Запит 2-8'!#REF!</f>
        <v>#REF!</v>
      </c>
      <c r="D484" s="50" t="e">
        <f>'Запит 2-8'!#REF!</f>
        <v>#REF!</v>
      </c>
      <c r="E484" s="441" t="s">
        <v>30</v>
      </c>
      <c r="F484" s="353" t="e">
        <f>#REF!+#REF!</f>
        <v>#REF!</v>
      </c>
      <c r="G484" s="81" t="e">
        <f t="shared" si="31"/>
        <v>#REF!</v>
      </c>
    </row>
    <row r="485" spans="1:7" x14ac:dyDescent="0.25">
      <c r="A485" s="240" t="e">
        <f>'Запит 2-8'!#REF!</f>
        <v>#REF!</v>
      </c>
      <c r="B485" s="48" t="e">
        <f>IF('Запит 2-8'!#REF!&lt;&gt;"",'Запит 2-8'!#REF!,"")</f>
        <v>#REF!</v>
      </c>
      <c r="C485" s="49" t="e">
        <f>'Запит 2-8'!#REF!</f>
        <v>#REF!</v>
      </c>
      <c r="D485" s="50" t="e">
        <f>'Запит 2-8'!#REF!</f>
        <v>#REF!</v>
      </c>
      <c r="E485" s="442" t="s">
        <v>30</v>
      </c>
      <c r="F485" s="354" t="e">
        <f>#REF!+#REF!</f>
        <v>#REF!</v>
      </c>
      <c r="G485" s="81" t="e">
        <f t="shared" si="31"/>
        <v>#REF!</v>
      </c>
    </row>
    <row r="486" spans="1:7" ht="12.75" customHeight="1" x14ac:dyDescent="0.2">
      <c r="A486" s="759" t="e">
        <f>'Запит 2-8'!#REF!</f>
        <v>#REF!</v>
      </c>
      <c r="B486" s="760"/>
      <c r="C486" s="760"/>
      <c r="D486" s="760"/>
      <c r="E486" s="760"/>
      <c r="F486" s="760"/>
      <c r="G486" s="81" t="e">
        <f>G487</f>
        <v>#REF!</v>
      </c>
    </row>
    <row r="487" spans="1:7" ht="12.75" x14ac:dyDescent="0.2">
      <c r="A487" s="235" t="s">
        <v>4</v>
      </c>
      <c r="B487" s="756" t="s">
        <v>107</v>
      </c>
      <c r="C487" s="757"/>
      <c r="D487" s="757"/>
      <c r="E487" s="761"/>
      <c r="F487" s="761"/>
      <c r="G487" s="81" t="e">
        <f>G488</f>
        <v>#REF!</v>
      </c>
    </row>
    <row r="488" spans="1:7" x14ac:dyDescent="0.25">
      <c r="A488" s="218" t="e">
        <f>'Запит 2-8'!#REF!</f>
        <v>#REF!</v>
      </c>
      <c r="B488" s="241" t="e">
        <f>IF('Запит 2-8'!#REF!&lt;&gt;"",'Запит 2-8'!#REF!,"")</f>
        <v>#REF!</v>
      </c>
      <c r="C488" s="242" t="e">
        <f>'Запит 2-8'!#REF!</f>
        <v>#REF!</v>
      </c>
      <c r="D488" s="243" t="e">
        <f>'Запит 2-8'!#REF!</f>
        <v>#REF!</v>
      </c>
      <c r="E488" s="349"/>
      <c r="F488" s="352" t="e">
        <f>#REF!+#REF!</f>
        <v>#REF!</v>
      </c>
      <c r="G488" s="81" t="e">
        <f>IF(B488&lt;&gt;"","Для друку","")</f>
        <v>#REF!</v>
      </c>
    </row>
    <row r="489" spans="1:7" x14ac:dyDescent="0.25">
      <c r="A489" s="218" t="e">
        <f>'Запит 2-8'!#REF!</f>
        <v>#REF!</v>
      </c>
      <c r="B489" s="48" t="e">
        <f>IF('Запит 2-8'!#REF!&lt;&gt;"",'Запит 2-8'!#REF!,"")</f>
        <v>#REF!</v>
      </c>
      <c r="C489" s="49" t="e">
        <f>'Запит 2-8'!#REF!</f>
        <v>#REF!</v>
      </c>
      <c r="D489" s="50" t="e">
        <f>'Запит 2-8'!#REF!</f>
        <v>#REF!</v>
      </c>
      <c r="E489" s="350"/>
      <c r="F489" s="353" t="e">
        <f>#REF!+#REF!</f>
        <v>#REF!</v>
      </c>
      <c r="G489" s="81" t="e">
        <f>IF(B489&lt;&gt;"","Для друку","")</f>
        <v>#REF!</v>
      </c>
    </row>
    <row r="490" spans="1:7" x14ac:dyDescent="0.25">
      <c r="A490" s="218" t="e">
        <f>'Запит 2-8'!#REF!</f>
        <v>#REF!</v>
      </c>
      <c r="B490" s="48" t="e">
        <f>IF('Запит 2-8'!#REF!&lt;&gt;"",'Запит 2-8'!#REF!,"")</f>
        <v>#REF!</v>
      </c>
      <c r="C490" s="49" t="e">
        <f>'Запит 2-8'!#REF!</f>
        <v>#REF!</v>
      </c>
      <c r="D490" s="50" t="e">
        <f>'Запит 2-8'!#REF!</f>
        <v>#REF!</v>
      </c>
      <c r="E490" s="350"/>
      <c r="F490" s="353" t="e">
        <f>#REF!+#REF!</f>
        <v>#REF!</v>
      </c>
      <c r="G490" s="81" t="e">
        <f t="shared" ref="G490:G501" si="32">IF(B490&lt;&gt;"","Для друку","")</f>
        <v>#REF!</v>
      </c>
    </row>
    <row r="491" spans="1:7" x14ac:dyDescent="0.25">
      <c r="A491" s="218" t="e">
        <f>'Запит 2-8'!#REF!</f>
        <v>#REF!</v>
      </c>
      <c r="B491" s="48" t="e">
        <f>IF('Запит 2-8'!#REF!&lt;&gt;"",'Запит 2-8'!#REF!,"")</f>
        <v>#REF!</v>
      </c>
      <c r="C491" s="49" t="e">
        <f>'Запит 2-8'!#REF!</f>
        <v>#REF!</v>
      </c>
      <c r="D491" s="50" t="e">
        <f>'Запит 2-8'!#REF!</f>
        <v>#REF!</v>
      </c>
      <c r="E491" s="229"/>
      <c r="F491" s="353" t="e">
        <f>#REF!+#REF!</f>
        <v>#REF!</v>
      </c>
      <c r="G491" s="81" t="e">
        <f t="shared" si="32"/>
        <v>#REF!</v>
      </c>
    </row>
    <row r="492" spans="1:7" x14ac:dyDescent="0.25">
      <c r="A492" s="218" t="e">
        <f>'Запит 2-8'!#REF!</f>
        <v>#REF!</v>
      </c>
      <c r="B492" s="48" t="e">
        <f>IF('Запит 2-8'!#REF!&lt;&gt;"",'Запит 2-8'!#REF!,"")</f>
        <v>#REF!</v>
      </c>
      <c r="C492" s="49" t="e">
        <f>'Запит 2-8'!#REF!</f>
        <v>#REF!</v>
      </c>
      <c r="D492" s="50" t="e">
        <f>'Запит 2-8'!#REF!</f>
        <v>#REF!</v>
      </c>
      <c r="E492" s="350"/>
      <c r="F492" s="353" t="e">
        <f>#REF!+#REF!</f>
        <v>#REF!</v>
      </c>
      <c r="G492" s="81" t="e">
        <f t="shared" si="32"/>
        <v>#REF!</v>
      </c>
    </row>
    <row r="493" spans="1:7" x14ac:dyDescent="0.25">
      <c r="A493" s="218" t="e">
        <f>'Запит 2-8'!#REF!</f>
        <v>#REF!</v>
      </c>
      <c r="B493" s="48" t="e">
        <f>IF('Запит 2-8'!#REF!&lt;&gt;"",'Запит 2-8'!#REF!,"")</f>
        <v>#REF!</v>
      </c>
      <c r="C493" s="49" t="e">
        <f>'Запит 2-8'!#REF!</f>
        <v>#REF!</v>
      </c>
      <c r="D493" s="50" t="e">
        <f>'Запит 2-8'!#REF!</f>
        <v>#REF!</v>
      </c>
      <c r="E493" s="350"/>
      <c r="F493" s="353" t="e">
        <f>#REF!+#REF!</f>
        <v>#REF!</v>
      </c>
      <c r="G493" s="81" t="e">
        <f t="shared" si="32"/>
        <v>#REF!</v>
      </c>
    </row>
    <row r="494" spans="1:7" x14ac:dyDescent="0.25">
      <c r="A494" s="218" t="e">
        <f>'Запит 2-8'!#REF!</f>
        <v>#REF!</v>
      </c>
      <c r="B494" s="48" t="e">
        <f>IF('Запит 2-8'!#REF!&lt;&gt;"",'Запит 2-8'!#REF!,"")</f>
        <v>#REF!</v>
      </c>
      <c r="C494" s="49" t="e">
        <f>'Запит 2-8'!#REF!</f>
        <v>#REF!</v>
      </c>
      <c r="D494" s="50" t="e">
        <f>'Запит 2-8'!#REF!</f>
        <v>#REF!</v>
      </c>
      <c r="E494" s="350"/>
      <c r="F494" s="353" t="e">
        <f>#REF!+#REF!</f>
        <v>#REF!</v>
      </c>
      <c r="G494" s="81" t="e">
        <f t="shared" si="32"/>
        <v>#REF!</v>
      </c>
    </row>
    <row r="495" spans="1:7" x14ac:dyDescent="0.25">
      <c r="A495" s="218" t="e">
        <f>'Запит 2-8'!#REF!</f>
        <v>#REF!</v>
      </c>
      <c r="B495" s="48" t="e">
        <f>IF('Запит 2-8'!#REF!&lt;&gt;"",'Запит 2-8'!#REF!,"")</f>
        <v>#REF!</v>
      </c>
      <c r="C495" s="49" t="e">
        <f>'Запит 2-8'!#REF!</f>
        <v>#REF!</v>
      </c>
      <c r="D495" s="50" t="e">
        <f>'Запит 2-8'!#REF!</f>
        <v>#REF!</v>
      </c>
      <c r="E495" s="350"/>
      <c r="F495" s="353" t="e">
        <f>#REF!+#REF!</f>
        <v>#REF!</v>
      </c>
      <c r="G495" s="81" t="e">
        <f t="shared" si="32"/>
        <v>#REF!</v>
      </c>
    </row>
    <row r="496" spans="1:7" x14ac:dyDescent="0.25">
      <c r="A496" s="218" t="e">
        <f>'Запит 2-8'!#REF!</f>
        <v>#REF!</v>
      </c>
      <c r="B496" s="48" t="e">
        <f>IF('Запит 2-8'!#REF!&lt;&gt;"",'Запит 2-8'!#REF!,"")</f>
        <v>#REF!</v>
      </c>
      <c r="C496" s="49" t="e">
        <f>'Запит 2-8'!#REF!</f>
        <v>#REF!</v>
      </c>
      <c r="D496" s="50" t="e">
        <f>'Запит 2-8'!#REF!</f>
        <v>#REF!</v>
      </c>
      <c r="E496" s="350"/>
      <c r="F496" s="353" t="e">
        <f>#REF!+#REF!</f>
        <v>#REF!</v>
      </c>
      <c r="G496" s="81" t="e">
        <f t="shared" si="32"/>
        <v>#REF!</v>
      </c>
    </row>
    <row r="497" spans="1:7" x14ac:dyDescent="0.25">
      <c r="A497" s="218" t="e">
        <f>'Запит 2-8'!#REF!</f>
        <v>#REF!</v>
      </c>
      <c r="B497" s="48" t="e">
        <f>IF('Запит 2-8'!#REF!&lt;&gt;"",'Запит 2-8'!#REF!,"")</f>
        <v>#REF!</v>
      </c>
      <c r="C497" s="49" t="e">
        <f>'Запит 2-8'!#REF!</f>
        <v>#REF!</v>
      </c>
      <c r="D497" s="50" t="e">
        <f>'Запит 2-8'!#REF!</f>
        <v>#REF!</v>
      </c>
      <c r="E497" s="350"/>
      <c r="F497" s="353" t="e">
        <f>#REF!+#REF!</f>
        <v>#REF!</v>
      </c>
      <c r="G497" s="81" t="e">
        <f t="shared" si="32"/>
        <v>#REF!</v>
      </c>
    </row>
    <row r="498" spans="1:7" x14ac:dyDescent="0.25">
      <c r="A498" s="218" t="e">
        <f>'Запит 2-8'!#REF!</f>
        <v>#REF!</v>
      </c>
      <c r="B498" s="48" t="e">
        <f>IF('Запит 2-8'!#REF!&lt;&gt;"",'Запит 2-8'!#REF!,"")</f>
        <v>#REF!</v>
      </c>
      <c r="C498" s="49" t="e">
        <f>'Запит 2-8'!#REF!</f>
        <v>#REF!</v>
      </c>
      <c r="D498" s="50" t="e">
        <f>'Запит 2-8'!#REF!</f>
        <v>#REF!</v>
      </c>
      <c r="E498" s="350"/>
      <c r="F498" s="353" t="e">
        <f>#REF!+#REF!</f>
        <v>#REF!</v>
      </c>
      <c r="G498" s="81" t="e">
        <f t="shared" si="32"/>
        <v>#REF!</v>
      </c>
    </row>
    <row r="499" spans="1:7" x14ac:dyDescent="0.25">
      <c r="A499" s="218" t="e">
        <f>'Запит 2-8'!#REF!</f>
        <v>#REF!</v>
      </c>
      <c r="B499" s="48" t="e">
        <f>IF('Запит 2-8'!#REF!&lt;&gt;"",'Запит 2-8'!#REF!,"")</f>
        <v>#REF!</v>
      </c>
      <c r="C499" s="49" t="e">
        <f>'Запит 2-8'!#REF!</f>
        <v>#REF!</v>
      </c>
      <c r="D499" s="50" t="e">
        <f>'Запит 2-8'!#REF!</f>
        <v>#REF!</v>
      </c>
      <c r="E499" s="350"/>
      <c r="F499" s="353" t="e">
        <f>#REF!+#REF!</f>
        <v>#REF!</v>
      </c>
      <c r="G499" s="81" t="e">
        <f t="shared" si="32"/>
        <v>#REF!</v>
      </c>
    </row>
    <row r="500" spans="1:7" x14ac:dyDescent="0.25">
      <c r="A500" s="218" t="e">
        <f>'Запит 2-8'!#REF!</f>
        <v>#REF!</v>
      </c>
      <c r="B500" s="48" t="e">
        <f>IF('Запит 2-8'!#REF!&lt;&gt;"",'Запит 2-8'!#REF!,"")</f>
        <v>#REF!</v>
      </c>
      <c r="C500" s="49" t="e">
        <f>'Запит 2-8'!#REF!</f>
        <v>#REF!</v>
      </c>
      <c r="D500" s="50" t="e">
        <f>'Запит 2-8'!#REF!</f>
        <v>#REF!</v>
      </c>
      <c r="E500" s="350"/>
      <c r="F500" s="353" t="e">
        <f>#REF!+#REF!</f>
        <v>#REF!</v>
      </c>
      <c r="G500" s="81" t="e">
        <f t="shared" si="32"/>
        <v>#REF!</v>
      </c>
    </row>
    <row r="501" spans="1:7" x14ac:dyDescent="0.25">
      <c r="A501" s="218" t="e">
        <f>'Запит 2-8'!#REF!</f>
        <v>#REF!</v>
      </c>
      <c r="B501" s="48" t="e">
        <f>IF('Запит 2-8'!#REF!&lt;&gt;"",'Запит 2-8'!#REF!,"")</f>
        <v>#REF!</v>
      </c>
      <c r="C501" s="49" t="e">
        <f>'Запит 2-8'!#REF!</f>
        <v>#REF!</v>
      </c>
      <c r="D501" s="50" t="e">
        <f>'Запит 2-8'!#REF!</f>
        <v>#REF!</v>
      </c>
      <c r="E501" s="350"/>
      <c r="F501" s="353" t="e">
        <f>#REF!+#REF!</f>
        <v>#REF!</v>
      </c>
      <c r="G501" s="81" t="e">
        <f t="shared" si="32"/>
        <v>#REF!</v>
      </c>
    </row>
    <row r="502" spans="1:7" x14ac:dyDescent="0.25">
      <c r="A502" s="218" t="e">
        <f>'Запит 2-8'!#REF!</f>
        <v>#REF!</v>
      </c>
      <c r="B502" s="237" t="e">
        <f>IF('Запит 2-8'!#REF!&lt;&gt;"",'Запит 2-8'!#REF!,"")</f>
        <v>#REF!</v>
      </c>
      <c r="C502" s="238" t="e">
        <f>'Запит 2-8'!#REF!</f>
        <v>#REF!</v>
      </c>
      <c r="D502" s="239" t="e">
        <f>'Запит 2-8'!#REF!</f>
        <v>#REF!</v>
      </c>
      <c r="E502" s="351"/>
      <c r="F502" s="354" t="e">
        <f>#REF!+#REF!</f>
        <v>#REF!</v>
      </c>
      <c r="G502" s="81" t="e">
        <f>IF(B502&lt;&gt;"","Для друку","")</f>
        <v>#REF!</v>
      </c>
    </row>
    <row r="503" spans="1:7" ht="12.75" x14ac:dyDescent="0.2">
      <c r="A503" s="236" t="e">
        <f>'Запит 2-8'!#REF!</f>
        <v>#REF!</v>
      </c>
      <c r="B503" s="756" t="s">
        <v>108</v>
      </c>
      <c r="C503" s="757"/>
      <c r="D503" s="757"/>
      <c r="E503" s="758"/>
      <c r="F503" s="758"/>
      <c r="G503" s="81" t="e">
        <f>G504</f>
        <v>#REF!</v>
      </c>
    </row>
    <row r="504" spans="1:7" x14ac:dyDescent="0.25">
      <c r="A504" s="218" t="e">
        <f>'Запит 2-8'!#REF!</f>
        <v>#REF!</v>
      </c>
      <c r="B504" s="241" t="e">
        <f>IF('Запит 2-8'!#REF!&lt;&gt;"",'Запит 2-8'!#REF!,"")</f>
        <v>#REF!</v>
      </c>
      <c r="C504" s="242" t="e">
        <f>'Запит 2-8'!#REF!</f>
        <v>#REF!</v>
      </c>
      <c r="D504" s="243" t="e">
        <f>'Запит 2-8'!#REF!</f>
        <v>#REF!</v>
      </c>
      <c r="E504" s="349"/>
      <c r="F504" s="352" t="e">
        <f>#REF!+#REF!</f>
        <v>#REF!</v>
      </c>
      <c r="G504" s="81" t="e">
        <f t="shared" ref="G504:G518" si="33">IF(B504&lt;&gt;"","Для друку","")</f>
        <v>#REF!</v>
      </c>
    </row>
    <row r="505" spans="1:7" x14ac:dyDescent="0.25">
      <c r="A505" s="218" t="e">
        <f>'Запит 2-8'!#REF!</f>
        <v>#REF!</v>
      </c>
      <c r="B505" s="48" t="e">
        <f>IF('Запит 2-8'!#REF!&lt;&gt;"",'Запит 2-8'!#REF!,"")</f>
        <v>#REF!</v>
      </c>
      <c r="C505" s="49" t="e">
        <f>'Запит 2-8'!#REF!</f>
        <v>#REF!</v>
      </c>
      <c r="D505" s="50" t="e">
        <f>'Запит 2-8'!#REF!</f>
        <v>#REF!</v>
      </c>
      <c r="E505" s="350"/>
      <c r="F505" s="353" t="e">
        <f>#REF!+#REF!</f>
        <v>#REF!</v>
      </c>
      <c r="G505" s="81" t="e">
        <f t="shared" si="33"/>
        <v>#REF!</v>
      </c>
    </row>
    <row r="506" spans="1:7" x14ac:dyDescent="0.25">
      <c r="A506" s="218" t="e">
        <f>'Запит 2-8'!#REF!</f>
        <v>#REF!</v>
      </c>
      <c r="B506" s="48" t="e">
        <f>IF('Запит 2-8'!#REF!&lt;&gt;"",'Запит 2-8'!#REF!,"")</f>
        <v>#REF!</v>
      </c>
      <c r="C506" s="49" t="e">
        <f>'Запит 2-8'!#REF!</f>
        <v>#REF!</v>
      </c>
      <c r="D506" s="50" t="e">
        <f>'Запит 2-8'!#REF!</f>
        <v>#REF!</v>
      </c>
      <c r="E506" s="350"/>
      <c r="F506" s="353" t="e">
        <f>#REF!+#REF!</f>
        <v>#REF!</v>
      </c>
      <c r="G506" s="81" t="e">
        <f t="shared" si="33"/>
        <v>#REF!</v>
      </c>
    </row>
    <row r="507" spans="1:7" x14ac:dyDescent="0.25">
      <c r="A507" s="218" t="e">
        <f>'Запит 2-8'!#REF!</f>
        <v>#REF!</v>
      </c>
      <c r="B507" s="48" t="e">
        <f>IF('Запит 2-8'!#REF!&lt;&gt;"",'Запит 2-8'!#REF!,"")</f>
        <v>#REF!</v>
      </c>
      <c r="C507" s="49" t="e">
        <f>'Запит 2-8'!#REF!</f>
        <v>#REF!</v>
      </c>
      <c r="D507" s="50" t="e">
        <f>'Запит 2-8'!#REF!</f>
        <v>#REF!</v>
      </c>
      <c r="E507" s="229"/>
      <c r="F507" s="353" t="e">
        <f>#REF!+#REF!</f>
        <v>#REF!</v>
      </c>
      <c r="G507" s="81" t="e">
        <f t="shared" si="33"/>
        <v>#REF!</v>
      </c>
    </row>
    <row r="508" spans="1:7" x14ac:dyDescent="0.25">
      <c r="A508" s="218" t="e">
        <f>'Запит 2-8'!#REF!</f>
        <v>#REF!</v>
      </c>
      <c r="B508" s="48" t="e">
        <f>IF('Запит 2-8'!#REF!&lt;&gt;"",'Запит 2-8'!#REF!,"")</f>
        <v>#REF!</v>
      </c>
      <c r="C508" s="49" t="e">
        <f>'Запит 2-8'!#REF!</f>
        <v>#REF!</v>
      </c>
      <c r="D508" s="50" t="e">
        <f>'Запит 2-8'!#REF!</f>
        <v>#REF!</v>
      </c>
      <c r="E508" s="350"/>
      <c r="F508" s="353" t="e">
        <f>#REF!+#REF!</f>
        <v>#REF!</v>
      </c>
      <c r="G508" s="81" t="e">
        <f t="shared" si="33"/>
        <v>#REF!</v>
      </c>
    </row>
    <row r="509" spans="1:7" x14ac:dyDescent="0.25">
      <c r="A509" s="218" t="e">
        <f>'Запит 2-8'!#REF!</f>
        <v>#REF!</v>
      </c>
      <c r="B509" s="48" t="e">
        <f>IF('Запит 2-8'!#REF!&lt;&gt;"",'Запит 2-8'!#REF!,"")</f>
        <v>#REF!</v>
      </c>
      <c r="C509" s="49" t="e">
        <f>'Запит 2-8'!#REF!</f>
        <v>#REF!</v>
      </c>
      <c r="D509" s="50" t="e">
        <f>'Запит 2-8'!#REF!</f>
        <v>#REF!</v>
      </c>
      <c r="E509" s="350"/>
      <c r="F509" s="353" t="e">
        <f>#REF!+#REF!</f>
        <v>#REF!</v>
      </c>
      <c r="G509" s="81" t="e">
        <f t="shared" si="33"/>
        <v>#REF!</v>
      </c>
    </row>
    <row r="510" spans="1:7" x14ac:dyDescent="0.25">
      <c r="A510" s="218" t="e">
        <f>'Запит 2-8'!#REF!</f>
        <v>#REF!</v>
      </c>
      <c r="B510" s="48" t="e">
        <f>IF('Запит 2-8'!#REF!&lt;&gt;"",'Запит 2-8'!#REF!,"")</f>
        <v>#REF!</v>
      </c>
      <c r="C510" s="49" t="e">
        <f>'Запит 2-8'!#REF!</f>
        <v>#REF!</v>
      </c>
      <c r="D510" s="50" t="e">
        <f>'Запит 2-8'!#REF!</f>
        <v>#REF!</v>
      </c>
      <c r="E510" s="350"/>
      <c r="F510" s="353" t="e">
        <f>#REF!+#REF!</f>
        <v>#REF!</v>
      </c>
      <c r="G510" s="81" t="e">
        <f t="shared" si="33"/>
        <v>#REF!</v>
      </c>
    </row>
    <row r="511" spans="1:7" x14ac:dyDescent="0.25">
      <c r="A511" s="218" t="e">
        <f>'Запит 2-8'!#REF!</f>
        <v>#REF!</v>
      </c>
      <c r="B511" s="48" t="e">
        <f>IF('Запит 2-8'!#REF!&lt;&gt;"",'Запит 2-8'!#REF!,"")</f>
        <v>#REF!</v>
      </c>
      <c r="C511" s="49" t="e">
        <f>'Запит 2-8'!#REF!</f>
        <v>#REF!</v>
      </c>
      <c r="D511" s="50" t="e">
        <f>'Запит 2-8'!#REF!</f>
        <v>#REF!</v>
      </c>
      <c r="E511" s="350"/>
      <c r="F511" s="353" t="e">
        <f>#REF!+#REF!</f>
        <v>#REF!</v>
      </c>
      <c r="G511" s="81" t="e">
        <f t="shared" si="33"/>
        <v>#REF!</v>
      </c>
    </row>
    <row r="512" spans="1:7" x14ac:dyDescent="0.25">
      <c r="A512" s="218" t="e">
        <f>'Запит 2-8'!#REF!</f>
        <v>#REF!</v>
      </c>
      <c r="B512" s="48" t="e">
        <f>IF('Запит 2-8'!#REF!&lt;&gt;"",'Запит 2-8'!#REF!,"")</f>
        <v>#REF!</v>
      </c>
      <c r="C512" s="49" t="e">
        <f>'Запит 2-8'!#REF!</f>
        <v>#REF!</v>
      </c>
      <c r="D512" s="50" t="e">
        <f>'Запит 2-8'!#REF!</f>
        <v>#REF!</v>
      </c>
      <c r="E512" s="350"/>
      <c r="F512" s="353" t="e">
        <f>#REF!+#REF!</f>
        <v>#REF!</v>
      </c>
      <c r="G512" s="81" t="e">
        <f t="shared" si="33"/>
        <v>#REF!</v>
      </c>
    </row>
    <row r="513" spans="1:7" x14ac:dyDescent="0.25">
      <c r="A513" s="218" t="e">
        <f>'Запит 2-8'!#REF!</f>
        <v>#REF!</v>
      </c>
      <c r="B513" s="48" t="e">
        <f>IF('Запит 2-8'!#REF!&lt;&gt;"",'Запит 2-8'!#REF!,"")</f>
        <v>#REF!</v>
      </c>
      <c r="C513" s="49" t="e">
        <f>'Запит 2-8'!#REF!</f>
        <v>#REF!</v>
      </c>
      <c r="D513" s="50" t="e">
        <f>'Запит 2-8'!#REF!</f>
        <v>#REF!</v>
      </c>
      <c r="E513" s="350"/>
      <c r="F513" s="353" t="e">
        <f>#REF!+#REF!</f>
        <v>#REF!</v>
      </c>
      <c r="G513" s="81" t="e">
        <f t="shared" si="33"/>
        <v>#REF!</v>
      </c>
    </row>
    <row r="514" spans="1:7" x14ac:dyDescent="0.25">
      <c r="A514" s="218" t="e">
        <f>'Запит 2-8'!#REF!</f>
        <v>#REF!</v>
      </c>
      <c r="B514" s="48" t="e">
        <f>IF('Запит 2-8'!#REF!&lt;&gt;"",'Запит 2-8'!#REF!,"")</f>
        <v>#REF!</v>
      </c>
      <c r="C514" s="49" t="e">
        <f>'Запит 2-8'!#REF!</f>
        <v>#REF!</v>
      </c>
      <c r="D514" s="50" t="e">
        <f>'Запит 2-8'!#REF!</f>
        <v>#REF!</v>
      </c>
      <c r="E514" s="350"/>
      <c r="F514" s="353" t="e">
        <f>#REF!+#REF!</f>
        <v>#REF!</v>
      </c>
      <c r="G514" s="81" t="e">
        <f t="shared" si="33"/>
        <v>#REF!</v>
      </c>
    </row>
    <row r="515" spans="1:7" x14ac:dyDescent="0.25">
      <c r="A515" s="218" t="e">
        <f>'Запит 2-8'!#REF!</f>
        <v>#REF!</v>
      </c>
      <c r="B515" s="48" t="e">
        <f>IF('Запит 2-8'!#REF!&lt;&gt;"",'Запит 2-8'!#REF!,"")</f>
        <v>#REF!</v>
      </c>
      <c r="C515" s="49" t="e">
        <f>'Запит 2-8'!#REF!</f>
        <v>#REF!</v>
      </c>
      <c r="D515" s="50" t="e">
        <f>'Запит 2-8'!#REF!</f>
        <v>#REF!</v>
      </c>
      <c r="E515" s="350"/>
      <c r="F515" s="353" t="e">
        <f>#REF!+#REF!</f>
        <v>#REF!</v>
      </c>
      <c r="G515" s="81" t="e">
        <f t="shared" si="33"/>
        <v>#REF!</v>
      </c>
    </row>
    <row r="516" spans="1:7" x14ac:dyDescent="0.25">
      <c r="A516" s="218" t="e">
        <f>'Запит 2-8'!#REF!</f>
        <v>#REF!</v>
      </c>
      <c r="B516" s="48" t="e">
        <f>IF('Запит 2-8'!#REF!&lt;&gt;"",'Запит 2-8'!#REF!,"")</f>
        <v>#REF!</v>
      </c>
      <c r="C516" s="49" t="e">
        <f>'Запит 2-8'!#REF!</f>
        <v>#REF!</v>
      </c>
      <c r="D516" s="50" t="e">
        <f>'Запит 2-8'!#REF!</f>
        <v>#REF!</v>
      </c>
      <c r="E516" s="350"/>
      <c r="F516" s="353" t="e">
        <f>#REF!+#REF!</f>
        <v>#REF!</v>
      </c>
      <c r="G516" s="81" t="e">
        <f t="shared" si="33"/>
        <v>#REF!</v>
      </c>
    </row>
    <row r="517" spans="1:7" x14ac:dyDescent="0.25">
      <c r="A517" s="218" t="e">
        <f>'Запит 2-8'!#REF!</f>
        <v>#REF!</v>
      </c>
      <c r="B517" s="48" t="e">
        <f>IF('Запит 2-8'!#REF!&lt;&gt;"",'Запит 2-8'!#REF!,"")</f>
        <v>#REF!</v>
      </c>
      <c r="C517" s="49" t="e">
        <f>'Запит 2-8'!#REF!</f>
        <v>#REF!</v>
      </c>
      <c r="D517" s="50" t="e">
        <f>'Запит 2-8'!#REF!</f>
        <v>#REF!</v>
      </c>
      <c r="E517" s="350"/>
      <c r="F517" s="353" t="e">
        <f>#REF!+#REF!</f>
        <v>#REF!</v>
      </c>
      <c r="G517" s="81" t="e">
        <f t="shared" si="33"/>
        <v>#REF!</v>
      </c>
    </row>
    <row r="518" spans="1:7" x14ac:dyDescent="0.25">
      <c r="A518" s="218" t="e">
        <f>'Запит 2-8'!#REF!</f>
        <v>#REF!</v>
      </c>
      <c r="B518" s="237" t="e">
        <f>IF('Запит 2-8'!#REF!&lt;&gt;"",'Запит 2-8'!#REF!,"")</f>
        <v>#REF!</v>
      </c>
      <c r="C518" s="238" t="e">
        <f>'Запит 2-8'!#REF!</f>
        <v>#REF!</v>
      </c>
      <c r="D518" s="239" t="e">
        <f>'Запит 2-8'!#REF!</f>
        <v>#REF!</v>
      </c>
      <c r="E518" s="351"/>
      <c r="F518" s="354" t="e">
        <f>#REF!+#REF!</f>
        <v>#REF!</v>
      </c>
      <c r="G518" s="81" t="e">
        <f t="shared" si="33"/>
        <v>#REF!</v>
      </c>
    </row>
    <row r="519" spans="1:7" ht="12.75" x14ac:dyDescent="0.2">
      <c r="A519" s="236" t="e">
        <f>'Запит 2-8'!#REF!</f>
        <v>#REF!</v>
      </c>
      <c r="B519" s="756" t="s">
        <v>109</v>
      </c>
      <c r="C519" s="757"/>
      <c r="D519" s="757"/>
      <c r="E519" s="758"/>
      <c r="F519" s="758"/>
      <c r="G519" s="81" t="e">
        <f>G520</f>
        <v>#REF!</v>
      </c>
    </row>
    <row r="520" spans="1:7" x14ac:dyDescent="0.25">
      <c r="A520" s="218" t="e">
        <f>'Запит 2-8'!#REF!</f>
        <v>#REF!</v>
      </c>
      <c r="B520" s="241" t="e">
        <f>IF('Запит 2-8'!#REF!&lt;&gt;"",'Запит 2-8'!#REF!,"")</f>
        <v>#REF!</v>
      </c>
      <c r="C520" s="242" t="e">
        <f>'Запит 2-8'!#REF!</f>
        <v>#REF!</v>
      </c>
      <c r="D520" s="243" t="e">
        <f>'Запит 2-8'!#REF!</f>
        <v>#REF!</v>
      </c>
      <c r="E520" s="349"/>
      <c r="F520" s="352" t="e">
        <f>#REF!+#REF!</f>
        <v>#REF!</v>
      </c>
      <c r="G520" s="81" t="e">
        <f t="shared" ref="G520:G534" si="34">IF(B520&lt;&gt;"","Для друку","")</f>
        <v>#REF!</v>
      </c>
    </row>
    <row r="521" spans="1:7" x14ac:dyDescent="0.25">
      <c r="A521" s="218" t="e">
        <f>'Запит 2-8'!#REF!</f>
        <v>#REF!</v>
      </c>
      <c r="B521" s="48" t="e">
        <f>IF('Запит 2-8'!#REF!&lt;&gt;"",'Запит 2-8'!#REF!,"")</f>
        <v>#REF!</v>
      </c>
      <c r="C521" s="49" t="e">
        <f>'Запит 2-8'!#REF!</f>
        <v>#REF!</v>
      </c>
      <c r="D521" s="50" t="e">
        <f>'Запит 2-8'!#REF!</f>
        <v>#REF!</v>
      </c>
      <c r="E521" s="350"/>
      <c r="F521" s="353" t="e">
        <f>#REF!+#REF!</f>
        <v>#REF!</v>
      </c>
      <c r="G521" s="81" t="e">
        <f t="shared" si="34"/>
        <v>#REF!</v>
      </c>
    </row>
    <row r="522" spans="1:7" x14ac:dyDescent="0.25">
      <c r="A522" s="218" t="e">
        <f>'Запит 2-8'!#REF!</f>
        <v>#REF!</v>
      </c>
      <c r="B522" s="48" t="e">
        <f>IF('Запит 2-8'!#REF!&lt;&gt;"",'Запит 2-8'!#REF!,"")</f>
        <v>#REF!</v>
      </c>
      <c r="C522" s="49" t="e">
        <f>'Запит 2-8'!#REF!</f>
        <v>#REF!</v>
      </c>
      <c r="D522" s="50" t="e">
        <f>'Запит 2-8'!#REF!</f>
        <v>#REF!</v>
      </c>
      <c r="E522" s="350"/>
      <c r="F522" s="353" t="e">
        <f>#REF!+#REF!</f>
        <v>#REF!</v>
      </c>
      <c r="G522" s="81" t="e">
        <f t="shared" si="34"/>
        <v>#REF!</v>
      </c>
    </row>
    <row r="523" spans="1:7" x14ac:dyDescent="0.25">
      <c r="A523" s="218" t="e">
        <f>'Запит 2-8'!#REF!</f>
        <v>#REF!</v>
      </c>
      <c r="B523" s="48" t="e">
        <f>IF('Запит 2-8'!#REF!&lt;&gt;"",'Запит 2-8'!#REF!,"")</f>
        <v>#REF!</v>
      </c>
      <c r="C523" s="49" t="e">
        <f>'Запит 2-8'!#REF!</f>
        <v>#REF!</v>
      </c>
      <c r="D523" s="50" t="e">
        <f>'Запит 2-8'!#REF!</f>
        <v>#REF!</v>
      </c>
      <c r="E523" s="229"/>
      <c r="F523" s="353" t="e">
        <f>#REF!+#REF!</f>
        <v>#REF!</v>
      </c>
      <c r="G523" s="81" t="e">
        <f t="shared" si="34"/>
        <v>#REF!</v>
      </c>
    </row>
    <row r="524" spans="1:7" x14ac:dyDescent="0.25">
      <c r="A524" s="218" t="e">
        <f>'Запит 2-8'!#REF!</f>
        <v>#REF!</v>
      </c>
      <c r="B524" s="48" t="e">
        <f>IF('Запит 2-8'!#REF!&lt;&gt;"",'Запит 2-8'!#REF!,"")</f>
        <v>#REF!</v>
      </c>
      <c r="C524" s="49" t="e">
        <f>'Запит 2-8'!#REF!</f>
        <v>#REF!</v>
      </c>
      <c r="D524" s="50" t="e">
        <f>'Запит 2-8'!#REF!</f>
        <v>#REF!</v>
      </c>
      <c r="E524" s="350"/>
      <c r="F524" s="353" t="e">
        <f>#REF!+#REF!</f>
        <v>#REF!</v>
      </c>
      <c r="G524" s="81" t="e">
        <f t="shared" si="34"/>
        <v>#REF!</v>
      </c>
    </row>
    <row r="525" spans="1:7" x14ac:dyDescent="0.25">
      <c r="A525" s="218" t="e">
        <f>'Запит 2-8'!#REF!</f>
        <v>#REF!</v>
      </c>
      <c r="B525" s="48" t="e">
        <f>IF('Запит 2-8'!#REF!&lt;&gt;"",'Запит 2-8'!#REF!,"")</f>
        <v>#REF!</v>
      </c>
      <c r="C525" s="49" t="e">
        <f>'Запит 2-8'!#REF!</f>
        <v>#REF!</v>
      </c>
      <c r="D525" s="50" t="e">
        <f>'Запит 2-8'!#REF!</f>
        <v>#REF!</v>
      </c>
      <c r="E525" s="350"/>
      <c r="F525" s="353" t="e">
        <f>#REF!+#REF!</f>
        <v>#REF!</v>
      </c>
      <c r="G525" s="81" t="e">
        <f t="shared" si="34"/>
        <v>#REF!</v>
      </c>
    </row>
    <row r="526" spans="1:7" x14ac:dyDescent="0.25">
      <c r="A526" s="218" t="e">
        <f>'Запит 2-8'!#REF!</f>
        <v>#REF!</v>
      </c>
      <c r="B526" s="48" t="e">
        <f>IF('Запит 2-8'!#REF!&lt;&gt;"",'Запит 2-8'!#REF!,"")</f>
        <v>#REF!</v>
      </c>
      <c r="C526" s="49" t="e">
        <f>'Запит 2-8'!#REF!</f>
        <v>#REF!</v>
      </c>
      <c r="D526" s="50" t="e">
        <f>'Запит 2-8'!#REF!</f>
        <v>#REF!</v>
      </c>
      <c r="E526" s="350"/>
      <c r="F526" s="353" t="e">
        <f>#REF!+#REF!</f>
        <v>#REF!</v>
      </c>
      <c r="G526" s="81" t="e">
        <f t="shared" si="34"/>
        <v>#REF!</v>
      </c>
    </row>
    <row r="527" spans="1:7" x14ac:dyDescent="0.25">
      <c r="A527" s="218" t="e">
        <f>'Запит 2-8'!#REF!</f>
        <v>#REF!</v>
      </c>
      <c r="B527" s="48" t="e">
        <f>IF('Запит 2-8'!#REF!&lt;&gt;"",'Запит 2-8'!#REF!,"")</f>
        <v>#REF!</v>
      </c>
      <c r="C527" s="49" t="e">
        <f>'Запит 2-8'!#REF!</f>
        <v>#REF!</v>
      </c>
      <c r="D527" s="50" t="e">
        <f>'Запит 2-8'!#REF!</f>
        <v>#REF!</v>
      </c>
      <c r="E527" s="350"/>
      <c r="F527" s="353" t="e">
        <f>#REF!+#REF!</f>
        <v>#REF!</v>
      </c>
      <c r="G527" s="81" t="e">
        <f t="shared" si="34"/>
        <v>#REF!</v>
      </c>
    </row>
    <row r="528" spans="1:7" x14ac:dyDescent="0.25">
      <c r="A528" s="218" t="e">
        <f>'Запит 2-8'!#REF!</f>
        <v>#REF!</v>
      </c>
      <c r="B528" s="48" t="e">
        <f>IF('Запит 2-8'!#REF!&lt;&gt;"",'Запит 2-8'!#REF!,"")</f>
        <v>#REF!</v>
      </c>
      <c r="C528" s="49" t="e">
        <f>'Запит 2-8'!#REF!</f>
        <v>#REF!</v>
      </c>
      <c r="D528" s="50" t="e">
        <f>'Запит 2-8'!#REF!</f>
        <v>#REF!</v>
      </c>
      <c r="E528" s="350"/>
      <c r="F528" s="353" t="e">
        <f>#REF!+#REF!</f>
        <v>#REF!</v>
      </c>
      <c r="G528" s="81" t="e">
        <f t="shared" si="34"/>
        <v>#REF!</v>
      </c>
    </row>
    <row r="529" spans="1:7" x14ac:dyDescent="0.25">
      <c r="A529" s="218" t="e">
        <f>'Запит 2-8'!#REF!</f>
        <v>#REF!</v>
      </c>
      <c r="B529" s="48" t="e">
        <f>IF('Запит 2-8'!#REF!&lt;&gt;"",'Запит 2-8'!#REF!,"")</f>
        <v>#REF!</v>
      </c>
      <c r="C529" s="49" t="e">
        <f>'Запит 2-8'!#REF!</f>
        <v>#REF!</v>
      </c>
      <c r="D529" s="50" t="e">
        <f>'Запит 2-8'!#REF!</f>
        <v>#REF!</v>
      </c>
      <c r="E529" s="350"/>
      <c r="F529" s="353" t="e">
        <f>#REF!+#REF!</f>
        <v>#REF!</v>
      </c>
      <c r="G529" s="81" t="e">
        <f t="shared" si="34"/>
        <v>#REF!</v>
      </c>
    </row>
    <row r="530" spans="1:7" x14ac:dyDescent="0.25">
      <c r="A530" s="218" t="e">
        <f>'Запит 2-8'!#REF!</f>
        <v>#REF!</v>
      </c>
      <c r="B530" s="48" t="e">
        <f>IF('Запит 2-8'!#REF!&lt;&gt;"",'Запит 2-8'!#REF!,"")</f>
        <v>#REF!</v>
      </c>
      <c r="C530" s="49" t="e">
        <f>'Запит 2-8'!#REF!</f>
        <v>#REF!</v>
      </c>
      <c r="D530" s="50" t="e">
        <f>'Запит 2-8'!#REF!</f>
        <v>#REF!</v>
      </c>
      <c r="E530" s="350"/>
      <c r="F530" s="353" t="e">
        <f>#REF!+#REF!</f>
        <v>#REF!</v>
      </c>
      <c r="G530" s="81" t="e">
        <f t="shared" si="34"/>
        <v>#REF!</v>
      </c>
    </row>
    <row r="531" spans="1:7" x14ac:dyDescent="0.25">
      <c r="A531" s="218" t="e">
        <f>'Запит 2-8'!#REF!</f>
        <v>#REF!</v>
      </c>
      <c r="B531" s="48" t="e">
        <f>IF('Запит 2-8'!#REF!&lt;&gt;"",'Запит 2-8'!#REF!,"")</f>
        <v>#REF!</v>
      </c>
      <c r="C531" s="49" t="e">
        <f>'Запит 2-8'!#REF!</f>
        <v>#REF!</v>
      </c>
      <c r="D531" s="50" t="e">
        <f>'Запит 2-8'!#REF!</f>
        <v>#REF!</v>
      </c>
      <c r="E531" s="350"/>
      <c r="F531" s="353" t="e">
        <f>#REF!+#REF!</f>
        <v>#REF!</v>
      </c>
      <c r="G531" s="81" t="e">
        <f t="shared" si="34"/>
        <v>#REF!</v>
      </c>
    </row>
    <row r="532" spans="1:7" x14ac:dyDescent="0.25">
      <c r="A532" s="218" t="e">
        <f>'Запит 2-8'!#REF!</f>
        <v>#REF!</v>
      </c>
      <c r="B532" s="48" t="e">
        <f>IF('Запит 2-8'!#REF!&lt;&gt;"",'Запит 2-8'!#REF!,"")</f>
        <v>#REF!</v>
      </c>
      <c r="C532" s="49" t="e">
        <f>'Запит 2-8'!#REF!</f>
        <v>#REF!</v>
      </c>
      <c r="D532" s="50" t="e">
        <f>'Запит 2-8'!#REF!</f>
        <v>#REF!</v>
      </c>
      <c r="E532" s="350"/>
      <c r="F532" s="353" t="e">
        <f>#REF!+#REF!</f>
        <v>#REF!</v>
      </c>
      <c r="G532" s="81" t="e">
        <f t="shared" si="34"/>
        <v>#REF!</v>
      </c>
    </row>
    <row r="533" spans="1:7" x14ac:dyDescent="0.25">
      <c r="A533" s="218" t="e">
        <f>'Запит 2-8'!#REF!</f>
        <v>#REF!</v>
      </c>
      <c r="B533" s="48" t="e">
        <f>IF('Запит 2-8'!#REF!&lt;&gt;"",'Запит 2-8'!#REF!,"")</f>
        <v>#REF!</v>
      </c>
      <c r="C533" s="49" t="e">
        <f>'Запит 2-8'!#REF!</f>
        <v>#REF!</v>
      </c>
      <c r="D533" s="50" t="e">
        <f>'Запит 2-8'!#REF!</f>
        <v>#REF!</v>
      </c>
      <c r="E533" s="350"/>
      <c r="F533" s="353" t="e">
        <f>#REF!+#REF!</f>
        <v>#REF!</v>
      </c>
      <c r="G533" s="81" t="e">
        <f t="shared" si="34"/>
        <v>#REF!</v>
      </c>
    </row>
    <row r="534" spans="1:7" x14ac:dyDescent="0.25">
      <c r="A534" s="218" t="e">
        <f>'Запит 2-8'!#REF!</f>
        <v>#REF!</v>
      </c>
      <c r="B534" s="237" t="e">
        <f>IF('Запит 2-8'!#REF!&lt;&gt;"",'Запит 2-8'!#REF!,"")</f>
        <v>#REF!</v>
      </c>
      <c r="C534" s="238" t="e">
        <f>'Запит 2-8'!#REF!</f>
        <v>#REF!</v>
      </c>
      <c r="D534" s="239" t="e">
        <f>'Запит 2-8'!#REF!</f>
        <v>#REF!</v>
      </c>
      <c r="E534" s="351"/>
      <c r="F534" s="354" t="e">
        <f>#REF!+#REF!</f>
        <v>#REF!</v>
      </c>
      <c r="G534" s="81" t="e">
        <f t="shared" si="34"/>
        <v>#REF!</v>
      </c>
    </row>
    <row r="535" spans="1:7" ht="12.75" x14ac:dyDescent="0.2">
      <c r="A535" s="236" t="e">
        <f>'Запит 2-8'!#REF!</f>
        <v>#REF!</v>
      </c>
      <c r="B535" s="756" t="s">
        <v>110</v>
      </c>
      <c r="C535" s="757"/>
      <c r="D535" s="757"/>
      <c r="E535" s="758"/>
      <c r="F535" s="758"/>
      <c r="G535" s="81" t="e">
        <f>G536</f>
        <v>#REF!</v>
      </c>
    </row>
    <row r="536" spans="1:7" x14ac:dyDescent="0.25">
      <c r="A536" s="218" t="e">
        <f>'Запит 2-8'!#REF!</f>
        <v>#REF!</v>
      </c>
      <c r="B536" s="241" t="e">
        <f>IF('Запит 2-8'!#REF!&lt;&gt;"",'Запит 2-8'!#REF!,"")</f>
        <v>#REF!</v>
      </c>
      <c r="C536" s="242" t="e">
        <f>'Запит 2-8'!#REF!</f>
        <v>#REF!</v>
      </c>
      <c r="D536" s="243" t="e">
        <f>'Запит 2-8'!#REF!</f>
        <v>#REF!</v>
      </c>
      <c r="E536" s="440" t="s">
        <v>30</v>
      </c>
      <c r="F536" s="352" t="e">
        <f>#REF!+#REF!</f>
        <v>#REF!</v>
      </c>
      <c r="G536" s="81" t="e">
        <f t="shared" ref="G536:G545" si="35">IF(B536&lt;&gt;"","Для друку","")</f>
        <v>#REF!</v>
      </c>
    </row>
    <row r="537" spans="1:7" x14ac:dyDescent="0.25">
      <c r="A537" s="218" t="e">
        <f>'Запит 2-8'!#REF!</f>
        <v>#REF!</v>
      </c>
      <c r="B537" s="48" t="e">
        <f>IF('Запит 2-8'!#REF!&lt;&gt;"",'Запит 2-8'!#REF!,"")</f>
        <v>#REF!</v>
      </c>
      <c r="C537" s="49" t="e">
        <f>'Запит 2-8'!#REF!</f>
        <v>#REF!</v>
      </c>
      <c r="D537" s="50" t="e">
        <f>'Запит 2-8'!#REF!</f>
        <v>#REF!</v>
      </c>
      <c r="E537" s="441" t="s">
        <v>30</v>
      </c>
      <c r="F537" s="353" t="e">
        <f>#REF!+#REF!</f>
        <v>#REF!</v>
      </c>
      <c r="G537" s="81" t="e">
        <f t="shared" si="35"/>
        <v>#REF!</v>
      </c>
    </row>
    <row r="538" spans="1:7" x14ac:dyDescent="0.25">
      <c r="A538" s="218" t="e">
        <f>'Запит 2-8'!#REF!</f>
        <v>#REF!</v>
      </c>
      <c r="B538" s="48" t="e">
        <f>IF('Запит 2-8'!#REF!&lt;&gt;"",'Запит 2-8'!#REF!,"")</f>
        <v>#REF!</v>
      </c>
      <c r="C538" s="49" t="e">
        <f>'Запит 2-8'!#REF!</f>
        <v>#REF!</v>
      </c>
      <c r="D538" s="50" t="e">
        <f>'Запит 2-8'!#REF!</f>
        <v>#REF!</v>
      </c>
      <c r="E538" s="441" t="s">
        <v>30</v>
      </c>
      <c r="F538" s="353" t="e">
        <f>#REF!+#REF!</f>
        <v>#REF!</v>
      </c>
      <c r="G538" s="81" t="e">
        <f t="shared" si="35"/>
        <v>#REF!</v>
      </c>
    </row>
    <row r="539" spans="1:7" x14ac:dyDescent="0.25">
      <c r="A539" s="218" t="e">
        <f>'Запит 2-8'!#REF!</f>
        <v>#REF!</v>
      </c>
      <c r="B539" s="48" t="e">
        <f>IF('Запит 2-8'!#REF!&lt;&gt;"",'Запит 2-8'!#REF!,"")</f>
        <v>#REF!</v>
      </c>
      <c r="C539" s="49" t="e">
        <f>'Запит 2-8'!#REF!</f>
        <v>#REF!</v>
      </c>
      <c r="D539" s="50" t="e">
        <f>'Запит 2-8'!#REF!</f>
        <v>#REF!</v>
      </c>
      <c r="E539" s="441" t="s">
        <v>30</v>
      </c>
      <c r="F539" s="353" t="e">
        <f>#REF!+#REF!</f>
        <v>#REF!</v>
      </c>
      <c r="G539" s="81" t="e">
        <f t="shared" si="35"/>
        <v>#REF!</v>
      </c>
    </row>
    <row r="540" spans="1:7" x14ac:dyDescent="0.25">
      <c r="A540" s="218" t="e">
        <f>'Запит 2-8'!#REF!</f>
        <v>#REF!</v>
      </c>
      <c r="B540" s="48" t="e">
        <f>IF('Запит 2-8'!#REF!&lt;&gt;"",'Запит 2-8'!#REF!,"")</f>
        <v>#REF!</v>
      </c>
      <c r="C540" s="49" t="e">
        <f>'Запит 2-8'!#REF!</f>
        <v>#REF!</v>
      </c>
      <c r="D540" s="50" t="e">
        <f>'Запит 2-8'!#REF!</f>
        <v>#REF!</v>
      </c>
      <c r="E540" s="441" t="s">
        <v>30</v>
      </c>
      <c r="F540" s="353" t="e">
        <f>#REF!+#REF!</f>
        <v>#REF!</v>
      </c>
      <c r="G540" s="81" t="e">
        <f t="shared" si="35"/>
        <v>#REF!</v>
      </c>
    </row>
    <row r="541" spans="1:7" x14ac:dyDescent="0.25">
      <c r="A541" s="218" t="e">
        <f>'Запит 2-8'!#REF!</f>
        <v>#REF!</v>
      </c>
      <c r="B541" s="48" t="e">
        <f>IF('Запит 2-8'!#REF!&lt;&gt;"",'Запит 2-8'!#REF!,"")</f>
        <v>#REF!</v>
      </c>
      <c r="C541" s="49" t="e">
        <f>'Запит 2-8'!#REF!</f>
        <v>#REF!</v>
      </c>
      <c r="D541" s="50" t="e">
        <f>'Запит 2-8'!#REF!</f>
        <v>#REF!</v>
      </c>
      <c r="E541" s="441" t="s">
        <v>30</v>
      </c>
      <c r="F541" s="353" t="e">
        <f>#REF!+#REF!</f>
        <v>#REF!</v>
      </c>
      <c r="G541" s="81" t="e">
        <f t="shared" si="35"/>
        <v>#REF!</v>
      </c>
    </row>
    <row r="542" spans="1:7" x14ac:dyDescent="0.25">
      <c r="A542" s="218" t="e">
        <f>'Запит 2-8'!#REF!</f>
        <v>#REF!</v>
      </c>
      <c r="B542" s="48" t="e">
        <f>IF('Запит 2-8'!#REF!&lt;&gt;"",'Запит 2-8'!#REF!,"")</f>
        <v>#REF!</v>
      </c>
      <c r="C542" s="49" t="e">
        <f>'Запит 2-8'!#REF!</f>
        <v>#REF!</v>
      </c>
      <c r="D542" s="50" t="e">
        <f>'Запит 2-8'!#REF!</f>
        <v>#REF!</v>
      </c>
      <c r="E542" s="441" t="s">
        <v>30</v>
      </c>
      <c r="F542" s="353" t="e">
        <f>#REF!+#REF!</f>
        <v>#REF!</v>
      </c>
      <c r="G542" s="81" t="e">
        <f t="shared" si="35"/>
        <v>#REF!</v>
      </c>
    </row>
    <row r="543" spans="1:7" x14ac:dyDescent="0.25">
      <c r="A543" s="218" t="e">
        <f>'Запит 2-8'!#REF!</f>
        <v>#REF!</v>
      </c>
      <c r="B543" s="48" t="e">
        <f>IF('Запит 2-8'!#REF!&lt;&gt;"",'Запит 2-8'!#REF!,"")</f>
        <v>#REF!</v>
      </c>
      <c r="C543" s="49" t="e">
        <f>'Запит 2-8'!#REF!</f>
        <v>#REF!</v>
      </c>
      <c r="D543" s="50" t="e">
        <f>'Запит 2-8'!#REF!</f>
        <v>#REF!</v>
      </c>
      <c r="E543" s="441" t="s">
        <v>30</v>
      </c>
      <c r="F543" s="353" t="e">
        <f>#REF!+#REF!</f>
        <v>#REF!</v>
      </c>
      <c r="G543" s="81" t="e">
        <f t="shared" si="35"/>
        <v>#REF!</v>
      </c>
    </row>
    <row r="544" spans="1:7" ht="12.75" customHeight="1" x14ac:dyDescent="0.25">
      <c r="A544" s="218" t="e">
        <f>'Запит 2-8'!#REF!</f>
        <v>#REF!</v>
      </c>
      <c r="B544" s="48" t="e">
        <f>IF('Запит 2-8'!#REF!&lt;&gt;"",'Запит 2-8'!#REF!,"")</f>
        <v>#REF!</v>
      </c>
      <c r="C544" s="49" t="e">
        <f>'Запит 2-8'!#REF!</f>
        <v>#REF!</v>
      </c>
      <c r="D544" s="50" t="e">
        <f>'Запит 2-8'!#REF!</f>
        <v>#REF!</v>
      </c>
      <c r="E544" s="441" t="s">
        <v>30</v>
      </c>
      <c r="F544" s="353" t="e">
        <f>#REF!+#REF!</f>
        <v>#REF!</v>
      </c>
      <c r="G544" s="81" t="e">
        <f t="shared" si="35"/>
        <v>#REF!</v>
      </c>
    </row>
    <row r="545" spans="1:7" x14ac:dyDescent="0.25">
      <c r="A545" s="240" t="e">
        <f>'Запит 2-8'!#REF!</f>
        <v>#REF!</v>
      </c>
      <c r="B545" s="48" t="e">
        <f>IF('Запит 2-8'!#REF!&lt;&gt;"",'Запит 2-8'!#REF!,"")</f>
        <v>#REF!</v>
      </c>
      <c r="C545" s="49" t="e">
        <f>'Запит 2-8'!#REF!</f>
        <v>#REF!</v>
      </c>
      <c r="D545" s="50" t="e">
        <f>'Запит 2-8'!#REF!</f>
        <v>#REF!</v>
      </c>
      <c r="E545" s="442" t="s">
        <v>30</v>
      </c>
      <c r="F545" s="354" t="e">
        <f>#REF!+#REF!</f>
        <v>#REF!</v>
      </c>
      <c r="G545" s="81" t="e">
        <f t="shared" si="35"/>
        <v>#REF!</v>
      </c>
    </row>
    <row r="546" spans="1:7" ht="12.75" customHeight="1" x14ac:dyDescent="0.2">
      <c r="A546" s="759" t="e">
        <f>'Запит 2-8'!#REF!</f>
        <v>#REF!</v>
      </c>
      <c r="B546" s="760"/>
      <c r="C546" s="760"/>
      <c r="D546" s="760"/>
      <c r="E546" s="760"/>
      <c r="F546" s="760"/>
      <c r="G546" s="81" t="e">
        <f>G547</f>
        <v>#REF!</v>
      </c>
    </row>
    <row r="547" spans="1:7" ht="12.75" x14ac:dyDescent="0.2">
      <c r="A547" s="235" t="s">
        <v>4</v>
      </c>
      <c r="B547" s="756" t="s">
        <v>107</v>
      </c>
      <c r="C547" s="757"/>
      <c r="D547" s="757"/>
      <c r="E547" s="761"/>
      <c r="F547" s="761"/>
      <c r="G547" s="81" t="e">
        <f>G548</f>
        <v>#REF!</v>
      </c>
    </row>
    <row r="548" spans="1:7" x14ac:dyDescent="0.25">
      <c r="A548" s="218" t="e">
        <f>'Запит 2-8'!#REF!</f>
        <v>#REF!</v>
      </c>
      <c r="B548" s="241" t="e">
        <f>IF('Запит 2-8'!#REF!&lt;&gt;"",'Запит 2-8'!#REF!,"")</f>
        <v>#REF!</v>
      </c>
      <c r="C548" s="242" t="e">
        <f>'Запит 2-8'!#REF!</f>
        <v>#REF!</v>
      </c>
      <c r="D548" s="243" t="e">
        <f>'Запит 2-8'!#REF!</f>
        <v>#REF!</v>
      </c>
      <c r="E548" s="349"/>
      <c r="F548" s="352" t="e">
        <f>#REF!+#REF!</f>
        <v>#REF!</v>
      </c>
      <c r="G548" s="81" t="e">
        <f>IF(B548&lt;&gt;"","Для друку","")</f>
        <v>#REF!</v>
      </c>
    </row>
    <row r="549" spans="1:7" x14ac:dyDescent="0.25">
      <c r="A549" s="218" t="e">
        <f>'Запит 2-8'!#REF!</f>
        <v>#REF!</v>
      </c>
      <c r="B549" s="48" t="e">
        <f>IF('Запит 2-8'!#REF!&lt;&gt;"",'Запит 2-8'!#REF!,"")</f>
        <v>#REF!</v>
      </c>
      <c r="C549" s="49" t="e">
        <f>'Запит 2-8'!#REF!</f>
        <v>#REF!</v>
      </c>
      <c r="D549" s="50" t="e">
        <f>'Запит 2-8'!#REF!</f>
        <v>#REF!</v>
      </c>
      <c r="E549" s="350"/>
      <c r="F549" s="353" t="e">
        <f>#REF!+#REF!</f>
        <v>#REF!</v>
      </c>
      <c r="G549" s="81" t="e">
        <f>IF(B549&lt;&gt;"","Для друку","")</f>
        <v>#REF!</v>
      </c>
    </row>
    <row r="550" spans="1:7" x14ac:dyDescent="0.25">
      <c r="A550" s="218" t="e">
        <f>'Запит 2-8'!#REF!</f>
        <v>#REF!</v>
      </c>
      <c r="B550" s="48" t="e">
        <f>IF('Запит 2-8'!#REF!&lt;&gt;"",'Запит 2-8'!#REF!,"")</f>
        <v>#REF!</v>
      </c>
      <c r="C550" s="49" t="e">
        <f>'Запит 2-8'!#REF!</f>
        <v>#REF!</v>
      </c>
      <c r="D550" s="50" t="e">
        <f>'Запит 2-8'!#REF!</f>
        <v>#REF!</v>
      </c>
      <c r="E550" s="350"/>
      <c r="F550" s="353" t="e">
        <f>#REF!+#REF!</f>
        <v>#REF!</v>
      </c>
      <c r="G550" s="81" t="e">
        <f t="shared" ref="G550:G562" si="36">IF(B550&lt;&gt;"","Для друку","")</f>
        <v>#REF!</v>
      </c>
    </row>
    <row r="551" spans="1:7" x14ac:dyDescent="0.25">
      <c r="A551" s="218" t="e">
        <f>'Запит 2-8'!#REF!</f>
        <v>#REF!</v>
      </c>
      <c r="B551" s="48" t="e">
        <f>IF('Запит 2-8'!#REF!&lt;&gt;"",'Запит 2-8'!#REF!,"")</f>
        <v>#REF!</v>
      </c>
      <c r="C551" s="49" t="e">
        <f>'Запит 2-8'!#REF!</f>
        <v>#REF!</v>
      </c>
      <c r="D551" s="50" t="e">
        <f>'Запит 2-8'!#REF!</f>
        <v>#REF!</v>
      </c>
      <c r="E551" s="229"/>
      <c r="F551" s="353" t="e">
        <f>#REF!+#REF!</f>
        <v>#REF!</v>
      </c>
      <c r="G551" s="81" t="e">
        <f t="shared" si="36"/>
        <v>#REF!</v>
      </c>
    </row>
    <row r="552" spans="1:7" x14ac:dyDescent="0.25">
      <c r="A552" s="218" t="e">
        <f>'Запит 2-8'!#REF!</f>
        <v>#REF!</v>
      </c>
      <c r="B552" s="48" t="e">
        <f>IF('Запит 2-8'!#REF!&lt;&gt;"",'Запит 2-8'!#REF!,"")</f>
        <v>#REF!</v>
      </c>
      <c r="C552" s="49" t="e">
        <f>'Запит 2-8'!#REF!</f>
        <v>#REF!</v>
      </c>
      <c r="D552" s="50" t="e">
        <f>'Запит 2-8'!#REF!</f>
        <v>#REF!</v>
      </c>
      <c r="E552" s="350"/>
      <c r="F552" s="353" t="e">
        <f>#REF!+#REF!</f>
        <v>#REF!</v>
      </c>
      <c r="G552" s="81" t="e">
        <f t="shared" si="36"/>
        <v>#REF!</v>
      </c>
    </row>
    <row r="553" spans="1:7" x14ac:dyDescent="0.25">
      <c r="A553" s="218" t="e">
        <f>'Запит 2-8'!#REF!</f>
        <v>#REF!</v>
      </c>
      <c r="B553" s="48" t="e">
        <f>IF('Запит 2-8'!#REF!&lt;&gt;"",'Запит 2-8'!#REF!,"")</f>
        <v>#REF!</v>
      </c>
      <c r="C553" s="49" t="e">
        <f>'Запит 2-8'!#REF!</f>
        <v>#REF!</v>
      </c>
      <c r="D553" s="50" t="e">
        <f>'Запит 2-8'!#REF!</f>
        <v>#REF!</v>
      </c>
      <c r="E553" s="350"/>
      <c r="F553" s="353" t="e">
        <f>#REF!+#REF!</f>
        <v>#REF!</v>
      </c>
      <c r="G553" s="81" t="e">
        <f t="shared" si="36"/>
        <v>#REF!</v>
      </c>
    </row>
    <row r="554" spans="1:7" x14ac:dyDescent="0.25">
      <c r="A554" s="218" t="e">
        <f>'Запит 2-8'!#REF!</f>
        <v>#REF!</v>
      </c>
      <c r="B554" s="48" t="e">
        <f>IF('Запит 2-8'!#REF!&lt;&gt;"",'Запит 2-8'!#REF!,"")</f>
        <v>#REF!</v>
      </c>
      <c r="C554" s="49" t="e">
        <f>'Запит 2-8'!#REF!</f>
        <v>#REF!</v>
      </c>
      <c r="D554" s="50" t="e">
        <f>'Запит 2-8'!#REF!</f>
        <v>#REF!</v>
      </c>
      <c r="E554" s="350"/>
      <c r="F554" s="353" t="e">
        <f>#REF!+#REF!</f>
        <v>#REF!</v>
      </c>
      <c r="G554" s="81" t="e">
        <f t="shared" si="36"/>
        <v>#REF!</v>
      </c>
    </row>
    <row r="555" spans="1:7" x14ac:dyDescent="0.25">
      <c r="A555" s="218" t="e">
        <f>'Запит 2-8'!#REF!</f>
        <v>#REF!</v>
      </c>
      <c r="B555" s="48" t="e">
        <f>IF('Запит 2-8'!#REF!&lt;&gt;"",'Запит 2-8'!#REF!,"")</f>
        <v>#REF!</v>
      </c>
      <c r="C555" s="49" t="e">
        <f>'Запит 2-8'!#REF!</f>
        <v>#REF!</v>
      </c>
      <c r="D555" s="50" t="e">
        <f>'Запит 2-8'!#REF!</f>
        <v>#REF!</v>
      </c>
      <c r="E555" s="350"/>
      <c r="F555" s="353" t="e">
        <f>#REF!+#REF!</f>
        <v>#REF!</v>
      </c>
      <c r="G555" s="81" t="e">
        <f t="shared" si="36"/>
        <v>#REF!</v>
      </c>
    </row>
    <row r="556" spans="1:7" x14ac:dyDescent="0.25">
      <c r="A556" s="218" t="e">
        <f>'Запит 2-8'!#REF!</f>
        <v>#REF!</v>
      </c>
      <c r="B556" s="48" t="e">
        <f>IF('Запит 2-8'!#REF!&lt;&gt;"",'Запит 2-8'!#REF!,"")</f>
        <v>#REF!</v>
      </c>
      <c r="C556" s="49" t="e">
        <f>'Запит 2-8'!#REF!</f>
        <v>#REF!</v>
      </c>
      <c r="D556" s="50" t="e">
        <f>'Запит 2-8'!#REF!</f>
        <v>#REF!</v>
      </c>
      <c r="E556" s="350"/>
      <c r="F556" s="353" t="e">
        <f>#REF!+#REF!</f>
        <v>#REF!</v>
      </c>
      <c r="G556" s="81" t="e">
        <f t="shared" si="36"/>
        <v>#REF!</v>
      </c>
    </row>
    <row r="557" spans="1:7" x14ac:dyDescent="0.25">
      <c r="A557" s="218" t="e">
        <f>'Запит 2-8'!#REF!</f>
        <v>#REF!</v>
      </c>
      <c r="B557" s="48" t="e">
        <f>IF('Запит 2-8'!#REF!&lt;&gt;"",'Запит 2-8'!#REF!,"")</f>
        <v>#REF!</v>
      </c>
      <c r="C557" s="49" t="e">
        <f>'Запит 2-8'!#REF!</f>
        <v>#REF!</v>
      </c>
      <c r="D557" s="50" t="e">
        <f>'Запит 2-8'!#REF!</f>
        <v>#REF!</v>
      </c>
      <c r="E557" s="350"/>
      <c r="F557" s="353" t="e">
        <f>#REF!+#REF!</f>
        <v>#REF!</v>
      </c>
      <c r="G557" s="81" t="e">
        <f t="shared" si="36"/>
        <v>#REF!</v>
      </c>
    </row>
    <row r="558" spans="1:7" x14ac:dyDescent="0.25">
      <c r="A558" s="218" t="e">
        <f>'Запит 2-8'!#REF!</f>
        <v>#REF!</v>
      </c>
      <c r="B558" s="48" t="e">
        <f>IF('Запит 2-8'!#REF!&lt;&gt;"",'Запит 2-8'!#REF!,"")</f>
        <v>#REF!</v>
      </c>
      <c r="C558" s="49" t="e">
        <f>'Запит 2-8'!#REF!</f>
        <v>#REF!</v>
      </c>
      <c r="D558" s="50" t="e">
        <f>'Запит 2-8'!#REF!</f>
        <v>#REF!</v>
      </c>
      <c r="E558" s="350"/>
      <c r="F558" s="353" t="e">
        <f>#REF!+#REF!</f>
        <v>#REF!</v>
      </c>
      <c r="G558" s="81" t="e">
        <f t="shared" si="36"/>
        <v>#REF!</v>
      </c>
    </row>
    <row r="559" spans="1:7" x14ac:dyDescent="0.25">
      <c r="A559" s="218" t="e">
        <f>'Запит 2-8'!#REF!</f>
        <v>#REF!</v>
      </c>
      <c r="B559" s="48" t="e">
        <f>IF('Запит 2-8'!#REF!&lt;&gt;"",'Запит 2-8'!#REF!,"")</f>
        <v>#REF!</v>
      </c>
      <c r="C559" s="49" t="e">
        <f>'Запит 2-8'!#REF!</f>
        <v>#REF!</v>
      </c>
      <c r="D559" s="50" t="e">
        <f>'Запит 2-8'!#REF!</f>
        <v>#REF!</v>
      </c>
      <c r="E559" s="350"/>
      <c r="F559" s="353" t="e">
        <f>#REF!+#REF!</f>
        <v>#REF!</v>
      </c>
      <c r="G559" s="81" t="e">
        <f t="shared" si="36"/>
        <v>#REF!</v>
      </c>
    </row>
    <row r="560" spans="1:7" x14ac:dyDescent="0.25">
      <c r="A560" s="218" t="e">
        <f>'Запит 2-8'!#REF!</f>
        <v>#REF!</v>
      </c>
      <c r="B560" s="48" t="e">
        <f>IF('Запит 2-8'!#REF!&lt;&gt;"",'Запит 2-8'!#REF!,"")</f>
        <v>#REF!</v>
      </c>
      <c r="C560" s="49" t="e">
        <f>'Запит 2-8'!#REF!</f>
        <v>#REF!</v>
      </c>
      <c r="D560" s="50" t="e">
        <f>'Запит 2-8'!#REF!</f>
        <v>#REF!</v>
      </c>
      <c r="E560" s="350"/>
      <c r="F560" s="353" t="e">
        <f>#REF!+#REF!</f>
        <v>#REF!</v>
      </c>
      <c r="G560" s="81" t="e">
        <f t="shared" si="36"/>
        <v>#REF!</v>
      </c>
    </row>
    <row r="561" spans="1:7" x14ac:dyDescent="0.25">
      <c r="A561" s="218" t="e">
        <f>'Запит 2-8'!#REF!</f>
        <v>#REF!</v>
      </c>
      <c r="B561" s="48" t="e">
        <f>IF('Запит 2-8'!#REF!&lt;&gt;"",'Запит 2-8'!#REF!,"")</f>
        <v>#REF!</v>
      </c>
      <c r="C561" s="49" t="e">
        <f>'Запит 2-8'!#REF!</f>
        <v>#REF!</v>
      </c>
      <c r="D561" s="50" t="e">
        <f>'Запит 2-8'!#REF!</f>
        <v>#REF!</v>
      </c>
      <c r="E561" s="350"/>
      <c r="F561" s="353" t="e">
        <f>#REF!+#REF!</f>
        <v>#REF!</v>
      </c>
      <c r="G561" s="81" t="e">
        <f t="shared" si="36"/>
        <v>#REF!</v>
      </c>
    </row>
    <row r="562" spans="1:7" x14ac:dyDescent="0.25">
      <c r="A562" s="218" t="e">
        <f>'Запит 2-8'!#REF!</f>
        <v>#REF!</v>
      </c>
      <c r="B562" s="237" t="e">
        <f>IF('Запит 2-8'!#REF!&lt;&gt;"",'Запит 2-8'!#REF!,"")</f>
        <v>#REF!</v>
      </c>
      <c r="C562" s="238" t="e">
        <f>'Запит 2-8'!#REF!</f>
        <v>#REF!</v>
      </c>
      <c r="D562" s="239" t="e">
        <f>'Запит 2-8'!#REF!</f>
        <v>#REF!</v>
      </c>
      <c r="E562" s="351"/>
      <c r="F562" s="354" t="e">
        <f>#REF!+#REF!</f>
        <v>#REF!</v>
      </c>
      <c r="G562" s="81" t="e">
        <f t="shared" si="36"/>
        <v>#REF!</v>
      </c>
    </row>
    <row r="563" spans="1:7" ht="12.75" x14ac:dyDescent="0.2">
      <c r="A563" s="236" t="e">
        <f>'Запит 2-8'!#REF!</f>
        <v>#REF!</v>
      </c>
      <c r="B563" s="756" t="s">
        <v>108</v>
      </c>
      <c r="C563" s="757"/>
      <c r="D563" s="757"/>
      <c r="E563" s="758"/>
      <c r="F563" s="758"/>
      <c r="G563" s="81" t="e">
        <f>G564</f>
        <v>#REF!</v>
      </c>
    </row>
    <row r="564" spans="1:7" x14ac:dyDescent="0.25">
      <c r="A564" s="218" t="e">
        <f>'Запит 2-8'!#REF!</f>
        <v>#REF!</v>
      </c>
      <c r="B564" s="241" t="e">
        <f>IF('Запит 2-8'!#REF!&lt;&gt;"",'Запит 2-8'!#REF!,"")</f>
        <v>#REF!</v>
      </c>
      <c r="C564" s="242" t="e">
        <f>'Запит 2-8'!#REF!</f>
        <v>#REF!</v>
      </c>
      <c r="D564" s="243" t="e">
        <f>'Запит 2-8'!#REF!</f>
        <v>#REF!</v>
      </c>
      <c r="E564" s="349"/>
      <c r="F564" s="352" t="e">
        <f>#REF!+#REF!</f>
        <v>#REF!</v>
      </c>
      <c r="G564" s="81" t="e">
        <f t="shared" ref="G564:G578" si="37">IF(B564&lt;&gt;"","Для друку","")</f>
        <v>#REF!</v>
      </c>
    </row>
    <row r="565" spans="1:7" x14ac:dyDescent="0.25">
      <c r="A565" s="218" t="e">
        <f>'Запит 2-8'!#REF!</f>
        <v>#REF!</v>
      </c>
      <c r="B565" s="48" t="e">
        <f>IF('Запит 2-8'!#REF!&lt;&gt;"",'Запит 2-8'!#REF!,"")</f>
        <v>#REF!</v>
      </c>
      <c r="C565" s="49" t="e">
        <f>'Запит 2-8'!#REF!</f>
        <v>#REF!</v>
      </c>
      <c r="D565" s="50" t="e">
        <f>'Запит 2-8'!#REF!</f>
        <v>#REF!</v>
      </c>
      <c r="E565" s="350"/>
      <c r="F565" s="353" t="e">
        <f>#REF!+#REF!</f>
        <v>#REF!</v>
      </c>
      <c r="G565" s="81" t="e">
        <f t="shared" si="37"/>
        <v>#REF!</v>
      </c>
    </row>
    <row r="566" spans="1:7" x14ac:dyDescent="0.25">
      <c r="A566" s="218" t="e">
        <f>'Запит 2-8'!#REF!</f>
        <v>#REF!</v>
      </c>
      <c r="B566" s="48" t="e">
        <f>IF('Запит 2-8'!#REF!&lt;&gt;"",'Запит 2-8'!#REF!,"")</f>
        <v>#REF!</v>
      </c>
      <c r="C566" s="49" t="e">
        <f>'Запит 2-8'!#REF!</f>
        <v>#REF!</v>
      </c>
      <c r="D566" s="50" t="e">
        <f>'Запит 2-8'!#REF!</f>
        <v>#REF!</v>
      </c>
      <c r="E566" s="350"/>
      <c r="F566" s="353" t="e">
        <f>#REF!+#REF!</f>
        <v>#REF!</v>
      </c>
      <c r="G566" s="81" t="e">
        <f t="shared" si="37"/>
        <v>#REF!</v>
      </c>
    </row>
    <row r="567" spans="1:7" x14ac:dyDescent="0.25">
      <c r="A567" s="218" t="e">
        <f>'Запит 2-8'!#REF!</f>
        <v>#REF!</v>
      </c>
      <c r="B567" s="48" t="e">
        <f>IF('Запит 2-8'!#REF!&lt;&gt;"",'Запит 2-8'!#REF!,"")</f>
        <v>#REF!</v>
      </c>
      <c r="C567" s="49" t="e">
        <f>'Запит 2-8'!#REF!</f>
        <v>#REF!</v>
      </c>
      <c r="D567" s="50" t="e">
        <f>'Запит 2-8'!#REF!</f>
        <v>#REF!</v>
      </c>
      <c r="E567" s="229"/>
      <c r="F567" s="353" t="e">
        <f>#REF!+#REF!</f>
        <v>#REF!</v>
      </c>
      <c r="G567" s="81" t="e">
        <f t="shared" si="37"/>
        <v>#REF!</v>
      </c>
    </row>
    <row r="568" spans="1:7" x14ac:dyDescent="0.25">
      <c r="A568" s="218" t="e">
        <f>'Запит 2-8'!#REF!</f>
        <v>#REF!</v>
      </c>
      <c r="B568" s="48" t="e">
        <f>IF('Запит 2-8'!#REF!&lt;&gt;"",'Запит 2-8'!#REF!,"")</f>
        <v>#REF!</v>
      </c>
      <c r="C568" s="49" t="e">
        <f>'Запит 2-8'!#REF!</f>
        <v>#REF!</v>
      </c>
      <c r="D568" s="50" t="e">
        <f>'Запит 2-8'!#REF!</f>
        <v>#REF!</v>
      </c>
      <c r="E568" s="350"/>
      <c r="F568" s="353" t="e">
        <f>#REF!+#REF!</f>
        <v>#REF!</v>
      </c>
      <c r="G568" s="81" t="e">
        <f t="shared" si="37"/>
        <v>#REF!</v>
      </c>
    </row>
    <row r="569" spans="1:7" x14ac:dyDescent="0.25">
      <c r="A569" s="218" t="e">
        <f>'Запит 2-8'!#REF!</f>
        <v>#REF!</v>
      </c>
      <c r="B569" s="48" t="e">
        <f>IF('Запит 2-8'!#REF!&lt;&gt;"",'Запит 2-8'!#REF!,"")</f>
        <v>#REF!</v>
      </c>
      <c r="C569" s="49" t="e">
        <f>'Запит 2-8'!#REF!</f>
        <v>#REF!</v>
      </c>
      <c r="D569" s="50" t="e">
        <f>'Запит 2-8'!#REF!</f>
        <v>#REF!</v>
      </c>
      <c r="E569" s="350"/>
      <c r="F569" s="353" t="e">
        <f>#REF!+#REF!</f>
        <v>#REF!</v>
      </c>
      <c r="G569" s="81" t="e">
        <f t="shared" si="37"/>
        <v>#REF!</v>
      </c>
    </row>
    <row r="570" spans="1:7" x14ac:dyDescent="0.25">
      <c r="A570" s="218" t="e">
        <f>'Запит 2-8'!#REF!</f>
        <v>#REF!</v>
      </c>
      <c r="B570" s="48" t="e">
        <f>IF('Запит 2-8'!#REF!&lt;&gt;"",'Запит 2-8'!#REF!,"")</f>
        <v>#REF!</v>
      </c>
      <c r="C570" s="49" t="e">
        <f>'Запит 2-8'!#REF!</f>
        <v>#REF!</v>
      </c>
      <c r="D570" s="50" t="e">
        <f>'Запит 2-8'!#REF!</f>
        <v>#REF!</v>
      </c>
      <c r="E570" s="350"/>
      <c r="F570" s="353" t="e">
        <f>#REF!+#REF!</f>
        <v>#REF!</v>
      </c>
      <c r="G570" s="81" t="e">
        <f t="shared" si="37"/>
        <v>#REF!</v>
      </c>
    </row>
    <row r="571" spans="1:7" x14ac:dyDescent="0.25">
      <c r="A571" s="218" t="e">
        <f>'Запит 2-8'!#REF!</f>
        <v>#REF!</v>
      </c>
      <c r="B571" s="48" t="e">
        <f>IF('Запит 2-8'!#REF!&lt;&gt;"",'Запит 2-8'!#REF!,"")</f>
        <v>#REF!</v>
      </c>
      <c r="C571" s="49" t="e">
        <f>'Запит 2-8'!#REF!</f>
        <v>#REF!</v>
      </c>
      <c r="D571" s="50" t="e">
        <f>'Запит 2-8'!#REF!</f>
        <v>#REF!</v>
      </c>
      <c r="E571" s="350"/>
      <c r="F571" s="353" t="e">
        <f>#REF!+#REF!</f>
        <v>#REF!</v>
      </c>
      <c r="G571" s="81" t="e">
        <f t="shared" si="37"/>
        <v>#REF!</v>
      </c>
    </row>
    <row r="572" spans="1:7" x14ac:dyDescent="0.25">
      <c r="A572" s="218" t="e">
        <f>'Запит 2-8'!#REF!</f>
        <v>#REF!</v>
      </c>
      <c r="B572" s="48" t="e">
        <f>IF('Запит 2-8'!#REF!&lt;&gt;"",'Запит 2-8'!#REF!,"")</f>
        <v>#REF!</v>
      </c>
      <c r="C572" s="49" t="e">
        <f>'Запит 2-8'!#REF!</f>
        <v>#REF!</v>
      </c>
      <c r="D572" s="50" t="e">
        <f>'Запит 2-8'!#REF!</f>
        <v>#REF!</v>
      </c>
      <c r="E572" s="350"/>
      <c r="F572" s="353" t="e">
        <f>#REF!+#REF!</f>
        <v>#REF!</v>
      </c>
      <c r="G572" s="81" t="e">
        <f t="shared" si="37"/>
        <v>#REF!</v>
      </c>
    </row>
    <row r="573" spans="1:7" x14ac:dyDescent="0.25">
      <c r="A573" s="218" t="e">
        <f>'Запит 2-8'!#REF!</f>
        <v>#REF!</v>
      </c>
      <c r="B573" s="48" t="e">
        <f>IF('Запит 2-8'!#REF!&lt;&gt;"",'Запит 2-8'!#REF!,"")</f>
        <v>#REF!</v>
      </c>
      <c r="C573" s="49" t="e">
        <f>'Запит 2-8'!#REF!</f>
        <v>#REF!</v>
      </c>
      <c r="D573" s="50" t="e">
        <f>'Запит 2-8'!#REF!</f>
        <v>#REF!</v>
      </c>
      <c r="E573" s="350"/>
      <c r="F573" s="353" t="e">
        <f>#REF!+#REF!</f>
        <v>#REF!</v>
      </c>
      <c r="G573" s="81" t="e">
        <f t="shared" si="37"/>
        <v>#REF!</v>
      </c>
    </row>
    <row r="574" spans="1:7" x14ac:dyDescent="0.25">
      <c r="A574" s="218" t="e">
        <f>'Запит 2-8'!#REF!</f>
        <v>#REF!</v>
      </c>
      <c r="B574" s="48" t="e">
        <f>IF('Запит 2-8'!#REF!&lt;&gt;"",'Запит 2-8'!#REF!,"")</f>
        <v>#REF!</v>
      </c>
      <c r="C574" s="49" t="e">
        <f>'Запит 2-8'!#REF!</f>
        <v>#REF!</v>
      </c>
      <c r="D574" s="50" t="e">
        <f>'Запит 2-8'!#REF!</f>
        <v>#REF!</v>
      </c>
      <c r="E574" s="350"/>
      <c r="F574" s="353" t="e">
        <f>#REF!+#REF!</f>
        <v>#REF!</v>
      </c>
      <c r="G574" s="81" t="e">
        <f t="shared" si="37"/>
        <v>#REF!</v>
      </c>
    </row>
    <row r="575" spans="1:7" x14ac:dyDescent="0.25">
      <c r="A575" s="218" t="e">
        <f>'Запит 2-8'!#REF!</f>
        <v>#REF!</v>
      </c>
      <c r="B575" s="48" t="e">
        <f>IF('Запит 2-8'!#REF!&lt;&gt;"",'Запит 2-8'!#REF!,"")</f>
        <v>#REF!</v>
      </c>
      <c r="C575" s="49" t="e">
        <f>'Запит 2-8'!#REF!</f>
        <v>#REF!</v>
      </c>
      <c r="D575" s="50" t="e">
        <f>'Запит 2-8'!#REF!</f>
        <v>#REF!</v>
      </c>
      <c r="E575" s="350"/>
      <c r="F575" s="353" t="e">
        <f>#REF!+#REF!</f>
        <v>#REF!</v>
      </c>
      <c r="G575" s="81" t="e">
        <f t="shared" si="37"/>
        <v>#REF!</v>
      </c>
    </row>
    <row r="576" spans="1:7" x14ac:dyDescent="0.25">
      <c r="A576" s="218" t="e">
        <f>'Запит 2-8'!#REF!</f>
        <v>#REF!</v>
      </c>
      <c r="B576" s="48" t="e">
        <f>IF('Запит 2-8'!#REF!&lt;&gt;"",'Запит 2-8'!#REF!,"")</f>
        <v>#REF!</v>
      </c>
      <c r="C576" s="49" t="e">
        <f>'Запит 2-8'!#REF!</f>
        <v>#REF!</v>
      </c>
      <c r="D576" s="50" t="e">
        <f>'Запит 2-8'!#REF!</f>
        <v>#REF!</v>
      </c>
      <c r="E576" s="350"/>
      <c r="F576" s="353" t="e">
        <f>#REF!+#REF!</f>
        <v>#REF!</v>
      </c>
      <c r="G576" s="81" t="e">
        <f t="shared" si="37"/>
        <v>#REF!</v>
      </c>
    </row>
    <row r="577" spans="1:7" x14ac:dyDescent="0.25">
      <c r="A577" s="218" t="e">
        <f>'Запит 2-8'!#REF!</f>
        <v>#REF!</v>
      </c>
      <c r="B577" s="48" t="e">
        <f>IF('Запит 2-8'!#REF!&lt;&gt;"",'Запит 2-8'!#REF!,"")</f>
        <v>#REF!</v>
      </c>
      <c r="C577" s="49" t="e">
        <f>'Запит 2-8'!#REF!</f>
        <v>#REF!</v>
      </c>
      <c r="D577" s="50" t="e">
        <f>'Запит 2-8'!#REF!</f>
        <v>#REF!</v>
      </c>
      <c r="E577" s="350"/>
      <c r="F577" s="353" t="e">
        <f>#REF!+#REF!</f>
        <v>#REF!</v>
      </c>
      <c r="G577" s="81" t="e">
        <f t="shared" si="37"/>
        <v>#REF!</v>
      </c>
    </row>
    <row r="578" spans="1:7" x14ac:dyDescent="0.25">
      <c r="A578" s="218" t="e">
        <f>'Запит 2-8'!#REF!</f>
        <v>#REF!</v>
      </c>
      <c r="B578" s="237" t="e">
        <f>IF('Запит 2-8'!#REF!&lt;&gt;"",'Запит 2-8'!#REF!,"")</f>
        <v>#REF!</v>
      </c>
      <c r="C578" s="238" t="e">
        <f>'Запит 2-8'!#REF!</f>
        <v>#REF!</v>
      </c>
      <c r="D578" s="239" t="e">
        <f>'Запит 2-8'!#REF!</f>
        <v>#REF!</v>
      </c>
      <c r="E578" s="351"/>
      <c r="F578" s="354" t="e">
        <f>#REF!+#REF!</f>
        <v>#REF!</v>
      </c>
      <c r="G578" s="81" t="e">
        <f t="shared" si="37"/>
        <v>#REF!</v>
      </c>
    </row>
    <row r="579" spans="1:7" ht="12.75" x14ac:dyDescent="0.2">
      <c r="A579" s="236" t="e">
        <f>'Запит 2-8'!#REF!</f>
        <v>#REF!</v>
      </c>
      <c r="B579" s="756" t="s">
        <v>109</v>
      </c>
      <c r="C579" s="757"/>
      <c r="D579" s="757"/>
      <c r="E579" s="758"/>
      <c r="F579" s="758"/>
      <c r="G579" s="81" t="e">
        <f>G580</f>
        <v>#REF!</v>
      </c>
    </row>
    <row r="580" spans="1:7" x14ac:dyDescent="0.25">
      <c r="A580" s="218" t="e">
        <f>'Запит 2-8'!#REF!</f>
        <v>#REF!</v>
      </c>
      <c r="B580" s="241" t="e">
        <f>IF('Запит 2-8'!#REF!&lt;&gt;"",'Запит 2-8'!#REF!,"")</f>
        <v>#REF!</v>
      </c>
      <c r="C580" s="242" t="e">
        <f>'Запит 2-8'!#REF!</f>
        <v>#REF!</v>
      </c>
      <c r="D580" s="243" t="e">
        <f>'Запит 2-8'!#REF!</f>
        <v>#REF!</v>
      </c>
      <c r="E580" s="349"/>
      <c r="F580" s="352" t="e">
        <f>#REF!+#REF!</f>
        <v>#REF!</v>
      </c>
      <c r="G580" s="81" t="e">
        <f t="shared" ref="G580:G594" si="38">IF(B580&lt;&gt;"","Для друку","")</f>
        <v>#REF!</v>
      </c>
    </row>
    <row r="581" spans="1:7" x14ac:dyDescent="0.25">
      <c r="A581" s="218" t="e">
        <f>'Запит 2-8'!#REF!</f>
        <v>#REF!</v>
      </c>
      <c r="B581" s="48" t="e">
        <f>IF('Запит 2-8'!#REF!&lt;&gt;"",'Запит 2-8'!#REF!,"")</f>
        <v>#REF!</v>
      </c>
      <c r="C581" s="49" t="e">
        <f>'Запит 2-8'!#REF!</f>
        <v>#REF!</v>
      </c>
      <c r="D581" s="50" t="e">
        <f>'Запит 2-8'!#REF!</f>
        <v>#REF!</v>
      </c>
      <c r="E581" s="350"/>
      <c r="F581" s="353" t="e">
        <f>#REF!+#REF!</f>
        <v>#REF!</v>
      </c>
      <c r="G581" s="81" t="e">
        <f t="shared" si="38"/>
        <v>#REF!</v>
      </c>
    </row>
    <row r="582" spans="1:7" x14ac:dyDescent="0.25">
      <c r="A582" s="218" t="e">
        <f>'Запит 2-8'!#REF!</f>
        <v>#REF!</v>
      </c>
      <c r="B582" s="48" t="e">
        <f>IF('Запит 2-8'!#REF!&lt;&gt;"",'Запит 2-8'!#REF!,"")</f>
        <v>#REF!</v>
      </c>
      <c r="C582" s="49" t="e">
        <f>'Запит 2-8'!#REF!</f>
        <v>#REF!</v>
      </c>
      <c r="D582" s="50" t="e">
        <f>'Запит 2-8'!#REF!</f>
        <v>#REF!</v>
      </c>
      <c r="E582" s="350"/>
      <c r="F582" s="353" t="e">
        <f>#REF!+#REF!</f>
        <v>#REF!</v>
      </c>
      <c r="G582" s="81" t="e">
        <f t="shared" si="38"/>
        <v>#REF!</v>
      </c>
    </row>
    <row r="583" spans="1:7" x14ac:dyDescent="0.25">
      <c r="A583" s="218" t="e">
        <f>'Запит 2-8'!#REF!</f>
        <v>#REF!</v>
      </c>
      <c r="B583" s="48" t="e">
        <f>IF('Запит 2-8'!#REF!&lt;&gt;"",'Запит 2-8'!#REF!,"")</f>
        <v>#REF!</v>
      </c>
      <c r="C583" s="49" t="e">
        <f>'Запит 2-8'!#REF!</f>
        <v>#REF!</v>
      </c>
      <c r="D583" s="50" t="e">
        <f>'Запит 2-8'!#REF!</f>
        <v>#REF!</v>
      </c>
      <c r="E583" s="229"/>
      <c r="F583" s="353" t="e">
        <f>#REF!+#REF!</f>
        <v>#REF!</v>
      </c>
      <c r="G583" s="81" t="e">
        <f t="shared" si="38"/>
        <v>#REF!</v>
      </c>
    </row>
    <row r="584" spans="1:7" x14ac:dyDescent="0.25">
      <c r="A584" s="218" t="e">
        <f>'Запит 2-8'!#REF!</f>
        <v>#REF!</v>
      </c>
      <c r="B584" s="48" t="e">
        <f>IF('Запит 2-8'!#REF!&lt;&gt;"",'Запит 2-8'!#REF!,"")</f>
        <v>#REF!</v>
      </c>
      <c r="C584" s="49" t="e">
        <f>'Запит 2-8'!#REF!</f>
        <v>#REF!</v>
      </c>
      <c r="D584" s="50" t="e">
        <f>'Запит 2-8'!#REF!</f>
        <v>#REF!</v>
      </c>
      <c r="E584" s="350"/>
      <c r="F584" s="353" t="e">
        <f>#REF!+#REF!</f>
        <v>#REF!</v>
      </c>
      <c r="G584" s="81" t="e">
        <f t="shared" si="38"/>
        <v>#REF!</v>
      </c>
    </row>
    <row r="585" spans="1:7" x14ac:dyDescent="0.25">
      <c r="A585" s="218" t="e">
        <f>'Запит 2-8'!#REF!</f>
        <v>#REF!</v>
      </c>
      <c r="B585" s="48" t="e">
        <f>IF('Запит 2-8'!#REF!&lt;&gt;"",'Запит 2-8'!#REF!,"")</f>
        <v>#REF!</v>
      </c>
      <c r="C585" s="49" t="e">
        <f>'Запит 2-8'!#REF!</f>
        <v>#REF!</v>
      </c>
      <c r="D585" s="50" t="e">
        <f>'Запит 2-8'!#REF!</f>
        <v>#REF!</v>
      </c>
      <c r="E585" s="350"/>
      <c r="F585" s="353" t="e">
        <f>#REF!+#REF!</f>
        <v>#REF!</v>
      </c>
      <c r="G585" s="81" t="e">
        <f t="shared" si="38"/>
        <v>#REF!</v>
      </c>
    </row>
    <row r="586" spans="1:7" x14ac:dyDescent="0.25">
      <c r="A586" s="218" t="e">
        <f>'Запит 2-8'!#REF!</f>
        <v>#REF!</v>
      </c>
      <c r="B586" s="48" t="e">
        <f>IF('Запит 2-8'!#REF!&lt;&gt;"",'Запит 2-8'!#REF!,"")</f>
        <v>#REF!</v>
      </c>
      <c r="C586" s="49" t="e">
        <f>'Запит 2-8'!#REF!</f>
        <v>#REF!</v>
      </c>
      <c r="D586" s="50" t="e">
        <f>'Запит 2-8'!#REF!</f>
        <v>#REF!</v>
      </c>
      <c r="E586" s="350"/>
      <c r="F586" s="353" t="e">
        <f>#REF!+#REF!</f>
        <v>#REF!</v>
      </c>
      <c r="G586" s="81" t="e">
        <f t="shared" si="38"/>
        <v>#REF!</v>
      </c>
    </row>
    <row r="587" spans="1:7" x14ac:dyDescent="0.25">
      <c r="A587" s="218" t="e">
        <f>'Запит 2-8'!#REF!</f>
        <v>#REF!</v>
      </c>
      <c r="B587" s="48" t="e">
        <f>IF('Запит 2-8'!#REF!&lt;&gt;"",'Запит 2-8'!#REF!,"")</f>
        <v>#REF!</v>
      </c>
      <c r="C587" s="49" t="e">
        <f>'Запит 2-8'!#REF!</f>
        <v>#REF!</v>
      </c>
      <c r="D587" s="50" t="e">
        <f>'Запит 2-8'!#REF!</f>
        <v>#REF!</v>
      </c>
      <c r="E587" s="350"/>
      <c r="F587" s="353" t="e">
        <f>#REF!+#REF!</f>
        <v>#REF!</v>
      </c>
      <c r="G587" s="81" t="e">
        <f t="shared" si="38"/>
        <v>#REF!</v>
      </c>
    </row>
    <row r="588" spans="1:7" x14ac:dyDescent="0.25">
      <c r="A588" s="218" t="e">
        <f>'Запит 2-8'!#REF!</f>
        <v>#REF!</v>
      </c>
      <c r="B588" s="48" t="e">
        <f>IF('Запит 2-8'!#REF!&lt;&gt;"",'Запит 2-8'!#REF!,"")</f>
        <v>#REF!</v>
      </c>
      <c r="C588" s="49" t="e">
        <f>'Запит 2-8'!#REF!</f>
        <v>#REF!</v>
      </c>
      <c r="D588" s="50" t="e">
        <f>'Запит 2-8'!#REF!</f>
        <v>#REF!</v>
      </c>
      <c r="E588" s="350"/>
      <c r="F588" s="353" t="e">
        <f>#REF!+#REF!</f>
        <v>#REF!</v>
      </c>
      <c r="G588" s="81" t="e">
        <f t="shared" si="38"/>
        <v>#REF!</v>
      </c>
    </row>
    <row r="589" spans="1:7" x14ac:dyDescent="0.25">
      <c r="A589" s="218" t="e">
        <f>'Запит 2-8'!#REF!</f>
        <v>#REF!</v>
      </c>
      <c r="B589" s="48" t="e">
        <f>IF('Запит 2-8'!#REF!&lt;&gt;"",'Запит 2-8'!#REF!,"")</f>
        <v>#REF!</v>
      </c>
      <c r="C589" s="49" t="e">
        <f>'Запит 2-8'!#REF!</f>
        <v>#REF!</v>
      </c>
      <c r="D589" s="50" t="e">
        <f>'Запит 2-8'!#REF!</f>
        <v>#REF!</v>
      </c>
      <c r="E589" s="350"/>
      <c r="F589" s="353" t="e">
        <f>#REF!+#REF!</f>
        <v>#REF!</v>
      </c>
      <c r="G589" s="81" t="e">
        <f t="shared" si="38"/>
        <v>#REF!</v>
      </c>
    </row>
    <row r="590" spans="1:7" x14ac:dyDescent="0.25">
      <c r="A590" s="218" t="e">
        <f>'Запит 2-8'!#REF!</f>
        <v>#REF!</v>
      </c>
      <c r="B590" s="48" t="e">
        <f>IF('Запит 2-8'!#REF!&lt;&gt;"",'Запит 2-8'!#REF!,"")</f>
        <v>#REF!</v>
      </c>
      <c r="C590" s="49" t="e">
        <f>'Запит 2-8'!#REF!</f>
        <v>#REF!</v>
      </c>
      <c r="D590" s="50" t="e">
        <f>'Запит 2-8'!#REF!</f>
        <v>#REF!</v>
      </c>
      <c r="E590" s="350"/>
      <c r="F590" s="353" t="e">
        <f>#REF!+#REF!</f>
        <v>#REF!</v>
      </c>
      <c r="G590" s="81" t="e">
        <f t="shared" si="38"/>
        <v>#REF!</v>
      </c>
    </row>
    <row r="591" spans="1:7" x14ac:dyDescent="0.25">
      <c r="A591" s="218" t="e">
        <f>'Запит 2-8'!#REF!</f>
        <v>#REF!</v>
      </c>
      <c r="B591" s="48" t="e">
        <f>IF('Запит 2-8'!#REF!&lt;&gt;"",'Запит 2-8'!#REF!,"")</f>
        <v>#REF!</v>
      </c>
      <c r="C591" s="49" t="e">
        <f>'Запит 2-8'!#REF!</f>
        <v>#REF!</v>
      </c>
      <c r="D591" s="50" t="e">
        <f>'Запит 2-8'!#REF!</f>
        <v>#REF!</v>
      </c>
      <c r="E591" s="350"/>
      <c r="F591" s="353" t="e">
        <f>#REF!+#REF!</f>
        <v>#REF!</v>
      </c>
      <c r="G591" s="81" t="e">
        <f t="shared" si="38"/>
        <v>#REF!</v>
      </c>
    </row>
    <row r="592" spans="1:7" x14ac:dyDescent="0.25">
      <c r="A592" s="218" t="e">
        <f>'Запит 2-8'!#REF!</f>
        <v>#REF!</v>
      </c>
      <c r="B592" s="48" t="e">
        <f>IF('Запит 2-8'!#REF!&lt;&gt;"",'Запит 2-8'!#REF!,"")</f>
        <v>#REF!</v>
      </c>
      <c r="C592" s="49" t="e">
        <f>'Запит 2-8'!#REF!</f>
        <v>#REF!</v>
      </c>
      <c r="D592" s="50" t="e">
        <f>'Запит 2-8'!#REF!</f>
        <v>#REF!</v>
      </c>
      <c r="E592" s="350"/>
      <c r="F592" s="353" t="e">
        <f>#REF!+#REF!</f>
        <v>#REF!</v>
      </c>
      <c r="G592" s="81" t="e">
        <f t="shared" si="38"/>
        <v>#REF!</v>
      </c>
    </row>
    <row r="593" spans="1:7" x14ac:dyDescent="0.25">
      <c r="A593" s="218" t="e">
        <f>'Запит 2-8'!#REF!</f>
        <v>#REF!</v>
      </c>
      <c r="B593" s="48" t="e">
        <f>IF('Запит 2-8'!#REF!&lt;&gt;"",'Запит 2-8'!#REF!,"")</f>
        <v>#REF!</v>
      </c>
      <c r="C593" s="49" t="e">
        <f>'Запит 2-8'!#REF!</f>
        <v>#REF!</v>
      </c>
      <c r="D593" s="50" t="e">
        <f>'Запит 2-8'!#REF!</f>
        <v>#REF!</v>
      </c>
      <c r="E593" s="350"/>
      <c r="F593" s="353" t="e">
        <f>#REF!+#REF!</f>
        <v>#REF!</v>
      </c>
      <c r="G593" s="81" t="e">
        <f t="shared" si="38"/>
        <v>#REF!</v>
      </c>
    </row>
    <row r="594" spans="1:7" x14ac:dyDescent="0.25">
      <c r="A594" s="218" t="e">
        <f>'Запит 2-8'!#REF!</f>
        <v>#REF!</v>
      </c>
      <c r="B594" s="237" t="e">
        <f>IF('Запит 2-8'!#REF!&lt;&gt;"",'Запит 2-8'!#REF!,"")</f>
        <v>#REF!</v>
      </c>
      <c r="C594" s="238" t="e">
        <f>'Запит 2-8'!#REF!</f>
        <v>#REF!</v>
      </c>
      <c r="D594" s="239" t="e">
        <f>'Запит 2-8'!#REF!</f>
        <v>#REF!</v>
      </c>
      <c r="E594" s="351"/>
      <c r="F594" s="354" t="e">
        <f>#REF!+#REF!</f>
        <v>#REF!</v>
      </c>
      <c r="G594" s="81" t="e">
        <f t="shared" si="38"/>
        <v>#REF!</v>
      </c>
    </row>
    <row r="595" spans="1:7" ht="12.75" x14ac:dyDescent="0.2">
      <c r="A595" s="236" t="e">
        <f>'Запит 2-8'!#REF!</f>
        <v>#REF!</v>
      </c>
      <c r="B595" s="756" t="s">
        <v>110</v>
      </c>
      <c r="C595" s="757"/>
      <c r="D595" s="757"/>
      <c r="E595" s="758"/>
      <c r="F595" s="758"/>
      <c r="G595" s="81" t="e">
        <f>G596</f>
        <v>#REF!</v>
      </c>
    </row>
    <row r="596" spans="1:7" x14ac:dyDescent="0.25">
      <c r="A596" s="218" t="e">
        <f>'Запит 2-8'!#REF!</f>
        <v>#REF!</v>
      </c>
      <c r="B596" s="241" t="e">
        <f>IF('Запит 2-8'!#REF!&lt;&gt;"",'Запит 2-8'!#REF!,"")</f>
        <v>#REF!</v>
      </c>
      <c r="C596" s="242" t="e">
        <f>'Запит 2-8'!#REF!</f>
        <v>#REF!</v>
      </c>
      <c r="D596" s="243" t="e">
        <f>'Запит 2-8'!#REF!</f>
        <v>#REF!</v>
      </c>
      <c r="E596" s="440" t="s">
        <v>30</v>
      </c>
      <c r="F596" s="352" t="e">
        <f>#REF!+#REF!</f>
        <v>#REF!</v>
      </c>
      <c r="G596" s="81" t="e">
        <f t="shared" ref="G596:G605" si="39">IF(B596&lt;&gt;"","Для друку","")</f>
        <v>#REF!</v>
      </c>
    </row>
    <row r="597" spans="1:7" x14ac:dyDescent="0.25">
      <c r="A597" s="218" t="e">
        <f>'Запит 2-8'!#REF!</f>
        <v>#REF!</v>
      </c>
      <c r="B597" s="48" t="e">
        <f>IF('Запит 2-8'!#REF!&lt;&gt;"",'Запит 2-8'!#REF!,"")</f>
        <v>#REF!</v>
      </c>
      <c r="C597" s="49" t="e">
        <f>'Запит 2-8'!#REF!</f>
        <v>#REF!</v>
      </c>
      <c r="D597" s="50" t="e">
        <f>'Запит 2-8'!#REF!</f>
        <v>#REF!</v>
      </c>
      <c r="E597" s="441" t="s">
        <v>30</v>
      </c>
      <c r="F597" s="353" t="e">
        <f>#REF!+#REF!</f>
        <v>#REF!</v>
      </c>
      <c r="G597" s="81" t="e">
        <f t="shared" si="39"/>
        <v>#REF!</v>
      </c>
    </row>
    <row r="598" spans="1:7" x14ac:dyDescent="0.25">
      <c r="A598" s="218" t="e">
        <f>'Запит 2-8'!#REF!</f>
        <v>#REF!</v>
      </c>
      <c r="B598" s="48" t="e">
        <f>IF('Запит 2-8'!#REF!&lt;&gt;"",'Запит 2-8'!#REF!,"")</f>
        <v>#REF!</v>
      </c>
      <c r="C598" s="49" t="e">
        <f>'Запит 2-8'!#REF!</f>
        <v>#REF!</v>
      </c>
      <c r="D598" s="50" t="e">
        <f>'Запит 2-8'!#REF!</f>
        <v>#REF!</v>
      </c>
      <c r="E598" s="441" t="s">
        <v>30</v>
      </c>
      <c r="F598" s="353" t="e">
        <f>#REF!+#REF!</f>
        <v>#REF!</v>
      </c>
      <c r="G598" s="81" t="e">
        <f t="shared" si="39"/>
        <v>#REF!</v>
      </c>
    </row>
    <row r="599" spans="1:7" x14ac:dyDescent="0.25">
      <c r="A599" s="218" t="e">
        <f>'Запит 2-8'!#REF!</f>
        <v>#REF!</v>
      </c>
      <c r="B599" s="48" t="e">
        <f>IF('Запит 2-8'!#REF!&lt;&gt;"",'Запит 2-8'!#REF!,"")</f>
        <v>#REF!</v>
      </c>
      <c r="C599" s="49" t="e">
        <f>'Запит 2-8'!#REF!</f>
        <v>#REF!</v>
      </c>
      <c r="D599" s="50" t="e">
        <f>'Запит 2-8'!#REF!</f>
        <v>#REF!</v>
      </c>
      <c r="E599" s="441" t="s">
        <v>30</v>
      </c>
      <c r="F599" s="353" t="e">
        <f>#REF!+#REF!</f>
        <v>#REF!</v>
      </c>
      <c r="G599" s="81" t="e">
        <f t="shared" si="39"/>
        <v>#REF!</v>
      </c>
    </row>
    <row r="600" spans="1:7" x14ac:dyDescent="0.25">
      <c r="A600" s="218" t="e">
        <f>'Запит 2-8'!#REF!</f>
        <v>#REF!</v>
      </c>
      <c r="B600" s="48" t="e">
        <f>IF('Запит 2-8'!#REF!&lt;&gt;"",'Запит 2-8'!#REF!,"")</f>
        <v>#REF!</v>
      </c>
      <c r="C600" s="49" t="e">
        <f>'Запит 2-8'!#REF!</f>
        <v>#REF!</v>
      </c>
      <c r="D600" s="50" t="e">
        <f>'Запит 2-8'!#REF!</f>
        <v>#REF!</v>
      </c>
      <c r="E600" s="441" t="s">
        <v>30</v>
      </c>
      <c r="F600" s="353" t="e">
        <f>#REF!+#REF!</f>
        <v>#REF!</v>
      </c>
      <c r="G600" s="81" t="e">
        <f t="shared" si="39"/>
        <v>#REF!</v>
      </c>
    </row>
    <row r="601" spans="1:7" x14ac:dyDescent="0.25">
      <c r="A601" s="218" t="e">
        <f>'Запит 2-8'!#REF!</f>
        <v>#REF!</v>
      </c>
      <c r="B601" s="48" t="e">
        <f>IF('Запит 2-8'!#REF!&lt;&gt;"",'Запит 2-8'!#REF!,"")</f>
        <v>#REF!</v>
      </c>
      <c r="C601" s="49" t="e">
        <f>'Запит 2-8'!#REF!</f>
        <v>#REF!</v>
      </c>
      <c r="D601" s="50" t="e">
        <f>'Запит 2-8'!#REF!</f>
        <v>#REF!</v>
      </c>
      <c r="E601" s="441" t="s">
        <v>30</v>
      </c>
      <c r="F601" s="353" t="e">
        <f>#REF!+#REF!</f>
        <v>#REF!</v>
      </c>
      <c r="G601" s="81" t="e">
        <f t="shared" si="39"/>
        <v>#REF!</v>
      </c>
    </row>
    <row r="602" spans="1:7" x14ac:dyDescent="0.25">
      <c r="A602" s="218" t="e">
        <f>'Запит 2-8'!#REF!</f>
        <v>#REF!</v>
      </c>
      <c r="B602" s="48" t="e">
        <f>IF('Запит 2-8'!#REF!&lt;&gt;"",'Запит 2-8'!#REF!,"")</f>
        <v>#REF!</v>
      </c>
      <c r="C602" s="49" t="e">
        <f>'Запит 2-8'!#REF!</f>
        <v>#REF!</v>
      </c>
      <c r="D602" s="50" t="e">
        <f>'Запит 2-8'!#REF!</f>
        <v>#REF!</v>
      </c>
      <c r="E602" s="441" t="s">
        <v>30</v>
      </c>
      <c r="F602" s="353" t="e">
        <f>#REF!+#REF!</f>
        <v>#REF!</v>
      </c>
      <c r="G602" s="81" t="e">
        <f t="shared" si="39"/>
        <v>#REF!</v>
      </c>
    </row>
    <row r="603" spans="1:7" x14ac:dyDescent="0.25">
      <c r="A603" s="218" t="e">
        <f>'Запит 2-8'!#REF!</f>
        <v>#REF!</v>
      </c>
      <c r="B603" s="48" t="e">
        <f>IF('Запит 2-8'!#REF!&lt;&gt;"",'Запит 2-8'!#REF!,"")</f>
        <v>#REF!</v>
      </c>
      <c r="C603" s="49" t="e">
        <f>'Запит 2-8'!#REF!</f>
        <v>#REF!</v>
      </c>
      <c r="D603" s="50" t="e">
        <f>'Запит 2-8'!#REF!</f>
        <v>#REF!</v>
      </c>
      <c r="E603" s="441" t="s">
        <v>30</v>
      </c>
      <c r="F603" s="353" t="e">
        <f>#REF!+#REF!</f>
        <v>#REF!</v>
      </c>
      <c r="G603" s="81" t="e">
        <f t="shared" si="39"/>
        <v>#REF!</v>
      </c>
    </row>
    <row r="604" spans="1:7" ht="12.75" customHeight="1" x14ac:dyDescent="0.25">
      <c r="A604" s="218" t="e">
        <f>'Запит 2-8'!#REF!</f>
        <v>#REF!</v>
      </c>
      <c r="B604" s="48" t="e">
        <f>IF('Запит 2-8'!#REF!&lt;&gt;"",'Запит 2-8'!#REF!,"")</f>
        <v>#REF!</v>
      </c>
      <c r="C604" s="49" t="e">
        <f>'Запит 2-8'!#REF!</f>
        <v>#REF!</v>
      </c>
      <c r="D604" s="50" t="e">
        <f>'Запит 2-8'!#REF!</f>
        <v>#REF!</v>
      </c>
      <c r="E604" s="441" t="s">
        <v>30</v>
      </c>
      <c r="F604" s="353" t="e">
        <f>#REF!+#REF!</f>
        <v>#REF!</v>
      </c>
      <c r="G604" s="81" t="e">
        <f t="shared" si="39"/>
        <v>#REF!</v>
      </c>
    </row>
    <row r="605" spans="1:7" ht="12.75" customHeight="1" x14ac:dyDescent="0.25">
      <c r="A605" s="240" t="e">
        <f>'Запит 2-8'!#REF!</f>
        <v>#REF!</v>
      </c>
      <c r="B605" s="48" t="e">
        <f>IF('Запит 2-8'!#REF!&lt;&gt;"",'Запит 2-8'!#REF!,"")</f>
        <v>#REF!</v>
      </c>
      <c r="C605" s="49" t="e">
        <f>'Запит 2-8'!#REF!</f>
        <v>#REF!</v>
      </c>
      <c r="D605" s="50" t="e">
        <f>'Запит 2-8'!#REF!</f>
        <v>#REF!</v>
      </c>
      <c r="E605" s="442" t="s">
        <v>30</v>
      </c>
      <c r="F605" s="354" t="e">
        <f>#REF!+#REF!</f>
        <v>#REF!</v>
      </c>
      <c r="G605" s="81" t="e">
        <f t="shared" si="39"/>
        <v>#REF!</v>
      </c>
    </row>
    <row r="606" spans="1:7" ht="12.75" customHeight="1" x14ac:dyDescent="0.2">
      <c r="A606" s="762" t="e">
        <f>'Запит 2-8'!#REF!</f>
        <v>#REF!</v>
      </c>
      <c r="B606" s="763"/>
      <c r="C606" s="763"/>
      <c r="D606" s="763"/>
      <c r="E606" s="763"/>
      <c r="F606" s="763"/>
      <c r="G606" s="81" t="e">
        <f>G607</f>
        <v>#REF!</v>
      </c>
    </row>
    <row r="607" spans="1:7" ht="12.75" customHeight="1" x14ac:dyDescent="0.2">
      <c r="A607" s="759" t="e">
        <f>'Запит 2-8'!#REF!</f>
        <v>#REF!</v>
      </c>
      <c r="B607" s="760"/>
      <c r="C607" s="760"/>
      <c r="D607" s="760"/>
      <c r="E607" s="760"/>
      <c r="F607" s="760"/>
      <c r="G607" s="81" t="e">
        <f>G608</f>
        <v>#REF!</v>
      </c>
    </row>
    <row r="608" spans="1:7" ht="12.75" x14ac:dyDescent="0.2">
      <c r="A608" s="235" t="s">
        <v>4</v>
      </c>
      <c r="B608" s="756" t="s">
        <v>107</v>
      </c>
      <c r="C608" s="757"/>
      <c r="D608" s="757"/>
      <c r="E608" s="761"/>
      <c r="F608" s="761"/>
      <c r="G608" s="81" t="e">
        <f>G609</f>
        <v>#REF!</v>
      </c>
    </row>
    <row r="609" spans="1:7" x14ac:dyDescent="0.25">
      <c r="A609" s="218" t="e">
        <f>'Запит 2-8'!#REF!</f>
        <v>#REF!</v>
      </c>
      <c r="B609" s="241" t="e">
        <f>IF('Запит 2-8'!#REF!&lt;&gt;"",'Запит 2-8'!#REF!,"")</f>
        <v>#REF!</v>
      </c>
      <c r="C609" s="242" t="e">
        <f>'Запит 2-8'!#REF!</f>
        <v>#REF!</v>
      </c>
      <c r="D609" s="243" t="e">
        <f>'Запит 2-8'!#REF!</f>
        <v>#REF!</v>
      </c>
      <c r="E609" s="349"/>
      <c r="F609" s="352" t="e">
        <f>#REF!+#REF!</f>
        <v>#REF!</v>
      </c>
      <c r="G609" s="81" t="e">
        <f>IF(B609&lt;&gt;"","Для друку","")</f>
        <v>#REF!</v>
      </c>
    </row>
    <row r="610" spans="1:7" x14ac:dyDescent="0.25">
      <c r="A610" s="218" t="e">
        <f>'Запит 2-8'!#REF!</f>
        <v>#REF!</v>
      </c>
      <c r="B610" s="48" t="e">
        <f>IF('Запит 2-8'!#REF!&lt;&gt;"",'Запит 2-8'!#REF!,"")</f>
        <v>#REF!</v>
      </c>
      <c r="C610" s="49" t="e">
        <f>'Запит 2-8'!#REF!</f>
        <v>#REF!</v>
      </c>
      <c r="D610" s="50" t="e">
        <f>'Запит 2-8'!#REF!</f>
        <v>#REF!</v>
      </c>
      <c r="E610" s="350"/>
      <c r="F610" s="353" t="e">
        <f>#REF!+#REF!</f>
        <v>#REF!</v>
      </c>
      <c r="G610" s="81" t="e">
        <f t="shared" ref="G610:G623" si="40">IF(B610&lt;&gt;"","Для друку","")</f>
        <v>#REF!</v>
      </c>
    </row>
    <row r="611" spans="1:7" x14ac:dyDescent="0.25">
      <c r="A611" s="218" t="e">
        <f>'Запит 2-8'!#REF!</f>
        <v>#REF!</v>
      </c>
      <c r="B611" s="48" t="e">
        <f>IF('Запит 2-8'!#REF!&lt;&gt;"",'Запит 2-8'!#REF!,"")</f>
        <v>#REF!</v>
      </c>
      <c r="C611" s="49" t="e">
        <f>'Запит 2-8'!#REF!</f>
        <v>#REF!</v>
      </c>
      <c r="D611" s="50" t="e">
        <f>'Запит 2-8'!#REF!</f>
        <v>#REF!</v>
      </c>
      <c r="E611" s="350"/>
      <c r="F611" s="353" t="e">
        <f>#REF!+#REF!</f>
        <v>#REF!</v>
      </c>
      <c r="G611" s="81" t="e">
        <f t="shared" si="40"/>
        <v>#REF!</v>
      </c>
    </row>
    <row r="612" spans="1:7" x14ac:dyDescent="0.25">
      <c r="A612" s="218" t="e">
        <f>'Запит 2-8'!#REF!</f>
        <v>#REF!</v>
      </c>
      <c r="B612" s="48" t="e">
        <f>IF('Запит 2-8'!#REF!&lt;&gt;"",'Запит 2-8'!#REF!,"")</f>
        <v>#REF!</v>
      </c>
      <c r="C612" s="49" t="e">
        <f>'Запит 2-8'!#REF!</f>
        <v>#REF!</v>
      </c>
      <c r="D612" s="50" t="e">
        <f>'Запит 2-8'!#REF!</f>
        <v>#REF!</v>
      </c>
      <c r="E612" s="229"/>
      <c r="F612" s="353" t="e">
        <f>#REF!+#REF!</f>
        <v>#REF!</v>
      </c>
      <c r="G612" s="81" t="e">
        <f t="shared" si="40"/>
        <v>#REF!</v>
      </c>
    </row>
    <row r="613" spans="1:7" x14ac:dyDescent="0.25">
      <c r="A613" s="218" t="e">
        <f>'Запит 2-8'!#REF!</f>
        <v>#REF!</v>
      </c>
      <c r="B613" s="48" t="e">
        <f>IF('Запит 2-8'!#REF!&lt;&gt;"",'Запит 2-8'!#REF!,"")</f>
        <v>#REF!</v>
      </c>
      <c r="C613" s="49" t="e">
        <f>'Запит 2-8'!#REF!</f>
        <v>#REF!</v>
      </c>
      <c r="D613" s="50" t="e">
        <f>'Запит 2-8'!#REF!</f>
        <v>#REF!</v>
      </c>
      <c r="E613" s="350"/>
      <c r="F613" s="353" t="e">
        <f>#REF!+#REF!</f>
        <v>#REF!</v>
      </c>
      <c r="G613" s="81" t="e">
        <f t="shared" si="40"/>
        <v>#REF!</v>
      </c>
    </row>
    <row r="614" spans="1:7" x14ac:dyDescent="0.25">
      <c r="A614" s="218" t="e">
        <f>'Запит 2-8'!#REF!</f>
        <v>#REF!</v>
      </c>
      <c r="B614" s="48" t="e">
        <f>IF('Запит 2-8'!#REF!&lt;&gt;"",'Запит 2-8'!#REF!,"")</f>
        <v>#REF!</v>
      </c>
      <c r="C614" s="49" t="e">
        <f>'Запит 2-8'!#REF!</f>
        <v>#REF!</v>
      </c>
      <c r="D614" s="50" t="e">
        <f>'Запит 2-8'!#REF!</f>
        <v>#REF!</v>
      </c>
      <c r="E614" s="350"/>
      <c r="F614" s="353" t="e">
        <f>#REF!+#REF!</f>
        <v>#REF!</v>
      </c>
      <c r="G614" s="81" t="e">
        <f t="shared" si="40"/>
        <v>#REF!</v>
      </c>
    </row>
    <row r="615" spans="1:7" x14ac:dyDescent="0.25">
      <c r="A615" s="218" t="e">
        <f>'Запит 2-8'!#REF!</f>
        <v>#REF!</v>
      </c>
      <c r="B615" s="48" t="e">
        <f>IF('Запит 2-8'!#REF!&lt;&gt;"",'Запит 2-8'!#REF!,"")</f>
        <v>#REF!</v>
      </c>
      <c r="C615" s="49" t="e">
        <f>'Запит 2-8'!#REF!</f>
        <v>#REF!</v>
      </c>
      <c r="D615" s="50" t="e">
        <f>'Запит 2-8'!#REF!</f>
        <v>#REF!</v>
      </c>
      <c r="E615" s="350"/>
      <c r="F615" s="353" t="e">
        <f>#REF!+#REF!</f>
        <v>#REF!</v>
      </c>
      <c r="G615" s="81" t="e">
        <f t="shared" si="40"/>
        <v>#REF!</v>
      </c>
    </row>
    <row r="616" spans="1:7" x14ac:dyDescent="0.25">
      <c r="A616" s="218" t="e">
        <f>'Запит 2-8'!#REF!</f>
        <v>#REF!</v>
      </c>
      <c r="B616" s="48" t="e">
        <f>IF('Запит 2-8'!#REF!&lt;&gt;"",'Запит 2-8'!#REF!,"")</f>
        <v>#REF!</v>
      </c>
      <c r="C616" s="49" t="e">
        <f>'Запит 2-8'!#REF!</f>
        <v>#REF!</v>
      </c>
      <c r="D616" s="50" t="e">
        <f>'Запит 2-8'!#REF!</f>
        <v>#REF!</v>
      </c>
      <c r="E616" s="350"/>
      <c r="F616" s="353" t="e">
        <f>#REF!+#REF!</f>
        <v>#REF!</v>
      </c>
      <c r="G616" s="81" t="e">
        <f t="shared" si="40"/>
        <v>#REF!</v>
      </c>
    </row>
    <row r="617" spans="1:7" x14ac:dyDescent="0.25">
      <c r="A617" s="218" t="e">
        <f>'Запит 2-8'!#REF!</f>
        <v>#REF!</v>
      </c>
      <c r="B617" s="48" t="e">
        <f>IF('Запит 2-8'!#REF!&lt;&gt;"",'Запит 2-8'!#REF!,"")</f>
        <v>#REF!</v>
      </c>
      <c r="C617" s="49" t="e">
        <f>'Запит 2-8'!#REF!</f>
        <v>#REF!</v>
      </c>
      <c r="D617" s="50" t="e">
        <f>'Запит 2-8'!#REF!</f>
        <v>#REF!</v>
      </c>
      <c r="E617" s="350"/>
      <c r="F617" s="353" t="e">
        <f>#REF!+#REF!</f>
        <v>#REF!</v>
      </c>
      <c r="G617" s="81" t="e">
        <f t="shared" si="40"/>
        <v>#REF!</v>
      </c>
    </row>
    <row r="618" spans="1:7" x14ac:dyDescent="0.25">
      <c r="A618" s="218" t="e">
        <f>'Запит 2-8'!#REF!</f>
        <v>#REF!</v>
      </c>
      <c r="B618" s="48" t="e">
        <f>IF('Запит 2-8'!#REF!&lt;&gt;"",'Запит 2-8'!#REF!,"")</f>
        <v>#REF!</v>
      </c>
      <c r="C618" s="49" t="e">
        <f>'Запит 2-8'!#REF!</f>
        <v>#REF!</v>
      </c>
      <c r="D618" s="50" t="e">
        <f>'Запит 2-8'!#REF!</f>
        <v>#REF!</v>
      </c>
      <c r="E618" s="350"/>
      <c r="F618" s="353" t="e">
        <f>#REF!+#REF!</f>
        <v>#REF!</v>
      </c>
      <c r="G618" s="81" t="e">
        <f t="shared" si="40"/>
        <v>#REF!</v>
      </c>
    </row>
    <row r="619" spans="1:7" x14ac:dyDescent="0.25">
      <c r="A619" s="218" t="e">
        <f>'Запит 2-8'!#REF!</f>
        <v>#REF!</v>
      </c>
      <c r="B619" s="48" t="e">
        <f>IF('Запит 2-8'!#REF!&lt;&gt;"",'Запит 2-8'!#REF!,"")</f>
        <v>#REF!</v>
      </c>
      <c r="C619" s="49" t="e">
        <f>'Запит 2-8'!#REF!</f>
        <v>#REF!</v>
      </c>
      <c r="D619" s="50" t="e">
        <f>'Запит 2-8'!#REF!</f>
        <v>#REF!</v>
      </c>
      <c r="E619" s="350"/>
      <c r="F619" s="353" t="e">
        <f>#REF!+#REF!</f>
        <v>#REF!</v>
      </c>
      <c r="G619" s="81" t="e">
        <f t="shared" si="40"/>
        <v>#REF!</v>
      </c>
    </row>
    <row r="620" spans="1:7" x14ac:dyDescent="0.25">
      <c r="A620" s="218" t="e">
        <f>'Запит 2-8'!#REF!</f>
        <v>#REF!</v>
      </c>
      <c r="B620" s="48" t="e">
        <f>IF('Запит 2-8'!#REF!&lt;&gt;"",'Запит 2-8'!#REF!,"")</f>
        <v>#REF!</v>
      </c>
      <c r="C620" s="49" t="e">
        <f>'Запит 2-8'!#REF!</f>
        <v>#REF!</v>
      </c>
      <c r="D620" s="50" t="e">
        <f>'Запит 2-8'!#REF!</f>
        <v>#REF!</v>
      </c>
      <c r="E620" s="350"/>
      <c r="F620" s="353" t="e">
        <f>#REF!+#REF!</f>
        <v>#REF!</v>
      </c>
      <c r="G620" s="81" t="e">
        <f t="shared" si="40"/>
        <v>#REF!</v>
      </c>
    </row>
    <row r="621" spans="1:7" x14ac:dyDescent="0.25">
      <c r="A621" s="218" t="e">
        <f>'Запит 2-8'!#REF!</f>
        <v>#REF!</v>
      </c>
      <c r="B621" s="48" t="e">
        <f>IF('Запит 2-8'!#REF!&lt;&gt;"",'Запит 2-8'!#REF!,"")</f>
        <v>#REF!</v>
      </c>
      <c r="C621" s="49" t="e">
        <f>'Запит 2-8'!#REF!</f>
        <v>#REF!</v>
      </c>
      <c r="D621" s="50" t="e">
        <f>'Запит 2-8'!#REF!</f>
        <v>#REF!</v>
      </c>
      <c r="E621" s="350"/>
      <c r="F621" s="353" t="e">
        <f>#REF!+#REF!</f>
        <v>#REF!</v>
      </c>
      <c r="G621" s="81" t="e">
        <f t="shared" si="40"/>
        <v>#REF!</v>
      </c>
    </row>
    <row r="622" spans="1:7" x14ac:dyDescent="0.25">
      <c r="A622" s="218" t="e">
        <f>'Запит 2-8'!#REF!</f>
        <v>#REF!</v>
      </c>
      <c r="B622" s="48" t="e">
        <f>IF('Запит 2-8'!#REF!&lt;&gt;"",'Запит 2-8'!#REF!,"")</f>
        <v>#REF!</v>
      </c>
      <c r="C622" s="49" t="e">
        <f>'Запит 2-8'!#REF!</f>
        <v>#REF!</v>
      </c>
      <c r="D622" s="50" t="e">
        <f>'Запит 2-8'!#REF!</f>
        <v>#REF!</v>
      </c>
      <c r="E622" s="350"/>
      <c r="F622" s="353" t="e">
        <f>#REF!+#REF!</f>
        <v>#REF!</v>
      </c>
      <c r="G622" s="81" t="e">
        <f t="shared" si="40"/>
        <v>#REF!</v>
      </c>
    </row>
    <row r="623" spans="1:7" x14ac:dyDescent="0.25">
      <c r="A623" s="218" t="e">
        <f>'Запит 2-8'!#REF!</f>
        <v>#REF!</v>
      </c>
      <c r="B623" s="237" t="e">
        <f>IF('Запит 2-8'!#REF!&lt;&gt;"",'Запит 2-8'!#REF!,"")</f>
        <v>#REF!</v>
      </c>
      <c r="C623" s="238" t="e">
        <f>'Запит 2-8'!#REF!</f>
        <v>#REF!</v>
      </c>
      <c r="D623" s="239" t="e">
        <f>'Запит 2-8'!#REF!</f>
        <v>#REF!</v>
      </c>
      <c r="E623" s="351"/>
      <c r="F623" s="354" t="e">
        <f>#REF!+#REF!</f>
        <v>#REF!</v>
      </c>
      <c r="G623" s="81" t="e">
        <f t="shared" si="40"/>
        <v>#REF!</v>
      </c>
    </row>
    <row r="624" spans="1:7" ht="12.75" x14ac:dyDescent="0.2">
      <c r="A624" s="236" t="e">
        <f>'Запит 2-8'!#REF!</f>
        <v>#REF!</v>
      </c>
      <c r="B624" s="756" t="s">
        <v>108</v>
      </c>
      <c r="C624" s="757"/>
      <c r="D624" s="757"/>
      <c r="E624" s="758"/>
      <c r="F624" s="758"/>
      <c r="G624" s="81" t="e">
        <f>G625</f>
        <v>#REF!</v>
      </c>
    </row>
    <row r="625" spans="1:7" x14ac:dyDescent="0.25">
      <c r="A625" s="218" t="e">
        <f>'Запит 2-8'!#REF!</f>
        <v>#REF!</v>
      </c>
      <c r="B625" s="241" t="e">
        <f>IF('Запит 2-8'!#REF!&lt;&gt;"",'Запит 2-8'!#REF!,"")</f>
        <v>#REF!</v>
      </c>
      <c r="C625" s="242" t="e">
        <f>'Запит 2-8'!#REF!</f>
        <v>#REF!</v>
      </c>
      <c r="D625" s="243" t="e">
        <f>'Запит 2-8'!#REF!</f>
        <v>#REF!</v>
      </c>
      <c r="E625" s="349"/>
      <c r="F625" s="352" t="e">
        <f>#REF!+#REF!</f>
        <v>#REF!</v>
      </c>
      <c r="G625" s="81" t="e">
        <f t="shared" ref="G625:G639" si="41">IF(B625&lt;&gt;"","Для друку","")</f>
        <v>#REF!</v>
      </c>
    </row>
    <row r="626" spans="1:7" x14ac:dyDescent="0.25">
      <c r="A626" s="218" t="e">
        <f>'Запит 2-8'!#REF!</f>
        <v>#REF!</v>
      </c>
      <c r="B626" s="48" t="e">
        <f>IF('Запит 2-8'!#REF!&lt;&gt;"",'Запит 2-8'!#REF!,"")</f>
        <v>#REF!</v>
      </c>
      <c r="C626" s="49" t="e">
        <f>'Запит 2-8'!#REF!</f>
        <v>#REF!</v>
      </c>
      <c r="D626" s="50" t="e">
        <f>'Запит 2-8'!#REF!</f>
        <v>#REF!</v>
      </c>
      <c r="E626" s="350"/>
      <c r="F626" s="353" t="e">
        <f>#REF!+#REF!</f>
        <v>#REF!</v>
      </c>
      <c r="G626" s="81" t="e">
        <f t="shared" si="41"/>
        <v>#REF!</v>
      </c>
    </row>
    <row r="627" spans="1:7" x14ac:dyDescent="0.25">
      <c r="A627" s="218" t="e">
        <f>'Запит 2-8'!#REF!</f>
        <v>#REF!</v>
      </c>
      <c r="B627" s="48" t="e">
        <f>IF('Запит 2-8'!#REF!&lt;&gt;"",'Запит 2-8'!#REF!,"")</f>
        <v>#REF!</v>
      </c>
      <c r="C627" s="49" t="e">
        <f>'Запит 2-8'!#REF!</f>
        <v>#REF!</v>
      </c>
      <c r="D627" s="50" t="e">
        <f>'Запит 2-8'!#REF!</f>
        <v>#REF!</v>
      </c>
      <c r="E627" s="350"/>
      <c r="F627" s="353" t="e">
        <f>#REF!+#REF!</f>
        <v>#REF!</v>
      </c>
      <c r="G627" s="81" t="e">
        <f t="shared" si="41"/>
        <v>#REF!</v>
      </c>
    </row>
    <row r="628" spans="1:7" x14ac:dyDescent="0.25">
      <c r="A628" s="218" t="e">
        <f>'Запит 2-8'!#REF!</f>
        <v>#REF!</v>
      </c>
      <c r="B628" s="48" t="e">
        <f>IF('Запит 2-8'!#REF!&lt;&gt;"",'Запит 2-8'!#REF!,"")</f>
        <v>#REF!</v>
      </c>
      <c r="C628" s="49" t="e">
        <f>'Запит 2-8'!#REF!</f>
        <v>#REF!</v>
      </c>
      <c r="D628" s="50" t="e">
        <f>'Запит 2-8'!#REF!</f>
        <v>#REF!</v>
      </c>
      <c r="E628" s="229"/>
      <c r="F628" s="353" t="e">
        <f>#REF!+#REF!</f>
        <v>#REF!</v>
      </c>
      <c r="G628" s="81" t="e">
        <f t="shared" si="41"/>
        <v>#REF!</v>
      </c>
    </row>
    <row r="629" spans="1:7" x14ac:dyDescent="0.25">
      <c r="A629" s="218" t="e">
        <f>'Запит 2-8'!#REF!</f>
        <v>#REF!</v>
      </c>
      <c r="B629" s="48" t="e">
        <f>IF('Запит 2-8'!#REF!&lt;&gt;"",'Запит 2-8'!#REF!,"")</f>
        <v>#REF!</v>
      </c>
      <c r="C629" s="49" t="e">
        <f>'Запит 2-8'!#REF!</f>
        <v>#REF!</v>
      </c>
      <c r="D629" s="50" t="e">
        <f>'Запит 2-8'!#REF!</f>
        <v>#REF!</v>
      </c>
      <c r="E629" s="350"/>
      <c r="F629" s="353" t="e">
        <f>#REF!+#REF!</f>
        <v>#REF!</v>
      </c>
      <c r="G629" s="81" t="e">
        <f t="shared" si="41"/>
        <v>#REF!</v>
      </c>
    </row>
    <row r="630" spans="1:7" x14ac:dyDescent="0.25">
      <c r="A630" s="218" t="e">
        <f>'Запит 2-8'!#REF!</f>
        <v>#REF!</v>
      </c>
      <c r="B630" s="48" t="e">
        <f>IF('Запит 2-8'!#REF!&lt;&gt;"",'Запит 2-8'!#REF!,"")</f>
        <v>#REF!</v>
      </c>
      <c r="C630" s="49" t="e">
        <f>'Запит 2-8'!#REF!</f>
        <v>#REF!</v>
      </c>
      <c r="D630" s="50" t="e">
        <f>'Запит 2-8'!#REF!</f>
        <v>#REF!</v>
      </c>
      <c r="E630" s="350"/>
      <c r="F630" s="353" t="e">
        <f>#REF!+#REF!</f>
        <v>#REF!</v>
      </c>
      <c r="G630" s="81" t="e">
        <f t="shared" si="41"/>
        <v>#REF!</v>
      </c>
    </row>
    <row r="631" spans="1:7" x14ac:dyDescent="0.25">
      <c r="A631" s="218" t="e">
        <f>'Запит 2-8'!#REF!</f>
        <v>#REF!</v>
      </c>
      <c r="B631" s="48" t="e">
        <f>IF('Запит 2-8'!#REF!&lt;&gt;"",'Запит 2-8'!#REF!,"")</f>
        <v>#REF!</v>
      </c>
      <c r="C631" s="49" t="e">
        <f>'Запит 2-8'!#REF!</f>
        <v>#REF!</v>
      </c>
      <c r="D631" s="50" t="e">
        <f>'Запит 2-8'!#REF!</f>
        <v>#REF!</v>
      </c>
      <c r="E631" s="350"/>
      <c r="F631" s="353" t="e">
        <f>#REF!+#REF!</f>
        <v>#REF!</v>
      </c>
      <c r="G631" s="81" t="e">
        <f t="shared" si="41"/>
        <v>#REF!</v>
      </c>
    </row>
    <row r="632" spans="1:7" x14ac:dyDescent="0.25">
      <c r="A632" s="218" t="e">
        <f>'Запит 2-8'!#REF!</f>
        <v>#REF!</v>
      </c>
      <c r="B632" s="48" t="e">
        <f>IF('Запит 2-8'!#REF!&lt;&gt;"",'Запит 2-8'!#REF!,"")</f>
        <v>#REF!</v>
      </c>
      <c r="C632" s="49" t="e">
        <f>'Запит 2-8'!#REF!</f>
        <v>#REF!</v>
      </c>
      <c r="D632" s="50" t="e">
        <f>'Запит 2-8'!#REF!</f>
        <v>#REF!</v>
      </c>
      <c r="E632" s="350"/>
      <c r="F632" s="353" t="e">
        <f>#REF!+#REF!</f>
        <v>#REF!</v>
      </c>
      <c r="G632" s="81" t="e">
        <f t="shared" si="41"/>
        <v>#REF!</v>
      </c>
    </row>
    <row r="633" spans="1:7" x14ac:dyDescent="0.25">
      <c r="A633" s="218" t="e">
        <f>'Запит 2-8'!#REF!</f>
        <v>#REF!</v>
      </c>
      <c r="B633" s="48" t="e">
        <f>IF('Запит 2-8'!#REF!&lt;&gt;"",'Запит 2-8'!#REF!,"")</f>
        <v>#REF!</v>
      </c>
      <c r="C633" s="49" t="e">
        <f>'Запит 2-8'!#REF!</f>
        <v>#REF!</v>
      </c>
      <c r="D633" s="50" t="e">
        <f>'Запит 2-8'!#REF!</f>
        <v>#REF!</v>
      </c>
      <c r="E633" s="350"/>
      <c r="F633" s="353" t="e">
        <f>#REF!+#REF!</f>
        <v>#REF!</v>
      </c>
      <c r="G633" s="81" t="e">
        <f t="shared" si="41"/>
        <v>#REF!</v>
      </c>
    </row>
    <row r="634" spans="1:7" x14ac:dyDescent="0.25">
      <c r="A634" s="218" t="e">
        <f>'Запит 2-8'!#REF!</f>
        <v>#REF!</v>
      </c>
      <c r="B634" s="48" t="e">
        <f>IF('Запит 2-8'!#REF!&lt;&gt;"",'Запит 2-8'!#REF!,"")</f>
        <v>#REF!</v>
      </c>
      <c r="C634" s="49" t="e">
        <f>'Запит 2-8'!#REF!</f>
        <v>#REF!</v>
      </c>
      <c r="D634" s="50" t="e">
        <f>'Запит 2-8'!#REF!</f>
        <v>#REF!</v>
      </c>
      <c r="E634" s="350"/>
      <c r="F634" s="353" t="e">
        <f>#REF!+#REF!</f>
        <v>#REF!</v>
      </c>
      <c r="G634" s="81" t="e">
        <f t="shared" si="41"/>
        <v>#REF!</v>
      </c>
    </row>
    <row r="635" spans="1:7" x14ac:dyDescent="0.25">
      <c r="A635" s="218" t="e">
        <f>'Запит 2-8'!#REF!</f>
        <v>#REF!</v>
      </c>
      <c r="B635" s="48" t="e">
        <f>IF('Запит 2-8'!#REF!&lt;&gt;"",'Запит 2-8'!#REF!,"")</f>
        <v>#REF!</v>
      </c>
      <c r="C635" s="49" t="e">
        <f>'Запит 2-8'!#REF!</f>
        <v>#REF!</v>
      </c>
      <c r="D635" s="50" t="e">
        <f>'Запит 2-8'!#REF!</f>
        <v>#REF!</v>
      </c>
      <c r="E635" s="350"/>
      <c r="F635" s="353" t="e">
        <f>#REF!+#REF!</f>
        <v>#REF!</v>
      </c>
      <c r="G635" s="81" t="e">
        <f t="shared" si="41"/>
        <v>#REF!</v>
      </c>
    </row>
    <row r="636" spans="1:7" x14ac:dyDescent="0.25">
      <c r="A636" s="218" t="e">
        <f>'Запит 2-8'!#REF!</f>
        <v>#REF!</v>
      </c>
      <c r="B636" s="48" t="e">
        <f>IF('Запит 2-8'!#REF!&lt;&gt;"",'Запит 2-8'!#REF!,"")</f>
        <v>#REF!</v>
      </c>
      <c r="C636" s="49" t="e">
        <f>'Запит 2-8'!#REF!</f>
        <v>#REF!</v>
      </c>
      <c r="D636" s="50" t="e">
        <f>'Запит 2-8'!#REF!</f>
        <v>#REF!</v>
      </c>
      <c r="E636" s="350"/>
      <c r="F636" s="353" t="e">
        <f>#REF!+#REF!</f>
        <v>#REF!</v>
      </c>
      <c r="G636" s="81" t="e">
        <f t="shared" si="41"/>
        <v>#REF!</v>
      </c>
    </row>
    <row r="637" spans="1:7" x14ac:dyDescent="0.25">
      <c r="A637" s="218" t="e">
        <f>'Запит 2-8'!#REF!</f>
        <v>#REF!</v>
      </c>
      <c r="B637" s="48" t="e">
        <f>IF('Запит 2-8'!#REF!&lt;&gt;"",'Запит 2-8'!#REF!,"")</f>
        <v>#REF!</v>
      </c>
      <c r="C637" s="49" t="e">
        <f>'Запит 2-8'!#REF!</f>
        <v>#REF!</v>
      </c>
      <c r="D637" s="50" t="e">
        <f>'Запит 2-8'!#REF!</f>
        <v>#REF!</v>
      </c>
      <c r="E637" s="350"/>
      <c r="F637" s="353" t="e">
        <f>#REF!+#REF!</f>
        <v>#REF!</v>
      </c>
      <c r="G637" s="81" t="e">
        <f t="shared" si="41"/>
        <v>#REF!</v>
      </c>
    </row>
    <row r="638" spans="1:7" x14ac:dyDescent="0.25">
      <c r="A638" s="218" t="e">
        <f>'Запит 2-8'!#REF!</f>
        <v>#REF!</v>
      </c>
      <c r="B638" s="48" t="e">
        <f>IF('Запит 2-8'!#REF!&lt;&gt;"",'Запит 2-8'!#REF!,"")</f>
        <v>#REF!</v>
      </c>
      <c r="C638" s="49" t="e">
        <f>'Запит 2-8'!#REF!</f>
        <v>#REF!</v>
      </c>
      <c r="D638" s="50" t="e">
        <f>'Запит 2-8'!#REF!</f>
        <v>#REF!</v>
      </c>
      <c r="E638" s="350"/>
      <c r="F638" s="353" t="e">
        <f>#REF!+#REF!</f>
        <v>#REF!</v>
      </c>
      <c r="G638" s="81" t="e">
        <f t="shared" si="41"/>
        <v>#REF!</v>
      </c>
    </row>
    <row r="639" spans="1:7" x14ac:dyDescent="0.25">
      <c r="A639" s="218" t="e">
        <f>'Запит 2-8'!#REF!</f>
        <v>#REF!</v>
      </c>
      <c r="B639" s="237" t="e">
        <f>IF('Запит 2-8'!#REF!&lt;&gt;"",'Запит 2-8'!#REF!,"")</f>
        <v>#REF!</v>
      </c>
      <c r="C639" s="238" t="e">
        <f>'Запит 2-8'!#REF!</f>
        <v>#REF!</v>
      </c>
      <c r="D639" s="239" t="e">
        <f>'Запит 2-8'!#REF!</f>
        <v>#REF!</v>
      </c>
      <c r="E639" s="351"/>
      <c r="F639" s="354" t="e">
        <f>#REF!+#REF!</f>
        <v>#REF!</v>
      </c>
      <c r="G639" s="81" t="e">
        <f t="shared" si="41"/>
        <v>#REF!</v>
      </c>
    </row>
    <row r="640" spans="1:7" ht="12.75" x14ac:dyDescent="0.2">
      <c r="A640" s="236" t="e">
        <f>'Запит 2-8'!#REF!</f>
        <v>#REF!</v>
      </c>
      <c r="B640" s="756" t="s">
        <v>109</v>
      </c>
      <c r="C640" s="757"/>
      <c r="D640" s="757"/>
      <c r="E640" s="758"/>
      <c r="F640" s="758"/>
      <c r="G640" s="81" t="e">
        <f>G641</f>
        <v>#REF!</v>
      </c>
    </row>
    <row r="641" spans="1:7" x14ac:dyDescent="0.25">
      <c r="A641" s="218" t="e">
        <f>'Запит 2-8'!#REF!</f>
        <v>#REF!</v>
      </c>
      <c r="B641" s="241" t="e">
        <f>IF('Запит 2-8'!#REF!&lt;&gt;"",'Запит 2-8'!#REF!,"")</f>
        <v>#REF!</v>
      </c>
      <c r="C641" s="242" t="e">
        <f>'Запит 2-8'!#REF!</f>
        <v>#REF!</v>
      </c>
      <c r="D641" s="243" t="e">
        <f>'Запит 2-8'!#REF!</f>
        <v>#REF!</v>
      </c>
      <c r="E641" s="349"/>
      <c r="F641" s="352" t="e">
        <f>#REF!+#REF!</f>
        <v>#REF!</v>
      </c>
      <c r="G641" s="81" t="e">
        <f t="shared" ref="G641:G655" si="42">IF(B641&lt;&gt;"","Для друку","")</f>
        <v>#REF!</v>
      </c>
    </row>
    <row r="642" spans="1:7" x14ac:dyDescent="0.25">
      <c r="A642" s="218" t="e">
        <f>'Запит 2-8'!#REF!</f>
        <v>#REF!</v>
      </c>
      <c r="B642" s="48" t="e">
        <f>IF('Запит 2-8'!#REF!&lt;&gt;"",'Запит 2-8'!#REF!,"")</f>
        <v>#REF!</v>
      </c>
      <c r="C642" s="49" t="e">
        <f>'Запит 2-8'!#REF!</f>
        <v>#REF!</v>
      </c>
      <c r="D642" s="50" t="e">
        <f>'Запит 2-8'!#REF!</f>
        <v>#REF!</v>
      </c>
      <c r="E642" s="350"/>
      <c r="F642" s="353" t="e">
        <f>#REF!+#REF!</f>
        <v>#REF!</v>
      </c>
      <c r="G642" s="81" t="e">
        <f t="shared" si="42"/>
        <v>#REF!</v>
      </c>
    </row>
    <row r="643" spans="1:7" x14ac:dyDescent="0.25">
      <c r="A643" s="218" t="e">
        <f>'Запит 2-8'!#REF!</f>
        <v>#REF!</v>
      </c>
      <c r="B643" s="48" t="e">
        <f>IF('Запит 2-8'!#REF!&lt;&gt;"",'Запит 2-8'!#REF!,"")</f>
        <v>#REF!</v>
      </c>
      <c r="C643" s="49" t="e">
        <f>'Запит 2-8'!#REF!</f>
        <v>#REF!</v>
      </c>
      <c r="D643" s="50" t="e">
        <f>'Запит 2-8'!#REF!</f>
        <v>#REF!</v>
      </c>
      <c r="E643" s="350"/>
      <c r="F643" s="353" t="e">
        <f>#REF!+#REF!</f>
        <v>#REF!</v>
      </c>
      <c r="G643" s="81" t="e">
        <f t="shared" si="42"/>
        <v>#REF!</v>
      </c>
    </row>
    <row r="644" spans="1:7" x14ac:dyDescent="0.25">
      <c r="A644" s="218" t="e">
        <f>'Запит 2-8'!#REF!</f>
        <v>#REF!</v>
      </c>
      <c r="B644" s="48" t="e">
        <f>IF('Запит 2-8'!#REF!&lt;&gt;"",'Запит 2-8'!#REF!,"")</f>
        <v>#REF!</v>
      </c>
      <c r="C644" s="49" t="e">
        <f>'Запит 2-8'!#REF!</f>
        <v>#REF!</v>
      </c>
      <c r="D644" s="50" t="e">
        <f>'Запит 2-8'!#REF!</f>
        <v>#REF!</v>
      </c>
      <c r="E644" s="229"/>
      <c r="F644" s="353" t="e">
        <f>#REF!+#REF!</f>
        <v>#REF!</v>
      </c>
      <c r="G644" s="81" t="e">
        <f t="shared" si="42"/>
        <v>#REF!</v>
      </c>
    </row>
    <row r="645" spans="1:7" x14ac:dyDescent="0.25">
      <c r="A645" s="218" t="e">
        <f>'Запит 2-8'!#REF!</f>
        <v>#REF!</v>
      </c>
      <c r="B645" s="48" t="e">
        <f>IF('Запит 2-8'!#REF!&lt;&gt;"",'Запит 2-8'!#REF!,"")</f>
        <v>#REF!</v>
      </c>
      <c r="C645" s="49" t="e">
        <f>'Запит 2-8'!#REF!</f>
        <v>#REF!</v>
      </c>
      <c r="D645" s="50" t="e">
        <f>'Запит 2-8'!#REF!</f>
        <v>#REF!</v>
      </c>
      <c r="E645" s="350"/>
      <c r="F645" s="353" t="e">
        <f>#REF!+#REF!</f>
        <v>#REF!</v>
      </c>
      <c r="G645" s="81" t="e">
        <f t="shared" si="42"/>
        <v>#REF!</v>
      </c>
    </row>
    <row r="646" spans="1:7" x14ac:dyDescent="0.25">
      <c r="A646" s="218" t="e">
        <f>'Запит 2-8'!#REF!</f>
        <v>#REF!</v>
      </c>
      <c r="B646" s="48" t="e">
        <f>IF('Запит 2-8'!#REF!&lt;&gt;"",'Запит 2-8'!#REF!,"")</f>
        <v>#REF!</v>
      </c>
      <c r="C646" s="49" t="e">
        <f>'Запит 2-8'!#REF!</f>
        <v>#REF!</v>
      </c>
      <c r="D646" s="50" t="e">
        <f>'Запит 2-8'!#REF!</f>
        <v>#REF!</v>
      </c>
      <c r="E646" s="350"/>
      <c r="F646" s="353" t="e">
        <f>#REF!+#REF!</f>
        <v>#REF!</v>
      </c>
      <c r="G646" s="81" t="e">
        <f t="shared" si="42"/>
        <v>#REF!</v>
      </c>
    </row>
    <row r="647" spans="1:7" x14ac:dyDescent="0.25">
      <c r="A647" s="218" t="e">
        <f>'Запит 2-8'!#REF!</f>
        <v>#REF!</v>
      </c>
      <c r="B647" s="48" t="e">
        <f>IF('Запит 2-8'!#REF!&lt;&gt;"",'Запит 2-8'!#REF!,"")</f>
        <v>#REF!</v>
      </c>
      <c r="C647" s="49" t="e">
        <f>'Запит 2-8'!#REF!</f>
        <v>#REF!</v>
      </c>
      <c r="D647" s="50" t="e">
        <f>'Запит 2-8'!#REF!</f>
        <v>#REF!</v>
      </c>
      <c r="E647" s="350"/>
      <c r="F647" s="353" t="e">
        <f>#REF!+#REF!</f>
        <v>#REF!</v>
      </c>
      <c r="G647" s="81" t="e">
        <f t="shared" si="42"/>
        <v>#REF!</v>
      </c>
    </row>
    <row r="648" spans="1:7" x14ac:dyDescent="0.25">
      <c r="A648" s="218" t="e">
        <f>'Запит 2-8'!#REF!</f>
        <v>#REF!</v>
      </c>
      <c r="B648" s="48" t="e">
        <f>IF('Запит 2-8'!#REF!&lt;&gt;"",'Запит 2-8'!#REF!,"")</f>
        <v>#REF!</v>
      </c>
      <c r="C648" s="49" t="e">
        <f>'Запит 2-8'!#REF!</f>
        <v>#REF!</v>
      </c>
      <c r="D648" s="50" t="e">
        <f>'Запит 2-8'!#REF!</f>
        <v>#REF!</v>
      </c>
      <c r="E648" s="350"/>
      <c r="F648" s="353" t="e">
        <f>#REF!+#REF!</f>
        <v>#REF!</v>
      </c>
      <c r="G648" s="81" t="e">
        <f t="shared" si="42"/>
        <v>#REF!</v>
      </c>
    </row>
    <row r="649" spans="1:7" x14ac:dyDescent="0.25">
      <c r="A649" s="218" t="e">
        <f>'Запит 2-8'!#REF!</f>
        <v>#REF!</v>
      </c>
      <c r="B649" s="48" t="e">
        <f>IF('Запит 2-8'!#REF!&lt;&gt;"",'Запит 2-8'!#REF!,"")</f>
        <v>#REF!</v>
      </c>
      <c r="C649" s="49" t="e">
        <f>'Запит 2-8'!#REF!</f>
        <v>#REF!</v>
      </c>
      <c r="D649" s="50" t="e">
        <f>'Запит 2-8'!#REF!</f>
        <v>#REF!</v>
      </c>
      <c r="E649" s="350"/>
      <c r="F649" s="353" t="e">
        <f>#REF!+#REF!</f>
        <v>#REF!</v>
      </c>
      <c r="G649" s="81" t="e">
        <f t="shared" si="42"/>
        <v>#REF!</v>
      </c>
    </row>
    <row r="650" spans="1:7" x14ac:dyDescent="0.25">
      <c r="A650" s="218" t="e">
        <f>'Запит 2-8'!#REF!</f>
        <v>#REF!</v>
      </c>
      <c r="B650" s="48" t="e">
        <f>IF('Запит 2-8'!#REF!&lt;&gt;"",'Запит 2-8'!#REF!,"")</f>
        <v>#REF!</v>
      </c>
      <c r="C650" s="49" t="e">
        <f>'Запит 2-8'!#REF!</f>
        <v>#REF!</v>
      </c>
      <c r="D650" s="50" t="e">
        <f>'Запит 2-8'!#REF!</f>
        <v>#REF!</v>
      </c>
      <c r="E650" s="350"/>
      <c r="F650" s="353" t="e">
        <f>#REF!+#REF!</f>
        <v>#REF!</v>
      </c>
      <c r="G650" s="81" t="e">
        <f t="shared" si="42"/>
        <v>#REF!</v>
      </c>
    </row>
    <row r="651" spans="1:7" x14ac:dyDescent="0.25">
      <c r="A651" s="218" t="e">
        <f>'Запит 2-8'!#REF!</f>
        <v>#REF!</v>
      </c>
      <c r="B651" s="48" t="e">
        <f>IF('Запит 2-8'!#REF!&lt;&gt;"",'Запит 2-8'!#REF!,"")</f>
        <v>#REF!</v>
      </c>
      <c r="C651" s="49" t="e">
        <f>'Запит 2-8'!#REF!</f>
        <v>#REF!</v>
      </c>
      <c r="D651" s="50" t="e">
        <f>'Запит 2-8'!#REF!</f>
        <v>#REF!</v>
      </c>
      <c r="E651" s="350"/>
      <c r="F651" s="353" t="e">
        <f>#REF!+#REF!</f>
        <v>#REF!</v>
      </c>
      <c r="G651" s="81" t="e">
        <f t="shared" si="42"/>
        <v>#REF!</v>
      </c>
    </row>
    <row r="652" spans="1:7" x14ac:dyDescent="0.25">
      <c r="A652" s="218" t="e">
        <f>'Запит 2-8'!#REF!</f>
        <v>#REF!</v>
      </c>
      <c r="B652" s="48" t="e">
        <f>IF('Запит 2-8'!#REF!&lt;&gt;"",'Запит 2-8'!#REF!,"")</f>
        <v>#REF!</v>
      </c>
      <c r="C652" s="49" t="e">
        <f>'Запит 2-8'!#REF!</f>
        <v>#REF!</v>
      </c>
      <c r="D652" s="50" t="e">
        <f>'Запит 2-8'!#REF!</f>
        <v>#REF!</v>
      </c>
      <c r="E652" s="350"/>
      <c r="F652" s="353" t="e">
        <f>#REF!+#REF!</f>
        <v>#REF!</v>
      </c>
      <c r="G652" s="81" t="e">
        <f t="shared" si="42"/>
        <v>#REF!</v>
      </c>
    </row>
    <row r="653" spans="1:7" x14ac:dyDescent="0.25">
      <c r="A653" s="218" t="e">
        <f>'Запит 2-8'!#REF!</f>
        <v>#REF!</v>
      </c>
      <c r="B653" s="48" t="e">
        <f>IF('Запит 2-8'!#REF!&lt;&gt;"",'Запит 2-8'!#REF!,"")</f>
        <v>#REF!</v>
      </c>
      <c r="C653" s="49" t="e">
        <f>'Запит 2-8'!#REF!</f>
        <v>#REF!</v>
      </c>
      <c r="D653" s="50" t="e">
        <f>'Запит 2-8'!#REF!</f>
        <v>#REF!</v>
      </c>
      <c r="E653" s="350"/>
      <c r="F653" s="353" t="e">
        <f>#REF!+#REF!</f>
        <v>#REF!</v>
      </c>
      <c r="G653" s="81" t="e">
        <f t="shared" si="42"/>
        <v>#REF!</v>
      </c>
    </row>
    <row r="654" spans="1:7" x14ac:dyDescent="0.25">
      <c r="A654" s="218" t="e">
        <f>'Запит 2-8'!#REF!</f>
        <v>#REF!</v>
      </c>
      <c r="B654" s="48" t="e">
        <f>IF('Запит 2-8'!#REF!&lt;&gt;"",'Запит 2-8'!#REF!,"")</f>
        <v>#REF!</v>
      </c>
      <c r="C654" s="49" t="e">
        <f>'Запит 2-8'!#REF!</f>
        <v>#REF!</v>
      </c>
      <c r="D654" s="50" t="e">
        <f>'Запит 2-8'!#REF!</f>
        <v>#REF!</v>
      </c>
      <c r="E654" s="350"/>
      <c r="F654" s="353" t="e">
        <f>#REF!+#REF!</f>
        <v>#REF!</v>
      </c>
      <c r="G654" s="81" t="e">
        <f t="shared" si="42"/>
        <v>#REF!</v>
      </c>
    </row>
    <row r="655" spans="1:7" x14ac:dyDescent="0.25">
      <c r="A655" s="218" t="e">
        <f>'Запит 2-8'!#REF!</f>
        <v>#REF!</v>
      </c>
      <c r="B655" s="237" t="e">
        <f>IF('Запит 2-8'!#REF!&lt;&gt;"",'Запит 2-8'!#REF!,"")</f>
        <v>#REF!</v>
      </c>
      <c r="C655" s="238" t="e">
        <f>'Запит 2-8'!#REF!</f>
        <v>#REF!</v>
      </c>
      <c r="D655" s="239" t="e">
        <f>'Запит 2-8'!#REF!</f>
        <v>#REF!</v>
      </c>
      <c r="E655" s="351"/>
      <c r="F655" s="354" t="e">
        <f>#REF!+#REF!</f>
        <v>#REF!</v>
      </c>
      <c r="G655" s="81" t="e">
        <f t="shared" si="42"/>
        <v>#REF!</v>
      </c>
    </row>
    <row r="656" spans="1:7" ht="12.75" x14ac:dyDescent="0.2">
      <c r="A656" s="236" t="e">
        <f>'Запит 2-8'!#REF!</f>
        <v>#REF!</v>
      </c>
      <c r="B656" s="756" t="s">
        <v>110</v>
      </c>
      <c r="C656" s="757"/>
      <c r="D656" s="757"/>
      <c r="E656" s="758"/>
      <c r="F656" s="758"/>
      <c r="G656" s="81" t="e">
        <f>G657</f>
        <v>#REF!</v>
      </c>
    </row>
    <row r="657" spans="1:7" x14ac:dyDescent="0.25">
      <c r="A657" s="218" t="e">
        <f>'Запит 2-8'!#REF!</f>
        <v>#REF!</v>
      </c>
      <c r="B657" s="241" t="e">
        <f>IF('Запит 2-8'!#REF!&lt;&gt;"",'Запит 2-8'!#REF!,"")</f>
        <v>#REF!</v>
      </c>
      <c r="C657" s="242" t="e">
        <f>'Запит 2-8'!#REF!</f>
        <v>#REF!</v>
      </c>
      <c r="D657" s="243" t="e">
        <f>'Запит 2-8'!#REF!</f>
        <v>#REF!</v>
      </c>
      <c r="E657" s="440" t="s">
        <v>30</v>
      </c>
      <c r="F657" s="352" t="e">
        <f>#REF!+#REF!</f>
        <v>#REF!</v>
      </c>
      <c r="G657" s="81" t="e">
        <f t="shared" ref="G657:G666" si="43">IF(B657&lt;&gt;"","Для друку","")</f>
        <v>#REF!</v>
      </c>
    </row>
    <row r="658" spans="1:7" x14ac:dyDescent="0.25">
      <c r="A658" s="218" t="e">
        <f>'Запит 2-8'!#REF!</f>
        <v>#REF!</v>
      </c>
      <c r="B658" s="48" t="e">
        <f>IF('Запит 2-8'!#REF!&lt;&gt;"",'Запит 2-8'!#REF!,"")</f>
        <v>#REF!</v>
      </c>
      <c r="C658" s="49" t="e">
        <f>'Запит 2-8'!#REF!</f>
        <v>#REF!</v>
      </c>
      <c r="D658" s="50" t="e">
        <f>'Запит 2-8'!#REF!</f>
        <v>#REF!</v>
      </c>
      <c r="E658" s="441" t="s">
        <v>30</v>
      </c>
      <c r="F658" s="353" t="e">
        <f>#REF!+#REF!</f>
        <v>#REF!</v>
      </c>
      <c r="G658" s="81" t="e">
        <f t="shared" si="43"/>
        <v>#REF!</v>
      </c>
    </row>
    <row r="659" spans="1:7" x14ac:dyDescent="0.25">
      <c r="A659" s="218" t="e">
        <f>'Запит 2-8'!#REF!</f>
        <v>#REF!</v>
      </c>
      <c r="B659" s="48" t="e">
        <f>IF('Запит 2-8'!#REF!&lt;&gt;"",'Запит 2-8'!#REF!,"")</f>
        <v>#REF!</v>
      </c>
      <c r="C659" s="49" t="e">
        <f>'Запит 2-8'!#REF!</f>
        <v>#REF!</v>
      </c>
      <c r="D659" s="50" t="e">
        <f>'Запит 2-8'!#REF!</f>
        <v>#REF!</v>
      </c>
      <c r="E659" s="441" t="s">
        <v>30</v>
      </c>
      <c r="F659" s="353" t="e">
        <f>#REF!+#REF!</f>
        <v>#REF!</v>
      </c>
      <c r="G659" s="81" t="e">
        <f t="shared" si="43"/>
        <v>#REF!</v>
      </c>
    </row>
    <row r="660" spans="1:7" x14ac:dyDescent="0.25">
      <c r="A660" s="218" t="e">
        <f>'Запит 2-8'!#REF!</f>
        <v>#REF!</v>
      </c>
      <c r="B660" s="48" t="e">
        <f>IF('Запит 2-8'!#REF!&lt;&gt;"",'Запит 2-8'!#REF!,"")</f>
        <v>#REF!</v>
      </c>
      <c r="C660" s="49" t="e">
        <f>'Запит 2-8'!#REF!</f>
        <v>#REF!</v>
      </c>
      <c r="D660" s="50" t="e">
        <f>'Запит 2-8'!#REF!</f>
        <v>#REF!</v>
      </c>
      <c r="E660" s="441" t="s">
        <v>30</v>
      </c>
      <c r="F660" s="353" t="e">
        <f>#REF!+#REF!</f>
        <v>#REF!</v>
      </c>
      <c r="G660" s="81" t="e">
        <f t="shared" si="43"/>
        <v>#REF!</v>
      </c>
    </row>
    <row r="661" spans="1:7" x14ac:dyDescent="0.25">
      <c r="A661" s="218" t="e">
        <f>'Запит 2-8'!#REF!</f>
        <v>#REF!</v>
      </c>
      <c r="B661" s="48" t="e">
        <f>IF('Запит 2-8'!#REF!&lt;&gt;"",'Запит 2-8'!#REF!,"")</f>
        <v>#REF!</v>
      </c>
      <c r="C661" s="49" t="e">
        <f>'Запит 2-8'!#REF!</f>
        <v>#REF!</v>
      </c>
      <c r="D661" s="50" t="e">
        <f>'Запит 2-8'!#REF!</f>
        <v>#REF!</v>
      </c>
      <c r="E661" s="441" t="s">
        <v>30</v>
      </c>
      <c r="F661" s="353" t="e">
        <f>#REF!+#REF!</f>
        <v>#REF!</v>
      </c>
      <c r="G661" s="81" t="e">
        <f t="shared" si="43"/>
        <v>#REF!</v>
      </c>
    </row>
    <row r="662" spans="1:7" x14ac:dyDescent="0.25">
      <c r="A662" s="218" t="e">
        <f>'Запит 2-8'!#REF!</f>
        <v>#REF!</v>
      </c>
      <c r="B662" s="48" t="e">
        <f>IF('Запит 2-8'!#REF!&lt;&gt;"",'Запит 2-8'!#REF!,"")</f>
        <v>#REF!</v>
      </c>
      <c r="C662" s="49" t="e">
        <f>'Запит 2-8'!#REF!</f>
        <v>#REF!</v>
      </c>
      <c r="D662" s="50" t="e">
        <f>'Запит 2-8'!#REF!</f>
        <v>#REF!</v>
      </c>
      <c r="E662" s="441" t="s">
        <v>30</v>
      </c>
      <c r="F662" s="353" t="e">
        <f>#REF!+#REF!</f>
        <v>#REF!</v>
      </c>
      <c r="G662" s="81" t="e">
        <f t="shared" si="43"/>
        <v>#REF!</v>
      </c>
    </row>
    <row r="663" spans="1:7" x14ac:dyDescent="0.25">
      <c r="A663" s="218" t="e">
        <f>'Запит 2-8'!#REF!</f>
        <v>#REF!</v>
      </c>
      <c r="B663" s="48" t="e">
        <f>IF('Запит 2-8'!#REF!&lt;&gt;"",'Запит 2-8'!#REF!,"")</f>
        <v>#REF!</v>
      </c>
      <c r="C663" s="49" t="e">
        <f>'Запит 2-8'!#REF!</f>
        <v>#REF!</v>
      </c>
      <c r="D663" s="50" t="e">
        <f>'Запит 2-8'!#REF!</f>
        <v>#REF!</v>
      </c>
      <c r="E663" s="441" t="s">
        <v>30</v>
      </c>
      <c r="F663" s="353" t="e">
        <f>#REF!+#REF!</f>
        <v>#REF!</v>
      </c>
      <c r="G663" s="81" t="e">
        <f t="shared" si="43"/>
        <v>#REF!</v>
      </c>
    </row>
    <row r="664" spans="1:7" x14ac:dyDescent="0.25">
      <c r="A664" s="218" t="e">
        <f>'Запит 2-8'!#REF!</f>
        <v>#REF!</v>
      </c>
      <c r="B664" s="48" t="e">
        <f>IF('Запит 2-8'!#REF!&lt;&gt;"",'Запит 2-8'!#REF!,"")</f>
        <v>#REF!</v>
      </c>
      <c r="C664" s="49" t="e">
        <f>'Запит 2-8'!#REF!</f>
        <v>#REF!</v>
      </c>
      <c r="D664" s="50" t="e">
        <f>'Запит 2-8'!#REF!</f>
        <v>#REF!</v>
      </c>
      <c r="E664" s="441" t="s">
        <v>30</v>
      </c>
      <c r="F664" s="353" t="e">
        <f>#REF!+#REF!</f>
        <v>#REF!</v>
      </c>
      <c r="G664" s="81" t="e">
        <f t="shared" si="43"/>
        <v>#REF!</v>
      </c>
    </row>
    <row r="665" spans="1:7" ht="12.75" customHeight="1" x14ac:dyDescent="0.25">
      <c r="A665" s="218" t="e">
        <f>'Запит 2-8'!#REF!</f>
        <v>#REF!</v>
      </c>
      <c r="B665" s="48" t="e">
        <f>IF('Запит 2-8'!#REF!&lt;&gt;"",'Запит 2-8'!#REF!,"")</f>
        <v>#REF!</v>
      </c>
      <c r="C665" s="49" t="e">
        <f>'Запит 2-8'!#REF!</f>
        <v>#REF!</v>
      </c>
      <c r="D665" s="50" t="e">
        <f>'Запит 2-8'!#REF!</f>
        <v>#REF!</v>
      </c>
      <c r="E665" s="441" t="s">
        <v>30</v>
      </c>
      <c r="F665" s="353" t="e">
        <f>#REF!+#REF!</f>
        <v>#REF!</v>
      </c>
      <c r="G665" s="81" t="e">
        <f t="shared" si="43"/>
        <v>#REF!</v>
      </c>
    </row>
    <row r="666" spans="1:7" x14ac:dyDescent="0.25">
      <c r="A666" s="240" t="e">
        <f>'Запит 2-8'!#REF!</f>
        <v>#REF!</v>
      </c>
      <c r="B666" s="48" t="e">
        <f>IF('Запит 2-8'!#REF!&lt;&gt;"",'Запит 2-8'!#REF!,"")</f>
        <v>#REF!</v>
      </c>
      <c r="C666" s="49" t="e">
        <f>'Запит 2-8'!#REF!</f>
        <v>#REF!</v>
      </c>
      <c r="D666" s="50" t="e">
        <f>'Запит 2-8'!#REF!</f>
        <v>#REF!</v>
      </c>
      <c r="E666" s="442" t="s">
        <v>30</v>
      </c>
      <c r="F666" s="354" t="e">
        <f>#REF!+#REF!</f>
        <v>#REF!</v>
      </c>
      <c r="G666" s="81" t="e">
        <f t="shared" si="43"/>
        <v>#REF!</v>
      </c>
    </row>
    <row r="667" spans="1:7" ht="12.75" customHeight="1" x14ac:dyDescent="0.2">
      <c r="A667" s="759" t="e">
        <f>'Запит 2-8'!#REF!</f>
        <v>#REF!</v>
      </c>
      <c r="B667" s="760"/>
      <c r="C667" s="760"/>
      <c r="D667" s="760"/>
      <c r="E667" s="760"/>
      <c r="F667" s="760"/>
      <c r="G667" s="81" t="e">
        <f>G668</f>
        <v>#REF!</v>
      </c>
    </row>
    <row r="668" spans="1:7" ht="12.75" x14ac:dyDescent="0.2">
      <c r="A668" s="235" t="s">
        <v>4</v>
      </c>
      <c r="B668" s="756" t="s">
        <v>107</v>
      </c>
      <c r="C668" s="757"/>
      <c r="D668" s="757"/>
      <c r="E668" s="761"/>
      <c r="F668" s="761"/>
      <c r="G668" s="81" t="e">
        <f>G669</f>
        <v>#REF!</v>
      </c>
    </row>
    <row r="669" spans="1:7" x14ac:dyDescent="0.25">
      <c r="A669" s="218" t="e">
        <f>'Запит 2-8'!#REF!</f>
        <v>#REF!</v>
      </c>
      <c r="B669" s="241" t="e">
        <f>IF('Запит 2-8'!#REF!&lt;&gt;"",'Запит 2-8'!#REF!,"")</f>
        <v>#REF!</v>
      </c>
      <c r="C669" s="242" t="e">
        <f>'Запит 2-8'!#REF!</f>
        <v>#REF!</v>
      </c>
      <c r="D669" s="243" t="e">
        <f>'Запит 2-8'!#REF!</f>
        <v>#REF!</v>
      </c>
      <c r="E669" s="349"/>
      <c r="F669" s="352" t="e">
        <f>#REF!+#REF!</f>
        <v>#REF!</v>
      </c>
      <c r="G669" s="81" t="e">
        <f>IF(B669&lt;&gt;"","Для друку","")</f>
        <v>#REF!</v>
      </c>
    </row>
    <row r="670" spans="1:7" x14ac:dyDescent="0.25">
      <c r="A670" s="218" t="e">
        <f>'Запит 2-8'!#REF!</f>
        <v>#REF!</v>
      </c>
      <c r="B670" s="48" t="e">
        <f>IF('Запит 2-8'!#REF!&lt;&gt;"",'Запит 2-8'!#REF!,"")</f>
        <v>#REF!</v>
      </c>
      <c r="C670" s="49" t="e">
        <f>'Запит 2-8'!#REF!</f>
        <v>#REF!</v>
      </c>
      <c r="D670" s="50" t="e">
        <f>'Запит 2-8'!#REF!</f>
        <v>#REF!</v>
      </c>
      <c r="E670" s="350"/>
      <c r="F670" s="353" t="e">
        <f>#REF!+#REF!</f>
        <v>#REF!</v>
      </c>
      <c r="G670" s="81" t="e">
        <f t="shared" ref="G670:G682" si="44">IF(B670&lt;&gt;"","Для друку","")</f>
        <v>#REF!</v>
      </c>
    </row>
    <row r="671" spans="1:7" x14ac:dyDescent="0.25">
      <c r="A671" s="218" t="e">
        <f>'Запит 2-8'!#REF!</f>
        <v>#REF!</v>
      </c>
      <c r="B671" s="48" t="e">
        <f>IF('Запит 2-8'!#REF!&lt;&gt;"",'Запит 2-8'!#REF!,"")</f>
        <v>#REF!</v>
      </c>
      <c r="C671" s="49" t="e">
        <f>'Запит 2-8'!#REF!</f>
        <v>#REF!</v>
      </c>
      <c r="D671" s="50" t="e">
        <f>'Запит 2-8'!#REF!</f>
        <v>#REF!</v>
      </c>
      <c r="E671" s="350"/>
      <c r="F671" s="353" t="e">
        <f>#REF!+#REF!</f>
        <v>#REF!</v>
      </c>
      <c r="G671" s="81" t="e">
        <f t="shared" si="44"/>
        <v>#REF!</v>
      </c>
    </row>
    <row r="672" spans="1:7" x14ac:dyDescent="0.25">
      <c r="A672" s="218" t="e">
        <f>'Запит 2-8'!#REF!</f>
        <v>#REF!</v>
      </c>
      <c r="B672" s="48" t="e">
        <f>IF('Запит 2-8'!#REF!&lt;&gt;"",'Запит 2-8'!#REF!,"")</f>
        <v>#REF!</v>
      </c>
      <c r="C672" s="49" t="e">
        <f>'Запит 2-8'!#REF!</f>
        <v>#REF!</v>
      </c>
      <c r="D672" s="50" t="e">
        <f>'Запит 2-8'!#REF!</f>
        <v>#REF!</v>
      </c>
      <c r="E672" s="229"/>
      <c r="F672" s="353" t="e">
        <f>#REF!+#REF!</f>
        <v>#REF!</v>
      </c>
      <c r="G672" s="81" t="e">
        <f t="shared" si="44"/>
        <v>#REF!</v>
      </c>
    </row>
    <row r="673" spans="1:7" x14ac:dyDescent="0.25">
      <c r="A673" s="218" t="e">
        <f>'Запит 2-8'!#REF!</f>
        <v>#REF!</v>
      </c>
      <c r="B673" s="48" t="e">
        <f>IF('Запит 2-8'!#REF!&lt;&gt;"",'Запит 2-8'!#REF!,"")</f>
        <v>#REF!</v>
      </c>
      <c r="C673" s="49" t="e">
        <f>'Запит 2-8'!#REF!</f>
        <v>#REF!</v>
      </c>
      <c r="D673" s="50" t="e">
        <f>'Запит 2-8'!#REF!</f>
        <v>#REF!</v>
      </c>
      <c r="E673" s="350"/>
      <c r="F673" s="353" t="e">
        <f>#REF!+#REF!</f>
        <v>#REF!</v>
      </c>
      <c r="G673" s="81" t="e">
        <f t="shared" si="44"/>
        <v>#REF!</v>
      </c>
    </row>
    <row r="674" spans="1:7" x14ac:dyDescent="0.25">
      <c r="A674" s="218" t="e">
        <f>'Запит 2-8'!#REF!</f>
        <v>#REF!</v>
      </c>
      <c r="B674" s="48" t="e">
        <f>IF('Запит 2-8'!#REF!&lt;&gt;"",'Запит 2-8'!#REF!,"")</f>
        <v>#REF!</v>
      </c>
      <c r="C674" s="49" t="e">
        <f>'Запит 2-8'!#REF!</f>
        <v>#REF!</v>
      </c>
      <c r="D674" s="50" t="e">
        <f>'Запит 2-8'!#REF!</f>
        <v>#REF!</v>
      </c>
      <c r="E674" s="350"/>
      <c r="F674" s="353" t="e">
        <f>#REF!+#REF!</f>
        <v>#REF!</v>
      </c>
      <c r="G674" s="81" t="e">
        <f t="shared" si="44"/>
        <v>#REF!</v>
      </c>
    </row>
    <row r="675" spans="1:7" x14ac:dyDescent="0.25">
      <c r="A675" s="218" t="e">
        <f>'Запит 2-8'!#REF!</f>
        <v>#REF!</v>
      </c>
      <c r="B675" s="48" t="e">
        <f>IF('Запит 2-8'!#REF!&lt;&gt;"",'Запит 2-8'!#REF!,"")</f>
        <v>#REF!</v>
      </c>
      <c r="C675" s="49" t="e">
        <f>'Запит 2-8'!#REF!</f>
        <v>#REF!</v>
      </c>
      <c r="D675" s="50" t="e">
        <f>'Запит 2-8'!#REF!</f>
        <v>#REF!</v>
      </c>
      <c r="E675" s="350"/>
      <c r="F675" s="353" t="e">
        <f>#REF!+#REF!</f>
        <v>#REF!</v>
      </c>
      <c r="G675" s="81" t="e">
        <f t="shared" si="44"/>
        <v>#REF!</v>
      </c>
    </row>
    <row r="676" spans="1:7" x14ac:dyDescent="0.25">
      <c r="A676" s="218" t="e">
        <f>'Запит 2-8'!#REF!</f>
        <v>#REF!</v>
      </c>
      <c r="B676" s="48" t="e">
        <f>IF('Запит 2-8'!#REF!&lt;&gt;"",'Запит 2-8'!#REF!,"")</f>
        <v>#REF!</v>
      </c>
      <c r="C676" s="49" t="e">
        <f>'Запит 2-8'!#REF!</f>
        <v>#REF!</v>
      </c>
      <c r="D676" s="50" t="e">
        <f>'Запит 2-8'!#REF!</f>
        <v>#REF!</v>
      </c>
      <c r="E676" s="350"/>
      <c r="F676" s="353" t="e">
        <f>#REF!+#REF!</f>
        <v>#REF!</v>
      </c>
      <c r="G676" s="81" t="e">
        <f t="shared" si="44"/>
        <v>#REF!</v>
      </c>
    </row>
    <row r="677" spans="1:7" x14ac:dyDescent="0.25">
      <c r="A677" s="218" t="e">
        <f>'Запит 2-8'!#REF!</f>
        <v>#REF!</v>
      </c>
      <c r="B677" s="48" t="e">
        <f>IF('Запит 2-8'!#REF!&lt;&gt;"",'Запит 2-8'!#REF!,"")</f>
        <v>#REF!</v>
      </c>
      <c r="C677" s="49" t="e">
        <f>'Запит 2-8'!#REF!</f>
        <v>#REF!</v>
      </c>
      <c r="D677" s="50" t="e">
        <f>'Запит 2-8'!#REF!</f>
        <v>#REF!</v>
      </c>
      <c r="E677" s="350"/>
      <c r="F677" s="353" t="e">
        <f>#REF!+#REF!</f>
        <v>#REF!</v>
      </c>
      <c r="G677" s="81" t="e">
        <f t="shared" si="44"/>
        <v>#REF!</v>
      </c>
    </row>
    <row r="678" spans="1:7" x14ac:dyDescent="0.25">
      <c r="A678" s="218" t="e">
        <f>'Запит 2-8'!#REF!</f>
        <v>#REF!</v>
      </c>
      <c r="B678" s="48" t="e">
        <f>IF('Запит 2-8'!#REF!&lt;&gt;"",'Запит 2-8'!#REF!,"")</f>
        <v>#REF!</v>
      </c>
      <c r="C678" s="49" t="e">
        <f>'Запит 2-8'!#REF!</f>
        <v>#REF!</v>
      </c>
      <c r="D678" s="50" t="e">
        <f>'Запит 2-8'!#REF!</f>
        <v>#REF!</v>
      </c>
      <c r="E678" s="350"/>
      <c r="F678" s="353" t="e">
        <f>#REF!+#REF!</f>
        <v>#REF!</v>
      </c>
      <c r="G678" s="81" t="e">
        <f t="shared" si="44"/>
        <v>#REF!</v>
      </c>
    </row>
    <row r="679" spans="1:7" x14ac:dyDescent="0.25">
      <c r="A679" s="218" t="e">
        <f>'Запит 2-8'!#REF!</f>
        <v>#REF!</v>
      </c>
      <c r="B679" s="48" t="e">
        <f>IF('Запит 2-8'!#REF!&lt;&gt;"",'Запит 2-8'!#REF!,"")</f>
        <v>#REF!</v>
      </c>
      <c r="C679" s="49" t="e">
        <f>'Запит 2-8'!#REF!</f>
        <v>#REF!</v>
      </c>
      <c r="D679" s="50" t="e">
        <f>'Запит 2-8'!#REF!</f>
        <v>#REF!</v>
      </c>
      <c r="E679" s="350"/>
      <c r="F679" s="353" t="e">
        <f>#REF!+#REF!</f>
        <v>#REF!</v>
      </c>
      <c r="G679" s="81" t="e">
        <f t="shared" si="44"/>
        <v>#REF!</v>
      </c>
    </row>
    <row r="680" spans="1:7" x14ac:dyDescent="0.25">
      <c r="A680" s="218" t="e">
        <f>'Запит 2-8'!#REF!</f>
        <v>#REF!</v>
      </c>
      <c r="B680" s="48" t="e">
        <f>IF('Запит 2-8'!#REF!&lt;&gt;"",'Запит 2-8'!#REF!,"")</f>
        <v>#REF!</v>
      </c>
      <c r="C680" s="49" t="e">
        <f>'Запит 2-8'!#REF!</f>
        <v>#REF!</v>
      </c>
      <c r="D680" s="50" t="e">
        <f>'Запит 2-8'!#REF!</f>
        <v>#REF!</v>
      </c>
      <c r="E680" s="350"/>
      <c r="F680" s="353" t="e">
        <f>#REF!+#REF!</f>
        <v>#REF!</v>
      </c>
      <c r="G680" s="81" t="e">
        <f t="shared" si="44"/>
        <v>#REF!</v>
      </c>
    </row>
    <row r="681" spans="1:7" x14ac:dyDescent="0.25">
      <c r="A681" s="218" t="e">
        <f>'Запит 2-8'!#REF!</f>
        <v>#REF!</v>
      </c>
      <c r="B681" s="48" t="e">
        <f>IF('Запит 2-8'!#REF!&lt;&gt;"",'Запит 2-8'!#REF!,"")</f>
        <v>#REF!</v>
      </c>
      <c r="C681" s="49" t="e">
        <f>'Запит 2-8'!#REF!</f>
        <v>#REF!</v>
      </c>
      <c r="D681" s="50" t="e">
        <f>'Запит 2-8'!#REF!</f>
        <v>#REF!</v>
      </c>
      <c r="E681" s="350"/>
      <c r="F681" s="353" t="e">
        <f>#REF!+#REF!</f>
        <v>#REF!</v>
      </c>
      <c r="G681" s="81" t="e">
        <f t="shared" si="44"/>
        <v>#REF!</v>
      </c>
    </row>
    <row r="682" spans="1:7" x14ac:dyDescent="0.25">
      <c r="A682" s="218" t="e">
        <f>'Запит 2-8'!#REF!</f>
        <v>#REF!</v>
      </c>
      <c r="B682" s="48" t="e">
        <f>IF('Запит 2-8'!#REF!&lt;&gt;"",'Запит 2-8'!#REF!,"")</f>
        <v>#REF!</v>
      </c>
      <c r="C682" s="49" t="e">
        <f>'Запит 2-8'!#REF!</f>
        <v>#REF!</v>
      </c>
      <c r="D682" s="50" t="e">
        <f>'Запит 2-8'!#REF!</f>
        <v>#REF!</v>
      </c>
      <c r="E682" s="350"/>
      <c r="F682" s="353" t="e">
        <f>#REF!+#REF!</f>
        <v>#REF!</v>
      </c>
      <c r="G682" s="81" t="e">
        <f t="shared" si="44"/>
        <v>#REF!</v>
      </c>
    </row>
    <row r="683" spans="1:7" x14ac:dyDescent="0.25">
      <c r="A683" s="218" t="e">
        <f>'Запит 2-8'!#REF!</f>
        <v>#REF!</v>
      </c>
      <c r="B683" s="237" t="e">
        <f>IF('Запит 2-8'!#REF!&lt;&gt;"",'Запит 2-8'!#REF!,"")</f>
        <v>#REF!</v>
      </c>
      <c r="C683" s="238" t="e">
        <f>'Запит 2-8'!#REF!</f>
        <v>#REF!</v>
      </c>
      <c r="D683" s="239" t="e">
        <f>'Запит 2-8'!#REF!</f>
        <v>#REF!</v>
      </c>
      <c r="E683" s="351"/>
      <c r="F683" s="354" t="e">
        <f>#REF!+#REF!</f>
        <v>#REF!</v>
      </c>
      <c r="G683" s="81" t="e">
        <f>IF(B683&lt;&gt;"","Для друку","")</f>
        <v>#REF!</v>
      </c>
    </row>
    <row r="684" spans="1:7" ht="12.75" x14ac:dyDescent="0.2">
      <c r="A684" s="236" t="e">
        <f>'Запит 2-8'!#REF!</f>
        <v>#REF!</v>
      </c>
      <c r="B684" s="756" t="s">
        <v>108</v>
      </c>
      <c r="C684" s="757"/>
      <c r="D684" s="757"/>
      <c r="E684" s="758"/>
      <c r="F684" s="758"/>
      <c r="G684" s="81" t="e">
        <f>G685</f>
        <v>#REF!</v>
      </c>
    </row>
    <row r="685" spans="1:7" x14ac:dyDescent="0.25">
      <c r="A685" s="218" t="e">
        <f>'Запит 2-8'!#REF!</f>
        <v>#REF!</v>
      </c>
      <c r="B685" s="241" t="e">
        <f>IF('Запит 2-8'!#REF!&lt;&gt;"",'Запит 2-8'!#REF!,"")</f>
        <v>#REF!</v>
      </c>
      <c r="C685" s="242" t="e">
        <f>'Запит 2-8'!#REF!</f>
        <v>#REF!</v>
      </c>
      <c r="D685" s="243" t="e">
        <f>'Запит 2-8'!#REF!</f>
        <v>#REF!</v>
      </c>
      <c r="E685" s="349"/>
      <c r="F685" s="352" t="e">
        <f>#REF!+#REF!</f>
        <v>#REF!</v>
      </c>
      <c r="G685" s="81" t="e">
        <f t="shared" ref="G685:G699" si="45">IF(B685&lt;&gt;"","Для друку","")</f>
        <v>#REF!</v>
      </c>
    </row>
    <row r="686" spans="1:7" x14ac:dyDescent="0.25">
      <c r="A686" s="218" t="e">
        <f>'Запит 2-8'!#REF!</f>
        <v>#REF!</v>
      </c>
      <c r="B686" s="48" t="e">
        <f>IF('Запит 2-8'!#REF!&lt;&gt;"",'Запит 2-8'!#REF!,"")</f>
        <v>#REF!</v>
      </c>
      <c r="C686" s="49" t="e">
        <f>'Запит 2-8'!#REF!</f>
        <v>#REF!</v>
      </c>
      <c r="D686" s="50" t="e">
        <f>'Запит 2-8'!#REF!</f>
        <v>#REF!</v>
      </c>
      <c r="E686" s="350"/>
      <c r="F686" s="353" t="e">
        <f>#REF!+#REF!</f>
        <v>#REF!</v>
      </c>
      <c r="G686" s="81" t="e">
        <f t="shared" si="45"/>
        <v>#REF!</v>
      </c>
    </row>
    <row r="687" spans="1:7" x14ac:dyDescent="0.25">
      <c r="A687" s="218" t="e">
        <f>'Запит 2-8'!#REF!</f>
        <v>#REF!</v>
      </c>
      <c r="B687" s="48" t="e">
        <f>IF('Запит 2-8'!#REF!&lt;&gt;"",'Запит 2-8'!#REF!,"")</f>
        <v>#REF!</v>
      </c>
      <c r="C687" s="49" t="e">
        <f>'Запит 2-8'!#REF!</f>
        <v>#REF!</v>
      </c>
      <c r="D687" s="50" t="e">
        <f>'Запит 2-8'!#REF!</f>
        <v>#REF!</v>
      </c>
      <c r="E687" s="350"/>
      <c r="F687" s="353" t="e">
        <f>#REF!+#REF!</f>
        <v>#REF!</v>
      </c>
      <c r="G687" s="81" t="e">
        <f t="shared" si="45"/>
        <v>#REF!</v>
      </c>
    </row>
    <row r="688" spans="1:7" x14ac:dyDescent="0.25">
      <c r="A688" s="218" t="e">
        <f>'Запит 2-8'!#REF!</f>
        <v>#REF!</v>
      </c>
      <c r="B688" s="48" t="e">
        <f>IF('Запит 2-8'!#REF!&lt;&gt;"",'Запит 2-8'!#REF!,"")</f>
        <v>#REF!</v>
      </c>
      <c r="C688" s="49" t="e">
        <f>'Запит 2-8'!#REF!</f>
        <v>#REF!</v>
      </c>
      <c r="D688" s="50" t="e">
        <f>'Запит 2-8'!#REF!</f>
        <v>#REF!</v>
      </c>
      <c r="E688" s="229"/>
      <c r="F688" s="353" t="e">
        <f>#REF!+#REF!</f>
        <v>#REF!</v>
      </c>
      <c r="G688" s="81" t="e">
        <f t="shared" si="45"/>
        <v>#REF!</v>
      </c>
    </row>
    <row r="689" spans="1:7" x14ac:dyDescent="0.25">
      <c r="A689" s="218" t="e">
        <f>'Запит 2-8'!#REF!</f>
        <v>#REF!</v>
      </c>
      <c r="B689" s="48" t="e">
        <f>IF('Запит 2-8'!#REF!&lt;&gt;"",'Запит 2-8'!#REF!,"")</f>
        <v>#REF!</v>
      </c>
      <c r="C689" s="49" t="e">
        <f>'Запит 2-8'!#REF!</f>
        <v>#REF!</v>
      </c>
      <c r="D689" s="50" t="e">
        <f>'Запит 2-8'!#REF!</f>
        <v>#REF!</v>
      </c>
      <c r="E689" s="350"/>
      <c r="F689" s="353" t="e">
        <f>#REF!+#REF!</f>
        <v>#REF!</v>
      </c>
      <c r="G689" s="81" t="e">
        <f t="shared" si="45"/>
        <v>#REF!</v>
      </c>
    </row>
    <row r="690" spans="1:7" x14ac:dyDescent="0.25">
      <c r="A690" s="218" t="e">
        <f>'Запит 2-8'!#REF!</f>
        <v>#REF!</v>
      </c>
      <c r="B690" s="48" t="e">
        <f>IF('Запит 2-8'!#REF!&lt;&gt;"",'Запит 2-8'!#REF!,"")</f>
        <v>#REF!</v>
      </c>
      <c r="C690" s="49" t="e">
        <f>'Запит 2-8'!#REF!</f>
        <v>#REF!</v>
      </c>
      <c r="D690" s="50" t="e">
        <f>'Запит 2-8'!#REF!</f>
        <v>#REF!</v>
      </c>
      <c r="E690" s="350"/>
      <c r="F690" s="353" t="e">
        <f>#REF!+#REF!</f>
        <v>#REF!</v>
      </c>
      <c r="G690" s="81" t="e">
        <f t="shared" si="45"/>
        <v>#REF!</v>
      </c>
    </row>
    <row r="691" spans="1:7" x14ac:dyDescent="0.25">
      <c r="A691" s="218" t="e">
        <f>'Запит 2-8'!#REF!</f>
        <v>#REF!</v>
      </c>
      <c r="B691" s="48" t="e">
        <f>IF('Запит 2-8'!#REF!&lt;&gt;"",'Запит 2-8'!#REF!,"")</f>
        <v>#REF!</v>
      </c>
      <c r="C691" s="49" t="e">
        <f>'Запит 2-8'!#REF!</f>
        <v>#REF!</v>
      </c>
      <c r="D691" s="50" t="e">
        <f>'Запит 2-8'!#REF!</f>
        <v>#REF!</v>
      </c>
      <c r="E691" s="350"/>
      <c r="F691" s="353" t="e">
        <f>#REF!+#REF!</f>
        <v>#REF!</v>
      </c>
      <c r="G691" s="81" t="e">
        <f t="shared" si="45"/>
        <v>#REF!</v>
      </c>
    </row>
    <row r="692" spans="1:7" x14ac:dyDescent="0.25">
      <c r="A692" s="218" t="e">
        <f>'Запит 2-8'!#REF!</f>
        <v>#REF!</v>
      </c>
      <c r="B692" s="48" t="e">
        <f>IF('Запит 2-8'!#REF!&lt;&gt;"",'Запит 2-8'!#REF!,"")</f>
        <v>#REF!</v>
      </c>
      <c r="C692" s="49" t="e">
        <f>'Запит 2-8'!#REF!</f>
        <v>#REF!</v>
      </c>
      <c r="D692" s="50" t="e">
        <f>'Запит 2-8'!#REF!</f>
        <v>#REF!</v>
      </c>
      <c r="E692" s="350"/>
      <c r="F692" s="353" t="e">
        <f>#REF!+#REF!</f>
        <v>#REF!</v>
      </c>
      <c r="G692" s="81" t="e">
        <f t="shared" si="45"/>
        <v>#REF!</v>
      </c>
    </row>
    <row r="693" spans="1:7" x14ac:dyDescent="0.25">
      <c r="A693" s="218" t="e">
        <f>'Запит 2-8'!#REF!</f>
        <v>#REF!</v>
      </c>
      <c r="B693" s="48" t="e">
        <f>IF('Запит 2-8'!#REF!&lt;&gt;"",'Запит 2-8'!#REF!,"")</f>
        <v>#REF!</v>
      </c>
      <c r="C693" s="49" t="e">
        <f>'Запит 2-8'!#REF!</f>
        <v>#REF!</v>
      </c>
      <c r="D693" s="50" t="e">
        <f>'Запит 2-8'!#REF!</f>
        <v>#REF!</v>
      </c>
      <c r="E693" s="350"/>
      <c r="F693" s="353" t="e">
        <f>#REF!+#REF!</f>
        <v>#REF!</v>
      </c>
      <c r="G693" s="81" t="e">
        <f t="shared" si="45"/>
        <v>#REF!</v>
      </c>
    </row>
    <row r="694" spans="1:7" x14ac:dyDescent="0.25">
      <c r="A694" s="218" t="e">
        <f>'Запит 2-8'!#REF!</f>
        <v>#REF!</v>
      </c>
      <c r="B694" s="48" t="e">
        <f>IF('Запит 2-8'!#REF!&lt;&gt;"",'Запит 2-8'!#REF!,"")</f>
        <v>#REF!</v>
      </c>
      <c r="C694" s="49" t="e">
        <f>'Запит 2-8'!#REF!</f>
        <v>#REF!</v>
      </c>
      <c r="D694" s="50" t="e">
        <f>'Запит 2-8'!#REF!</f>
        <v>#REF!</v>
      </c>
      <c r="E694" s="350"/>
      <c r="F694" s="353" t="e">
        <f>#REF!+#REF!</f>
        <v>#REF!</v>
      </c>
      <c r="G694" s="81" t="e">
        <f t="shared" si="45"/>
        <v>#REF!</v>
      </c>
    </row>
    <row r="695" spans="1:7" x14ac:dyDescent="0.25">
      <c r="A695" s="218" t="e">
        <f>'Запит 2-8'!#REF!</f>
        <v>#REF!</v>
      </c>
      <c r="B695" s="48" t="e">
        <f>IF('Запит 2-8'!#REF!&lt;&gt;"",'Запит 2-8'!#REF!,"")</f>
        <v>#REF!</v>
      </c>
      <c r="C695" s="49" t="e">
        <f>'Запит 2-8'!#REF!</f>
        <v>#REF!</v>
      </c>
      <c r="D695" s="50" t="e">
        <f>'Запит 2-8'!#REF!</f>
        <v>#REF!</v>
      </c>
      <c r="E695" s="350"/>
      <c r="F695" s="353" t="e">
        <f>#REF!+#REF!</f>
        <v>#REF!</v>
      </c>
      <c r="G695" s="81" t="e">
        <f t="shared" si="45"/>
        <v>#REF!</v>
      </c>
    </row>
    <row r="696" spans="1:7" x14ac:dyDescent="0.25">
      <c r="A696" s="218" t="e">
        <f>'Запит 2-8'!#REF!</f>
        <v>#REF!</v>
      </c>
      <c r="B696" s="48" t="e">
        <f>IF('Запит 2-8'!#REF!&lt;&gt;"",'Запит 2-8'!#REF!,"")</f>
        <v>#REF!</v>
      </c>
      <c r="C696" s="49" t="e">
        <f>'Запит 2-8'!#REF!</f>
        <v>#REF!</v>
      </c>
      <c r="D696" s="50" t="e">
        <f>'Запит 2-8'!#REF!</f>
        <v>#REF!</v>
      </c>
      <c r="E696" s="350"/>
      <c r="F696" s="353" t="e">
        <f>#REF!+#REF!</f>
        <v>#REF!</v>
      </c>
      <c r="G696" s="81" t="e">
        <f t="shared" si="45"/>
        <v>#REF!</v>
      </c>
    </row>
    <row r="697" spans="1:7" x14ac:dyDescent="0.25">
      <c r="A697" s="218" t="e">
        <f>'Запит 2-8'!#REF!</f>
        <v>#REF!</v>
      </c>
      <c r="B697" s="48" t="e">
        <f>IF('Запит 2-8'!#REF!&lt;&gt;"",'Запит 2-8'!#REF!,"")</f>
        <v>#REF!</v>
      </c>
      <c r="C697" s="49" t="e">
        <f>'Запит 2-8'!#REF!</f>
        <v>#REF!</v>
      </c>
      <c r="D697" s="50" t="e">
        <f>'Запит 2-8'!#REF!</f>
        <v>#REF!</v>
      </c>
      <c r="E697" s="350"/>
      <c r="F697" s="353" t="e">
        <f>#REF!+#REF!</f>
        <v>#REF!</v>
      </c>
      <c r="G697" s="81" t="e">
        <f t="shared" si="45"/>
        <v>#REF!</v>
      </c>
    </row>
    <row r="698" spans="1:7" x14ac:dyDescent="0.25">
      <c r="A698" s="218" t="e">
        <f>'Запит 2-8'!#REF!</f>
        <v>#REF!</v>
      </c>
      <c r="B698" s="48" t="e">
        <f>IF('Запит 2-8'!#REF!&lt;&gt;"",'Запит 2-8'!#REF!,"")</f>
        <v>#REF!</v>
      </c>
      <c r="C698" s="49" t="e">
        <f>'Запит 2-8'!#REF!</f>
        <v>#REF!</v>
      </c>
      <c r="D698" s="50" t="e">
        <f>'Запит 2-8'!#REF!</f>
        <v>#REF!</v>
      </c>
      <c r="E698" s="350"/>
      <c r="F698" s="353" t="e">
        <f>#REF!+#REF!</f>
        <v>#REF!</v>
      </c>
      <c r="G698" s="81" t="e">
        <f t="shared" si="45"/>
        <v>#REF!</v>
      </c>
    </row>
    <row r="699" spans="1:7" x14ac:dyDescent="0.25">
      <c r="A699" s="218" t="e">
        <f>'Запит 2-8'!#REF!</f>
        <v>#REF!</v>
      </c>
      <c r="B699" s="237" t="e">
        <f>IF('Запит 2-8'!#REF!&lt;&gt;"",'Запит 2-8'!#REF!,"")</f>
        <v>#REF!</v>
      </c>
      <c r="C699" s="238" t="e">
        <f>'Запит 2-8'!#REF!</f>
        <v>#REF!</v>
      </c>
      <c r="D699" s="239" t="e">
        <f>'Запит 2-8'!#REF!</f>
        <v>#REF!</v>
      </c>
      <c r="E699" s="351"/>
      <c r="F699" s="354" t="e">
        <f>#REF!+#REF!</f>
        <v>#REF!</v>
      </c>
      <c r="G699" s="81" t="e">
        <f t="shared" si="45"/>
        <v>#REF!</v>
      </c>
    </row>
    <row r="700" spans="1:7" ht="12.75" x14ac:dyDescent="0.2">
      <c r="A700" s="236" t="e">
        <f>'Запит 2-8'!#REF!</f>
        <v>#REF!</v>
      </c>
      <c r="B700" s="756" t="s">
        <v>109</v>
      </c>
      <c r="C700" s="757"/>
      <c r="D700" s="757"/>
      <c r="E700" s="758"/>
      <c r="F700" s="758"/>
      <c r="G700" s="81" t="e">
        <f>G701</f>
        <v>#REF!</v>
      </c>
    </row>
    <row r="701" spans="1:7" x14ac:dyDescent="0.25">
      <c r="A701" s="218" t="e">
        <f>'Запит 2-8'!#REF!</f>
        <v>#REF!</v>
      </c>
      <c r="B701" s="241" t="e">
        <f>IF('Запит 2-8'!#REF!&lt;&gt;"",'Запит 2-8'!#REF!,"")</f>
        <v>#REF!</v>
      </c>
      <c r="C701" s="242" t="e">
        <f>'Запит 2-8'!#REF!</f>
        <v>#REF!</v>
      </c>
      <c r="D701" s="243" t="e">
        <f>'Запит 2-8'!#REF!</f>
        <v>#REF!</v>
      </c>
      <c r="E701" s="349"/>
      <c r="F701" s="352" t="e">
        <f>#REF!+#REF!</f>
        <v>#REF!</v>
      </c>
      <c r="G701" s="81" t="e">
        <f t="shared" ref="G701:G715" si="46">IF(B701&lt;&gt;"","Для друку","")</f>
        <v>#REF!</v>
      </c>
    </row>
    <row r="702" spans="1:7" x14ac:dyDescent="0.25">
      <c r="A702" s="218" t="e">
        <f>'Запит 2-8'!#REF!</f>
        <v>#REF!</v>
      </c>
      <c r="B702" s="48" t="e">
        <f>IF('Запит 2-8'!#REF!&lt;&gt;"",'Запит 2-8'!#REF!,"")</f>
        <v>#REF!</v>
      </c>
      <c r="C702" s="49" t="e">
        <f>'Запит 2-8'!#REF!</f>
        <v>#REF!</v>
      </c>
      <c r="D702" s="50" t="e">
        <f>'Запит 2-8'!#REF!</f>
        <v>#REF!</v>
      </c>
      <c r="E702" s="350"/>
      <c r="F702" s="353" t="e">
        <f>#REF!+#REF!</f>
        <v>#REF!</v>
      </c>
      <c r="G702" s="81" t="e">
        <f t="shared" si="46"/>
        <v>#REF!</v>
      </c>
    </row>
    <row r="703" spans="1:7" x14ac:dyDescent="0.25">
      <c r="A703" s="218" t="e">
        <f>'Запит 2-8'!#REF!</f>
        <v>#REF!</v>
      </c>
      <c r="B703" s="48" t="e">
        <f>IF('Запит 2-8'!#REF!&lt;&gt;"",'Запит 2-8'!#REF!,"")</f>
        <v>#REF!</v>
      </c>
      <c r="C703" s="49" t="e">
        <f>'Запит 2-8'!#REF!</f>
        <v>#REF!</v>
      </c>
      <c r="D703" s="50" t="e">
        <f>'Запит 2-8'!#REF!</f>
        <v>#REF!</v>
      </c>
      <c r="E703" s="350"/>
      <c r="F703" s="353" t="e">
        <f>#REF!+#REF!</f>
        <v>#REF!</v>
      </c>
      <c r="G703" s="81" t="e">
        <f t="shared" si="46"/>
        <v>#REF!</v>
      </c>
    </row>
    <row r="704" spans="1:7" x14ac:dyDescent="0.25">
      <c r="A704" s="218" t="e">
        <f>'Запит 2-8'!#REF!</f>
        <v>#REF!</v>
      </c>
      <c r="B704" s="48" t="e">
        <f>IF('Запит 2-8'!#REF!&lt;&gt;"",'Запит 2-8'!#REF!,"")</f>
        <v>#REF!</v>
      </c>
      <c r="C704" s="49" t="e">
        <f>'Запит 2-8'!#REF!</f>
        <v>#REF!</v>
      </c>
      <c r="D704" s="50" t="e">
        <f>'Запит 2-8'!#REF!</f>
        <v>#REF!</v>
      </c>
      <c r="E704" s="229"/>
      <c r="F704" s="353" t="e">
        <f>#REF!+#REF!</f>
        <v>#REF!</v>
      </c>
      <c r="G704" s="81" t="e">
        <f t="shared" si="46"/>
        <v>#REF!</v>
      </c>
    </row>
    <row r="705" spans="1:7" x14ac:dyDescent="0.25">
      <c r="A705" s="218" t="e">
        <f>'Запит 2-8'!#REF!</f>
        <v>#REF!</v>
      </c>
      <c r="B705" s="48" t="e">
        <f>IF('Запит 2-8'!#REF!&lt;&gt;"",'Запит 2-8'!#REF!,"")</f>
        <v>#REF!</v>
      </c>
      <c r="C705" s="49" t="e">
        <f>'Запит 2-8'!#REF!</f>
        <v>#REF!</v>
      </c>
      <c r="D705" s="50" t="e">
        <f>'Запит 2-8'!#REF!</f>
        <v>#REF!</v>
      </c>
      <c r="E705" s="350"/>
      <c r="F705" s="353" t="e">
        <f>#REF!+#REF!</f>
        <v>#REF!</v>
      </c>
      <c r="G705" s="81" t="e">
        <f t="shared" si="46"/>
        <v>#REF!</v>
      </c>
    </row>
    <row r="706" spans="1:7" x14ac:dyDescent="0.25">
      <c r="A706" s="218" t="e">
        <f>'Запит 2-8'!#REF!</f>
        <v>#REF!</v>
      </c>
      <c r="B706" s="48" t="e">
        <f>IF('Запит 2-8'!#REF!&lt;&gt;"",'Запит 2-8'!#REF!,"")</f>
        <v>#REF!</v>
      </c>
      <c r="C706" s="49" t="e">
        <f>'Запит 2-8'!#REF!</f>
        <v>#REF!</v>
      </c>
      <c r="D706" s="50" t="e">
        <f>'Запит 2-8'!#REF!</f>
        <v>#REF!</v>
      </c>
      <c r="E706" s="350"/>
      <c r="F706" s="353" t="e">
        <f>#REF!+#REF!</f>
        <v>#REF!</v>
      </c>
      <c r="G706" s="81" t="e">
        <f t="shared" si="46"/>
        <v>#REF!</v>
      </c>
    </row>
    <row r="707" spans="1:7" x14ac:dyDescent="0.25">
      <c r="A707" s="218" t="e">
        <f>'Запит 2-8'!#REF!</f>
        <v>#REF!</v>
      </c>
      <c r="B707" s="48" t="e">
        <f>IF('Запит 2-8'!#REF!&lt;&gt;"",'Запит 2-8'!#REF!,"")</f>
        <v>#REF!</v>
      </c>
      <c r="C707" s="49" t="e">
        <f>'Запит 2-8'!#REF!</f>
        <v>#REF!</v>
      </c>
      <c r="D707" s="50" t="e">
        <f>'Запит 2-8'!#REF!</f>
        <v>#REF!</v>
      </c>
      <c r="E707" s="350"/>
      <c r="F707" s="353" t="e">
        <f>#REF!+#REF!</f>
        <v>#REF!</v>
      </c>
      <c r="G707" s="81" t="e">
        <f t="shared" si="46"/>
        <v>#REF!</v>
      </c>
    </row>
    <row r="708" spans="1:7" x14ac:dyDescent="0.25">
      <c r="A708" s="218" t="e">
        <f>'Запит 2-8'!#REF!</f>
        <v>#REF!</v>
      </c>
      <c r="B708" s="48" t="e">
        <f>IF('Запит 2-8'!#REF!&lt;&gt;"",'Запит 2-8'!#REF!,"")</f>
        <v>#REF!</v>
      </c>
      <c r="C708" s="49" t="e">
        <f>'Запит 2-8'!#REF!</f>
        <v>#REF!</v>
      </c>
      <c r="D708" s="50" t="e">
        <f>'Запит 2-8'!#REF!</f>
        <v>#REF!</v>
      </c>
      <c r="E708" s="350"/>
      <c r="F708" s="353" t="e">
        <f>#REF!+#REF!</f>
        <v>#REF!</v>
      </c>
      <c r="G708" s="81" t="e">
        <f t="shared" si="46"/>
        <v>#REF!</v>
      </c>
    </row>
    <row r="709" spans="1:7" x14ac:dyDescent="0.25">
      <c r="A709" s="218" t="e">
        <f>'Запит 2-8'!#REF!</f>
        <v>#REF!</v>
      </c>
      <c r="B709" s="48" t="e">
        <f>IF('Запит 2-8'!#REF!&lt;&gt;"",'Запит 2-8'!#REF!,"")</f>
        <v>#REF!</v>
      </c>
      <c r="C709" s="49" t="e">
        <f>'Запит 2-8'!#REF!</f>
        <v>#REF!</v>
      </c>
      <c r="D709" s="50" t="e">
        <f>'Запит 2-8'!#REF!</f>
        <v>#REF!</v>
      </c>
      <c r="E709" s="350"/>
      <c r="F709" s="353" t="e">
        <f>#REF!+#REF!</f>
        <v>#REF!</v>
      </c>
      <c r="G709" s="81" t="e">
        <f t="shared" si="46"/>
        <v>#REF!</v>
      </c>
    </row>
    <row r="710" spans="1:7" x14ac:dyDescent="0.25">
      <c r="A710" s="218" t="e">
        <f>'Запит 2-8'!#REF!</f>
        <v>#REF!</v>
      </c>
      <c r="B710" s="48" t="e">
        <f>IF('Запит 2-8'!#REF!&lt;&gt;"",'Запит 2-8'!#REF!,"")</f>
        <v>#REF!</v>
      </c>
      <c r="C710" s="49" t="e">
        <f>'Запит 2-8'!#REF!</f>
        <v>#REF!</v>
      </c>
      <c r="D710" s="50" t="e">
        <f>'Запит 2-8'!#REF!</f>
        <v>#REF!</v>
      </c>
      <c r="E710" s="350"/>
      <c r="F710" s="353" t="e">
        <f>#REF!+#REF!</f>
        <v>#REF!</v>
      </c>
      <c r="G710" s="81" t="e">
        <f t="shared" si="46"/>
        <v>#REF!</v>
      </c>
    </row>
    <row r="711" spans="1:7" x14ac:dyDescent="0.25">
      <c r="A711" s="218" t="e">
        <f>'Запит 2-8'!#REF!</f>
        <v>#REF!</v>
      </c>
      <c r="B711" s="48" t="e">
        <f>IF('Запит 2-8'!#REF!&lt;&gt;"",'Запит 2-8'!#REF!,"")</f>
        <v>#REF!</v>
      </c>
      <c r="C711" s="49" t="e">
        <f>'Запит 2-8'!#REF!</f>
        <v>#REF!</v>
      </c>
      <c r="D711" s="50" t="e">
        <f>'Запит 2-8'!#REF!</f>
        <v>#REF!</v>
      </c>
      <c r="E711" s="350"/>
      <c r="F711" s="353" t="e">
        <f>#REF!+#REF!</f>
        <v>#REF!</v>
      </c>
      <c r="G711" s="81" t="e">
        <f t="shared" si="46"/>
        <v>#REF!</v>
      </c>
    </row>
    <row r="712" spans="1:7" x14ac:dyDescent="0.25">
      <c r="A712" s="218" t="e">
        <f>'Запит 2-8'!#REF!</f>
        <v>#REF!</v>
      </c>
      <c r="B712" s="48" t="e">
        <f>IF('Запит 2-8'!#REF!&lt;&gt;"",'Запит 2-8'!#REF!,"")</f>
        <v>#REF!</v>
      </c>
      <c r="C712" s="49" t="e">
        <f>'Запит 2-8'!#REF!</f>
        <v>#REF!</v>
      </c>
      <c r="D712" s="50" t="e">
        <f>'Запит 2-8'!#REF!</f>
        <v>#REF!</v>
      </c>
      <c r="E712" s="350"/>
      <c r="F712" s="353" t="e">
        <f>#REF!+#REF!</f>
        <v>#REF!</v>
      </c>
      <c r="G712" s="81" t="e">
        <f t="shared" si="46"/>
        <v>#REF!</v>
      </c>
    </row>
    <row r="713" spans="1:7" x14ac:dyDescent="0.25">
      <c r="A713" s="218" t="e">
        <f>'Запит 2-8'!#REF!</f>
        <v>#REF!</v>
      </c>
      <c r="B713" s="48" t="e">
        <f>IF('Запит 2-8'!#REF!&lt;&gt;"",'Запит 2-8'!#REF!,"")</f>
        <v>#REF!</v>
      </c>
      <c r="C713" s="49" t="e">
        <f>'Запит 2-8'!#REF!</f>
        <v>#REF!</v>
      </c>
      <c r="D713" s="50" t="e">
        <f>'Запит 2-8'!#REF!</f>
        <v>#REF!</v>
      </c>
      <c r="E713" s="350"/>
      <c r="F713" s="353" t="e">
        <f>#REF!+#REF!</f>
        <v>#REF!</v>
      </c>
      <c r="G713" s="81" t="e">
        <f t="shared" si="46"/>
        <v>#REF!</v>
      </c>
    </row>
    <row r="714" spans="1:7" x14ac:dyDescent="0.25">
      <c r="A714" s="218" t="e">
        <f>'Запит 2-8'!#REF!</f>
        <v>#REF!</v>
      </c>
      <c r="B714" s="48" t="e">
        <f>IF('Запит 2-8'!#REF!&lt;&gt;"",'Запит 2-8'!#REF!,"")</f>
        <v>#REF!</v>
      </c>
      <c r="C714" s="49" t="e">
        <f>'Запит 2-8'!#REF!</f>
        <v>#REF!</v>
      </c>
      <c r="D714" s="50" t="e">
        <f>'Запит 2-8'!#REF!</f>
        <v>#REF!</v>
      </c>
      <c r="E714" s="350"/>
      <c r="F714" s="353" t="e">
        <f>#REF!+#REF!</f>
        <v>#REF!</v>
      </c>
      <c r="G714" s="81" t="e">
        <f t="shared" si="46"/>
        <v>#REF!</v>
      </c>
    </row>
    <row r="715" spans="1:7" x14ac:dyDescent="0.25">
      <c r="A715" s="218" t="e">
        <f>'Запит 2-8'!#REF!</f>
        <v>#REF!</v>
      </c>
      <c r="B715" s="237" t="e">
        <f>IF('Запит 2-8'!#REF!&lt;&gt;"",'Запит 2-8'!#REF!,"")</f>
        <v>#REF!</v>
      </c>
      <c r="C715" s="238" t="e">
        <f>'Запит 2-8'!#REF!</f>
        <v>#REF!</v>
      </c>
      <c r="D715" s="239" t="e">
        <f>'Запит 2-8'!#REF!</f>
        <v>#REF!</v>
      </c>
      <c r="E715" s="351"/>
      <c r="F715" s="354" t="e">
        <f>#REF!+#REF!</f>
        <v>#REF!</v>
      </c>
      <c r="G715" s="81" t="e">
        <f t="shared" si="46"/>
        <v>#REF!</v>
      </c>
    </row>
    <row r="716" spans="1:7" ht="12.75" x14ac:dyDescent="0.2">
      <c r="A716" s="236" t="e">
        <f>'Запит 2-8'!#REF!</f>
        <v>#REF!</v>
      </c>
      <c r="B716" s="756" t="s">
        <v>110</v>
      </c>
      <c r="C716" s="757"/>
      <c r="D716" s="757"/>
      <c r="E716" s="758"/>
      <c r="F716" s="758"/>
      <c r="G716" s="81" t="e">
        <f>G717</f>
        <v>#REF!</v>
      </c>
    </row>
    <row r="717" spans="1:7" x14ac:dyDescent="0.25">
      <c r="A717" s="218" t="e">
        <f>'Запит 2-8'!#REF!</f>
        <v>#REF!</v>
      </c>
      <c r="B717" s="241" t="e">
        <f>IF('Запит 2-8'!#REF!&lt;&gt;"",'Запит 2-8'!#REF!,"")</f>
        <v>#REF!</v>
      </c>
      <c r="C717" s="242" t="e">
        <f>'Запит 2-8'!#REF!</f>
        <v>#REF!</v>
      </c>
      <c r="D717" s="243" t="e">
        <f>'Запит 2-8'!#REF!</f>
        <v>#REF!</v>
      </c>
      <c r="E717" s="440" t="s">
        <v>30</v>
      </c>
      <c r="F717" s="352" t="e">
        <f>#REF!+#REF!</f>
        <v>#REF!</v>
      </c>
      <c r="G717" s="81" t="e">
        <f t="shared" ref="G717:G726" si="47">IF(B717&lt;&gt;"","Для друку","")</f>
        <v>#REF!</v>
      </c>
    </row>
    <row r="718" spans="1:7" x14ac:dyDescent="0.25">
      <c r="A718" s="218" t="e">
        <f>'Запит 2-8'!#REF!</f>
        <v>#REF!</v>
      </c>
      <c r="B718" s="48" t="e">
        <f>IF('Запит 2-8'!#REF!&lt;&gt;"",'Запит 2-8'!#REF!,"")</f>
        <v>#REF!</v>
      </c>
      <c r="C718" s="49" t="e">
        <f>'Запит 2-8'!#REF!</f>
        <v>#REF!</v>
      </c>
      <c r="D718" s="50" t="e">
        <f>'Запит 2-8'!#REF!</f>
        <v>#REF!</v>
      </c>
      <c r="E718" s="441" t="s">
        <v>30</v>
      </c>
      <c r="F718" s="353" t="e">
        <f>#REF!+#REF!</f>
        <v>#REF!</v>
      </c>
      <c r="G718" s="81" t="e">
        <f t="shared" si="47"/>
        <v>#REF!</v>
      </c>
    </row>
    <row r="719" spans="1:7" x14ac:dyDescent="0.25">
      <c r="A719" s="218" t="e">
        <f>'Запит 2-8'!#REF!</f>
        <v>#REF!</v>
      </c>
      <c r="B719" s="48" t="e">
        <f>IF('Запит 2-8'!#REF!&lt;&gt;"",'Запит 2-8'!#REF!,"")</f>
        <v>#REF!</v>
      </c>
      <c r="C719" s="49" t="e">
        <f>'Запит 2-8'!#REF!</f>
        <v>#REF!</v>
      </c>
      <c r="D719" s="50" t="e">
        <f>'Запит 2-8'!#REF!</f>
        <v>#REF!</v>
      </c>
      <c r="E719" s="441" t="s">
        <v>30</v>
      </c>
      <c r="F719" s="353" t="e">
        <f>#REF!+#REF!</f>
        <v>#REF!</v>
      </c>
      <c r="G719" s="81" t="e">
        <f t="shared" si="47"/>
        <v>#REF!</v>
      </c>
    </row>
    <row r="720" spans="1:7" x14ac:dyDescent="0.25">
      <c r="A720" s="218" t="e">
        <f>'Запит 2-8'!#REF!</f>
        <v>#REF!</v>
      </c>
      <c r="B720" s="48" t="e">
        <f>IF('Запит 2-8'!#REF!&lt;&gt;"",'Запит 2-8'!#REF!,"")</f>
        <v>#REF!</v>
      </c>
      <c r="C720" s="49" t="e">
        <f>'Запит 2-8'!#REF!</f>
        <v>#REF!</v>
      </c>
      <c r="D720" s="50" t="e">
        <f>'Запит 2-8'!#REF!</f>
        <v>#REF!</v>
      </c>
      <c r="E720" s="441" t="s">
        <v>30</v>
      </c>
      <c r="F720" s="353" t="e">
        <f>#REF!+#REF!</f>
        <v>#REF!</v>
      </c>
      <c r="G720" s="81" t="e">
        <f t="shared" si="47"/>
        <v>#REF!</v>
      </c>
    </row>
    <row r="721" spans="1:7" x14ac:dyDescent="0.25">
      <c r="A721" s="218" t="e">
        <f>'Запит 2-8'!#REF!</f>
        <v>#REF!</v>
      </c>
      <c r="B721" s="48" t="e">
        <f>IF('Запит 2-8'!#REF!&lt;&gt;"",'Запит 2-8'!#REF!,"")</f>
        <v>#REF!</v>
      </c>
      <c r="C721" s="49" t="e">
        <f>'Запит 2-8'!#REF!</f>
        <v>#REF!</v>
      </c>
      <c r="D721" s="50" t="e">
        <f>'Запит 2-8'!#REF!</f>
        <v>#REF!</v>
      </c>
      <c r="E721" s="441" t="s">
        <v>30</v>
      </c>
      <c r="F721" s="353" t="e">
        <f>#REF!+#REF!</f>
        <v>#REF!</v>
      </c>
      <c r="G721" s="81" t="e">
        <f t="shared" si="47"/>
        <v>#REF!</v>
      </c>
    </row>
    <row r="722" spans="1:7" x14ac:dyDescent="0.25">
      <c r="A722" s="218" t="e">
        <f>'Запит 2-8'!#REF!</f>
        <v>#REF!</v>
      </c>
      <c r="B722" s="48" t="e">
        <f>IF('Запит 2-8'!#REF!&lt;&gt;"",'Запит 2-8'!#REF!,"")</f>
        <v>#REF!</v>
      </c>
      <c r="C722" s="49" t="e">
        <f>'Запит 2-8'!#REF!</f>
        <v>#REF!</v>
      </c>
      <c r="D722" s="50" t="e">
        <f>'Запит 2-8'!#REF!</f>
        <v>#REF!</v>
      </c>
      <c r="E722" s="441" t="s">
        <v>30</v>
      </c>
      <c r="F722" s="353" t="e">
        <f>#REF!+#REF!</f>
        <v>#REF!</v>
      </c>
      <c r="G722" s="81" t="e">
        <f t="shared" si="47"/>
        <v>#REF!</v>
      </c>
    </row>
    <row r="723" spans="1:7" x14ac:dyDescent="0.25">
      <c r="A723" s="218" t="e">
        <f>'Запит 2-8'!#REF!</f>
        <v>#REF!</v>
      </c>
      <c r="B723" s="48" t="e">
        <f>IF('Запит 2-8'!#REF!&lt;&gt;"",'Запит 2-8'!#REF!,"")</f>
        <v>#REF!</v>
      </c>
      <c r="C723" s="49" t="e">
        <f>'Запит 2-8'!#REF!</f>
        <v>#REF!</v>
      </c>
      <c r="D723" s="50" t="e">
        <f>'Запит 2-8'!#REF!</f>
        <v>#REF!</v>
      </c>
      <c r="E723" s="441" t="s">
        <v>30</v>
      </c>
      <c r="F723" s="353" t="e">
        <f>#REF!+#REF!</f>
        <v>#REF!</v>
      </c>
      <c r="G723" s="81" t="e">
        <f t="shared" si="47"/>
        <v>#REF!</v>
      </c>
    </row>
    <row r="724" spans="1:7" x14ac:dyDescent="0.25">
      <c r="A724" s="218" t="e">
        <f>'Запит 2-8'!#REF!</f>
        <v>#REF!</v>
      </c>
      <c r="B724" s="48" t="e">
        <f>IF('Запит 2-8'!#REF!&lt;&gt;"",'Запит 2-8'!#REF!,"")</f>
        <v>#REF!</v>
      </c>
      <c r="C724" s="49" t="e">
        <f>'Запит 2-8'!#REF!</f>
        <v>#REF!</v>
      </c>
      <c r="D724" s="50" t="e">
        <f>'Запит 2-8'!#REF!</f>
        <v>#REF!</v>
      </c>
      <c r="E724" s="441" t="s">
        <v>30</v>
      </c>
      <c r="F724" s="353" t="e">
        <f>#REF!+#REF!</f>
        <v>#REF!</v>
      </c>
      <c r="G724" s="81" t="e">
        <f t="shared" si="47"/>
        <v>#REF!</v>
      </c>
    </row>
    <row r="725" spans="1:7" ht="12.75" customHeight="1" x14ac:dyDescent="0.25">
      <c r="A725" s="218" t="e">
        <f>'Запит 2-8'!#REF!</f>
        <v>#REF!</v>
      </c>
      <c r="B725" s="48" t="e">
        <f>IF('Запит 2-8'!#REF!&lt;&gt;"",'Запит 2-8'!#REF!,"")</f>
        <v>#REF!</v>
      </c>
      <c r="C725" s="49" t="e">
        <f>'Запит 2-8'!#REF!</f>
        <v>#REF!</v>
      </c>
      <c r="D725" s="50" t="e">
        <f>'Запит 2-8'!#REF!</f>
        <v>#REF!</v>
      </c>
      <c r="E725" s="441" t="s">
        <v>30</v>
      </c>
      <c r="F725" s="353" t="e">
        <f>#REF!+#REF!</f>
        <v>#REF!</v>
      </c>
      <c r="G725" s="81" t="e">
        <f t="shared" si="47"/>
        <v>#REF!</v>
      </c>
    </row>
    <row r="726" spans="1:7" x14ac:dyDescent="0.25">
      <c r="A726" s="240" t="e">
        <f>'Запит 2-8'!#REF!</f>
        <v>#REF!</v>
      </c>
      <c r="B726" s="48" t="e">
        <f>IF('Запит 2-8'!#REF!&lt;&gt;"",'Запит 2-8'!#REF!,"")</f>
        <v>#REF!</v>
      </c>
      <c r="C726" s="49" t="e">
        <f>'Запит 2-8'!#REF!</f>
        <v>#REF!</v>
      </c>
      <c r="D726" s="50" t="e">
        <f>'Запит 2-8'!#REF!</f>
        <v>#REF!</v>
      </c>
      <c r="E726" s="442" t="s">
        <v>30</v>
      </c>
      <c r="F726" s="354" t="e">
        <f>#REF!+#REF!</f>
        <v>#REF!</v>
      </c>
      <c r="G726" s="81" t="e">
        <f t="shared" si="47"/>
        <v>#REF!</v>
      </c>
    </row>
    <row r="727" spans="1:7" ht="12.75" customHeight="1" x14ac:dyDescent="0.2">
      <c r="A727" s="759" t="e">
        <f>'Запит 2-8'!#REF!</f>
        <v>#REF!</v>
      </c>
      <c r="B727" s="760"/>
      <c r="C727" s="760"/>
      <c r="D727" s="760"/>
      <c r="E727" s="760"/>
      <c r="F727" s="760"/>
      <c r="G727" s="81" t="e">
        <f>G728</f>
        <v>#REF!</v>
      </c>
    </row>
    <row r="728" spans="1:7" ht="12.75" x14ac:dyDescent="0.2">
      <c r="A728" s="235" t="s">
        <v>4</v>
      </c>
      <c r="B728" s="756" t="s">
        <v>107</v>
      </c>
      <c r="C728" s="757"/>
      <c r="D728" s="757"/>
      <c r="E728" s="761"/>
      <c r="F728" s="761"/>
      <c r="G728" s="81" t="e">
        <f>G729</f>
        <v>#REF!</v>
      </c>
    </row>
    <row r="729" spans="1:7" x14ac:dyDescent="0.25">
      <c r="A729" s="218" t="e">
        <f>'Запит 2-8'!#REF!</f>
        <v>#REF!</v>
      </c>
      <c r="B729" s="241" t="e">
        <f>IF('Запит 2-8'!#REF!&lt;&gt;"",'Запит 2-8'!#REF!,"")</f>
        <v>#REF!</v>
      </c>
      <c r="C729" s="242" t="e">
        <f>'Запит 2-8'!#REF!</f>
        <v>#REF!</v>
      </c>
      <c r="D729" s="243" t="e">
        <f>'Запит 2-8'!#REF!</f>
        <v>#REF!</v>
      </c>
      <c r="E729" s="349"/>
      <c r="F729" s="352" t="e">
        <f>#REF!+#REF!</f>
        <v>#REF!</v>
      </c>
      <c r="G729" s="81" t="e">
        <f>IF(B729&lt;&gt;"","Для друку","")</f>
        <v>#REF!</v>
      </c>
    </row>
    <row r="730" spans="1:7" x14ac:dyDescent="0.25">
      <c r="A730" s="218" t="e">
        <f>'Запит 2-8'!#REF!</f>
        <v>#REF!</v>
      </c>
      <c r="B730" s="48" t="e">
        <f>IF('Запит 2-8'!#REF!&lt;&gt;"",'Запит 2-8'!#REF!,"")</f>
        <v>#REF!</v>
      </c>
      <c r="C730" s="49" t="e">
        <f>'Запит 2-8'!#REF!</f>
        <v>#REF!</v>
      </c>
      <c r="D730" s="50" t="e">
        <f>'Запит 2-8'!#REF!</f>
        <v>#REF!</v>
      </c>
      <c r="E730" s="350"/>
      <c r="F730" s="353" t="e">
        <f>#REF!+#REF!</f>
        <v>#REF!</v>
      </c>
      <c r="G730" s="81" t="e">
        <f>IF(B730&lt;&gt;"","Для друку","")</f>
        <v>#REF!</v>
      </c>
    </row>
    <row r="731" spans="1:7" x14ac:dyDescent="0.25">
      <c r="A731" s="218" t="e">
        <f>'Запит 2-8'!#REF!</f>
        <v>#REF!</v>
      </c>
      <c r="B731" s="48" t="e">
        <f>IF('Запит 2-8'!#REF!&lt;&gt;"",'Запит 2-8'!#REF!,"")</f>
        <v>#REF!</v>
      </c>
      <c r="C731" s="49" t="e">
        <f>'Запит 2-8'!#REF!</f>
        <v>#REF!</v>
      </c>
      <c r="D731" s="50" t="e">
        <f>'Запит 2-8'!#REF!</f>
        <v>#REF!</v>
      </c>
      <c r="E731" s="350"/>
      <c r="F731" s="353" t="e">
        <f>#REF!+#REF!</f>
        <v>#REF!</v>
      </c>
      <c r="G731" s="81" t="e">
        <f>IF(B731&lt;&gt;"","Для друку","")</f>
        <v>#REF!</v>
      </c>
    </row>
    <row r="732" spans="1:7" x14ac:dyDescent="0.25">
      <c r="A732" s="218" t="e">
        <f>'Запит 2-8'!#REF!</f>
        <v>#REF!</v>
      </c>
      <c r="B732" s="48" t="e">
        <f>IF('Запит 2-8'!#REF!&lt;&gt;"",'Запит 2-8'!#REF!,"")</f>
        <v>#REF!</v>
      </c>
      <c r="C732" s="49" t="e">
        <f>'Запит 2-8'!#REF!</f>
        <v>#REF!</v>
      </c>
      <c r="D732" s="50" t="e">
        <f>'Запит 2-8'!#REF!</f>
        <v>#REF!</v>
      </c>
      <c r="E732" s="229"/>
      <c r="F732" s="353" t="e">
        <f>#REF!+#REF!</f>
        <v>#REF!</v>
      </c>
      <c r="G732" s="81" t="e">
        <f>IF(B732&lt;&gt;"","Для друку","")</f>
        <v>#REF!</v>
      </c>
    </row>
    <row r="733" spans="1:7" x14ac:dyDescent="0.25">
      <c r="A733" s="218" t="e">
        <f>'Запит 2-8'!#REF!</f>
        <v>#REF!</v>
      </c>
      <c r="B733" s="48" t="e">
        <f>IF('Запит 2-8'!#REF!&lt;&gt;"",'Запит 2-8'!#REF!,"")</f>
        <v>#REF!</v>
      </c>
      <c r="C733" s="49" t="e">
        <f>'Запит 2-8'!#REF!</f>
        <v>#REF!</v>
      </c>
      <c r="D733" s="50" t="e">
        <f>'Запит 2-8'!#REF!</f>
        <v>#REF!</v>
      </c>
      <c r="E733" s="350"/>
      <c r="F733" s="353" t="e">
        <f>#REF!+#REF!</f>
        <v>#REF!</v>
      </c>
      <c r="G733" s="81" t="e">
        <f>IF(B733&lt;&gt;"","Для друку","")</f>
        <v>#REF!</v>
      </c>
    </row>
    <row r="734" spans="1:7" x14ac:dyDescent="0.25">
      <c r="A734" s="218" t="e">
        <f>'Запит 2-8'!#REF!</f>
        <v>#REF!</v>
      </c>
      <c r="B734" s="48" t="e">
        <f>IF('Запит 2-8'!#REF!&lt;&gt;"",'Запит 2-8'!#REF!,"")</f>
        <v>#REF!</v>
      </c>
      <c r="C734" s="49" t="e">
        <f>'Запит 2-8'!#REF!</f>
        <v>#REF!</v>
      </c>
      <c r="D734" s="50" t="e">
        <f>'Запит 2-8'!#REF!</f>
        <v>#REF!</v>
      </c>
      <c r="E734" s="350"/>
      <c r="F734" s="353" t="e">
        <f>#REF!+#REF!</f>
        <v>#REF!</v>
      </c>
      <c r="G734" s="81" t="e">
        <f t="shared" ref="G734:G743" si="48">IF(B734&lt;&gt;"","Для друку","")</f>
        <v>#REF!</v>
      </c>
    </row>
    <row r="735" spans="1:7" x14ac:dyDescent="0.25">
      <c r="A735" s="218" t="e">
        <f>'Запит 2-8'!#REF!</f>
        <v>#REF!</v>
      </c>
      <c r="B735" s="48" t="e">
        <f>IF('Запит 2-8'!#REF!&lt;&gt;"",'Запит 2-8'!#REF!,"")</f>
        <v>#REF!</v>
      </c>
      <c r="C735" s="49" t="e">
        <f>'Запит 2-8'!#REF!</f>
        <v>#REF!</v>
      </c>
      <c r="D735" s="50" t="e">
        <f>'Запит 2-8'!#REF!</f>
        <v>#REF!</v>
      </c>
      <c r="E735" s="350"/>
      <c r="F735" s="353" t="e">
        <f>#REF!+#REF!</f>
        <v>#REF!</v>
      </c>
      <c r="G735" s="81" t="e">
        <f t="shared" si="48"/>
        <v>#REF!</v>
      </c>
    </row>
    <row r="736" spans="1:7" x14ac:dyDescent="0.25">
      <c r="A736" s="218" t="e">
        <f>'Запит 2-8'!#REF!</f>
        <v>#REF!</v>
      </c>
      <c r="B736" s="48" t="e">
        <f>IF('Запит 2-8'!#REF!&lt;&gt;"",'Запит 2-8'!#REF!,"")</f>
        <v>#REF!</v>
      </c>
      <c r="C736" s="49" t="e">
        <f>'Запит 2-8'!#REF!</f>
        <v>#REF!</v>
      </c>
      <c r="D736" s="50" t="e">
        <f>'Запит 2-8'!#REF!</f>
        <v>#REF!</v>
      </c>
      <c r="E736" s="350"/>
      <c r="F736" s="353" t="e">
        <f>#REF!+#REF!</f>
        <v>#REF!</v>
      </c>
      <c r="G736" s="81" t="e">
        <f t="shared" si="48"/>
        <v>#REF!</v>
      </c>
    </row>
    <row r="737" spans="1:7" x14ac:dyDescent="0.25">
      <c r="A737" s="218" t="e">
        <f>'Запит 2-8'!#REF!</f>
        <v>#REF!</v>
      </c>
      <c r="B737" s="48" t="e">
        <f>IF('Запит 2-8'!#REF!&lt;&gt;"",'Запит 2-8'!#REF!,"")</f>
        <v>#REF!</v>
      </c>
      <c r="C737" s="49" t="e">
        <f>'Запит 2-8'!#REF!</f>
        <v>#REF!</v>
      </c>
      <c r="D737" s="50" t="e">
        <f>'Запит 2-8'!#REF!</f>
        <v>#REF!</v>
      </c>
      <c r="E737" s="350"/>
      <c r="F737" s="353" t="e">
        <f>#REF!+#REF!</f>
        <v>#REF!</v>
      </c>
      <c r="G737" s="81" t="e">
        <f t="shared" si="48"/>
        <v>#REF!</v>
      </c>
    </row>
    <row r="738" spans="1:7" x14ac:dyDescent="0.25">
      <c r="A738" s="218" t="e">
        <f>'Запит 2-8'!#REF!</f>
        <v>#REF!</v>
      </c>
      <c r="B738" s="48" t="e">
        <f>IF('Запит 2-8'!#REF!&lt;&gt;"",'Запит 2-8'!#REF!,"")</f>
        <v>#REF!</v>
      </c>
      <c r="C738" s="49" t="e">
        <f>'Запит 2-8'!#REF!</f>
        <v>#REF!</v>
      </c>
      <c r="D738" s="50" t="e">
        <f>'Запит 2-8'!#REF!</f>
        <v>#REF!</v>
      </c>
      <c r="E738" s="350"/>
      <c r="F738" s="353" t="e">
        <f>#REF!+#REF!</f>
        <v>#REF!</v>
      </c>
      <c r="G738" s="81" t="e">
        <f t="shared" si="48"/>
        <v>#REF!</v>
      </c>
    </row>
    <row r="739" spans="1:7" x14ac:dyDescent="0.25">
      <c r="A739" s="218" t="e">
        <f>'Запит 2-8'!#REF!</f>
        <v>#REF!</v>
      </c>
      <c r="B739" s="48" t="e">
        <f>IF('Запит 2-8'!#REF!&lt;&gt;"",'Запит 2-8'!#REF!,"")</f>
        <v>#REF!</v>
      </c>
      <c r="C739" s="49" t="e">
        <f>'Запит 2-8'!#REF!</f>
        <v>#REF!</v>
      </c>
      <c r="D739" s="50" t="e">
        <f>'Запит 2-8'!#REF!</f>
        <v>#REF!</v>
      </c>
      <c r="E739" s="350"/>
      <c r="F739" s="353" t="e">
        <f>#REF!+#REF!</f>
        <v>#REF!</v>
      </c>
      <c r="G739" s="81" t="e">
        <f t="shared" si="48"/>
        <v>#REF!</v>
      </c>
    </row>
    <row r="740" spans="1:7" x14ac:dyDescent="0.25">
      <c r="A740" s="218" t="e">
        <f>'Запит 2-8'!#REF!</f>
        <v>#REF!</v>
      </c>
      <c r="B740" s="48" t="e">
        <f>IF('Запит 2-8'!#REF!&lt;&gt;"",'Запит 2-8'!#REF!,"")</f>
        <v>#REF!</v>
      </c>
      <c r="C740" s="49" t="e">
        <f>'Запит 2-8'!#REF!</f>
        <v>#REF!</v>
      </c>
      <c r="D740" s="50" t="e">
        <f>'Запит 2-8'!#REF!</f>
        <v>#REF!</v>
      </c>
      <c r="E740" s="350"/>
      <c r="F740" s="353" t="e">
        <f>#REF!+#REF!</f>
        <v>#REF!</v>
      </c>
      <c r="G740" s="81" t="e">
        <f t="shared" si="48"/>
        <v>#REF!</v>
      </c>
    </row>
    <row r="741" spans="1:7" x14ac:dyDescent="0.25">
      <c r="A741" s="218" t="e">
        <f>'Запит 2-8'!#REF!</f>
        <v>#REF!</v>
      </c>
      <c r="B741" s="48" t="e">
        <f>IF('Запит 2-8'!#REF!&lt;&gt;"",'Запит 2-8'!#REF!,"")</f>
        <v>#REF!</v>
      </c>
      <c r="C741" s="49" t="e">
        <f>'Запит 2-8'!#REF!</f>
        <v>#REF!</v>
      </c>
      <c r="D741" s="50" t="e">
        <f>'Запит 2-8'!#REF!</f>
        <v>#REF!</v>
      </c>
      <c r="E741" s="350"/>
      <c r="F741" s="353" t="e">
        <f>#REF!+#REF!</f>
        <v>#REF!</v>
      </c>
      <c r="G741" s="81" t="e">
        <f t="shared" si="48"/>
        <v>#REF!</v>
      </c>
    </row>
    <row r="742" spans="1:7" x14ac:dyDescent="0.25">
      <c r="A742" s="218" t="e">
        <f>'Запит 2-8'!#REF!</f>
        <v>#REF!</v>
      </c>
      <c r="B742" s="48" t="e">
        <f>IF('Запит 2-8'!#REF!&lt;&gt;"",'Запит 2-8'!#REF!,"")</f>
        <v>#REF!</v>
      </c>
      <c r="C742" s="49" t="e">
        <f>'Запит 2-8'!#REF!</f>
        <v>#REF!</v>
      </c>
      <c r="D742" s="50" t="e">
        <f>'Запит 2-8'!#REF!</f>
        <v>#REF!</v>
      </c>
      <c r="E742" s="350"/>
      <c r="F742" s="353" t="e">
        <f>#REF!+#REF!</f>
        <v>#REF!</v>
      </c>
      <c r="G742" s="81" t="e">
        <f t="shared" si="48"/>
        <v>#REF!</v>
      </c>
    </row>
    <row r="743" spans="1:7" x14ac:dyDescent="0.25">
      <c r="A743" s="218" t="e">
        <f>'Запит 2-8'!#REF!</f>
        <v>#REF!</v>
      </c>
      <c r="B743" s="237" t="e">
        <f>IF('Запит 2-8'!#REF!&lt;&gt;"",'Запит 2-8'!#REF!,"")</f>
        <v>#REF!</v>
      </c>
      <c r="C743" s="238" t="e">
        <f>'Запит 2-8'!#REF!</f>
        <v>#REF!</v>
      </c>
      <c r="D743" s="239" t="e">
        <f>'Запит 2-8'!#REF!</f>
        <v>#REF!</v>
      </c>
      <c r="E743" s="351"/>
      <c r="F743" s="354" t="e">
        <f>#REF!+#REF!</f>
        <v>#REF!</v>
      </c>
      <c r="G743" s="81" t="e">
        <f t="shared" si="48"/>
        <v>#REF!</v>
      </c>
    </row>
    <row r="744" spans="1:7" ht="12.75" x14ac:dyDescent="0.2">
      <c r="A744" s="236" t="e">
        <f>'Запит 2-8'!#REF!</f>
        <v>#REF!</v>
      </c>
      <c r="B744" s="756" t="s">
        <v>108</v>
      </c>
      <c r="C744" s="757"/>
      <c r="D744" s="757"/>
      <c r="E744" s="758"/>
      <c r="F744" s="758"/>
      <c r="G744" s="81" t="e">
        <f>G745</f>
        <v>#REF!</v>
      </c>
    </row>
    <row r="745" spans="1:7" x14ac:dyDescent="0.25">
      <c r="A745" s="218" t="e">
        <f>'Запит 2-8'!#REF!</f>
        <v>#REF!</v>
      </c>
      <c r="B745" s="241" t="e">
        <f>IF('Запит 2-8'!#REF!&lt;&gt;"",'Запит 2-8'!#REF!,"")</f>
        <v>#REF!</v>
      </c>
      <c r="C745" s="242" t="e">
        <f>'Запит 2-8'!#REF!</f>
        <v>#REF!</v>
      </c>
      <c r="D745" s="243" t="e">
        <f>'Запит 2-8'!#REF!</f>
        <v>#REF!</v>
      </c>
      <c r="E745" s="349"/>
      <c r="F745" s="352" t="e">
        <f>#REF!+#REF!</f>
        <v>#REF!</v>
      </c>
      <c r="G745" s="81" t="e">
        <f t="shared" ref="G745:G759" si="49">IF(B745&lt;&gt;"","Для друку","")</f>
        <v>#REF!</v>
      </c>
    </row>
    <row r="746" spans="1:7" x14ac:dyDescent="0.25">
      <c r="A746" s="218" t="e">
        <f>'Запит 2-8'!#REF!</f>
        <v>#REF!</v>
      </c>
      <c r="B746" s="48" t="e">
        <f>IF('Запит 2-8'!#REF!&lt;&gt;"",'Запит 2-8'!#REF!,"")</f>
        <v>#REF!</v>
      </c>
      <c r="C746" s="49" t="e">
        <f>'Запит 2-8'!#REF!</f>
        <v>#REF!</v>
      </c>
      <c r="D746" s="50" t="e">
        <f>'Запит 2-8'!#REF!</f>
        <v>#REF!</v>
      </c>
      <c r="E746" s="350"/>
      <c r="F746" s="353" t="e">
        <f>#REF!+#REF!</f>
        <v>#REF!</v>
      </c>
      <c r="G746" s="81" t="e">
        <f t="shared" si="49"/>
        <v>#REF!</v>
      </c>
    </row>
    <row r="747" spans="1:7" x14ac:dyDescent="0.25">
      <c r="A747" s="218" t="e">
        <f>'Запит 2-8'!#REF!</f>
        <v>#REF!</v>
      </c>
      <c r="B747" s="48" t="e">
        <f>IF('Запит 2-8'!#REF!&lt;&gt;"",'Запит 2-8'!#REF!,"")</f>
        <v>#REF!</v>
      </c>
      <c r="C747" s="49" t="e">
        <f>'Запит 2-8'!#REF!</f>
        <v>#REF!</v>
      </c>
      <c r="D747" s="50" t="e">
        <f>'Запит 2-8'!#REF!</f>
        <v>#REF!</v>
      </c>
      <c r="E747" s="350"/>
      <c r="F747" s="353" t="e">
        <f>#REF!+#REF!</f>
        <v>#REF!</v>
      </c>
      <c r="G747" s="81" t="e">
        <f t="shared" si="49"/>
        <v>#REF!</v>
      </c>
    </row>
    <row r="748" spans="1:7" x14ac:dyDescent="0.25">
      <c r="A748" s="218" t="e">
        <f>'Запит 2-8'!#REF!</f>
        <v>#REF!</v>
      </c>
      <c r="B748" s="48" t="e">
        <f>IF('Запит 2-8'!#REF!&lt;&gt;"",'Запит 2-8'!#REF!,"")</f>
        <v>#REF!</v>
      </c>
      <c r="C748" s="49" t="e">
        <f>'Запит 2-8'!#REF!</f>
        <v>#REF!</v>
      </c>
      <c r="D748" s="50" t="e">
        <f>'Запит 2-8'!#REF!</f>
        <v>#REF!</v>
      </c>
      <c r="E748" s="229"/>
      <c r="F748" s="353" t="e">
        <f>#REF!+#REF!</f>
        <v>#REF!</v>
      </c>
      <c r="G748" s="81" t="e">
        <f t="shared" si="49"/>
        <v>#REF!</v>
      </c>
    </row>
    <row r="749" spans="1:7" x14ac:dyDescent="0.25">
      <c r="A749" s="218" t="e">
        <f>'Запит 2-8'!#REF!</f>
        <v>#REF!</v>
      </c>
      <c r="B749" s="48" t="e">
        <f>IF('Запит 2-8'!#REF!&lt;&gt;"",'Запит 2-8'!#REF!,"")</f>
        <v>#REF!</v>
      </c>
      <c r="C749" s="49" t="e">
        <f>'Запит 2-8'!#REF!</f>
        <v>#REF!</v>
      </c>
      <c r="D749" s="50" t="e">
        <f>'Запит 2-8'!#REF!</f>
        <v>#REF!</v>
      </c>
      <c r="E749" s="350"/>
      <c r="F749" s="353" t="e">
        <f>#REF!+#REF!</f>
        <v>#REF!</v>
      </c>
      <c r="G749" s="81" t="e">
        <f t="shared" si="49"/>
        <v>#REF!</v>
      </c>
    </row>
    <row r="750" spans="1:7" x14ac:dyDescent="0.25">
      <c r="A750" s="218" t="e">
        <f>'Запит 2-8'!#REF!</f>
        <v>#REF!</v>
      </c>
      <c r="B750" s="48" t="e">
        <f>IF('Запит 2-8'!#REF!&lt;&gt;"",'Запит 2-8'!#REF!,"")</f>
        <v>#REF!</v>
      </c>
      <c r="C750" s="49" t="e">
        <f>'Запит 2-8'!#REF!</f>
        <v>#REF!</v>
      </c>
      <c r="D750" s="50" t="e">
        <f>'Запит 2-8'!#REF!</f>
        <v>#REF!</v>
      </c>
      <c r="E750" s="350"/>
      <c r="F750" s="353" t="e">
        <f>#REF!+#REF!</f>
        <v>#REF!</v>
      </c>
      <c r="G750" s="81" t="e">
        <f t="shared" si="49"/>
        <v>#REF!</v>
      </c>
    </row>
    <row r="751" spans="1:7" x14ac:dyDescent="0.25">
      <c r="A751" s="218" t="e">
        <f>'Запит 2-8'!#REF!</f>
        <v>#REF!</v>
      </c>
      <c r="B751" s="48" t="e">
        <f>IF('Запит 2-8'!#REF!&lt;&gt;"",'Запит 2-8'!#REF!,"")</f>
        <v>#REF!</v>
      </c>
      <c r="C751" s="49" t="e">
        <f>'Запит 2-8'!#REF!</f>
        <v>#REF!</v>
      </c>
      <c r="D751" s="50" t="e">
        <f>'Запит 2-8'!#REF!</f>
        <v>#REF!</v>
      </c>
      <c r="E751" s="350"/>
      <c r="F751" s="353" t="e">
        <f>#REF!+#REF!</f>
        <v>#REF!</v>
      </c>
      <c r="G751" s="81" t="e">
        <f t="shared" si="49"/>
        <v>#REF!</v>
      </c>
    </row>
    <row r="752" spans="1:7" x14ac:dyDescent="0.25">
      <c r="A752" s="218" t="e">
        <f>'Запит 2-8'!#REF!</f>
        <v>#REF!</v>
      </c>
      <c r="B752" s="48" t="e">
        <f>IF('Запит 2-8'!#REF!&lt;&gt;"",'Запит 2-8'!#REF!,"")</f>
        <v>#REF!</v>
      </c>
      <c r="C752" s="49" t="e">
        <f>'Запит 2-8'!#REF!</f>
        <v>#REF!</v>
      </c>
      <c r="D752" s="50" t="e">
        <f>'Запит 2-8'!#REF!</f>
        <v>#REF!</v>
      </c>
      <c r="E752" s="350"/>
      <c r="F752" s="353" t="e">
        <f>#REF!+#REF!</f>
        <v>#REF!</v>
      </c>
      <c r="G752" s="81" t="e">
        <f t="shared" si="49"/>
        <v>#REF!</v>
      </c>
    </row>
    <row r="753" spans="1:7" x14ac:dyDescent="0.25">
      <c r="A753" s="218" t="e">
        <f>'Запит 2-8'!#REF!</f>
        <v>#REF!</v>
      </c>
      <c r="B753" s="48" t="e">
        <f>IF('Запит 2-8'!#REF!&lt;&gt;"",'Запит 2-8'!#REF!,"")</f>
        <v>#REF!</v>
      </c>
      <c r="C753" s="49" t="e">
        <f>'Запит 2-8'!#REF!</f>
        <v>#REF!</v>
      </c>
      <c r="D753" s="50" t="e">
        <f>'Запит 2-8'!#REF!</f>
        <v>#REF!</v>
      </c>
      <c r="E753" s="350"/>
      <c r="F753" s="353" t="e">
        <f>#REF!+#REF!</f>
        <v>#REF!</v>
      </c>
      <c r="G753" s="81" t="e">
        <f t="shared" si="49"/>
        <v>#REF!</v>
      </c>
    </row>
    <row r="754" spans="1:7" x14ac:dyDescent="0.25">
      <c r="A754" s="218" t="e">
        <f>'Запит 2-8'!#REF!</f>
        <v>#REF!</v>
      </c>
      <c r="B754" s="48" t="e">
        <f>IF('Запит 2-8'!#REF!&lt;&gt;"",'Запит 2-8'!#REF!,"")</f>
        <v>#REF!</v>
      </c>
      <c r="C754" s="49" t="e">
        <f>'Запит 2-8'!#REF!</f>
        <v>#REF!</v>
      </c>
      <c r="D754" s="50" t="e">
        <f>'Запит 2-8'!#REF!</f>
        <v>#REF!</v>
      </c>
      <c r="E754" s="350"/>
      <c r="F754" s="353" t="e">
        <f>#REF!+#REF!</f>
        <v>#REF!</v>
      </c>
      <c r="G754" s="81" t="e">
        <f t="shared" si="49"/>
        <v>#REF!</v>
      </c>
    </row>
    <row r="755" spans="1:7" x14ac:dyDescent="0.25">
      <c r="A755" s="218" t="e">
        <f>'Запит 2-8'!#REF!</f>
        <v>#REF!</v>
      </c>
      <c r="B755" s="48" t="e">
        <f>IF('Запит 2-8'!#REF!&lt;&gt;"",'Запит 2-8'!#REF!,"")</f>
        <v>#REF!</v>
      </c>
      <c r="C755" s="49" t="e">
        <f>'Запит 2-8'!#REF!</f>
        <v>#REF!</v>
      </c>
      <c r="D755" s="50" t="e">
        <f>'Запит 2-8'!#REF!</f>
        <v>#REF!</v>
      </c>
      <c r="E755" s="350"/>
      <c r="F755" s="353" t="e">
        <f>#REF!+#REF!</f>
        <v>#REF!</v>
      </c>
      <c r="G755" s="81" t="e">
        <f t="shared" si="49"/>
        <v>#REF!</v>
      </c>
    </row>
    <row r="756" spans="1:7" x14ac:dyDescent="0.25">
      <c r="A756" s="218" t="e">
        <f>'Запит 2-8'!#REF!</f>
        <v>#REF!</v>
      </c>
      <c r="B756" s="48" t="e">
        <f>IF('Запит 2-8'!#REF!&lt;&gt;"",'Запит 2-8'!#REF!,"")</f>
        <v>#REF!</v>
      </c>
      <c r="C756" s="49" t="e">
        <f>'Запит 2-8'!#REF!</f>
        <v>#REF!</v>
      </c>
      <c r="D756" s="50" t="e">
        <f>'Запит 2-8'!#REF!</f>
        <v>#REF!</v>
      </c>
      <c r="E756" s="350"/>
      <c r="F756" s="353" t="e">
        <f>#REF!+#REF!</f>
        <v>#REF!</v>
      </c>
      <c r="G756" s="81" t="e">
        <f t="shared" si="49"/>
        <v>#REF!</v>
      </c>
    </row>
    <row r="757" spans="1:7" x14ac:dyDescent="0.25">
      <c r="A757" s="218" t="e">
        <f>'Запит 2-8'!#REF!</f>
        <v>#REF!</v>
      </c>
      <c r="B757" s="48" t="e">
        <f>IF('Запит 2-8'!#REF!&lt;&gt;"",'Запит 2-8'!#REF!,"")</f>
        <v>#REF!</v>
      </c>
      <c r="C757" s="49" t="e">
        <f>'Запит 2-8'!#REF!</f>
        <v>#REF!</v>
      </c>
      <c r="D757" s="50" t="e">
        <f>'Запит 2-8'!#REF!</f>
        <v>#REF!</v>
      </c>
      <c r="E757" s="350"/>
      <c r="F757" s="353" t="e">
        <f>#REF!+#REF!</f>
        <v>#REF!</v>
      </c>
      <c r="G757" s="81" t="e">
        <f t="shared" si="49"/>
        <v>#REF!</v>
      </c>
    </row>
    <row r="758" spans="1:7" x14ac:dyDescent="0.25">
      <c r="A758" s="218" t="e">
        <f>'Запит 2-8'!#REF!</f>
        <v>#REF!</v>
      </c>
      <c r="B758" s="48" t="e">
        <f>IF('Запит 2-8'!#REF!&lt;&gt;"",'Запит 2-8'!#REF!,"")</f>
        <v>#REF!</v>
      </c>
      <c r="C758" s="49" t="e">
        <f>'Запит 2-8'!#REF!</f>
        <v>#REF!</v>
      </c>
      <c r="D758" s="50" t="e">
        <f>'Запит 2-8'!#REF!</f>
        <v>#REF!</v>
      </c>
      <c r="E758" s="350"/>
      <c r="F758" s="353" t="e">
        <f>#REF!+#REF!</f>
        <v>#REF!</v>
      </c>
      <c r="G758" s="81" t="e">
        <f t="shared" si="49"/>
        <v>#REF!</v>
      </c>
    </row>
    <row r="759" spans="1:7" x14ac:dyDescent="0.25">
      <c r="A759" s="218" t="e">
        <f>'Запит 2-8'!#REF!</f>
        <v>#REF!</v>
      </c>
      <c r="B759" s="237" t="e">
        <f>IF('Запит 2-8'!#REF!&lt;&gt;"",'Запит 2-8'!#REF!,"")</f>
        <v>#REF!</v>
      </c>
      <c r="C759" s="238" t="e">
        <f>'Запит 2-8'!#REF!</f>
        <v>#REF!</v>
      </c>
      <c r="D759" s="239" t="e">
        <f>'Запит 2-8'!#REF!</f>
        <v>#REF!</v>
      </c>
      <c r="E759" s="351"/>
      <c r="F759" s="354" t="e">
        <f>#REF!+#REF!</f>
        <v>#REF!</v>
      </c>
      <c r="G759" s="81" t="e">
        <f t="shared" si="49"/>
        <v>#REF!</v>
      </c>
    </row>
    <row r="760" spans="1:7" ht="12.75" x14ac:dyDescent="0.2">
      <c r="A760" s="236" t="e">
        <f>'Запит 2-8'!#REF!</f>
        <v>#REF!</v>
      </c>
      <c r="B760" s="756" t="s">
        <v>109</v>
      </c>
      <c r="C760" s="757"/>
      <c r="D760" s="757"/>
      <c r="E760" s="758"/>
      <c r="F760" s="758"/>
      <c r="G760" s="81" t="e">
        <f>G761</f>
        <v>#REF!</v>
      </c>
    </row>
    <row r="761" spans="1:7" x14ac:dyDescent="0.25">
      <c r="A761" s="218" t="e">
        <f>'Запит 2-8'!#REF!</f>
        <v>#REF!</v>
      </c>
      <c r="B761" s="241" t="e">
        <f>IF('Запит 2-8'!#REF!&lt;&gt;"",'Запит 2-8'!#REF!,"")</f>
        <v>#REF!</v>
      </c>
      <c r="C761" s="242" t="e">
        <f>'Запит 2-8'!#REF!</f>
        <v>#REF!</v>
      </c>
      <c r="D761" s="243" t="e">
        <f>'Запит 2-8'!#REF!</f>
        <v>#REF!</v>
      </c>
      <c r="E761" s="349"/>
      <c r="F761" s="352" t="e">
        <f>#REF!+#REF!</f>
        <v>#REF!</v>
      </c>
      <c r="G761" s="81" t="e">
        <f t="shared" ref="G761:G775" si="50">IF(B761&lt;&gt;"","Для друку","")</f>
        <v>#REF!</v>
      </c>
    </row>
    <row r="762" spans="1:7" x14ac:dyDescent="0.25">
      <c r="A762" s="218" t="e">
        <f>'Запит 2-8'!#REF!</f>
        <v>#REF!</v>
      </c>
      <c r="B762" s="48" t="e">
        <f>IF('Запит 2-8'!#REF!&lt;&gt;"",'Запит 2-8'!#REF!,"")</f>
        <v>#REF!</v>
      </c>
      <c r="C762" s="49" t="e">
        <f>'Запит 2-8'!#REF!</f>
        <v>#REF!</v>
      </c>
      <c r="D762" s="50" t="e">
        <f>'Запит 2-8'!#REF!</f>
        <v>#REF!</v>
      </c>
      <c r="E762" s="350"/>
      <c r="F762" s="353" t="e">
        <f>#REF!+#REF!</f>
        <v>#REF!</v>
      </c>
      <c r="G762" s="81" t="e">
        <f t="shared" si="50"/>
        <v>#REF!</v>
      </c>
    </row>
    <row r="763" spans="1:7" x14ac:dyDescent="0.25">
      <c r="A763" s="218" t="e">
        <f>'Запит 2-8'!#REF!</f>
        <v>#REF!</v>
      </c>
      <c r="B763" s="48" t="e">
        <f>IF('Запит 2-8'!#REF!&lt;&gt;"",'Запит 2-8'!#REF!,"")</f>
        <v>#REF!</v>
      </c>
      <c r="C763" s="49" t="e">
        <f>'Запит 2-8'!#REF!</f>
        <v>#REF!</v>
      </c>
      <c r="D763" s="50" t="e">
        <f>'Запит 2-8'!#REF!</f>
        <v>#REF!</v>
      </c>
      <c r="E763" s="350"/>
      <c r="F763" s="353" t="e">
        <f>#REF!+#REF!</f>
        <v>#REF!</v>
      </c>
      <c r="G763" s="81" t="e">
        <f t="shared" si="50"/>
        <v>#REF!</v>
      </c>
    </row>
    <row r="764" spans="1:7" x14ac:dyDescent="0.25">
      <c r="A764" s="218" t="e">
        <f>'Запит 2-8'!#REF!</f>
        <v>#REF!</v>
      </c>
      <c r="B764" s="48" t="e">
        <f>IF('Запит 2-8'!#REF!&lt;&gt;"",'Запит 2-8'!#REF!,"")</f>
        <v>#REF!</v>
      </c>
      <c r="C764" s="49" t="e">
        <f>'Запит 2-8'!#REF!</f>
        <v>#REF!</v>
      </c>
      <c r="D764" s="50" t="e">
        <f>'Запит 2-8'!#REF!</f>
        <v>#REF!</v>
      </c>
      <c r="E764" s="229"/>
      <c r="F764" s="353" t="e">
        <f>#REF!+#REF!</f>
        <v>#REF!</v>
      </c>
      <c r="G764" s="81" t="e">
        <f t="shared" si="50"/>
        <v>#REF!</v>
      </c>
    </row>
    <row r="765" spans="1:7" x14ac:dyDescent="0.25">
      <c r="A765" s="218" t="e">
        <f>'Запит 2-8'!#REF!</f>
        <v>#REF!</v>
      </c>
      <c r="B765" s="48" t="e">
        <f>IF('Запит 2-8'!#REF!&lt;&gt;"",'Запит 2-8'!#REF!,"")</f>
        <v>#REF!</v>
      </c>
      <c r="C765" s="49" t="e">
        <f>'Запит 2-8'!#REF!</f>
        <v>#REF!</v>
      </c>
      <c r="D765" s="50" t="e">
        <f>'Запит 2-8'!#REF!</f>
        <v>#REF!</v>
      </c>
      <c r="E765" s="350"/>
      <c r="F765" s="353" t="e">
        <f>#REF!+#REF!</f>
        <v>#REF!</v>
      </c>
      <c r="G765" s="81" t="e">
        <f t="shared" si="50"/>
        <v>#REF!</v>
      </c>
    </row>
    <row r="766" spans="1:7" x14ac:dyDescent="0.25">
      <c r="A766" s="218" t="e">
        <f>'Запит 2-8'!#REF!</f>
        <v>#REF!</v>
      </c>
      <c r="B766" s="48" t="e">
        <f>IF('Запит 2-8'!#REF!&lt;&gt;"",'Запит 2-8'!#REF!,"")</f>
        <v>#REF!</v>
      </c>
      <c r="C766" s="49" t="e">
        <f>'Запит 2-8'!#REF!</f>
        <v>#REF!</v>
      </c>
      <c r="D766" s="50" t="e">
        <f>'Запит 2-8'!#REF!</f>
        <v>#REF!</v>
      </c>
      <c r="E766" s="350"/>
      <c r="F766" s="353" t="e">
        <f>#REF!+#REF!</f>
        <v>#REF!</v>
      </c>
      <c r="G766" s="81" t="e">
        <f t="shared" si="50"/>
        <v>#REF!</v>
      </c>
    </row>
    <row r="767" spans="1:7" x14ac:dyDescent="0.25">
      <c r="A767" s="218" t="e">
        <f>'Запит 2-8'!#REF!</f>
        <v>#REF!</v>
      </c>
      <c r="B767" s="48" t="e">
        <f>IF('Запит 2-8'!#REF!&lt;&gt;"",'Запит 2-8'!#REF!,"")</f>
        <v>#REF!</v>
      </c>
      <c r="C767" s="49" t="e">
        <f>'Запит 2-8'!#REF!</f>
        <v>#REF!</v>
      </c>
      <c r="D767" s="50" t="e">
        <f>'Запит 2-8'!#REF!</f>
        <v>#REF!</v>
      </c>
      <c r="E767" s="350"/>
      <c r="F767" s="353" t="e">
        <f>#REF!+#REF!</f>
        <v>#REF!</v>
      </c>
      <c r="G767" s="81" t="e">
        <f t="shared" si="50"/>
        <v>#REF!</v>
      </c>
    </row>
    <row r="768" spans="1:7" x14ac:dyDescent="0.25">
      <c r="A768" s="218" t="e">
        <f>'Запит 2-8'!#REF!</f>
        <v>#REF!</v>
      </c>
      <c r="B768" s="48" t="e">
        <f>IF('Запит 2-8'!#REF!&lt;&gt;"",'Запит 2-8'!#REF!,"")</f>
        <v>#REF!</v>
      </c>
      <c r="C768" s="49" t="e">
        <f>'Запит 2-8'!#REF!</f>
        <v>#REF!</v>
      </c>
      <c r="D768" s="50" t="e">
        <f>'Запит 2-8'!#REF!</f>
        <v>#REF!</v>
      </c>
      <c r="E768" s="350"/>
      <c r="F768" s="353" t="e">
        <f>#REF!+#REF!</f>
        <v>#REF!</v>
      </c>
      <c r="G768" s="81" t="e">
        <f t="shared" si="50"/>
        <v>#REF!</v>
      </c>
    </row>
    <row r="769" spans="1:7" x14ac:dyDescent="0.25">
      <c r="A769" s="218" t="e">
        <f>'Запит 2-8'!#REF!</f>
        <v>#REF!</v>
      </c>
      <c r="B769" s="48" t="e">
        <f>IF('Запит 2-8'!#REF!&lt;&gt;"",'Запит 2-8'!#REF!,"")</f>
        <v>#REF!</v>
      </c>
      <c r="C769" s="49" t="e">
        <f>'Запит 2-8'!#REF!</f>
        <v>#REF!</v>
      </c>
      <c r="D769" s="50" t="e">
        <f>'Запит 2-8'!#REF!</f>
        <v>#REF!</v>
      </c>
      <c r="E769" s="350"/>
      <c r="F769" s="353" t="e">
        <f>#REF!+#REF!</f>
        <v>#REF!</v>
      </c>
      <c r="G769" s="81" t="e">
        <f t="shared" si="50"/>
        <v>#REF!</v>
      </c>
    </row>
    <row r="770" spans="1:7" x14ac:dyDescent="0.25">
      <c r="A770" s="218" t="e">
        <f>'Запит 2-8'!#REF!</f>
        <v>#REF!</v>
      </c>
      <c r="B770" s="48" t="e">
        <f>IF('Запит 2-8'!#REF!&lt;&gt;"",'Запит 2-8'!#REF!,"")</f>
        <v>#REF!</v>
      </c>
      <c r="C770" s="49" t="e">
        <f>'Запит 2-8'!#REF!</f>
        <v>#REF!</v>
      </c>
      <c r="D770" s="50" t="e">
        <f>'Запит 2-8'!#REF!</f>
        <v>#REF!</v>
      </c>
      <c r="E770" s="350"/>
      <c r="F770" s="353" t="e">
        <f>#REF!+#REF!</f>
        <v>#REF!</v>
      </c>
      <c r="G770" s="81" t="e">
        <f t="shared" si="50"/>
        <v>#REF!</v>
      </c>
    </row>
    <row r="771" spans="1:7" x14ac:dyDescent="0.25">
      <c r="A771" s="218" t="e">
        <f>'Запит 2-8'!#REF!</f>
        <v>#REF!</v>
      </c>
      <c r="B771" s="48" t="e">
        <f>IF('Запит 2-8'!#REF!&lt;&gt;"",'Запит 2-8'!#REF!,"")</f>
        <v>#REF!</v>
      </c>
      <c r="C771" s="49" t="e">
        <f>'Запит 2-8'!#REF!</f>
        <v>#REF!</v>
      </c>
      <c r="D771" s="50" t="e">
        <f>'Запит 2-8'!#REF!</f>
        <v>#REF!</v>
      </c>
      <c r="E771" s="350"/>
      <c r="F771" s="353" t="e">
        <f>#REF!+#REF!</f>
        <v>#REF!</v>
      </c>
      <c r="G771" s="81" t="e">
        <f t="shared" si="50"/>
        <v>#REF!</v>
      </c>
    </row>
    <row r="772" spans="1:7" x14ac:dyDescent="0.25">
      <c r="A772" s="218" t="e">
        <f>'Запит 2-8'!#REF!</f>
        <v>#REF!</v>
      </c>
      <c r="B772" s="48" t="e">
        <f>IF('Запит 2-8'!#REF!&lt;&gt;"",'Запит 2-8'!#REF!,"")</f>
        <v>#REF!</v>
      </c>
      <c r="C772" s="49" t="e">
        <f>'Запит 2-8'!#REF!</f>
        <v>#REF!</v>
      </c>
      <c r="D772" s="50" t="e">
        <f>'Запит 2-8'!#REF!</f>
        <v>#REF!</v>
      </c>
      <c r="E772" s="350"/>
      <c r="F772" s="353" t="e">
        <f>#REF!+#REF!</f>
        <v>#REF!</v>
      </c>
      <c r="G772" s="81" t="e">
        <f t="shared" si="50"/>
        <v>#REF!</v>
      </c>
    </row>
    <row r="773" spans="1:7" x14ac:dyDescent="0.25">
      <c r="A773" s="218" t="e">
        <f>'Запит 2-8'!#REF!</f>
        <v>#REF!</v>
      </c>
      <c r="B773" s="48" t="e">
        <f>IF('Запит 2-8'!#REF!&lt;&gt;"",'Запит 2-8'!#REF!,"")</f>
        <v>#REF!</v>
      </c>
      <c r="C773" s="49" t="e">
        <f>'Запит 2-8'!#REF!</f>
        <v>#REF!</v>
      </c>
      <c r="D773" s="50" t="e">
        <f>'Запит 2-8'!#REF!</f>
        <v>#REF!</v>
      </c>
      <c r="E773" s="350"/>
      <c r="F773" s="353" t="e">
        <f>#REF!+#REF!</f>
        <v>#REF!</v>
      </c>
      <c r="G773" s="81" t="e">
        <f t="shared" si="50"/>
        <v>#REF!</v>
      </c>
    </row>
    <row r="774" spans="1:7" x14ac:dyDescent="0.25">
      <c r="A774" s="218" t="e">
        <f>'Запит 2-8'!#REF!</f>
        <v>#REF!</v>
      </c>
      <c r="B774" s="48" t="e">
        <f>IF('Запит 2-8'!#REF!&lt;&gt;"",'Запит 2-8'!#REF!,"")</f>
        <v>#REF!</v>
      </c>
      <c r="C774" s="49" t="e">
        <f>'Запит 2-8'!#REF!</f>
        <v>#REF!</v>
      </c>
      <c r="D774" s="50" t="e">
        <f>'Запит 2-8'!#REF!</f>
        <v>#REF!</v>
      </c>
      <c r="E774" s="350"/>
      <c r="F774" s="353" t="e">
        <f>#REF!+#REF!</f>
        <v>#REF!</v>
      </c>
      <c r="G774" s="81" t="e">
        <f t="shared" si="50"/>
        <v>#REF!</v>
      </c>
    </row>
    <row r="775" spans="1:7" x14ac:dyDescent="0.25">
      <c r="A775" s="218" t="e">
        <f>'Запит 2-8'!#REF!</f>
        <v>#REF!</v>
      </c>
      <c r="B775" s="237" t="e">
        <f>IF('Запит 2-8'!#REF!&lt;&gt;"",'Запит 2-8'!#REF!,"")</f>
        <v>#REF!</v>
      </c>
      <c r="C775" s="238" t="e">
        <f>'Запит 2-8'!#REF!</f>
        <v>#REF!</v>
      </c>
      <c r="D775" s="239" t="e">
        <f>'Запит 2-8'!#REF!</f>
        <v>#REF!</v>
      </c>
      <c r="E775" s="351"/>
      <c r="F775" s="354" t="e">
        <f>#REF!+#REF!</f>
        <v>#REF!</v>
      </c>
      <c r="G775" s="81" t="e">
        <f t="shared" si="50"/>
        <v>#REF!</v>
      </c>
    </row>
    <row r="776" spans="1:7" ht="12.75" x14ac:dyDescent="0.2">
      <c r="A776" s="236" t="e">
        <f>'Запит 2-8'!#REF!</f>
        <v>#REF!</v>
      </c>
      <c r="B776" s="756" t="s">
        <v>110</v>
      </c>
      <c r="C776" s="757"/>
      <c r="D776" s="757"/>
      <c r="E776" s="758"/>
      <c r="F776" s="758"/>
      <c r="G776" s="81" t="e">
        <f>G777</f>
        <v>#REF!</v>
      </c>
    </row>
    <row r="777" spans="1:7" x14ac:dyDescent="0.25">
      <c r="A777" s="218" t="e">
        <f>'Запит 2-8'!#REF!</f>
        <v>#REF!</v>
      </c>
      <c r="B777" s="241" t="e">
        <f>IF('Запит 2-8'!#REF!&lt;&gt;"",'Запит 2-8'!#REF!,"")</f>
        <v>#REF!</v>
      </c>
      <c r="C777" s="242" t="e">
        <f>'Запит 2-8'!#REF!</f>
        <v>#REF!</v>
      </c>
      <c r="D777" s="243" t="e">
        <f>'Запит 2-8'!#REF!</f>
        <v>#REF!</v>
      </c>
      <c r="E777" s="440" t="s">
        <v>30</v>
      </c>
      <c r="F777" s="352" t="e">
        <f>#REF!+#REF!</f>
        <v>#REF!</v>
      </c>
      <c r="G777" s="81" t="e">
        <f t="shared" ref="G777:G786" si="51">IF(B777&lt;&gt;"","Для друку","")</f>
        <v>#REF!</v>
      </c>
    </row>
    <row r="778" spans="1:7" x14ac:dyDescent="0.25">
      <c r="A778" s="218" t="e">
        <f>'Запит 2-8'!#REF!</f>
        <v>#REF!</v>
      </c>
      <c r="B778" s="48" t="e">
        <f>IF('Запит 2-8'!#REF!&lt;&gt;"",'Запит 2-8'!#REF!,"")</f>
        <v>#REF!</v>
      </c>
      <c r="C778" s="49" t="e">
        <f>'Запит 2-8'!#REF!</f>
        <v>#REF!</v>
      </c>
      <c r="D778" s="50" t="e">
        <f>'Запит 2-8'!#REF!</f>
        <v>#REF!</v>
      </c>
      <c r="E778" s="441" t="s">
        <v>30</v>
      </c>
      <c r="F778" s="353" t="e">
        <f>#REF!+#REF!</f>
        <v>#REF!</v>
      </c>
      <c r="G778" s="81" t="e">
        <f t="shared" si="51"/>
        <v>#REF!</v>
      </c>
    </row>
    <row r="779" spans="1:7" x14ac:dyDescent="0.25">
      <c r="A779" s="218" t="e">
        <f>'Запит 2-8'!#REF!</f>
        <v>#REF!</v>
      </c>
      <c r="B779" s="48" t="e">
        <f>IF('Запит 2-8'!#REF!&lt;&gt;"",'Запит 2-8'!#REF!,"")</f>
        <v>#REF!</v>
      </c>
      <c r="C779" s="49" t="e">
        <f>'Запит 2-8'!#REF!</f>
        <v>#REF!</v>
      </c>
      <c r="D779" s="50" t="e">
        <f>'Запит 2-8'!#REF!</f>
        <v>#REF!</v>
      </c>
      <c r="E779" s="441" t="s">
        <v>30</v>
      </c>
      <c r="F779" s="353" t="e">
        <f>#REF!+#REF!</f>
        <v>#REF!</v>
      </c>
      <c r="G779" s="81" t="e">
        <f t="shared" si="51"/>
        <v>#REF!</v>
      </c>
    </row>
    <row r="780" spans="1:7" x14ac:dyDescent="0.25">
      <c r="A780" s="218" t="e">
        <f>'Запит 2-8'!#REF!</f>
        <v>#REF!</v>
      </c>
      <c r="B780" s="48" t="e">
        <f>IF('Запит 2-8'!#REF!&lt;&gt;"",'Запит 2-8'!#REF!,"")</f>
        <v>#REF!</v>
      </c>
      <c r="C780" s="49" t="e">
        <f>'Запит 2-8'!#REF!</f>
        <v>#REF!</v>
      </c>
      <c r="D780" s="50" t="e">
        <f>'Запит 2-8'!#REF!</f>
        <v>#REF!</v>
      </c>
      <c r="E780" s="441" t="s">
        <v>30</v>
      </c>
      <c r="F780" s="353" t="e">
        <f>#REF!+#REF!</f>
        <v>#REF!</v>
      </c>
      <c r="G780" s="81" t="e">
        <f t="shared" si="51"/>
        <v>#REF!</v>
      </c>
    </row>
    <row r="781" spans="1:7" x14ac:dyDescent="0.25">
      <c r="A781" s="218" t="e">
        <f>'Запит 2-8'!#REF!</f>
        <v>#REF!</v>
      </c>
      <c r="B781" s="48" t="e">
        <f>IF('Запит 2-8'!#REF!&lt;&gt;"",'Запит 2-8'!#REF!,"")</f>
        <v>#REF!</v>
      </c>
      <c r="C781" s="49" t="e">
        <f>'Запит 2-8'!#REF!</f>
        <v>#REF!</v>
      </c>
      <c r="D781" s="50" t="e">
        <f>'Запит 2-8'!#REF!</f>
        <v>#REF!</v>
      </c>
      <c r="E781" s="441" t="s">
        <v>30</v>
      </c>
      <c r="F781" s="353" t="e">
        <f>#REF!+#REF!</f>
        <v>#REF!</v>
      </c>
      <c r="G781" s="81" t="e">
        <f t="shared" si="51"/>
        <v>#REF!</v>
      </c>
    </row>
    <row r="782" spans="1:7" x14ac:dyDescent="0.25">
      <c r="A782" s="218" t="e">
        <f>'Запит 2-8'!#REF!</f>
        <v>#REF!</v>
      </c>
      <c r="B782" s="48" t="e">
        <f>IF('Запит 2-8'!#REF!&lt;&gt;"",'Запит 2-8'!#REF!,"")</f>
        <v>#REF!</v>
      </c>
      <c r="C782" s="49" t="e">
        <f>'Запит 2-8'!#REF!</f>
        <v>#REF!</v>
      </c>
      <c r="D782" s="50" t="e">
        <f>'Запит 2-8'!#REF!</f>
        <v>#REF!</v>
      </c>
      <c r="E782" s="441" t="s">
        <v>30</v>
      </c>
      <c r="F782" s="353" t="e">
        <f>#REF!+#REF!</f>
        <v>#REF!</v>
      </c>
      <c r="G782" s="81" t="e">
        <f t="shared" si="51"/>
        <v>#REF!</v>
      </c>
    </row>
    <row r="783" spans="1:7" x14ac:dyDescent="0.25">
      <c r="A783" s="218" t="e">
        <f>'Запит 2-8'!#REF!</f>
        <v>#REF!</v>
      </c>
      <c r="B783" s="48" t="e">
        <f>IF('Запит 2-8'!#REF!&lt;&gt;"",'Запит 2-8'!#REF!,"")</f>
        <v>#REF!</v>
      </c>
      <c r="C783" s="49" t="e">
        <f>'Запит 2-8'!#REF!</f>
        <v>#REF!</v>
      </c>
      <c r="D783" s="50" t="e">
        <f>'Запит 2-8'!#REF!</f>
        <v>#REF!</v>
      </c>
      <c r="E783" s="441" t="s">
        <v>30</v>
      </c>
      <c r="F783" s="353" t="e">
        <f>#REF!+#REF!</f>
        <v>#REF!</v>
      </c>
      <c r="G783" s="81" t="e">
        <f t="shared" si="51"/>
        <v>#REF!</v>
      </c>
    </row>
    <row r="784" spans="1:7" x14ac:dyDescent="0.25">
      <c r="A784" s="218" t="e">
        <f>'Запит 2-8'!#REF!</f>
        <v>#REF!</v>
      </c>
      <c r="B784" s="48" t="e">
        <f>IF('Запит 2-8'!#REF!&lt;&gt;"",'Запит 2-8'!#REF!,"")</f>
        <v>#REF!</v>
      </c>
      <c r="C784" s="49" t="e">
        <f>'Запит 2-8'!#REF!</f>
        <v>#REF!</v>
      </c>
      <c r="D784" s="50" t="e">
        <f>'Запит 2-8'!#REF!</f>
        <v>#REF!</v>
      </c>
      <c r="E784" s="441" t="s">
        <v>30</v>
      </c>
      <c r="F784" s="353" t="e">
        <f>#REF!+#REF!</f>
        <v>#REF!</v>
      </c>
      <c r="G784" s="81" t="e">
        <f t="shared" si="51"/>
        <v>#REF!</v>
      </c>
    </row>
    <row r="785" spans="1:7" ht="12.75" customHeight="1" x14ac:dyDescent="0.25">
      <c r="A785" s="218" t="e">
        <f>'Запит 2-8'!#REF!</f>
        <v>#REF!</v>
      </c>
      <c r="B785" s="48" t="e">
        <f>IF('Запит 2-8'!#REF!&lt;&gt;"",'Запит 2-8'!#REF!,"")</f>
        <v>#REF!</v>
      </c>
      <c r="C785" s="49" t="e">
        <f>'Запит 2-8'!#REF!</f>
        <v>#REF!</v>
      </c>
      <c r="D785" s="50" t="e">
        <f>'Запит 2-8'!#REF!</f>
        <v>#REF!</v>
      </c>
      <c r="E785" s="441" t="s">
        <v>30</v>
      </c>
      <c r="F785" s="353" t="e">
        <f>#REF!+#REF!</f>
        <v>#REF!</v>
      </c>
      <c r="G785" s="81" t="e">
        <f t="shared" si="51"/>
        <v>#REF!</v>
      </c>
    </row>
    <row r="786" spans="1:7" x14ac:dyDescent="0.25">
      <c r="A786" s="240" t="e">
        <f>'Запит 2-8'!#REF!</f>
        <v>#REF!</v>
      </c>
      <c r="B786" s="48" t="e">
        <f>IF('Запит 2-8'!#REF!&lt;&gt;"",'Запит 2-8'!#REF!,"")</f>
        <v>#REF!</v>
      </c>
      <c r="C786" s="49" t="e">
        <f>'Запит 2-8'!#REF!</f>
        <v>#REF!</v>
      </c>
      <c r="D786" s="50" t="e">
        <f>'Запит 2-8'!#REF!</f>
        <v>#REF!</v>
      </c>
      <c r="E786" s="442" t="s">
        <v>30</v>
      </c>
      <c r="F786" s="354" t="e">
        <f>#REF!+#REF!</f>
        <v>#REF!</v>
      </c>
      <c r="G786" s="81" t="e">
        <f t="shared" si="51"/>
        <v>#REF!</v>
      </c>
    </row>
    <row r="787" spans="1:7" ht="12.75" customHeight="1" x14ac:dyDescent="0.2">
      <c r="A787" s="759" t="e">
        <f>'Запит 2-8'!#REF!</f>
        <v>#REF!</v>
      </c>
      <c r="B787" s="760"/>
      <c r="C787" s="760"/>
      <c r="D787" s="760"/>
      <c r="E787" s="760"/>
      <c r="F787" s="760"/>
      <c r="G787" s="81" t="e">
        <f>G788</f>
        <v>#REF!</v>
      </c>
    </row>
    <row r="788" spans="1:7" ht="12.75" x14ac:dyDescent="0.2">
      <c r="A788" s="235" t="s">
        <v>4</v>
      </c>
      <c r="B788" s="756" t="s">
        <v>107</v>
      </c>
      <c r="C788" s="757"/>
      <c r="D788" s="757"/>
      <c r="E788" s="761"/>
      <c r="F788" s="761"/>
      <c r="G788" s="81" t="e">
        <f>G789</f>
        <v>#REF!</v>
      </c>
    </row>
    <row r="789" spans="1:7" x14ac:dyDescent="0.25">
      <c r="A789" s="218" t="e">
        <f>'Запит 2-8'!#REF!</f>
        <v>#REF!</v>
      </c>
      <c r="B789" s="241" t="e">
        <f>IF('Запит 2-8'!#REF!&lt;&gt;"",'Запит 2-8'!#REF!,"")</f>
        <v>#REF!</v>
      </c>
      <c r="C789" s="242" t="e">
        <f>'Запит 2-8'!#REF!</f>
        <v>#REF!</v>
      </c>
      <c r="D789" s="243" t="e">
        <f>'Запит 2-8'!#REF!</f>
        <v>#REF!</v>
      </c>
      <c r="E789" s="349"/>
      <c r="F789" s="352" t="e">
        <f>#REF!+#REF!</f>
        <v>#REF!</v>
      </c>
      <c r="G789" s="81" t="e">
        <f>IF(B789&lt;&gt;"","Для друку","")</f>
        <v>#REF!</v>
      </c>
    </row>
    <row r="790" spans="1:7" x14ac:dyDescent="0.25">
      <c r="A790" s="218" t="e">
        <f>'Запит 2-8'!#REF!</f>
        <v>#REF!</v>
      </c>
      <c r="B790" s="48" t="e">
        <f>IF('Запит 2-8'!#REF!&lt;&gt;"",'Запит 2-8'!#REF!,"")</f>
        <v>#REF!</v>
      </c>
      <c r="C790" s="49" t="e">
        <f>'Запит 2-8'!#REF!</f>
        <v>#REF!</v>
      </c>
      <c r="D790" s="50" t="e">
        <f>'Запит 2-8'!#REF!</f>
        <v>#REF!</v>
      </c>
      <c r="E790" s="350"/>
      <c r="F790" s="353" t="e">
        <f>#REF!+#REF!</f>
        <v>#REF!</v>
      </c>
      <c r="G790" s="81" t="e">
        <f>IF(B790&lt;&gt;"","Для друку","")</f>
        <v>#REF!</v>
      </c>
    </row>
    <row r="791" spans="1:7" x14ac:dyDescent="0.25">
      <c r="A791" s="218" t="e">
        <f>'Запит 2-8'!#REF!</f>
        <v>#REF!</v>
      </c>
      <c r="B791" s="48" t="e">
        <f>IF('Запит 2-8'!#REF!&lt;&gt;"",'Запит 2-8'!#REF!,"")</f>
        <v>#REF!</v>
      </c>
      <c r="C791" s="49" t="e">
        <f>'Запит 2-8'!#REF!</f>
        <v>#REF!</v>
      </c>
      <c r="D791" s="50" t="e">
        <f>'Запит 2-8'!#REF!</f>
        <v>#REF!</v>
      </c>
      <c r="E791" s="350"/>
      <c r="F791" s="353" t="e">
        <f>#REF!+#REF!</f>
        <v>#REF!</v>
      </c>
      <c r="G791" s="81" t="e">
        <f t="shared" ref="G791:G802" si="52">IF(B791&lt;&gt;"","Для друку","")</f>
        <v>#REF!</v>
      </c>
    </row>
    <row r="792" spans="1:7" x14ac:dyDescent="0.25">
      <c r="A792" s="218" t="e">
        <f>'Запит 2-8'!#REF!</f>
        <v>#REF!</v>
      </c>
      <c r="B792" s="48" t="e">
        <f>IF('Запит 2-8'!#REF!&lt;&gt;"",'Запит 2-8'!#REF!,"")</f>
        <v>#REF!</v>
      </c>
      <c r="C792" s="49" t="e">
        <f>'Запит 2-8'!#REF!</f>
        <v>#REF!</v>
      </c>
      <c r="D792" s="50" t="e">
        <f>'Запит 2-8'!#REF!</f>
        <v>#REF!</v>
      </c>
      <c r="E792" s="229"/>
      <c r="F792" s="353" t="e">
        <f>#REF!+#REF!</f>
        <v>#REF!</v>
      </c>
      <c r="G792" s="81" t="e">
        <f t="shared" si="52"/>
        <v>#REF!</v>
      </c>
    </row>
    <row r="793" spans="1:7" x14ac:dyDescent="0.25">
      <c r="A793" s="218" t="e">
        <f>'Запит 2-8'!#REF!</f>
        <v>#REF!</v>
      </c>
      <c r="B793" s="48" t="e">
        <f>IF('Запит 2-8'!#REF!&lt;&gt;"",'Запит 2-8'!#REF!,"")</f>
        <v>#REF!</v>
      </c>
      <c r="C793" s="49" t="e">
        <f>'Запит 2-8'!#REF!</f>
        <v>#REF!</v>
      </c>
      <c r="D793" s="50" t="e">
        <f>'Запит 2-8'!#REF!</f>
        <v>#REF!</v>
      </c>
      <c r="E793" s="350"/>
      <c r="F793" s="353" t="e">
        <f>#REF!+#REF!</f>
        <v>#REF!</v>
      </c>
      <c r="G793" s="81" t="e">
        <f t="shared" si="52"/>
        <v>#REF!</v>
      </c>
    </row>
    <row r="794" spans="1:7" x14ac:dyDescent="0.25">
      <c r="A794" s="218" t="e">
        <f>'Запит 2-8'!#REF!</f>
        <v>#REF!</v>
      </c>
      <c r="B794" s="48" t="e">
        <f>IF('Запит 2-8'!#REF!&lt;&gt;"",'Запит 2-8'!#REF!,"")</f>
        <v>#REF!</v>
      </c>
      <c r="C794" s="49" t="e">
        <f>'Запит 2-8'!#REF!</f>
        <v>#REF!</v>
      </c>
      <c r="D794" s="50" t="e">
        <f>'Запит 2-8'!#REF!</f>
        <v>#REF!</v>
      </c>
      <c r="E794" s="350"/>
      <c r="F794" s="353" t="e">
        <f>#REF!+#REF!</f>
        <v>#REF!</v>
      </c>
      <c r="G794" s="81" t="e">
        <f t="shared" si="52"/>
        <v>#REF!</v>
      </c>
    </row>
    <row r="795" spans="1:7" x14ac:dyDescent="0.25">
      <c r="A795" s="218" t="e">
        <f>'Запит 2-8'!#REF!</f>
        <v>#REF!</v>
      </c>
      <c r="B795" s="48" t="e">
        <f>IF('Запит 2-8'!#REF!&lt;&gt;"",'Запит 2-8'!#REF!,"")</f>
        <v>#REF!</v>
      </c>
      <c r="C795" s="49" t="e">
        <f>'Запит 2-8'!#REF!</f>
        <v>#REF!</v>
      </c>
      <c r="D795" s="50" t="e">
        <f>'Запит 2-8'!#REF!</f>
        <v>#REF!</v>
      </c>
      <c r="E795" s="350"/>
      <c r="F795" s="353" t="e">
        <f>#REF!+#REF!</f>
        <v>#REF!</v>
      </c>
      <c r="G795" s="81" t="e">
        <f t="shared" si="52"/>
        <v>#REF!</v>
      </c>
    </row>
    <row r="796" spans="1:7" x14ac:dyDescent="0.25">
      <c r="A796" s="218" t="e">
        <f>'Запит 2-8'!#REF!</f>
        <v>#REF!</v>
      </c>
      <c r="B796" s="48" t="e">
        <f>IF('Запит 2-8'!#REF!&lt;&gt;"",'Запит 2-8'!#REF!,"")</f>
        <v>#REF!</v>
      </c>
      <c r="C796" s="49" t="e">
        <f>'Запит 2-8'!#REF!</f>
        <v>#REF!</v>
      </c>
      <c r="D796" s="50" t="e">
        <f>'Запит 2-8'!#REF!</f>
        <v>#REF!</v>
      </c>
      <c r="E796" s="350"/>
      <c r="F796" s="353" t="e">
        <f>#REF!+#REF!</f>
        <v>#REF!</v>
      </c>
      <c r="G796" s="81" t="e">
        <f t="shared" si="52"/>
        <v>#REF!</v>
      </c>
    </row>
    <row r="797" spans="1:7" x14ac:dyDescent="0.25">
      <c r="A797" s="218" t="e">
        <f>'Запит 2-8'!#REF!</f>
        <v>#REF!</v>
      </c>
      <c r="B797" s="48" t="e">
        <f>IF('Запит 2-8'!#REF!&lt;&gt;"",'Запит 2-8'!#REF!,"")</f>
        <v>#REF!</v>
      </c>
      <c r="C797" s="49" t="e">
        <f>'Запит 2-8'!#REF!</f>
        <v>#REF!</v>
      </c>
      <c r="D797" s="50" t="e">
        <f>'Запит 2-8'!#REF!</f>
        <v>#REF!</v>
      </c>
      <c r="E797" s="350"/>
      <c r="F797" s="353" t="e">
        <f>#REF!+#REF!</f>
        <v>#REF!</v>
      </c>
      <c r="G797" s="81" t="e">
        <f t="shared" si="52"/>
        <v>#REF!</v>
      </c>
    </row>
    <row r="798" spans="1:7" x14ac:dyDescent="0.25">
      <c r="A798" s="218" t="e">
        <f>'Запит 2-8'!#REF!</f>
        <v>#REF!</v>
      </c>
      <c r="B798" s="48" t="e">
        <f>IF('Запит 2-8'!#REF!&lt;&gt;"",'Запит 2-8'!#REF!,"")</f>
        <v>#REF!</v>
      </c>
      <c r="C798" s="49" t="e">
        <f>'Запит 2-8'!#REF!</f>
        <v>#REF!</v>
      </c>
      <c r="D798" s="50" t="e">
        <f>'Запит 2-8'!#REF!</f>
        <v>#REF!</v>
      </c>
      <c r="E798" s="350"/>
      <c r="F798" s="353" t="e">
        <f>#REF!+#REF!</f>
        <v>#REF!</v>
      </c>
      <c r="G798" s="81" t="e">
        <f t="shared" si="52"/>
        <v>#REF!</v>
      </c>
    </row>
    <row r="799" spans="1:7" x14ac:dyDescent="0.25">
      <c r="A799" s="218" t="e">
        <f>'Запит 2-8'!#REF!</f>
        <v>#REF!</v>
      </c>
      <c r="B799" s="48" t="e">
        <f>IF('Запит 2-8'!#REF!&lt;&gt;"",'Запит 2-8'!#REF!,"")</f>
        <v>#REF!</v>
      </c>
      <c r="C799" s="49" t="e">
        <f>'Запит 2-8'!#REF!</f>
        <v>#REF!</v>
      </c>
      <c r="D799" s="50" t="e">
        <f>'Запит 2-8'!#REF!</f>
        <v>#REF!</v>
      </c>
      <c r="E799" s="350"/>
      <c r="F799" s="353" t="e">
        <f>#REF!+#REF!</f>
        <v>#REF!</v>
      </c>
      <c r="G799" s="81" t="e">
        <f t="shared" si="52"/>
        <v>#REF!</v>
      </c>
    </row>
    <row r="800" spans="1:7" x14ac:dyDescent="0.25">
      <c r="A800" s="218" t="e">
        <f>'Запит 2-8'!#REF!</f>
        <v>#REF!</v>
      </c>
      <c r="B800" s="48" t="e">
        <f>IF('Запит 2-8'!#REF!&lt;&gt;"",'Запит 2-8'!#REF!,"")</f>
        <v>#REF!</v>
      </c>
      <c r="C800" s="49" t="e">
        <f>'Запит 2-8'!#REF!</f>
        <v>#REF!</v>
      </c>
      <c r="D800" s="50" t="e">
        <f>'Запит 2-8'!#REF!</f>
        <v>#REF!</v>
      </c>
      <c r="E800" s="350"/>
      <c r="F800" s="353" t="e">
        <f>#REF!+#REF!</f>
        <v>#REF!</v>
      </c>
      <c r="G800" s="81" t="e">
        <f t="shared" si="52"/>
        <v>#REF!</v>
      </c>
    </row>
    <row r="801" spans="1:7" x14ac:dyDescent="0.25">
      <c r="A801" s="218" t="e">
        <f>'Запит 2-8'!#REF!</f>
        <v>#REF!</v>
      </c>
      <c r="B801" s="48" t="e">
        <f>IF('Запит 2-8'!#REF!&lt;&gt;"",'Запит 2-8'!#REF!,"")</f>
        <v>#REF!</v>
      </c>
      <c r="C801" s="49" t="e">
        <f>'Запит 2-8'!#REF!</f>
        <v>#REF!</v>
      </c>
      <c r="D801" s="50" t="e">
        <f>'Запит 2-8'!#REF!</f>
        <v>#REF!</v>
      </c>
      <c r="E801" s="350"/>
      <c r="F801" s="353" t="e">
        <f>#REF!+#REF!</f>
        <v>#REF!</v>
      </c>
      <c r="G801" s="81" t="e">
        <f t="shared" si="52"/>
        <v>#REF!</v>
      </c>
    </row>
    <row r="802" spans="1:7" x14ac:dyDescent="0.25">
      <c r="A802" s="218" t="e">
        <f>'Запит 2-8'!#REF!</f>
        <v>#REF!</v>
      </c>
      <c r="B802" s="48" t="e">
        <f>IF('Запит 2-8'!#REF!&lt;&gt;"",'Запит 2-8'!#REF!,"")</f>
        <v>#REF!</v>
      </c>
      <c r="C802" s="49" t="e">
        <f>'Запит 2-8'!#REF!</f>
        <v>#REF!</v>
      </c>
      <c r="D802" s="50" t="e">
        <f>'Запит 2-8'!#REF!</f>
        <v>#REF!</v>
      </c>
      <c r="E802" s="350"/>
      <c r="F802" s="353" t="e">
        <f>#REF!+#REF!</f>
        <v>#REF!</v>
      </c>
      <c r="G802" s="81" t="e">
        <f t="shared" si="52"/>
        <v>#REF!</v>
      </c>
    </row>
    <row r="803" spans="1:7" x14ac:dyDescent="0.25">
      <c r="A803" s="218" t="e">
        <f>'Запит 2-8'!#REF!</f>
        <v>#REF!</v>
      </c>
      <c r="B803" s="237" t="e">
        <f>IF('Запит 2-8'!#REF!&lt;&gt;"",'Запит 2-8'!#REF!,"")</f>
        <v>#REF!</v>
      </c>
      <c r="C803" s="238" t="e">
        <f>'Запит 2-8'!#REF!</f>
        <v>#REF!</v>
      </c>
      <c r="D803" s="239" t="e">
        <f>'Запит 2-8'!#REF!</f>
        <v>#REF!</v>
      </c>
      <c r="E803" s="351"/>
      <c r="F803" s="354" t="e">
        <f>#REF!+#REF!</f>
        <v>#REF!</v>
      </c>
      <c r="G803" s="81" t="e">
        <f>IF(B803&lt;&gt;"","Для друку","")</f>
        <v>#REF!</v>
      </c>
    </row>
    <row r="804" spans="1:7" ht="12.75" x14ac:dyDescent="0.2">
      <c r="A804" s="236" t="e">
        <f>'Запит 2-8'!#REF!</f>
        <v>#REF!</v>
      </c>
      <c r="B804" s="756" t="s">
        <v>108</v>
      </c>
      <c r="C804" s="757"/>
      <c r="D804" s="757"/>
      <c r="E804" s="758"/>
      <c r="F804" s="758"/>
      <c r="G804" s="81" t="e">
        <f>G805</f>
        <v>#REF!</v>
      </c>
    </row>
    <row r="805" spans="1:7" x14ac:dyDescent="0.25">
      <c r="A805" s="218" t="e">
        <f>'Запит 2-8'!#REF!</f>
        <v>#REF!</v>
      </c>
      <c r="B805" s="241" t="e">
        <f>IF('Запит 2-8'!#REF!&lt;&gt;"",'Запит 2-8'!#REF!,"")</f>
        <v>#REF!</v>
      </c>
      <c r="C805" s="242" t="e">
        <f>'Запит 2-8'!#REF!</f>
        <v>#REF!</v>
      </c>
      <c r="D805" s="243" t="e">
        <f>'Запит 2-8'!#REF!</f>
        <v>#REF!</v>
      </c>
      <c r="E805" s="349"/>
      <c r="F805" s="352" t="e">
        <f>#REF!+#REF!</f>
        <v>#REF!</v>
      </c>
      <c r="G805" s="81" t="e">
        <f t="shared" ref="G805:G819" si="53">IF(B805&lt;&gt;"","Для друку","")</f>
        <v>#REF!</v>
      </c>
    </row>
    <row r="806" spans="1:7" x14ac:dyDescent="0.25">
      <c r="A806" s="218" t="e">
        <f>'Запит 2-8'!#REF!</f>
        <v>#REF!</v>
      </c>
      <c r="B806" s="48" t="e">
        <f>IF('Запит 2-8'!#REF!&lt;&gt;"",'Запит 2-8'!#REF!,"")</f>
        <v>#REF!</v>
      </c>
      <c r="C806" s="49" t="e">
        <f>'Запит 2-8'!#REF!</f>
        <v>#REF!</v>
      </c>
      <c r="D806" s="50" t="e">
        <f>'Запит 2-8'!#REF!</f>
        <v>#REF!</v>
      </c>
      <c r="E806" s="350"/>
      <c r="F806" s="353" t="e">
        <f>#REF!+#REF!</f>
        <v>#REF!</v>
      </c>
      <c r="G806" s="81" t="e">
        <f t="shared" si="53"/>
        <v>#REF!</v>
      </c>
    </row>
    <row r="807" spans="1:7" x14ac:dyDescent="0.25">
      <c r="A807" s="218" t="e">
        <f>'Запит 2-8'!#REF!</f>
        <v>#REF!</v>
      </c>
      <c r="B807" s="48" t="e">
        <f>IF('Запит 2-8'!#REF!&lt;&gt;"",'Запит 2-8'!#REF!,"")</f>
        <v>#REF!</v>
      </c>
      <c r="C807" s="49" t="e">
        <f>'Запит 2-8'!#REF!</f>
        <v>#REF!</v>
      </c>
      <c r="D807" s="50" t="e">
        <f>'Запит 2-8'!#REF!</f>
        <v>#REF!</v>
      </c>
      <c r="E807" s="350"/>
      <c r="F807" s="353" t="e">
        <f>#REF!+#REF!</f>
        <v>#REF!</v>
      </c>
      <c r="G807" s="81" t="e">
        <f t="shared" si="53"/>
        <v>#REF!</v>
      </c>
    </row>
    <row r="808" spans="1:7" x14ac:dyDescent="0.25">
      <c r="A808" s="218" t="e">
        <f>'Запит 2-8'!#REF!</f>
        <v>#REF!</v>
      </c>
      <c r="B808" s="48" t="e">
        <f>IF('Запит 2-8'!#REF!&lt;&gt;"",'Запит 2-8'!#REF!,"")</f>
        <v>#REF!</v>
      </c>
      <c r="C808" s="49" t="e">
        <f>'Запит 2-8'!#REF!</f>
        <v>#REF!</v>
      </c>
      <c r="D808" s="50" t="e">
        <f>'Запит 2-8'!#REF!</f>
        <v>#REF!</v>
      </c>
      <c r="E808" s="229"/>
      <c r="F808" s="353" t="e">
        <f>#REF!+#REF!</f>
        <v>#REF!</v>
      </c>
      <c r="G808" s="81" t="e">
        <f t="shared" si="53"/>
        <v>#REF!</v>
      </c>
    </row>
    <row r="809" spans="1:7" x14ac:dyDescent="0.25">
      <c r="A809" s="218" t="e">
        <f>'Запит 2-8'!#REF!</f>
        <v>#REF!</v>
      </c>
      <c r="B809" s="48" t="e">
        <f>IF('Запит 2-8'!#REF!&lt;&gt;"",'Запит 2-8'!#REF!,"")</f>
        <v>#REF!</v>
      </c>
      <c r="C809" s="49" t="e">
        <f>'Запит 2-8'!#REF!</f>
        <v>#REF!</v>
      </c>
      <c r="D809" s="50" t="e">
        <f>'Запит 2-8'!#REF!</f>
        <v>#REF!</v>
      </c>
      <c r="E809" s="350"/>
      <c r="F809" s="353" t="e">
        <f>#REF!+#REF!</f>
        <v>#REF!</v>
      </c>
      <c r="G809" s="81" t="e">
        <f t="shared" si="53"/>
        <v>#REF!</v>
      </c>
    </row>
    <row r="810" spans="1:7" x14ac:dyDescent="0.25">
      <c r="A810" s="218" t="e">
        <f>'Запит 2-8'!#REF!</f>
        <v>#REF!</v>
      </c>
      <c r="B810" s="48" t="e">
        <f>IF('Запит 2-8'!#REF!&lt;&gt;"",'Запит 2-8'!#REF!,"")</f>
        <v>#REF!</v>
      </c>
      <c r="C810" s="49" t="e">
        <f>'Запит 2-8'!#REF!</f>
        <v>#REF!</v>
      </c>
      <c r="D810" s="50" t="e">
        <f>'Запит 2-8'!#REF!</f>
        <v>#REF!</v>
      </c>
      <c r="E810" s="350"/>
      <c r="F810" s="353" t="e">
        <f>#REF!+#REF!</f>
        <v>#REF!</v>
      </c>
      <c r="G810" s="81" t="e">
        <f t="shared" si="53"/>
        <v>#REF!</v>
      </c>
    </row>
    <row r="811" spans="1:7" x14ac:dyDescent="0.25">
      <c r="A811" s="218" t="e">
        <f>'Запит 2-8'!#REF!</f>
        <v>#REF!</v>
      </c>
      <c r="B811" s="48" t="e">
        <f>IF('Запит 2-8'!#REF!&lt;&gt;"",'Запит 2-8'!#REF!,"")</f>
        <v>#REF!</v>
      </c>
      <c r="C811" s="49" t="e">
        <f>'Запит 2-8'!#REF!</f>
        <v>#REF!</v>
      </c>
      <c r="D811" s="50" t="e">
        <f>'Запит 2-8'!#REF!</f>
        <v>#REF!</v>
      </c>
      <c r="E811" s="350"/>
      <c r="F811" s="353" t="e">
        <f>#REF!+#REF!</f>
        <v>#REF!</v>
      </c>
      <c r="G811" s="81" t="e">
        <f t="shared" si="53"/>
        <v>#REF!</v>
      </c>
    </row>
    <row r="812" spans="1:7" x14ac:dyDescent="0.25">
      <c r="A812" s="218" t="e">
        <f>'Запит 2-8'!#REF!</f>
        <v>#REF!</v>
      </c>
      <c r="B812" s="48" t="e">
        <f>IF('Запит 2-8'!#REF!&lt;&gt;"",'Запит 2-8'!#REF!,"")</f>
        <v>#REF!</v>
      </c>
      <c r="C812" s="49" t="e">
        <f>'Запит 2-8'!#REF!</f>
        <v>#REF!</v>
      </c>
      <c r="D812" s="50" t="e">
        <f>'Запит 2-8'!#REF!</f>
        <v>#REF!</v>
      </c>
      <c r="E812" s="350"/>
      <c r="F812" s="353" t="e">
        <f>#REF!+#REF!</f>
        <v>#REF!</v>
      </c>
      <c r="G812" s="81" t="e">
        <f t="shared" si="53"/>
        <v>#REF!</v>
      </c>
    </row>
    <row r="813" spans="1:7" x14ac:dyDescent="0.25">
      <c r="A813" s="218" t="e">
        <f>'Запит 2-8'!#REF!</f>
        <v>#REF!</v>
      </c>
      <c r="B813" s="48" t="e">
        <f>IF('Запит 2-8'!#REF!&lt;&gt;"",'Запит 2-8'!#REF!,"")</f>
        <v>#REF!</v>
      </c>
      <c r="C813" s="49" t="e">
        <f>'Запит 2-8'!#REF!</f>
        <v>#REF!</v>
      </c>
      <c r="D813" s="50" t="e">
        <f>'Запит 2-8'!#REF!</f>
        <v>#REF!</v>
      </c>
      <c r="E813" s="350"/>
      <c r="F813" s="353" t="e">
        <f>#REF!+#REF!</f>
        <v>#REF!</v>
      </c>
      <c r="G813" s="81" t="e">
        <f t="shared" si="53"/>
        <v>#REF!</v>
      </c>
    </row>
    <row r="814" spans="1:7" x14ac:dyDescent="0.25">
      <c r="A814" s="218" t="e">
        <f>'Запит 2-8'!#REF!</f>
        <v>#REF!</v>
      </c>
      <c r="B814" s="48" t="e">
        <f>IF('Запит 2-8'!#REF!&lt;&gt;"",'Запит 2-8'!#REF!,"")</f>
        <v>#REF!</v>
      </c>
      <c r="C814" s="49" t="e">
        <f>'Запит 2-8'!#REF!</f>
        <v>#REF!</v>
      </c>
      <c r="D814" s="50" t="e">
        <f>'Запит 2-8'!#REF!</f>
        <v>#REF!</v>
      </c>
      <c r="E814" s="350"/>
      <c r="F814" s="353" t="e">
        <f>#REF!+#REF!</f>
        <v>#REF!</v>
      </c>
      <c r="G814" s="81" t="e">
        <f t="shared" si="53"/>
        <v>#REF!</v>
      </c>
    </row>
    <row r="815" spans="1:7" x14ac:dyDescent="0.25">
      <c r="A815" s="218" t="e">
        <f>'Запит 2-8'!#REF!</f>
        <v>#REF!</v>
      </c>
      <c r="B815" s="48" t="e">
        <f>IF('Запит 2-8'!#REF!&lt;&gt;"",'Запит 2-8'!#REF!,"")</f>
        <v>#REF!</v>
      </c>
      <c r="C815" s="49" t="e">
        <f>'Запит 2-8'!#REF!</f>
        <v>#REF!</v>
      </c>
      <c r="D815" s="50" t="e">
        <f>'Запит 2-8'!#REF!</f>
        <v>#REF!</v>
      </c>
      <c r="E815" s="350"/>
      <c r="F815" s="353" t="e">
        <f>#REF!+#REF!</f>
        <v>#REF!</v>
      </c>
      <c r="G815" s="81" t="e">
        <f t="shared" si="53"/>
        <v>#REF!</v>
      </c>
    </row>
    <row r="816" spans="1:7" x14ac:dyDescent="0.25">
      <c r="A816" s="218" t="e">
        <f>'Запит 2-8'!#REF!</f>
        <v>#REF!</v>
      </c>
      <c r="B816" s="48" t="e">
        <f>IF('Запит 2-8'!#REF!&lt;&gt;"",'Запит 2-8'!#REF!,"")</f>
        <v>#REF!</v>
      </c>
      <c r="C816" s="49" t="e">
        <f>'Запит 2-8'!#REF!</f>
        <v>#REF!</v>
      </c>
      <c r="D816" s="50" t="e">
        <f>'Запит 2-8'!#REF!</f>
        <v>#REF!</v>
      </c>
      <c r="E816" s="350"/>
      <c r="F816" s="353" t="e">
        <f>#REF!+#REF!</f>
        <v>#REF!</v>
      </c>
      <c r="G816" s="81" t="e">
        <f t="shared" si="53"/>
        <v>#REF!</v>
      </c>
    </row>
    <row r="817" spans="1:7" x14ac:dyDescent="0.25">
      <c r="A817" s="218" t="e">
        <f>'Запит 2-8'!#REF!</f>
        <v>#REF!</v>
      </c>
      <c r="B817" s="48" t="e">
        <f>IF('Запит 2-8'!#REF!&lt;&gt;"",'Запит 2-8'!#REF!,"")</f>
        <v>#REF!</v>
      </c>
      <c r="C817" s="49" t="e">
        <f>'Запит 2-8'!#REF!</f>
        <v>#REF!</v>
      </c>
      <c r="D817" s="50" t="e">
        <f>'Запит 2-8'!#REF!</f>
        <v>#REF!</v>
      </c>
      <c r="E817" s="350"/>
      <c r="F817" s="353" t="e">
        <f>#REF!+#REF!</f>
        <v>#REF!</v>
      </c>
      <c r="G817" s="81" t="e">
        <f t="shared" si="53"/>
        <v>#REF!</v>
      </c>
    </row>
    <row r="818" spans="1:7" x14ac:dyDescent="0.25">
      <c r="A818" s="218" t="e">
        <f>'Запит 2-8'!#REF!</f>
        <v>#REF!</v>
      </c>
      <c r="B818" s="48" t="e">
        <f>IF('Запит 2-8'!#REF!&lt;&gt;"",'Запит 2-8'!#REF!,"")</f>
        <v>#REF!</v>
      </c>
      <c r="C818" s="49" t="e">
        <f>'Запит 2-8'!#REF!</f>
        <v>#REF!</v>
      </c>
      <c r="D818" s="50" t="e">
        <f>'Запит 2-8'!#REF!</f>
        <v>#REF!</v>
      </c>
      <c r="E818" s="350"/>
      <c r="F818" s="353" t="e">
        <f>#REF!+#REF!</f>
        <v>#REF!</v>
      </c>
      <c r="G818" s="81" t="e">
        <f t="shared" si="53"/>
        <v>#REF!</v>
      </c>
    </row>
    <row r="819" spans="1:7" x14ac:dyDescent="0.25">
      <c r="A819" s="218" t="e">
        <f>'Запит 2-8'!#REF!</f>
        <v>#REF!</v>
      </c>
      <c r="B819" s="237" t="e">
        <f>IF('Запит 2-8'!#REF!&lt;&gt;"",'Запит 2-8'!#REF!,"")</f>
        <v>#REF!</v>
      </c>
      <c r="C819" s="238" t="e">
        <f>'Запит 2-8'!#REF!</f>
        <v>#REF!</v>
      </c>
      <c r="D819" s="239" t="e">
        <f>'Запит 2-8'!#REF!</f>
        <v>#REF!</v>
      </c>
      <c r="E819" s="351"/>
      <c r="F819" s="354" t="e">
        <f>#REF!+#REF!</f>
        <v>#REF!</v>
      </c>
      <c r="G819" s="81" t="e">
        <f t="shared" si="53"/>
        <v>#REF!</v>
      </c>
    </row>
    <row r="820" spans="1:7" ht="12.75" x14ac:dyDescent="0.2">
      <c r="A820" s="236" t="e">
        <f>'Запит 2-8'!#REF!</f>
        <v>#REF!</v>
      </c>
      <c r="B820" s="756" t="s">
        <v>109</v>
      </c>
      <c r="C820" s="757"/>
      <c r="D820" s="757"/>
      <c r="E820" s="758"/>
      <c r="F820" s="758"/>
      <c r="G820" s="81" t="e">
        <f>G821</f>
        <v>#REF!</v>
      </c>
    </row>
    <row r="821" spans="1:7" x14ac:dyDescent="0.25">
      <c r="A821" s="218" t="e">
        <f>'Запит 2-8'!#REF!</f>
        <v>#REF!</v>
      </c>
      <c r="B821" s="241" t="e">
        <f>IF('Запит 2-8'!#REF!&lt;&gt;"",'Запит 2-8'!#REF!,"")</f>
        <v>#REF!</v>
      </c>
      <c r="C821" s="242" t="e">
        <f>'Запит 2-8'!#REF!</f>
        <v>#REF!</v>
      </c>
      <c r="D821" s="243" t="e">
        <f>'Запит 2-8'!#REF!</f>
        <v>#REF!</v>
      </c>
      <c r="E821" s="349"/>
      <c r="F821" s="352" t="e">
        <f>#REF!+#REF!</f>
        <v>#REF!</v>
      </c>
      <c r="G821" s="81" t="e">
        <f t="shared" ref="G821:G835" si="54">IF(B821&lt;&gt;"","Для друку","")</f>
        <v>#REF!</v>
      </c>
    </row>
    <row r="822" spans="1:7" x14ac:dyDescent="0.25">
      <c r="A822" s="218" t="e">
        <f>'Запит 2-8'!#REF!</f>
        <v>#REF!</v>
      </c>
      <c r="B822" s="48" t="e">
        <f>IF('Запит 2-8'!#REF!&lt;&gt;"",'Запит 2-8'!#REF!,"")</f>
        <v>#REF!</v>
      </c>
      <c r="C822" s="49" t="e">
        <f>'Запит 2-8'!#REF!</f>
        <v>#REF!</v>
      </c>
      <c r="D822" s="50" t="e">
        <f>'Запит 2-8'!#REF!</f>
        <v>#REF!</v>
      </c>
      <c r="E822" s="350"/>
      <c r="F822" s="353" t="e">
        <f>#REF!+#REF!</f>
        <v>#REF!</v>
      </c>
      <c r="G822" s="81" t="e">
        <f t="shared" si="54"/>
        <v>#REF!</v>
      </c>
    </row>
    <row r="823" spans="1:7" x14ac:dyDescent="0.25">
      <c r="A823" s="218" t="e">
        <f>'Запит 2-8'!#REF!</f>
        <v>#REF!</v>
      </c>
      <c r="B823" s="48" t="e">
        <f>IF('Запит 2-8'!#REF!&lt;&gt;"",'Запит 2-8'!#REF!,"")</f>
        <v>#REF!</v>
      </c>
      <c r="C823" s="49" t="e">
        <f>'Запит 2-8'!#REF!</f>
        <v>#REF!</v>
      </c>
      <c r="D823" s="50" t="e">
        <f>'Запит 2-8'!#REF!</f>
        <v>#REF!</v>
      </c>
      <c r="E823" s="350"/>
      <c r="F823" s="353" t="e">
        <f>#REF!+#REF!</f>
        <v>#REF!</v>
      </c>
      <c r="G823" s="81" t="e">
        <f t="shared" si="54"/>
        <v>#REF!</v>
      </c>
    </row>
    <row r="824" spans="1:7" x14ac:dyDescent="0.25">
      <c r="A824" s="218" t="e">
        <f>'Запит 2-8'!#REF!</f>
        <v>#REF!</v>
      </c>
      <c r="B824" s="48" t="e">
        <f>IF('Запит 2-8'!#REF!&lt;&gt;"",'Запит 2-8'!#REF!,"")</f>
        <v>#REF!</v>
      </c>
      <c r="C824" s="49" t="e">
        <f>'Запит 2-8'!#REF!</f>
        <v>#REF!</v>
      </c>
      <c r="D824" s="50" t="e">
        <f>'Запит 2-8'!#REF!</f>
        <v>#REF!</v>
      </c>
      <c r="E824" s="229"/>
      <c r="F824" s="353" t="e">
        <f>#REF!+#REF!</f>
        <v>#REF!</v>
      </c>
      <c r="G824" s="81" t="e">
        <f t="shared" si="54"/>
        <v>#REF!</v>
      </c>
    </row>
    <row r="825" spans="1:7" x14ac:dyDescent="0.25">
      <c r="A825" s="218" t="e">
        <f>'Запит 2-8'!#REF!</f>
        <v>#REF!</v>
      </c>
      <c r="B825" s="48" t="e">
        <f>IF('Запит 2-8'!#REF!&lt;&gt;"",'Запит 2-8'!#REF!,"")</f>
        <v>#REF!</v>
      </c>
      <c r="C825" s="49" t="e">
        <f>'Запит 2-8'!#REF!</f>
        <v>#REF!</v>
      </c>
      <c r="D825" s="50" t="e">
        <f>'Запит 2-8'!#REF!</f>
        <v>#REF!</v>
      </c>
      <c r="E825" s="350"/>
      <c r="F825" s="353" t="e">
        <f>#REF!+#REF!</f>
        <v>#REF!</v>
      </c>
      <c r="G825" s="81" t="e">
        <f t="shared" si="54"/>
        <v>#REF!</v>
      </c>
    </row>
    <row r="826" spans="1:7" x14ac:dyDescent="0.25">
      <c r="A826" s="218" t="e">
        <f>'Запит 2-8'!#REF!</f>
        <v>#REF!</v>
      </c>
      <c r="B826" s="48" t="e">
        <f>IF('Запит 2-8'!#REF!&lt;&gt;"",'Запит 2-8'!#REF!,"")</f>
        <v>#REF!</v>
      </c>
      <c r="C826" s="49" t="e">
        <f>'Запит 2-8'!#REF!</f>
        <v>#REF!</v>
      </c>
      <c r="D826" s="50" t="e">
        <f>'Запит 2-8'!#REF!</f>
        <v>#REF!</v>
      </c>
      <c r="E826" s="350"/>
      <c r="F826" s="353" t="e">
        <f>#REF!+#REF!</f>
        <v>#REF!</v>
      </c>
      <c r="G826" s="81" t="e">
        <f t="shared" si="54"/>
        <v>#REF!</v>
      </c>
    </row>
    <row r="827" spans="1:7" x14ac:dyDescent="0.25">
      <c r="A827" s="218" t="e">
        <f>'Запит 2-8'!#REF!</f>
        <v>#REF!</v>
      </c>
      <c r="B827" s="48" t="e">
        <f>IF('Запит 2-8'!#REF!&lt;&gt;"",'Запит 2-8'!#REF!,"")</f>
        <v>#REF!</v>
      </c>
      <c r="C827" s="49" t="e">
        <f>'Запит 2-8'!#REF!</f>
        <v>#REF!</v>
      </c>
      <c r="D827" s="50" t="e">
        <f>'Запит 2-8'!#REF!</f>
        <v>#REF!</v>
      </c>
      <c r="E827" s="350"/>
      <c r="F827" s="353" t="e">
        <f>#REF!+#REF!</f>
        <v>#REF!</v>
      </c>
      <c r="G827" s="81" t="e">
        <f t="shared" si="54"/>
        <v>#REF!</v>
      </c>
    </row>
    <row r="828" spans="1:7" x14ac:dyDescent="0.25">
      <c r="A828" s="218" t="e">
        <f>'Запит 2-8'!#REF!</f>
        <v>#REF!</v>
      </c>
      <c r="B828" s="48" t="e">
        <f>IF('Запит 2-8'!#REF!&lt;&gt;"",'Запит 2-8'!#REF!,"")</f>
        <v>#REF!</v>
      </c>
      <c r="C828" s="49" t="e">
        <f>'Запит 2-8'!#REF!</f>
        <v>#REF!</v>
      </c>
      <c r="D828" s="50" t="e">
        <f>'Запит 2-8'!#REF!</f>
        <v>#REF!</v>
      </c>
      <c r="E828" s="350"/>
      <c r="F828" s="353" t="e">
        <f>#REF!+#REF!</f>
        <v>#REF!</v>
      </c>
      <c r="G828" s="81" t="e">
        <f t="shared" si="54"/>
        <v>#REF!</v>
      </c>
    </row>
    <row r="829" spans="1:7" x14ac:dyDescent="0.25">
      <c r="A829" s="218" t="e">
        <f>'Запит 2-8'!#REF!</f>
        <v>#REF!</v>
      </c>
      <c r="B829" s="48" t="e">
        <f>IF('Запит 2-8'!#REF!&lt;&gt;"",'Запит 2-8'!#REF!,"")</f>
        <v>#REF!</v>
      </c>
      <c r="C829" s="49" t="e">
        <f>'Запит 2-8'!#REF!</f>
        <v>#REF!</v>
      </c>
      <c r="D829" s="50" t="e">
        <f>'Запит 2-8'!#REF!</f>
        <v>#REF!</v>
      </c>
      <c r="E829" s="350"/>
      <c r="F829" s="353" t="e">
        <f>#REF!+#REF!</f>
        <v>#REF!</v>
      </c>
      <c r="G829" s="81" t="e">
        <f t="shared" si="54"/>
        <v>#REF!</v>
      </c>
    </row>
    <row r="830" spans="1:7" x14ac:dyDescent="0.25">
      <c r="A830" s="218" t="e">
        <f>'Запит 2-8'!#REF!</f>
        <v>#REF!</v>
      </c>
      <c r="B830" s="48" t="e">
        <f>IF('Запит 2-8'!#REF!&lt;&gt;"",'Запит 2-8'!#REF!,"")</f>
        <v>#REF!</v>
      </c>
      <c r="C830" s="49" t="e">
        <f>'Запит 2-8'!#REF!</f>
        <v>#REF!</v>
      </c>
      <c r="D830" s="50" t="e">
        <f>'Запит 2-8'!#REF!</f>
        <v>#REF!</v>
      </c>
      <c r="E830" s="350"/>
      <c r="F830" s="353" t="e">
        <f>#REF!+#REF!</f>
        <v>#REF!</v>
      </c>
      <c r="G830" s="81" t="e">
        <f t="shared" si="54"/>
        <v>#REF!</v>
      </c>
    </row>
    <row r="831" spans="1:7" x14ac:dyDescent="0.25">
      <c r="A831" s="218" t="e">
        <f>'Запит 2-8'!#REF!</f>
        <v>#REF!</v>
      </c>
      <c r="B831" s="48" t="e">
        <f>IF('Запит 2-8'!#REF!&lt;&gt;"",'Запит 2-8'!#REF!,"")</f>
        <v>#REF!</v>
      </c>
      <c r="C831" s="49" t="e">
        <f>'Запит 2-8'!#REF!</f>
        <v>#REF!</v>
      </c>
      <c r="D831" s="50" t="e">
        <f>'Запит 2-8'!#REF!</f>
        <v>#REF!</v>
      </c>
      <c r="E831" s="350"/>
      <c r="F831" s="353" t="e">
        <f>#REF!+#REF!</f>
        <v>#REF!</v>
      </c>
      <c r="G831" s="81" t="e">
        <f t="shared" si="54"/>
        <v>#REF!</v>
      </c>
    </row>
    <row r="832" spans="1:7" x14ac:dyDescent="0.25">
      <c r="A832" s="218" t="e">
        <f>'Запит 2-8'!#REF!</f>
        <v>#REF!</v>
      </c>
      <c r="B832" s="48" t="e">
        <f>IF('Запит 2-8'!#REF!&lt;&gt;"",'Запит 2-8'!#REF!,"")</f>
        <v>#REF!</v>
      </c>
      <c r="C832" s="49" t="e">
        <f>'Запит 2-8'!#REF!</f>
        <v>#REF!</v>
      </c>
      <c r="D832" s="50" t="e">
        <f>'Запит 2-8'!#REF!</f>
        <v>#REF!</v>
      </c>
      <c r="E832" s="350"/>
      <c r="F832" s="353" t="e">
        <f>#REF!+#REF!</f>
        <v>#REF!</v>
      </c>
      <c r="G832" s="81" t="e">
        <f t="shared" si="54"/>
        <v>#REF!</v>
      </c>
    </row>
    <row r="833" spans="1:7" x14ac:dyDescent="0.25">
      <c r="A833" s="218" t="e">
        <f>'Запит 2-8'!#REF!</f>
        <v>#REF!</v>
      </c>
      <c r="B833" s="48" t="e">
        <f>IF('Запит 2-8'!#REF!&lt;&gt;"",'Запит 2-8'!#REF!,"")</f>
        <v>#REF!</v>
      </c>
      <c r="C833" s="49" t="e">
        <f>'Запит 2-8'!#REF!</f>
        <v>#REF!</v>
      </c>
      <c r="D833" s="50" t="e">
        <f>'Запит 2-8'!#REF!</f>
        <v>#REF!</v>
      </c>
      <c r="E833" s="350"/>
      <c r="F833" s="353" t="e">
        <f>#REF!+#REF!</f>
        <v>#REF!</v>
      </c>
      <c r="G833" s="81" t="e">
        <f t="shared" si="54"/>
        <v>#REF!</v>
      </c>
    </row>
    <row r="834" spans="1:7" x14ac:dyDescent="0.25">
      <c r="A834" s="218" t="e">
        <f>'Запит 2-8'!#REF!</f>
        <v>#REF!</v>
      </c>
      <c r="B834" s="48" t="e">
        <f>IF('Запит 2-8'!#REF!&lt;&gt;"",'Запит 2-8'!#REF!,"")</f>
        <v>#REF!</v>
      </c>
      <c r="C834" s="49" t="e">
        <f>'Запит 2-8'!#REF!</f>
        <v>#REF!</v>
      </c>
      <c r="D834" s="50" t="e">
        <f>'Запит 2-8'!#REF!</f>
        <v>#REF!</v>
      </c>
      <c r="E834" s="350"/>
      <c r="F834" s="353" t="e">
        <f>#REF!+#REF!</f>
        <v>#REF!</v>
      </c>
      <c r="G834" s="81" t="e">
        <f t="shared" si="54"/>
        <v>#REF!</v>
      </c>
    </row>
    <row r="835" spans="1:7" x14ac:dyDescent="0.25">
      <c r="A835" s="218" t="e">
        <f>'Запит 2-8'!#REF!</f>
        <v>#REF!</v>
      </c>
      <c r="B835" s="237" t="e">
        <f>IF('Запит 2-8'!#REF!&lt;&gt;"",'Запит 2-8'!#REF!,"")</f>
        <v>#REF!</v>
      </c>
      <c r="C835" s="238" t="e">
        <f>'Запит 2-8'!#REF!</f>
        <v>#REF!</v>
      </c>
      <c r="D835" s="239" t="e">
        <f>'Запит 2-8'!#REF!</f>
        <v>#REF!</v>
      </c>
      <c r="E835" s="351"/>
      <c r="F835" s="354" t="e">
        <f>#REF!+#REF!</f>
        <v>#REF!</v>
      </c>
      <c r="G835" s="81" t="e">
        <f t="shared" si="54"/>
        <v>#REF!</v>
      </c>
    </row>
    <row r="836" spans="1:7" ht="12.75" x14ac:dyDescent="0.2">
      <c r="A836" s="236" t="e">
        <f>'Запит 2-8'!#REF!</f>
        <v>#REF!</v>
      </c>
      <c r="B836" s="756" t="s">
        <v>110</v>
      </c>
      <c r="C836" s="757"/>
      <c r="D836" s="757"/>
      <c r="E836" s="758"/>
      <c r="F836" s="758"/>
      <c r="G836" s="81" t="e">
        <f>G837</f>
        <v>#REF!</v>
      </c>
    </row>
    <row r="837" spans="1:7" x14ac:dyDescent="0.25">
      <c r="A837" s="218" t="e">
        <f>'Запит 2-8'!#REF!</f>
        <v>#REF!</v>
      </c>
      <c r="B837" s="241" t="e">
        <f>IF('Запит 2-8'!#REF!&lt;&gt;"",'Запит 2-8'!#REF!,"")</f>
        <v>#REF!</v>
      </c>
      <c r="C837" s="242" t="e">
        <f>'Запит 2-8'!#REF!</f>
        <v>#REF!</v>
      </c>
      <c r="D837" s="243" t="e">
        <f>'Запит 2-8'!#REF!</f>
        <v>#REF!</v>
      </c>
      <c r="E837" s="440" t="s">
        <v>30</v>
      </c>
      <c r="F837" s="352" t="e">
        <f>#REF!+#REF!</f>
        <v>#REF!</v>
      </c>
      <c r="G837" s="81" t="e">
        <f t="shared" ref="G837:G846" si="55">IF(B837&lt;&gt;"","Для друку","")</f>
        <v>#REF!</v>
      </c>
    </row>
    <row r="838" spans="1:7" x14ac:dyDescent="0.25">
      <c r="A838" s="218" t="e">
        <f>'Запит 2-8'!#REF!</f>
        <v>#REF!</v>
      </c>
      <c r="B838" s="48" t="e">
        <f>IF('Запит 2-8'!#REF!&lt;&gt;"",'Запит 2-8'!#REF!,"")</f>
        <v>#REF!</v>
      </c>
      <c r="C838" s="49" t="e">
        <f>'Запит 2-8'!#REF!</f>
        <v>#REF!</v>
      </c>
      <c r="D838" s="50" t="e">
        <f>'Запит 2-8'!#REF!</f>
        <v>#REF!</v>
      </c>
      <c r="E838" s="441" t="s">
        <v>30</v>
      </c>
      <c r="F838" s="353" t="e">
        <f>#REF!+#REF!</f>
        <v>#REF!</v>
      </c>
      <c r="G838" s="81" t="e">
        <f t="shared" si="55"/>
        <v>#REF!</v>
      </c>
    </row>
    <row r="839" spans="1:7" x14ac:dyDescent="0.25">
      <c r="A839" s="218" t="e">
        <f>'Запит 2-8'!#REF!</f>
        <v>#REF!</v>
      </c>
      <c r="B839" s="48" t="e">
        <f>IF('Запит 2-8'!#REF!&lt;&gt;"",'Запит 2-8'!#REF!,"")</f>
        <v>#REF!</v>
      </c>
      <c r="C839" s="49" t="e">
        <f>'Запит 2-8'!#REF!</f>
        <v>#REF!</v>
      </c>
      <c r="D839" s="50" t="e">
        <f>'Запит 2-8'!#REF!</f>
        <v>#REF!</v>
      </c>
      <c r="E839" s="441" t="s">
        <v>30</v>
      </c>
      <c r="F839" s="353" t="e">
        <f>#REF!+#REF!</f>
        <v>#REF!</v>
      </c>
      <c r="G839" s="81" t="e">
        <f t="shared" si="55"/>
        <v>#REF!</v>
      </c>
    </row>
    <row r="840" spans="1:7" x14ac:dyDescent="0.25">
      <c r="A840" s="218" t="e">
        <f>'Запит 2-8'!#REF!</f>
        <v>#REF!</v>
      </c>
      <c r="B840" s="48" t="e">
        <f>IF('Запит 2-8'!#REF!&lt;&gt;"",'Запит 2-8'!#REF!,"")</f>
        <v>#REF!</v>
      </c>
      <c r="C840" s="49" t="e">
        <f>'Запит 2-8'!#REF!</f>
        <v>#REF!</v>
      </c>
      <c r="D840" s="50" t="e">
        <f>'Запит 2-8'!#REF!</f>
        <v>#REF!</v>
      </c>
      <c r="E840" s="441" t="s">
        <v>30</v>
      </c>
      <c r="F840" s="353" t="e">
        <f>#REF!+#REF!</f>
        <v>#REF!</v>
      </c>
      <c r="G840" s="81" t="e">
        <f t="shared" si="55"/>
        <v>#REF!</v>
      </c>
    </row>
    <row r="841" spans="1:7" x14ac:dyDescent="0.25">
      <c r="A841" s="218" t="e">
        <f>'Запит 2-8'!#REF!</f>
        <v>#REF!</v>
      </c>
      <c r="B841" s="48" t="e">
        <f>IF('Запит 2-8'!#REF!&lt;&gt;"",'Запит 2-8'!#REF!,"")</f>
        <v>#REF!</v>
      </c>
      <c r="C841" s="49" t="e">
        <f>'Запит 2-8'!#REF!</f>
        <v>#REF!</v>
      </c>
      <c r="D841" s="50" t="e">
        <f>'Запит 2-8'!#REF!</f>
        <v>#REF!</v>
      </c>
      <c r="E841" s="441" t="s">
        <v>30</v>
      </c>
      <c r="F841" s="353" t="e">
        <f>#REF!+#REF!</f>
        <v>#REF!</v>
      </c>
      <c r="G841" s="81" t="e">
        <f t="shared" si="55"/>
        <v>#REF!</v>
      </c>
    </row>
    <row r="842" spans="1:7" x14ac:dyDescent="0.25">
      <c r="A842" s="218" t="e">
        <f>'Запит 2-8'!#REF!</f>
        <v>#REF!</v>
      </c>
      <c r="B842" s="48" t="e">
        <f>IF('Запит 2-8'!#REF!&lt;&gt;"",'Запит 2-8'!#REF!,"")</f>
        <v>#REF!</v>
      </c>
      <c r="C842" s="49" t="e">
        <f>'Запит 2-8'!#REF!</f>
        <v>#REF!</v>
      </c>
      <c r="D842" s="50" t="e">
        <f>'Запит 2-8'!#REF!</f>
        <v>#REF!</v>
      </c>
      <c r="E842" s="441" t="s">
        <v>30</v>
      </c>
      <c r="F842" s="353" t="e">
        <f>#REF!+#REF!</f>
        <v>#REF!</v>
      </c>
      <c r="G842" s="81" t="e">
        <f t="shared" si="55"/>
        <v>#REF!</v>
      </c>
    </row>
    <row r="843" spans="1:7" x14ac:dyDescent="0.25">
      <c r="A843" s="218" t="e">
        <f>'Запит 2-8'!#REF!</f>
        <v>#REF!</v>
      </c>
      <c r="B843" s="48" t="e">
        <f>IF('Запит 2-8'!#REF!&lt;&gt;"",'Запит 2-8'!#REF!,"")</f>
        <v>#REF!</v>
      </c>
      <c r="C843" s="49" t="e">
        <f>'Запит 2-8'!#REF!</f>
        <v>#REF!</v>
      </c>
      <c r="D843" s="50" t="e">
        <f>'Запит 2-8'!#REF!</f>
        <v>#REF!</v>
      </c>
      <c r="E843" s="441" t="s">
        <v>30</v>
      </c>
      <c r="F843" s="353" t="e">
        <f>#REF!+#REF!</f>
        <v>#REF!</v>
      </c>
      <c r="G843" s="81" t="e">
        <f t="shared" si="55"/>
        <v>#REF!</v>
      </c>
    </row>
    <row r="844" spans="1:7" x14ac:dyDescent="0.25">
      <c r="A844" s="218" t="e">
        <f>'Запит 2-8'!#REF!</f>
        <v>#REF!</v>
      </c>
      <c r="B844" s="48" t="e">
        <f>IF('Запит 2-8'!#REF!&lt;&gt;"",'Запит 2-8'!#REF!,"")</f>
        <v>#REF!</v>
      </c>
      <c r="C844" s="49" t="e">
        <f>'Запит 2-8'!#REF!</f>
        <v>#REF!</v>
      </c>
      <c r="D844" s="50" t="e">
        <f>'Запит 2-8'!#REF!</f>
        <v>#REF!</v>
      </c>
      <c r="E844" s="441" t="s">
        <v>30</v>
      </c>
      <c r="F844" s="353" t="e">
        <f>#REF!+#REF!</f>
        <v>#REF!</v>
      </c>
      <c r="G844" s="81" t="e">
        <f t="shared" si="55"/>
        <v>#REF!</v>
      </c>
    </row>
    <row r="845" spans="1:7" ht="12.75" customHeight="1" x14ac:dyDescent="0.25">
      <c r="A845" s="218" t="e">
        <f>'Запит 2-8'!#REF!</f>
        <v>#REF!</v>
      </c>
      <c r="B845" s="48" t="e">
        <f>IF('Запит 2-8'!#REF!&lt;&gt;"",'Запит 2-8'!#REF!,"")</f>
        <v>#REF!</v>
      </c>
      <c r="C845" s="49" t="e">
        <f>'Запит 2-8'!#REF!</f>
        <v>#REF!</v>
      </c>
      <c r="D845" s="50" t="e">
        <f>'Запит 2-8'!#REF!</f>
        <v>#REF!</v>
      </c>
      <c r="E845" s="441" t="s">
        <v>30</v>
      </c>
      <c r="F845" s="353" t="e">
        <f>#REF!+#REF!</f>
        <v>#REF!</v>
      </c>
      <c r="G845" s="81" t="e">
        <f t="shared" si="55"/>
        <v>#REF!</v>
      </c>
    </row>
    <row r="846" spans="1:7" x14ac:dyDescent="0.25">
      <c r="A846" s="240" t="e">
        <f>'Запит 2-8'!#REF!</f>
        <v>#REF!</v>
      </c>
      <c r="B846" s="48" t="e">
        <f>IF('Запит 2-8'!#REF!&lt;&gt;"",'Запит 2-8'!#REF!,"")</f>
        <v>#REF!</v>
      </c>
      <c r="C846" s="49" t="e">
        <f>'Запит 2-8'!#REF!</f>
        <v>#REF!</v>
      </c>
      <c r="D846" s="50" t="e">
        <f>'Запит 2-8'!#REF!</f>
        <v>#REF!</v>
      </c>
      <c r="E846" s="442" t="s">
        <v>30</v>
      </c>
      <c r="F846" s="354" t="e">
        <f>#REF!+#REF!</f>
        <v>#REF!</v>
      </c>
      <c r="G846" s="81" t="e">
        <f t="shared" si="55"/>
        <v>#REF!</v>
      </c>
    </row>
    <row r="847" spans="1:7" ht="12.75" customHeight="1" x14ac:dyDescent="0.2">
      <c r="A847" s="759" t="e">
        <f>'Запит 2-8'!#REF!</f>
        <v>#REF!</v>
      </c>
      <c r="B847" s="760"/>
      <c r="C847" s="760"/>
      <c r="D847" s="760"/>
      <c r="E847" s="760"/>
      <c r="F847" s="760"/>
      <c r="G847" s="81" t="e">
        <f>G848</f>
        <v>#REF!</v>
      </c>
    </row>
    <row r="848" spans="1:7" ht="12.75" x14ac:dyDescent="0.2">
      <c r="A848" s="235" t="s">
        <v>4</v>
      </c>
      <c r="B848" s="756" t="s">
        <v>107</v>
      </c>
      <c r="C848" s="757"/>
      <c r="D848" s="757"/>
      <c r="E848" s="761"/>
      <c r="F848" s="761"/>
      <c r="G848" s="81" t="e">
        <f>G849</f>
        <v>#REF!</v>
      </c>
    </row>
    <row r="849" spans="1:7" x14ac:dyDescent="0.25">
      <c r="A849" s="218" t="e">
        <f>'Запит 2-8'!#REF!</f>
        <v>#REF!</v>
      </c>
      <c r="B849" s="241" t="e">
        <f>IF('Запит 2-8'!#REF!&lt;&gt;"",'Запит 2-8'!#REF!,"")</f>
        <v>#REF!</v>
      </c>
      <c r="C849" s="242" t="e">
        <f>'Запит 2-8'!#REF!</f>
        <v>#REF!</v>
      </c>
      <c r="D849" s="243" t="e">
        <f>'Запит 2-8'!#REF!</f>
        <v>#REF!</v>
      </c>
      <c r="E849" s="349"/>
      <c r="F849" s="352" t="e">
        <f>#REF!+#REF!</f>
        <v>#REF!</v>
      </c>
      <c r="G849" s="81" t="e">
        <f>IF(B849&lt;&gt;"","Для друку","")</f>
        <v>#REF!</v>
      </c>
    </row>
    <row r="850" spans="1:7" x14ac:dyDescent="0.25">
      <c r="A850" s="218" t="e">
        <f>'Запит 2-8'!#REF!</f>
        <v>#REF!</v>
      </c>
      <c r="B850" s="48" t="e">
        <f>IF('Запит 2-8'!#REF!&lt;&gt;"",'Запит 2-8'!#REF!,"")</f>
        <v>#REF!</v>
      </c>
      <c r="C850" s="49" t="e">
        <f>'Запит 2-8'!#REF!</f>
        <v>#REF!</v>
      </c>
      <c r="D850" s="50" t="e">
        <f>'Запит 2-8'!#REF!</f>
        <v>#REF!</v>
      </c>
      <c r="E850" s="350"/>
      <c r="F850" s="353" t="e">
        <f>#REF!+#REF!</f>
        <v>#REF!</v>
      </c>
      <c r="G850" s="81" t="e">
        <f>IF(B850&lt;&gt;"","Для друку","")</f>
        <v>#REF!</v>
      </c>
    </row>
    <row r="851" spans="1:7" x14ac:dyDescent="0.25">
      <c r="A851" s="218" t="e">
        <f>'Запит 2-8'!#REF!</f>
        <v>#REF!</v>
      </c>
      <c r="B851" s="48" t="e">
        <f>IF('Запит 2-8'!#REF!&lt;&gt;"",'Запит 2-8'!#REF!,"")</f>
        <v>#REF!</v>
      </c>
      <c r="C851" s="49" t="e">
        <f>'Запит 2-8'!#REF!</f>
        <v>#REF!</v>
      </c>
      <c r="D851" s="50" t="e">
        <f>'Запит 2-8'!#REF!</f>
        <v>#REF!</v>
      </c>
      <c r="E851" s="350"/>
      <c r="F851" s="353" t="e">
        <f>#REF!+#REF!</f>
        <v>#REF!</v>
      </c>
      <c r="G851" s="81" t="e">
        <f t="shared" ref="G851:G863" si="56">IF(B851&lt;&gt;"","Для друку","")</f>
        <v>#REF!</v>
      </c>
    </row>
    <row r="852" spans="1:7" x14ac:dyDescent="0.25">
      <c r="A852" s="218" t="e">
        <f>'Запит 2-8'!#REF!</f>
        <v>#REF!</v>
      </c>
      <c r="B852" s="48" t="e">
        <f>IF('Запит 2-8'!#REF!&lt;&gt;"",'Запит 2-8'!#REF!,"")</f>
        <v>#REF!</v>
      </c>
      <c r="C852" s="49" t="e">
        <f>'Запит 2-8'!#REF!</f>
        <v>#REF!</v>
      </c>
      <c r="D852" s="50" t="e">
        <f>'Запит 2-8'!#REF!</f>
        <v>#REF!</v>
      </c>
      <c r="E852" s="229"/>
      <c r="F852" s="353" t="e">
        <f>#REF!+#REF!</f>
        <v>#REF!</v>
      </c>
      <c r="G852" s="81" t="e">
        <f t="shared" si="56"/>
        <v>#REF!</v>
      </c>
    </row>
    <row r="853" spans="1:7" x14ac:dyDescent="0.25">
      <c r="A853" s="218" t="e">
        <f>'Запит 2-8'!#REF!</f>
        <v>#REF!</v>
      </c>
      <c r="B853" s="48" t="e">
        <f>IF('Запит 2-8'!#REF!&lt;&gt;"",'Запит 2-8'!#REF!,"")</f>
        <v>#REF!</v>
      </c>
      <c r="C853" s="49" t="e">
        <f>'Запит 2-8'!#REF!</f>
        <v>#REF!</v>
      </c>
      <c r="D853" s="50" t="e">
        <f>'Запит 2-8'!#REF!</f>
        <v>#REF!</v>
      </c>
      <c r="E853" s="350"/>
      <c r="F853" s="353" t="e">
        <f>#REF!+#REF!</f>
        <v>#REF!</v>
      </c>
      <c r="G853" s="81" t="e">
        <f t="shared" si="56"/>
        <v>#REF!</v>
      </c>
    </row>
    <row r="854" spans="1:7" x14ac:dyDescent="0.25">
      <c r="A854" s="218" t="e">
        <f>'Запит 2-8'!#REF!</f>
        <v>#REF!</v>
      </c>
      <c r="B854" s="48" t="e">
        <f>IF('Запит 2-8'!#REF!&lt;&gt;"",'Запит 2-8'!#REF!,"")</f>
        <v>#REF!</v>
      </c>
      <c r="C854" s="49" t="e">
        <f>'Запит 2-8'!#REF!</f>
        <v>#REF!</v>
      </c>
      <c r="D854" s="50" t="e">
        <f>'Запит 2-8'!#REF!</f>
        <v>#REF!</v>
      </c>
      <c r="E854" s="350"/>
      <c r="F854" s="353" t="e">
        <f>#REF!+#REF!</f>
        <v>#REF!</v>
      </c>
      <c r="G854" s="81" t="e">
        <f t="shared" si="56"/>
        <v>#REF!</v>
      </c>
    </row>
    <row r="855" spans="1:7" x14ac:dyDescent="0.25">
      <c r="A855" s="218" t="e">
        <f>'Запит 2-8'!#REF!</f>
        <v>#REF!</v>
      </c>
      <c r="B855" s="48" t="e">
        <f>IF('Запит 2-8'!#REF!&lt;&gt;"",'Запит 2-8'!#REF!,"")</f>
        <v>#REF!</v>
      </c>
      <c r="C855" s="49" t="e">
        <f>'Запит 2-8'!#REF!</f>
        <v>#REF!</v>
      </c>
      <c r="D855" s="50" t="e">
        <f>'Запит 2-8'!#REF!</f>
        <v>#REF!</v>
      </c>
      <c r="E855" s="350"/>
      <c r="F855" s="353" t="e">
        <f>#REF!+#REF!</f>
        <v>#REF!</v>
      </c>
      <c r="G855" s="81" t="e">
        <f t="shared" si="56"/>
        <v>#REF!</v>
      </c>
    </row>
    <row r="856" spans="1:7" x14ac:dyDescent="0.25">
      <c r="A856" s="218" t="e">
        <f>'Запит 2-8'!#REF!</f>
        <v>#REF!</v>
      </c>
      <c r="B856" s="48" t="e">
        <f>IF('Запит 2-8'!#REF!&lt;&gt;"",'Запит 2-8'!#REF!,"")</f>
        <v>#REF!</v>
      </c>
      <c r="C856" s="49" t="e">
        <f>'Запит 2-8'!#REF!</f>
        <v>#REF!</v>
      </c>
      <c r="D856" s="50" t="e">
        <f>'Запит 2-8'!#REF!</f>
        <v>#REF!</v>
      </c>
      <c r="E856" s="350"/>
      <c r="F856" s="353" t="e">
        <f>#REF!+#REF!</f>
        <v>#REF!</v>
      </c>
      <c r="G856" s="81" t="e">
        <f t="shared" si="56"/>
        <v>#REF!</v>
      </c>
    </row>
    <row r="857" spans="1:7" x14ac:dyDescent="0.25">
      <c r="A857" s="218" t="e">
        <f>'Запит 2-8'!#REF!</f>
        <v>#REF!</v>
      </c>
      <c r="B857" s="48" t="e">
        <f>IF('Запит 2-8'!#REF!&lt;&gt;"",'Запит 2-8'!#REF!,"")</f>
        <v>#REF!</v>
      </c>
      <c r="C857" s="49" t="e">
        <f>'Запит 2-8'!#REF!</f>
        <v>#REF!</v>
      </c>
      <c r="D857" s="50" t="e">
        <f>'Запит 2-8'!#REF!</f>
        <v>#REF!</v>
      </c>
      <c r="E857" s="350"/>
      <c r="F857" s="353" t="e">
        <f>#REF!+#REF!</f>
        <v>#REF!</v>
      </c>
      <c r="G857" s="81" t="e">
        <f t="shared" si="56"/>
        <v>#REF!</v>
      </c>
    </row>
    <row r="858" spans="1:7" x14ac:dyDescent="0.25">
      <c r="A858" s="218" t="e">
        <f>'Запит 2-8'!#REF!</f>
        <v>#REF!</v>
      </c>
      <c r="B858" s="48" t="e">
        <f>IF('Запит 2-8'!#REF!&lt;&gt;"",'Запит 2-8'!#REF!,"")</f>
        <v>#REF!</v>
      </c>
      <c r="C858" s="49" t="e">
        <f>'Запит 2-8'!#REF!</f>
        <v>#REF!</v>
      </c>
      <c r="D858" s="50" t="e">
        <f>'Запит 2-8'!#REF!</f>
        <v>#REF!</v>
      </c>
      <c r="E858" s="350"/>
      <c r="F858" s="353" t="e">
        <f>#REF!+#REF!</f>
        <v>#REF!</v>
      </c>
      <c r="G858" s="81" t="e">
        <f t="shared" si="56"/>
        <v>#REF!</v>
      </c>
    </row>
    <row r="859" spans="1:7" x14ac:dyDescent="0.25">
      <c r="A859" s="218" t="e">
        <f>'Запит 2-8'!#REF!</f>
        <v>#REF!</v>
      </c>
      <c r="B859" s="48" t="e">
        <f>IF('Запит 2-8'!#REF!&lt;&gt;"",'Запит 2-8'!#REF!,"")</f>
        <v>#REF!</v>
      </c>
      <c r="C859" s="49" t="e">
        <f>'Запит 2-8'!#REF!</f>
        <v>#REF!</v>
      </c>
      <c r="D859" s="50" t="e">
        <f>'Запит 2-8'!#REF!</f>
        <v>#REF!</v>
      </c>
      <c r="E859" s="350"/>
      <c r="F859" s="353" t="e">
        <f>#REF!+#REF!</f>
        <v>#REF!</v>
      </c>
      <c r="G859" s="81" t="e">
        <f t="shared" si="56"/>
        <v>#REF!</v>
      </c>
    </row>
    <row r="860" spans="1:7" x14ac:dyDescent="0.25">
      <c r="A860" s="218" t="e">
        <f>'Запит 2-8'!#REF!</f>
        <v>#REF!</v>
      </c>
      <c r="B860" s="48" t="e">
        <f>IF('Запит 2-8'!#REF!&lt;&gt;"",'Запит 2-8'!#REF!,"")</f>
        <v>#REF!</v>
      </c>
      <c r="C860" s="49" t="e">
        <f>'Запит 2-8'!#REF!</f>
        <v>#REF!</v>
      </c>
      <c r="D860" s="50" t="e">
        <f>'Запит 2-8'!#REF!</f>
        <v>#REF!</v>
      </c>
      <c r="E860" s="350"/>
      <c r="F860" s="353" t="e">
        <f>#REF!+#REF!</f>
        <v>#REF!</v>
      </c>
      <c r="G860" s="81" t="e">
        <f t="shared" si="56"/>
        <v>#REF!</v>
      </c>
    </row>
    <row r="861" spans="1:7" x14ac:dyDescent="0.25">
      <c r="A861" s="218" t="e">
        <f>'Запит 2-8'!#REF!</f>
        <v>#REF!</v>
      </c>
      <c r="B861" s="48" t="e">
        <f>IF('Запит 2-8'!#REF!&lt;&gt;"",'Запит 2-8'!#REF!,"")</f>
        <v>#REF!</v>
      </c>
      <c r="C861" s="49" t="e">
        <f>'Запит 2-8'!#REF!</f>
        <v>#REF!</v>
      </c>
      <c r="D861" s="50" t="e">
        <f>'Запит 2-8'!#REF!</f>
        <v>#REF!</v>
      </c>
      <c r="E861" s="350"/>
      <c r="F861" s="353" t="e">
        <f>#REF!+#REF!</f>
        <v>#REF!</v>
      </c>
      <c r="G861" s="81" t="e">
        <f t="shared" si="56"/>
        <v>#REF!</v>
      </c>
    </row>
    <row r="862" spans="1:7" x14ac:dyDescent="0.25">
      <c r="A862" s="218" t="e">
        <f>'Запит 2-8'!#REF!</f>
        <v>#REF!</v>
      </c>
      <c r="B862" s="48" t="e">
        <f>IF('Запит 2-8'!#REF!&lt;&gt;"",'Запит 2-8'!#REF!,"")</f>
        <v>#REF!</v>
      </c>
      <c r="C862" s="49" t="e">
        <f>'Запит 2-8'!#REF!</f>
        <v>#REF!</v>
      </c>
      <c r="D862" s="50" t="e">
        <f>'Запит 2-8'!#REF!</f>
        <v>#REF!</v>
      </c>
      <c r="E862" s="350"/>
      <c r="F862" s="353" t="e">
        <f>#REF!+#REF!</f>
        <v>#REF!</v>
      </c>
      <c r="G862" s="81" t="e">
        <f t="shared" si="56"/>
        <v>#REF!</v>
      </c>
    </row>
    <row r="863" spans="1:7" x14ac:dyDescent="0.25">
      <c r="A863" s="218" t="e">
        <f>'Запит 2-8'!#REF!</f>
        <v>#REF!</v>
      </c>
      <c r="B863" s="237" t="e">
        <f>IF('Запит 2-8'!#REF!&lt;&gt;"",'Запит 2-8'!#REF!,"")</f>
        <v>#REF!</v>
      </c>
      <c r="C863" s="238" t="e">
        <f>'Запит 2-8'!#REF!</f>
        <v>#REF!</v>
      </c>
      <c r="D863" s="239" t="e">
        <f>'Запит 2-8'!#REF!</f>
        <v>#REF!</v>
      </c>
      <c r="E863" s="351"/>
      <c r="F863" s="354" t="e">
        <f>#REF!+#REF!</f>
        <v>#REF!</v>
      </c>
      <c r="G863" s="81" t="e">
        <f t="shared" si="56"/>
        <v>#REF!</v>
      </c>
    </row>
    <row r="864" spans="1:7" ht="12.75" x14ac:dyDescent="0.2">
      <c r="A864" s="236" t="e">
        <f>'Запит 2-8'!#REF!</f>
        <v>#REF!</v>
      </c>
      <c r="B864" s="756" t="s">
        <v>108</v>
      </c>
      <c r="C864" s="757"/>
      <c r="D864" s="757"/>
      <c r="E864" s="758"/>
      <c r="F864" s="758"/>
      <c r="G864" s="81" t="e">
        <f>G865</f>
        <v>#REF!</v>
      </c>
    </row>
    <row r="865" spans="1:7" x14ac:dyDescent="0.25">
      <c r="A865" s="218" t="e">
        <f>'Запит 2-8'!#REF!</f>
        <v>#REF!</v>
      </c>
      <c r="B865" s="241" t="e">
        <f>IF('Запит 2-8'!#REF!&lt;&gt;"",'Запит 2-8'!#REF!,"")</f>
        <v>#REF!</v>
      </c>
      <c r="C865" s="242" t="e">
        <f>'Запит 2-8'!#REF!</f>
        <v>#REF!</v>
      </c>
      <c r="D865" s="243" t="e">
        <f>'Запит 2-8'!#REF!</f>
        <v>#REF!</v>
      </c>
      <c r="E865" s="349"/>
      <c r="F865" s="352" t="e">
        <f>#REF!+#REF!</f>
        <v>#REF!</v>
      </c>
      <c r="G865" s="81" t="e">
        <f t="shared" ref="G865:G879" si="57">IF(B865&lt;&gt;"","Для друку","")</f>
        <v>#REF!</v>
      </c>
    </row>
    <row r="866" spans="1:7" x14ac:dyDescent="0.25">
      <c r="A866" s="218" t="e">
        <f>'Запит 2-8'!#REF!</f>
        <v>#REF!</v>
      </c>
      <c r="B866" s="48" t="e">
        <f>IF('Запит 2-8'!#REF!&lt;&gt;"",'Запит 2-8'!#REF!,"")</f>
        <v>#REF!</v>
      </c>
      <c r="C866" s="49" t="e">
        <f>'Запит 2-8'!#REF!</f>
        <v>#REF!</v>
      </c>
      <c r="D866" s="50" t="e">
        <f>'Запит 2-8'!#REF!</f>
        <v>#REF!</v>
      </c>
      <c r="E866" s="350"/>
      <c r="F866" s="353" t="e">
        <f>#REF!+#REF!</f>
        <v>#REF!</v>
      </c>
      <c r="G866" s="81" t="e">
        <f t="shared" si="57"/>
        <v>#REF!</v>
      </c>
    </row>
    <row r="867" spans="1:7" x14ac:dyDescent="0.25">
      <c r="A867" s="218" t="e">
        <f>'Запит 2-8'!#REF!</f>
        <v>#REF!</v>
      </c>
      <c r="B867" s="48" t="e">
        <f>IF('Запит 2-8'!#REF!&lt;&gt;"",'Запит 2-8'!#REF!,"")</f>
        <v>#REF!</v>
      </c>
      <c r="C867" s="49" t="e">
        <f>'Запит 2-8'!#REF!</f>
        <v>#REF!</v>
      </c>
      <c r="D867" s="50" t="e">
        <f>'Запит 2-8'!#REF!</f>
        <v>#REF!</v>
      </c>
      <c r="E867" s="350"/>
      <c r="F867" s="353" t="e">
        <f>#REF!+#REF!</f>
        <v>#REF!</v>
      </c>
      <c r="G867" s="81" t="e">
        <f t="shared" si="57"/>
        <v>#REF!</v>
      </c>
    </row>
    <row r="868" spans="1:7" x14ac:dyDescent="0.25">
      <c r="A868" s="218" t="e">
        <f>'Запит 2-8'!#REF!</f>
        <v>#REF!</v>
      </c>
      <c r="B868" s="48" t="e">
        <f>IF('Запит 2-8'!#REF!&lt;&gt;"",'Запит 2-8'!#REF!,"")</f>
        <v>#REF!</v>
      </c>
      <c r="C868" s="49" t="e">
        <f>'Запит 2-8'!#REF!</f>
        <v>#REF!</v>
      </c>
      <c r="D868" s="50" t="e">
        <f>'Запит 2-8'!#REF!</f>
        <v>#REF!</v>
      </c>
      <c r="E868" s="229"/>
      <c r="F868" s="353" t="e">
        <f>#REF!+#REF!</f>
        <v>#REF!</v>
      </c>
      <c r="G868" s="81" t="e">
        <f t="shared" si="57"/>
        <v>#REF!</v>
      </c>
    </row>
    <row r="869" spans="1:7" x14ac:dyDescent="0.25">
      <c r="A869" s="218" t="e">
        <f>'Запит 2-8'!#REF!</f>
        <v>#REF!</v>
      </c>
      <c r="B869" s="48" t="e">
        <f>IF('Запит 2-8'!#REF!&lt;&gt;"",'Запит 2-8'!#REF!,"")</f>
        <v>#REF!</v>
      </c>
      <c r="C869" s="49" t="e">
        <f>'Запит 2-8'!#REF!</f>
        <v>#REF!</v>
      </c>
      <c r="D869" s="50" t="e">
        <f>'Запит 2-8'!#REF!</f>
        <v>#REF!</v>
      </c>
      <c r="E869" s="350"/>
      <c r="F869" s="353" t="e">
        <f>#REF!+#REF!</f>
        <v>#REF!</v>
      </c>
      <c r="G869" s="81" t="e">
        <f t="shared" si="57"/>
        <v>#REF!</v>
      </c>
    </row>
    <row r="870" spans="1:7" x14ac:dyDescent="0.25">
      <c r="A870" s="218" t="e">
        <f>'Запит 2-8'!#REF!</f>
        <v>#REF!</v>
      </c>
      <c r="B870" s="48" t="e">
        <f>IF('Запит 2-8'!#REF!&lt;&gt;"",'Запит 2-8'!#REF!,"")</f>
        <v>#REF!</v>
      </c>
      <c r="C870" s="49" t="e">
        <f>'Запит 2-8'!#REF!</f>
        <v>#REF!</v>
      </c>
      <c r="D870" s="50" t="e">
        <f>'Запит 2-8'!#REF!</f>
        <v>#REF!</v>
      </c>
      <c r="E870" s="350"/>
      <c r="F870" s="353" t="e">
        <f>#REF!+#REF!</f>
        <v>#REF!</v>
      </c>
      <c r="G870" s="81" t="e">
        <f t="shared" si="57"/>
        <v>#REF!</v>
      </c>
    </row>
    <row r="871" spans="1:7" x14ac:dyDescent="0.25">
      <c r="A871" s="218" t="e">
        <f>'Запит 2-8'!#REF!</f>
        <v>#REF!</v>
      </c>
      <c r="B871" s="48" t="e">
        <f>IF('Запит 2-8'!#REF!&lt;&gt;"",'Запит 2-8'!#REF!,"")</f>
        <v>#REF!</v>
      </c>
      <c r="C871" s="49" t="e">
        <f>'Запит 2-8'!#REF!</f>
        <v>#REF!</v>
      </c>
      <c r="D871" s="50" t="e">
        <f>'Запит 2-8'!#REF!</f>
        <v>#REF!</v>
      </c>
      <c r="E871" s="350"/>
      <c r="F871" s="353" t="e">
        <f>#REF!+#REF!</f>
        <v>#REF!</v>
      </c>
      <c r="G871" s="81" t="e">
        <f t="shared" si="57"/>
        <v>#REF!</v>
      </c>
    </row>
    <row r="872" spans="1:7" x14ac:dyDescent="0.25">
      <c r="A872" s="218" t="e">
        <f>'Запит 2-8'!#REF!</f>
        <v>#REF!</v>
      </c>
      <c r="B872" s="48" t="e">
        <f>IF('Запит 2-8'!#REF!&lt;&gt;"",'Запит 2-8'!#REF!,"")</f>
        <v>#REF!</v>
      </c>
      <c r="C872" s="49" t="e">
        <f>'Запит 2-8'!#REF!</f>
        <v>#REF!</v>
      </c>
      <c r="D872" s="50" t="e">
        <f>'Запит 2-8'!#REF!</f>
        <v>#REF!</v>
      </c>
      <c r="E872" s="350"/>
      <c r="F872" s="353" t="e">
        <f>#REF!+#REF!</f>
        <v>#REF!</v>
      </c>
      <c r="G872" s="81" t="e">
        <f t="shared" si="57"/>
        <v>#REF!</v>
      </c>
    </row>
    <row r="873" spans="1:7" x14ac:dyDescent="0.25">
      <c r="A873" s="218" t="e">
        <f>'Запит 2-8'!#REF!</f>
        <v>#REF!</v>
      </c>
      <c r="B873" s="48" t="e">
        <f>IF('Запит 2-8'!#REF!&lt;&gt;"",'Запит 2-8'!#REF!,"")</f>
        <v>#REF!</v>
      </c>
      <c r="C873" s="49" t="e">
        <f>'Запит 2-8'!#REF!</f>
        <v>#REF!</v>
      </c>
      <c r="D873" s="50" t="e">
        <f>'Запит 2-8'!#REF!</f>
        <v>#REF!</v>
      </c>
      <c r="E873" s="350"/>
      <c r="F873" s="353" t="e">
        <f>#REF!+#REF!</f>
        <v>#REF!</v>
      </c>
      <c r="G873" s="81" t="e">
        <f t="shared" si="57"/>
        <v>#REF!</v>
      </c>
    </row>
    <row r="874" spans="1:7" x14ac:dyDescent="0.25">
      <c r="A874" s="218" t="e">
        <f>'Запит 2-8'!#REF!</f>
        <v>#REF!</v>
      </c>
      <c r="B874" s="48" t="e">
        <f>IF('Запит 2-8'!#REF!&lt;&gt;"",'Запит 2-8'!#REF!,"")</f>
        <v>#REF!</v>
      </c>
      <c r="C874" s="49" t="e">
        <f>'Запит 2-8'!#REF!</f>
        <v>#REF!</v>
      </c>
      <c r="D874" s="50" t="e">
        <f>'Запит 2-8'!#REF!</f>
        <v>#REF!</v>
      </c>
      <c r="E874" s="350"/>
      <c r="F874" s="353" t="e">
        <f>#REF!+#REF!</f>
        <v>#REF!</v>
      </c>
      <c r="G874" s="81" t="e">
        <f t="shared" si="57"/>
        <v>#REF!</v>
      </c>
    </row>
    <row r="875" spans="1:7" x14ac:dyDescent="0.25">
      <c r="A875" s="218" t="e">
        <f>'Запит 2-8'!#REF!</f>
        <v>#REF!</v>
      </c>
      <c r="B875" s="48" t="e">
        <f>IF('Запит 2-8'!#REF!&lt;&gt;"",'Запит 2-8'!#REF!,"")</f>
        <v>#REF!</v>
      </c>
      <c r="C875" s="49" t="e">
        <f>'Запит 2-8'!#REF!</f>
        <v>#REF!</v>
      </c>
      <c r="D875" s="50" t="e">
        <f>'Запит 2-8'!#REF!</f>
        <v>#REF!</v>
      </c>
      <c r="E875" s="350"/>
      <c r="F875" s="353" t="e">
        <f>#REF!+#REF!</f>
        <v>#REF!</v>
      </c>
      <c r="G875" s="81" t="e">
        <f t="shared" si="57"/>
        <v>#REF!</v>
      </c>
    </row>
    <row r="876" spans="1:7" x14ac:dyDescent="0.25">
      <c r="A876" s="218" t="e">
        <f>'Запит 2-8'!#REF!</f>
        <v>#REF!</v>
      </c>
      <c r="B876" s="48" t="e">
        <f>IF('Запит 2-8'!#REF!&lt;&gt;"",'Запит 2-8'!#REF!,"")</f>
        <v>#REF!</v>
      </c>
      <c r="C876" s="49" t="e">
        <f>'Запит 2-8'!#REF!</f>
        <v>#REF!</v>
      </c>
      <c r="D876" s="50" t="e">
        <f>'Запит 2-8'!#REF!</f>
        <v>#REF!</v>
      </c>
      <c r="E876" s="350"/>
      <c r="F876" s="353" t="e">
        <f>#REF!+#REF!</f>
        <v>#REF!</v>
      </c>
      <c r="G876" s="81" t="e">
        <f t="shared" si="57"/>
        <v>#REF!</v>
      </c>
    </row>
    <row r="877" spans="1:7" x14ac:dyDescent="0.25">
      <c r="A877" s="218" t="e">
        <f>'Запит 2-8'!#REF!</f>
        <v>#REF!</v>
      </c>
      <c r="B877" s="48" t="e">
        <f>IF('Запит 2-8'!#REF!&lt;&gt;"",'Запит 2-8'!#REF!,"")</f>
        <v>#REF!</v>
      </c>
      <c r="C877" s="49" t="e">
        <f>'Запит 2-8'!#REF!</f>
        <v>#REF!</v>
      </c>
      <c r="D877" s="50" t="e">
        <f>'Запит 2-8'!#REF!</f>
        <v>#REF!</v>
      </c>
      <c r="E877" s="350"/>
      <c r="F877" s="353" t="e">
        <f>#REF!+#REF!</f>
        <v>#REF!</v>
      </c>
      <c r="G877" s="81" t="e">
        <f t="shared" si="57"/>
        <v>#REF!</v>
      </c>
    </row>
    <row r="878" spans="1:7" x14ac:dyDescent="0.25">
      <c r="A878" s="218" t="e">
        <f>'Запит 2-8'!#REF!</f>
        <v>#REF!</v>
      </c>
      <c r="B878" s="48" t="e">
        <f>IF('Запит 2-8'!#REF!&lt;&gt;"",'Запит 2-8'!#REF!,"")</f>
        <v>#REF!</v>
      </c>
      <c r="C878" s="49" t="e">
        <f>'Запит 2-8'!#REF!</f>
        <v>#REF!</v>
      </c>
      <c r="D878" s="50" t="e">
        <f>'Запит 2-8'!#REF!</f>
        <v>#REF!</v>
      </c>
      <c r="E878" s="350"/>
      <c r="F878" s="353" t="e">
        <f>#REF!+#REF!</f>
        <v>#REF!</v>
      </c>
      <c r="G878" s="81" t="e">
        <f t="shared" si="57"/>
        <v>#REF!</v>
      </c>
    </row>
    <row r="879" spans="1:7" x14ac:dyDescent="0.25">
      <c r="A879" s="218" t="e">
        <f>'Запит 2-8'!#REF!</f>
        <v>#REF!</v>
      </c>
      <c r="B879" s="237" t="e">
        <f>IF('Запит 2-8'!#REF!&lt;&gt;"",'Запит 2-8'!#REF!,"")</f>
        <v>#REF!</v>
      </c>
      <c r="C879" s="238" t="e">
        <f>'Запит 2-8'!#REF!</f>
        <v>#REF!</v>
      </c>
      <c r="D879" s="239" t="e">
        <f>'Запит 2-8'!#REF!</f>
        <v>#REF!</v>
      </c>
      <c r="E879" s="351"/>
      <c r="F879" s="354" t="e">
        <f>#REF!+#REF!</f>
        <v>#REF!</v>
      </c>
      <c r="G879" s="81" t="e">
        <f t="shared" si="57"/>
        <v>#REF!</v>
      </c>
    </row>
    <row r="880" spans="1:7" ht="12.75" x14ac:dyDescent="0.2">
      <c r="A880" s="236" t="e">
        <f>'Запит 2-8'!#REF!</f>
        <v>#REF!</v>
      </c>
      <c r="B880" s="756" t="s">
        <v>109</v>
      </c>
      <c r="C880" s="757"/>
      <c r="D880" s="757"/>
      <c r="E880" s="758"/>
      <c r="F880" s="758"/>
      <c r="G880" s="81" t="e">
        <f>G881</f>
        <v>#REF!</v>
      </c>
    </row>
    <row r="881" spans="1:7" x14ac:dyDescent="0.25">
      <c r="A881" s="218" t="e">
        <f>'Запит 2-8'!#REF!</f>
        <v>#REF!</v>
      </c>
      <c r="B881" s="241" t="e">
        <f>IF('Запит 2-8'!#REF!&lt;&gt;"",'Запит 2-8'!#REF!,"")</f>
        <v>#REF!</v>
      </c>
      <c r="C881" s="242" t="e">
        <f>'Запит 2-8'!#REF!</f>
        <v>#REF!</v>
      </c>
      <c r="D881" s="243" t="e">
        <f>'Запит 2-8'!#REF!</f>
        <v>#REF!</v>
      </c>
      <c r="E881" s="349"/>
      <c r="F881" s="352" t="e">
        <f>#REF!+#REF!</f>
        <v>#REF!</v>
      </c>
      <c r="G881" s="81" t="e">
        <f t="shared" ref="G881:G895" si="58">IF(B881&lt;&gt;"","Для друку","")</f>
        <v>#REF!</v>
      </c>
    </row>
    <row r="882" spans="1:7" x14ac:dyDescent="0.25">
      <c r="A882" s="218" t="e">
        <f>'Запит 2-8'!#REF!</f>
        <v>#REF!</v>
      </c>
      <c r="B882" s="48" t="e">
        <f>IF('Запит 2-8'!#REF!&lt;&gt;"",'Запит 2-8'!#REF!,"")</f>
        <v>#REF!</v>
      </c>
      <c r="C882" s="49" t="e">
        <f>'Запит 2-8'!#REF!</f>
        <v>#REF!</v>
      </c>
      <c r="D882" s="50" t="e">
        <f>'Запит 2-8'!#REF!</f>
        <v>#REF!</v>
      </c>
      <c r="E882" s="350"/>
      <c r="F882" s="353" t="e">
        <f>#REF!+#REF!</f>
        <v>#REF!</v>
      </c>
      <c r="G882" s="81" t="e">
        <f t="shared" si="58"/>
        <v>#REF!</v>
      </c>
    </row>
    <row r="883" spans="1:7" x14ac:dyDescent="0.25">
      <c r="A883" s="218" t="e">
        <f>'Запит 2-8'!#REF!</f>
        <v>#REF!</v>
      </c>
      <c r="B883" s="48" t="e">
        <f>IF('Запит 2-8'!#REF!&lt;&gt;"",'Запит 2-8'!#REF!,"")</f>
        <v>#REF!</v>
      </c>
      <c r="C883" s="49" t="e">
        <f>'Запит 2-8'!#REF!</f>
        <v>#REF!</v>
      </c>
      <c r="D883" s="50" t="e">
        <f>'Запит 2-8'!#REF!</f>
        <v>#REF!</v>
      </c>
      <c r="E883" s="350"/>
      <c r="F883" s="353" t="e">
        <f>#REF!+#REF!</f>
        <v>#REF!</v>
      </c>
      <c r="G883" s="81" t="e">
        <f t="shared" si="58"/>
        <v>#REF!</v>
      </c>
    </row>
    <row r="884" spans="1:7" x14ac:dyDescent="0.25">
      <c r="A884" s="218" t="e">
        <f>'Запит 2-8'!#REF!</f>
        <v>#REF!</v>
      </c>
      <c r="B884" s="48" t="e">
        <f>IF('Запит 2-8'!#REF!&lt;&gt;"",'Запит 2-8'!#REF!,"")</f>
        <v>#REF!</v>
      </c>
      <c r="C884" s="49" t="e">
        <f>'Запит 2-8'!#REF!</f>
        <v>#REF!</v>
      </c>
      <c r="D884" s="50" t="e">
        <f>'Запит 2-8'!#REF!</f>
        <v>#REF!</v>
      </c>
      <c r="E884" s="229"/>
      <c r="F884" s="353" t="e">
        <f>#REF!+#REF!</f>
        <v>#REF!</v>
      </c>
      <c r="G884" s="81" t="e">
        <f t="shared" si="58"/>
        <v>#REF!</v>
      </c>
    </row>
    <row r="885" spans="1:7" x14ac:dyDescent="0.25">
      <c r="A885" s="218" t="e">
        <f>'Запит 2-8'!#REF!</f>
        <v>#REF!</v>
      </c>
      <c r="B885" s="48" t="e">
        <f>IF('Запит 2-8'!#REF!&lt;&gt;"",'Запит 2-8'!#REF!,"")</f>
        <v>#REF!</v>
      </c>
      <c r="C885" s="49" t="e">
        <f>'Запит 2-8'!#REF!</f>
        <v>#REF!</v>
      </c>
      <c r="D885" s="50" t="e">
        <f>'Запит 2-8'!#REF!</f>
        <v>#REF!</v>
      </c>
      <c r="E885" s="350"/>
      <c r="F885" s="353" t="e">
        <f>#REF!+#REF!</f>
        <v>#REF!</v>
      </c>
      <c r="G885" s="81" t="e">
        <f t="shared" si="58"/>
        <v>#REF!</v>
      </c>
    </row>
    <row r="886" spans="1:7" x14ac:dyDescent="0.25">
      <c r="A886" s="218" t="e">
        <f>'Запит 2-8'!#REF!</f>
        <v>#REF!</v>
      </c>
      <c r="B886" s="48" t="e">
        <f>IF('Запит 2-8'!#REF!&lt;&gt;"",'Запит 2-8'!#REF!,"")</f>
        <v>#REF!</v>
      </c>
      <c r="C886" s="49" t="e">
        <f>'Запит 2-8'!#REF!</f>
        <v>#REF!</v>
      </c>
      <c r="D886" s="50" t="e">
        <f>'Запит 2-8'!#REF!</f>
        <v>#REF!</v>
      </c>
      <c r="E886" s="350"/>
      <c r="F886" s="353" t="e">
        <f>#REF!+#REF!</f>
        <v>#REF!</v>
      </c>
      <c r="G886" s="81" t="e">
        <f t="shared" si="58"/>
        <v>#REF!</v>
      </c>
    </row>
    <row r="887" spans="1:7" x14ac:dyDescent="0.25">
      <c r="A887" s="218" t="e">
        <f>'Запит 2-8'!#REF!</f>
        <v>#REF!</v>
      </c>
      <c r="B887" s="48" t="e">
        <f>IF('Запит 2-8'!#REF!&lt;&gt;"",'Запит 2-8'!#REF!,"")</f>
        <v>#REF!</v>
      </c>
      <c r="C887" s="49" t="e">
        <f>'Запит 2-8'!#REF!</f>
        <v>#REF!</v>
      </c>
      <c r="D887" s="50" t="e">
        <f>'Запит 2-8'!#REF!</f>
        <v>#REF!</v>
      </c>
      <c r="E887" s="350"/>
      <c r="F887" s="353" t="e">
        <f>#REF!+#REF!</f>
        <v>#REF!</v>
      </c>
      <c r="G887" s="81" t="e">
        <f t="shared" si="58"/>
        <v>#REF!</v>
      </c>
    </row>
    <row r="888" spans="1:7" x14ac:dyDescent="0.25">
      <c r="A888" s="218" t="e">
        <f>'Запит 2-8'!#REF!</f>
        <v>#REF!</v>
      </c>
      <c r="B888" s="48" t="e">
        <f>IF('Запит 2-8'!#REF!&lt;&gt;"",'Запит 2-8'!#REF!,"")</f>
        <v>#REF!</v>
      </c>
      <c r="C888" s="49" t="e">
        <f>'Запит 2-8'!#REF!</f>
        <v>#REF!</v>
      </c>
      <c r="D888" s="50" t="e">
        <f>'Запит 2-8'!#REF!</f>
        <v>#REF!</v>
      </c>
      <c r="E888" s="350"/>
      <c r="F888" s="353" t="e">
        <f>#REF!+#REF!</f>
        <v>#REF!</v>
      </c>
      <c r="G888" s="81" t="e">
        <f t="shared" si="58"/>
        <v>#REF!</v>
      </c>
    </row>
    <row r="889" spans="1:7" x14ac:dyDescent="0.25">
      <c r="A889" s="218" t="e">
        <f>'Запит 2-8'!#REF!</f>
        <v>#REF!</v>
      </c>
      <c r="B889" s="48" t="e">
        <f>IF('Запит 2-8'!#REF!&lt;&gt;"",'Запит 2-8'!#REF!,"")</f>
        <v>#REF!</v>
      </c>
      <c r="C889" s="49" t="e">
        <f>'Запит 2-8'!#REF!</f>
        <v>#REF!</v>
      </c>
      <c r="D889" s="50" t="e">
        <f>'Запит 2-8'!#REF!</f>
        <v>#REF!</v>
      </c>
      <c r="E889" s="350"/>
      <c r="F889" s="353" t="e">
        <f>#REF!+#REF!</f>
        <v>#REF!</v>
      </c>
      <c r="G889" s="81" t="e">
        <f t="shared" si="58"/>
        <v>#REF!</v>
      </c>
    </row>
    <row r="890" spans="1:7" x14ac:dyDescent="0.25">
      <c r="A890" s="218" t="e">
        <f>'Запит 2-8'!#REF!</f>
        <v>#REF!</v>
      </c>
      <c r="B890" s="48" t="e">
        <f>IF('Запит 2-8'!#REF!&lt;&gt;"",'Запит 2-8'!#REF!,"")</f>
        <v>#REF!</v>
      </c>
      <c r="C890" s="49" t="e">
        <f>'Запит 2-8'!#REF!</f>
        <v>#REF!</v>
      </c>
      <c r="D890" s="50" t="e">
        <f>'Запит 2-8'!#REF!</f>
        <v>#REF!</v>
      </c>
      <c r="E890" s="350"/>
      <c r="F890" s="353" t="e">
        <f>#REF!+#REF!</f>
        <v>#REF!</v>
      </c>
      <c r="G890" s="81" t="e">
        <f t="shared" si="58"/>
        <v>#REF!</v>
      </c>
    </row>
    <row r="891" spans="1:7" x14ac:dyDescent="0.25">
      <c r="A891" s="218" t="e">
        <f>'Запит 2-8'!#REF!</f>
        <v>#REF!</v>
      </c>
      <c r="B891" s="48" t="e">
        <f>IF('Запит 2-8'!#REF!&lt;&gt;"",'Запит 2-8'!#REF!,"")</f>
        <v>#REF!</v>
      </c>
      <c r="C891" s="49" t="e">
        <f>'Запит 2-8'!#REF!</f>
        <v>#REF!</v>
      </c>
      <c r="D891" s="50" t="e">
        <f>'Запит 2-8'!#REF!</f>
        <v>#REF!</v>
      </c>
      <c r="E891" s="350"/>
      <c r="F891" s="353" t="e">
        <f>#REF!+#REF!</f>
        <v>#REF!</v>
      </c>
      <c r="G891" s="81" t="e">
        <f t="shared" si="58"/>
        <v>#REF!</v>
      </c>
    </row>
    <row r="892" spans="1:7" x14ac:dyDescent="0.25">
      <c r="A892" s="218" t="e">
        <f>'Запит 2-8'!#REF!</f>
        <v>#REF!</v>
      </c>
      <c r="B892" s="48" t="e">
        <f>IF('Запит 2-8'!#REF!&lt;&gt;"",'Запит 2-8'!#REF!,"")</f>
        <v>#REF!</v>
      </c>
      <c r="C892" s="49" t="e">
        <f>'Запит 2-8'!#REF!</f>
        <v>#REF!</v>
      </c>
      <c r="D892" s="50" t="e">
        <f>'Запит 2-8'!#REF!</f>
        <v>#REF!</v>
      </c>
      <c r="E892" s="350"/>
      <c r="F892" s="353" t="e">
        <f>#REF!+#REF!</f>
        <v>#REF!</v>
      </c>
      <c r="G892" s="81" t="e">
        <f t="shared" si="58"/>
        <v>#REF!</v>
      </c>
    </row>
    <row r="893" spans="1:7" x14ac:dyDescent="0.25">
      <c r="A893" s="218" t="e">
        <f>'Запит 2-8'!#REF!</f>
        <v>#REF!</v>
      </c>
      <c r="B893" s="48" t="e">
        <f>IF('Запит 2-8'!#REF!&lt;&gt;"",'Запит 2-8'!#REF!,"")</f>
        <v>#REF!</v>
      </c>
      <c r="C893" s="49" t="e">
        <f>'Запит 2-8'!#REF!</f>
        <v>#REF!</v>
      </c>
      <c r="D893" s="50" t="e">
        <f>'Запит 2-8'!#REF!</f>
        <v>#REF!</v>
      </c>
      <c r="E893" s="350"/>
      <c r="F893" s="353" t="e">
        <f>#REF!+#REF!</f>
        <v>#REF!</v>
      </c>
      <c r="G893" s="81" t="e">
        <f t="shared" si="58"/>
        <v>#REF!</v>
      </c>
    </row>
    <row r="894" spans="1:7" x14ac:dyDescent="0.25">
      <c r="A894" s="218" t="e">
        <f>'Запит 2-8'!#REF!</f>
        <v>#REF!</v>
      </c>
      <c r="B894" s="48" t="e">
        <f>IF('Запит 2-8'!#REF!&lt;&gt;"",'Запит 2-8'!#REF!,"")</f>
        <v>#REF!</v>
      </c>
      <c r="C894" s="49" t="e">
        <f>'Запит 2-8'!#REF!</f>
        <v>#REF!</v>
      </c>
      <c r="D894" s="50" t="e">
        <f>'Запит 2-8'!#REF!</f>
        <v>#REF!</v>
      </c>
      <c r="E894" s="350"/>
      <c r="F894" s="353" t="e">
        <f>#REF!+#REF!</f>
        <v>#REF!</v>
      </c>
      <c r="G894" s="81" t="e">
        <f t="shared" si="58"/>
        <v>#REF!</v>
      </c>
    </row>
    <row r="895" spans="1:7" x14ac:dyDescent="0.25">
      <c r="A895" s="218" t="e">
        <f>'Запит 2-8'!#REF!</f>
        <v>#REF!</v>
      </c>
      <c r="B895" s="237" t="e">
        <f>IF('Запит 2-8'!#REF!&lt;&gt;"",'Запит 2-8'!#REF!,"")</f>
        <v>#REF!</v>
      </c>
      <c r="C895" s="238" t="e">
        <f>'Запит 2-8'!#REF!</f>
        <v>#REF!</v>
      </c>
      <c r="D895" s="239" t="e">
        <f>'Запит 2-8'!#REF!</f>
        <v>#REF!</v>
      </c>
      <c r="E895" s="351"/>
      <c r="F895" s="354" t="e">
        <f>#REF!+#REF!</f>
        <v>#REF!</v>
      </c>
      <c r="G895" s="81" t="e">
        <f t="shared" si="58"/>
        <v>#REF!</v>
      </c>
    </row>
    <row r="896" spans="1:7" ht="12.75" x14ac:dyDescent="0.2">
      <c r="A896" s="236" t="e">
        <f>'Запит 2-8'!#REF!</f>
        <v>#REF!</v>
      </c>
      <c r="B896" s="756" t="s">
        <v>110</v>
      </c>
      <c r="C896" s="757"/>
      <c r="D896" s="757"/>
      <c r="E896" s="758"/>
      <c r="F896" s="758"/>
      <c r="G896" s="81" t="e">
        <f>G897</f>
        <v>#REF!</v>
      </c>
    </row>
    <row r="897" spans="1:7" x14ac:dyDescent="0.25">
      <c r="A897" s="218" t="e">
        <f>'Запит 2-8'!#REF!</f>
        <v>#REF!</v>
      </c>
      <c r="B897" s="241" t="e">
        <f>IF('Запит 2-8'!#REF!&lt;&gt;"",'Запит 2-8'!#REF!,"")</f>
        <v>#REF!</v>
      </c>
      <c r="C897" s="242" t="e">
        <f>'Запит 2-8'!#REF!</f>
        <v>#REF!</v>
      </c>
      <c r="D897" s="243" t="e">
        <f>'Запит 2-8'!#REF!</f>
        <v>#REF!</v>
      </c>
      <c r="E897" s="440" t="s">
        <v>30</v>
      </c>
      <c r="F897" s="352" t="e">
        <f>#REF!+#REF!</f>
        <v>#REF!</v>
      </c>
      <c r="G897" s="81" t="e">
        <f t="shared" ref="G897:G906" si="59">IF(B897&lt;&gt;"","Для друку","")</f>
        <v>#REF!</v>
      </c>
    </row>
    <row r="898" spans="1:7" x14ac:dyDescent="0.25">
      <c r="A898" s="218" t="e">
        <f>'Запит 2-8'!#REF!</f>
        <v>#REF!</v>
      </c>
      <c r="B898" s="48" t="e">
        <f>IF('Запит 2-8'!#REF!&lt;&gt;"",'Запит 2-8'!#REF!,"")</f>
        <v>#REF!</v>
      </c>
      <c r="C898" s="49" t="e">
        <f>'Запит 2-8'!#REF!</f>
        <v>#REF!</v>
      </c>
      <c r="D898" s="50" t="e">
        <f>'Запит 2-8'!#REF!</f>
        <v>#REF!</v>
      </c>
      <c r="E898" s="441" t="s">
        <v>30</v>
      </c>
      <c r="F898" s="353" t="e">
        <f>#REF!+#REF!</f>
        <v>#REF!</v>
      </c>
      <c r="G898" s="81" t="e">
        <f t="shared" si="59"/>
        <v>#REF!</v>
      </c>
    </row>
    <row r="899" spans="1:7" x14ac:dyDescent="0.25">
      <c r="A899" s="218" t="e">
        <f>'Запит 2-8'!#REF!</f>
        <v>#REF!</v>
      </c>
      <c r="B899" s="48" t="e">
        <f>IF('Запит 2-8'!#REF!&lt;&gt;"",'Запит 2-8'!#REF!,"")</f>
        <v>#REF!</v>
      </c>
      <c r="C899" s="49" t="e">
        <f>'Запит 2-8'!#REF!</f>
        <v>#REF!</v>
      </c>
      <c r="D899" s="50" t="e">
        <f>'Запит 2-8'!#REF!</f>
        <v>#REF!</v>
      </c>
      <c r="E899" s="441" t="s">
        <v>30</v>
      </c>
      <c r="F899" s="353" t="e">
        <f>#REF!+#REF!</f>
        <v>#REF!</v>
      </c>
      <c r="G899" s="81" t="e">
        <f t="shared" si="59"/>
        <v>#REF!</v>
      </c>
    </row>
    <row r="900" spans="1:7" x14ac:dyDescent="0.25">
      <c r="A900" s="218" t="e">
        <f>'Запит 2-8'!#REF!</f>
        <v>#REF!</v>
      </c>
      <c r="B900" s="48" t="e">
        <f>IF('Запит 2-8'!#REF!&lt;&gt;"",'Запит 2-8'!#REF!,"")</f>
        <v>#REF!</v>
      </c>
      <c r="C900" s="49" t="e">
        <f>'Запит 2-8'!#REF!</f>
        <v>#REF!</v>
      </c>
      <c r="D900" s="50" t="e">
        <f>'Запит 2-8'!#REF!</f>
        <v>#REF!</v>
      </c>
      <c r="E900" s="441" t="s">
        <v>30</v>
      </c>
      <c r="F900" s="353" t="e">
        <f>#REF!+#REF!</f>
        <v>#REF!</v>
      </c>
      <c r="G900" s="81" t="e">
        <f t="shared" si="59"/>
        <v>#REF!</v>
      </c>
    </row>
    <row r="901" spans="1:7" x14ac:dyDescent="0.25">
      <c r="A901" s="218" t="e">
        <f>'Запит 2-8'!#REF!</f>
        <v>#REF!</v>
      </c>
      <c r="B901" s="48" t="e">
        <f>IF('Запит 2-8'!#REF!&lt;&gt;"",'Запит 2-8'!#REF!,"")</f>
        <v>#REF!</v>
      </c>
      <c r="C901" s="49" t="e">
        <f>'Запит 2-8'!#REF!</f>
        <v>#REF!</v>
      </c>
      <c r="D901" s="50" t="e">
        <f>'Запит 2-8'!#REF!</f>
        <v>#REF!</v>
      </c>
      <c r="E901" s="441" t="s">
        <v>30</v>
      </c>
      <c r="F901" s="353" t="e">
        <f>#REF!+#REF!</f>
        <v>#REF!</v>
      </c>
      <c r="G901" s="81" t="e">
        <f t="shared" si="59"/>
        <v>#REF!</v>
      </c>
    </row>
    <row r="902" spans="1:7" x14ac:dyDescent="0.25">
      <c r="A902" s="218" t="e">
        <f>'Запит 2-8'!#REF!</f>
        <v>#REF!</v>
      </c>
      <c r="B902" s="48" t="e">
        <f>IF('Запит 2-8'!#REF!&lt;&gt;"",'Запит 2-8'!#REF!,"")</f>
        <v>#REF!</v>
      </c>
      <c r="C902" s="49" t="e">
        <f>'Запит 2-8'!#REF!</f>
        <v>#REF!</v>
      </c>
      <c r="D902" s="50" t="e">
        <f>'Запит 2-8'!#REF!</f>
        <v>#REF!</v>
      </c>
      <c r="E902" s="441" t="s">
        <v>30</v>
      </c>
      <c r="F902" s="353" t="e">
        <f>#REF!+#REF!</f>
        <v>#REF!</v>
      </c>
      <c r="G902" s="81" t="e">
        <f t="shared" si="59"/>
        <v>#REF!</v>
      </c>
    </row>
    <row r="903" spans="1:7" x14ac:dyDescent="0.25">
      <c r="A903" s="218" t="e">
        <f>'Запит 2-8'!#REF!</f>
        <v>#REF!</v>
      </c>
      <c r="B903" s="48" t="e">
        <f>IF('Запит 2-8'!#REF!&lt;&gt;"",'Запит 2-8'!#REF!,"")</f>
        <v>#REF!</v>
      </c>
      <c r="C903" s="49" t="e">
        <f>'Запит 2-8'!#REF!</f>
        <v>#REF!</v>
      </c>
      <c r="D903" s="50" t="e">
        <f>'Запит 2-8'!#REF!</f>
        <v>#REF!</v>
      </c>
      <c r="E903" s="441" t="s">
        <v>30</v>
      </c>
      <c r="F903" s="353" t="e">
        <f>#REF!+#REF!</f>
        <v>#REF!</v>
      </c>
      <c r="G903" s="81" t="e">
        <f t="shared" si="59"/>
        <v>#REF!</v>
      </c>
    </row>
    <row r="904" spans="1:7" x14ac:dyDescent="0.25">
      <c r="A904" s="218" t="e">
        <f>'Запит 2-8'!#REF!</f>
        <v>#REF!</v>
      </c>
      <c r="B904" s="48" t="e">
        <f>IF('Запит 2-8'!#REF!&lt;&gt;"",'Запит 2-8'!#REF!,"")</f>
        <v>#REF!</v>
      </c>
      <c r="C904" s="49" t="e">
        <f>'Запит 2-8'!#REF!</f>
        <v>#REF!</v>
      </c>
      <c r="D904" s="50" t="e">
        <f>'Запит 2-8'!#REF!</f>
        <v>#REF!</v>
      </c>
      <c r="E904" s="441" t="s">
        <v>30</v>
      </c>
      <c r="F904" s="353" t="e">
        <f>#REF!+#REF!</f>
        <v>#REF!</v>
      </c>
      <c r="G904" s="81" t="e">
        <f t="shared" si="59"/>
        <v>#REF!</v>
      </c>
    </row>
    <row r="905" spans="1:7" ht="12.75" customHeight="1" x14ac:dyDescent="0.25">
      <c r="A905" s="218" t="e">
        <f>'Запит 2-8'!#REF!</f>
        <v>#REF!</v>
      </c>
      <c r="B905" s="48" t="e">
        <f>IF('Запит 2-8'!#REF!&lt;&gt;"",'Запит 2-8'!#REF!,"")</f>
        <v>#REF!</v>
      </c>
      <c r="C905" s="49" t="e">
        <f>'Запит 2-8'!#REF!</f>
        <v>#REF!</v>
      </c>
      <c r="D905" s="50" t="e">
        <f>'Запит 2-8'!#REF!</f>
        <v>#REF!</v>
      </c>
      <c r="E905" s="441" t="s">
        <v>30</v>
      </c>
      <c r="F905" s="353" t="e">
        <f>#REF!+#REF!</f>
        <v>#REF!</v>
      </c>
      <c r="G905" s="81" t="e">
        <f t="shared" si="59"/>
        <v>#REF!</v>
      </c>
    </row>
    <row r="906" spans="1:7" ht="12.75" customHeight="1" x14ac:dyDescent="0.25">
      <c r="A906" s="240" t="e">
        <f>'Запит 2-8'!#REF!</f>
        <v>#REF!</v>
      </c>
      <c r="B906" s="48" t="e">
        <f>IF('Запит 2-8'!#REF!&lt;&gt;"",'Запит 2-8'!#REF!,"")</f>
        <v>#REF!</v>
      </c>
      <c r="C906" s="49" t="e">
        <f>'Запит 2-8'!#REF!</f>
        <v>#REF!</v>
      </c>
      <c r="D906" s="50" t="e">
        <f>'Запит 2-8'!#REF!</f>
        <v>#REF!</v>
      </c>
      <c r="E906" s="442" t="s">
        <v>30</v>
      </c>
      <c r="F906" s="354" t="e">
        <f>#REF!+#REF!</f>
        <v>#REF!</v>
      </c>
      <c r="G906" s="81" t="e">
        <f t="shared" si="59"/>
        <v>#REF!</v>
      </c>
    </row>
    <row r="907" spans="1:7" ht="12.75" customHeight="1" x14ac:dyDescent="0.2">
      <c r="A907" s="762" t="e">
        <f>'Запит 2-8'!#REF!</f>
        <v>#REF!</v>
      </c>
      <c r="B907" s="763"/>
      <c r="C907" s="763"/>
      <c r="D907" s="763"/>
      <c r="E907" s="763"/>
      <c r="F907" s="763"/>
      <c r="G907" s="81" t="e">
        <f>G908</f>
        <v>#REF!</v>
      </c>
    </row>
    <row r="908" spans="1:7" ht="12.75" customHeight="1" x14ac:dyDescent="0.2">
      <c r="A908" s="759" t="e">
        <f>'Запит 2-8'!#REF!</f>
        <v>#REF!</v>
      </c>
      <c r="B908" s="760"/>
      <c r="C908" s="760"/>
      <c r="D908" s="760"/>
      <c r="E908" s="760"/>
      <c r="F908" s="760"/>
      <c r="G908" s="81" t="e">
        <f>G909</f>
        <v>#REF!</v>
      </c>
    </row>
    <row r="909" spans="1:7" ht="12.75" x14ac:dyDescent="0.2">
      <c r="A909" s="235" t="s">
        <v>4</v>
      </c>
      <c r="B909" s="756" t="s">
        <v>107</v>
      </c>
      <c r="C909" s="757"/>
      <c r="D909" s="757"/>
      <c r="E909" s="761"/>
      <c r="F909" s="761"/>
      <c r="G909" s="81" t="e">
        <f>G910</f>
        <v>#REF!</v>
      </c>
    </row>
    <row r="910" spans="1:7" x14ac:dyDescent="0.25">
      <c r="A910" s="218" t="e">
        <f>'Запит 2-8'!#REF!</f>
        <v>#REF!</v>
      </c>
      <c r="B910" s="241" t="e">
        <f>IF('Запит 2-8'!#REF!&lt;&gt;"",'Запит 2-8'!#REF!,"")</f>
        <v>#REF!</v>
      </c>
      <c r="C910" s="242" t="e">
        <f>'Запит 2-8'!#REF!</f>
        <v>#REF!</v>
      </c>
      <c r="D910" s="243" t="e">
        <f>'Запит 2-8'!#REF!</f>
        <v>#REF!</v>
      </c>
      <c r="E910" s="349"/>
      <c r="F910" s="352" t="e">
        <f>#REF!+#REF!</f>
        <v>#REF!</v>
      </c>
      <c r="G910" s="81" t="e">
        <f>IF(B910&lt;&gt;"","Для друку","")</f>
        <v>#REF!</v>
      </c>
    </row>
    <row r="911" spans="1:7" x14ac:dyDescent="0.25">
      <c r="A911" s="218" t="e">
        <f>'Запит 2-8'!#REF!</f>
        <v>#REF!</v>
      </c>
      <c r="B911" s="48" t="e">
        <f>IF('Запит 2-8'!#REF!&lt;&gt;"",'Запит 2-8'!#REF!,"")</f>
        <v>#REF!</v>
      </c>
      <c r="C911" s="49" t="e">
        <f>'Запит 2-8'!#REF!</f>
        <v>#REF!</v>
      </c>
      <c r="D911" s="50" t="e">
        <f>'Запит 2-8'!#REF!</f>
        <v>#REF!</v>
      </c>
      <c r="E911" s="350"/>
      <c r="F911" s="353" t="e">
        <f>#REF!+#REF!</f>
        <v>#REF!</v>
      </c>
      <c r="G911" s="81" t="e">
        <f t="shared" ref="G911:G924" si="60">IF(B911&lt;&gt;"","Для друку","")</f>
        <v>#REF!</v>
      </c>
    </row>
    <row r="912" spans="1:7" x14ac:dyDescent="0.25">
      <c r="A912" s="218" t="e">
        <f>'Запит 2-8'!#REF!</f>
        <v>#REF!</v>
      </c>
      <c r="B912" s="48" t="e">
        <f>IF('Запит 2-8'!#REF!&lt;&gt;"",'Запит 2-8'!#REF!,"")</f>
        <v>#REF!</v>
      </c>
      <c r="C912" s="49" t="e">
        <f>'Запит 2-8'!#REF!</f>
        <v>#REF!</v>
      </c>
      <c r="D912" s="50" t="e">
        <f>'Запит 2-8'!#REF!</f>
        <v>#REF!</v>
      </c>
      <c r="E912" s="350"/>
      <c r="F912" s="353" t="e">
        <f>#REF!+#REF!</f>
        <v>#REF!</v>
      </c>
      <c r="G912" s="81" t="e">
        <f t="shared" si="60"/>
        <v>#REF!</v>
      </c>
    </row>
    <row r="913" spans="1:7" x14ac:dyDescent="0.25">
      <c r="A913" s="218" t="e">
        <f>'Запит 2-8'!#REF!</f>
        <v>#REF!</v>
      </c>
      <c r="B913" s="48" t="e">
        <f>IF('Запит 2-8'!#REF!&lt;&gt;"",'Запит 2-8'!#REF!,"")</f>
        <v>#REF!</v>
      </c>
      <c r="C913" s="49" t="e">
        <f>'Запит 2-8'!#REF!</f>
        <v>#REF!</v>
      </c>
      <c r="D913" s="50" t="e">
        <f>'Запит 2-8'!#REF!</f>
        <v>#REF!</v>
      </c>
      <c r="E913" s="229"/>
      <c r="F913" s="353" t="e">
        <f>#REF!+#REF!</f>
        <v>#REF!</v>
      </c>
      <c r="G913" s="81" t="e">
        <f t="shared" si="60"/>
        <v>#REF!</v>
      </c>
    </row>
    <row r="914" spans="1:7" x14ac:dyDescent="0.25">
      <c r="A914" s="218" t="e">
        <f>'Запит 2-8'!#REF!</f>
        <v>#REF!</v>
      </c>
      <c r="B914" s="48" t="e">
        <f>IF('Запит 2-8'!#REF!&lt;&gt;"",'Запит 2-8'!#REF!,"")</f>
        <v>#REF!</v>
      </c>
      <c r="C914" s="49" t="e">
        <f>'Запит 2-8'!#REF!</f>
        <v>#REF!</v>
      </c>
      <c r="D914" s="50" t="e">
        <f>'Запит 2-8'!#REF!</f>
        <v>#REF!</v>
      </c>
      <c r="E914" s="350"/>
      <c r="F914" s="353" t="e">
        <f>#REF!+#REF!</f>
        <v>#REF!</v>
      </c>
      <c r="G914" s="81" t="e">
        <f t="shared" si="60"/>
        <v>#REF!</v>
      </c>
    </row>
    <row r="915" spans="1:7" x14ac:dyDescent="0.25">
      <c r="A915" s="218" t="e">
        <f>'Запит 2-8'!#REF!</f>
        <v>#REF!</v>
      </c>
      <c r="B915" s="48" t="e">
        <f>IF('Запит 2-8'!#REF!&lt;&gt;"",'Запит 2-8'!#REF!,"")</f>
        <v>#REF!</v>
      </c>
      <c r="C915" s="49" t="e">
        <f>'Запит 2-8'!#REF!</f>
        <v>#REF!</v>
      </c>
      <c r="D915" s="50" t="e">
        <f>'Запит 2-8'!#REF!</f>
        <v>#REF!</v>
      </c>
      <c r="E915" s="350"/>
      <c r="F915" s="353" t="e">
        <f>#REF!+#REF!</f>
        <v>#REF!</v>
      </c>
      <c r="G915" s="81" t="e">
        <f t="shared" si="60"/>
        <v>#REF!</v>
      </c>
    </row>
    <row r="916" spans="1:7" x14ac:dyDescent="0.25">
      <c r="A916" s="218" t="e">
        <f>'Запит 2-8'!#REF!</f>
        <v>#REF!</v>
      </c>
      <c r="B916" s="48" t="e">
        <f>IF('Запит 2-8'!#REF!&lt;&gt;"",'Запит 2-8'!#REF!,"")</f>
        <v>#REF!</v>
      </c>
      <c r="C916" s="49" t="e">
        <f>'Запит 2-8'!#REF!</f>
        <v>#REF!</v>
      </c>
      <c r="D916" s="50" t="e">
        <f>'Запит 2-8'!#REF!</f>
        <v>#REF!</v>
      </c>
      <c r="E916" s="350"/>
      <c r="F916" s="353" t="e">
        <f>#REF!+#REF!</f>
        <v>#REF!</v>
      </c>
      <c r="G916" s="81" t="e">
        <f t="shared" si="60"/>
        <v>#REF!</v>
      </c>
    </row>
    <row r="917" spans="1:7" x14ac:dyDescent="0.25">
      <c r="A917" s="218" t="e">
        <f>'Запит 2-8'!#REF!</f>
        <v>#REF!</v>
      </c>
      <c r="B917" s="48" t="e">
        <f>IF('Запит 2-8'!#REF!&lt;&gt;"",'Запит 2-8'!#REF!,"")</f>
        <v>#REF!</v>
      </c>
      <c r="C917" s="49" t="e">
        <f>'Запит 2-8'!#REF!</f>
        <v>#REF!</v>
      </c>
      <c r="D917" s="50" t="e">
        <f>'Запит 2-8'!#REF!</f>
        <v>#REF!</v>
      </c>
      <c r="E917" s="350"/>
      <c r="F917" s="353" t="e">
        <f>#REF!+#REF!</f>
        <v>#REF!</v>
      </c>
      <c r="G917" s="81" t="e">
        <f t="shared" si="60"/>
        <v>#REF!</v>
      </c>
    </row>
    <row r="918" spans="1:7" x14ac:dyDescent="0.25">
      <c r="A918" s="218" t="e">
        <f>'Запит 2-8'!#REF!</f>
        <v>#REF!</v>
      </c>
      <c r="B918" s="48" t="e">
        <f>IF('Запит 2-8'!#REF!&lt;&gt;"",'Запит 2-8'!#REF!,"")</f>
        <v>#REF!</v>
      </c>
      <c r="C918" s="49" t="e">
        <f>'Запит 2-8'!#REF!</f>
        <v>#REF!</v>
      </c>
      <c r="D918" s="50" t="e">
        <f>'Запит 2-8'!#REF!</f>
        <v>#REF!</v>
      </c>
      <c r="E918" s="350"/>
      <c r="F918" s="353" t="e">
        <f>#REF!+#REF!</f>
        <v>#REF!</v>
      </c>
      <c r="G918" s="81" t="e">
        <f t="shared" si="60"/>
        <v>#REF!</v>
      </c>
    </row>
    <row r="919" spans="1:7" x14ac:dyDescent="0.25">
      <c r="A919" s="218" t="e">
        <f>'Запит 2-8'!#REF!</f>
        <v>#REF!</v>
      </c>
      <c r="B919" s="48" t="e">
        <f>IF('Запит 2-8'!#REF!&lt;&gt;"",'Запит 2-8'!#REF!,"")</f>
        <v>#REF!</v>
      </c>
      <c r="C919" s="49" t="e">
        <f>'Запит 2-8'!#REF!</f>
        <v>#REF!</v>
      </c>
      <c r="D919" s="50" t="e">
        <f>'Запит 2-8'!#REF!</f>
        <v>#REF!</v>
      </c>
      <c r="E919" s="350"/>
      <c r="F919" s="353" t="e">
        <f>#REF!+#REF!</f>
        <v>#REF!</v>
      </c>
      <c r="G919" s="81" t="e">
        <f t="shared" si="60"/>
        <v>#REF!</v>
      </c>
    </row>
    <row r="920" spans="1:7" x14ac:dyDescent="0.25">
      <c r="A920" s="218" t="e">
        <f>'Запит 2-8'!#REF!</f>
        <v>#REF!</v>
      </c>
      <c r="B920" s="48" t="e">
        <f>IF('Запит 2-8'!#REF!&lt;&gt;"",'Запит 2-8'!#REF!,"")</f>
        <v>#REF!</v>
      </c>
      <c r="C920" s="49" t="e">
        <f>'Запит 2-8'!#REF!</f>
        <v>#REF!</v>
      </c>
      <c r="D920" s="50" t="e">
        <f>'Запит 2-8'!#REF!</f>
        <v>#REF!</v>
      </c>
      <c r="E920" s="350"/>
      <c r="F920" s="353" t="e">
        <f>#REF!+#REF!</f>
        <v>#REF!</v>
      </c>
      <c r="G920" s="81" t="e">
        <f t="shared" si="60"/>
        <v>#REF!</v>
      </c>
    </row>
    <row r="921" spans="1:7" x14ac:dyDescent="0.25">
      <c r="A921" s="218" t="e">
        <f>'Запит 2-8'!#REF!</f>
        <v>#REF!</v>
      </c>
      <c r="B921" s="48" t="e">
        <f>IF('Запит 2-8'!#REF!&lt;&gt;"",'Запит 2-8'!#REF!,"")</f>
        <v>#REF!</v>
      </c>
      <c r="C921" s="49" t="e">
        <f>'Запит 2-8'!#REF!</f>
        <v>#REF!</v>
      </c>
      <c r="D921" s="50" t="e">
        <f>'Запит 2-8'!#REF!</f>
        <v>#REF!</v>
      </c>
      <c r="E921" s="350"/>
      <c r="F921" s="353" t="e">
        <f>#REF!+#REF!</f>
        <v>#REF!</v>
      </c>
      <c r="G921" s="81" t="e">
        <f t="shared" si="60"/>
        <v>#REF!</v>
      </c>
    </row>
    <row r="922" spans="1:7" x14ac:dyDescent="0.25">
      <c r="A922" s="218" t="e">
        <f>'Запит 2-8'!#REF!</f>
        <v>#REF!</v>
      </c>
      <c r="B922" s="48" t="e">
        <f>IF('Запит 2-8'!#REF!&lt;&gt;"",'Запит 2-8'!#REF!,"")</f>
        <v>#REF!</v>
      </c>
      <c r="C922" s="49" t="e">
        <f>'Запит 2-8'!#REF!</f>
        <v>#REF!</v>
      </c>
      <c r="D922" s="50" t="e">
        <f>'Запит 2-8'!#REF!</f>
        <v>#REF!</v>
      </c>
      <c r="E922" s="350"/>
      <c r="F922" s="353" t="e">
        <f>#REF!+#REF!</f>
        <v>#REF!</v>
      </c>
      <c r="G922" s="81" t="e">
        <f t="shared" si="60"/>
        <v>#REF!</v>
      </c>
    </row>
    <row r="923" spans="1:7" x14ac:dyDescent="0.25">
      <c r="A923" s="218" t="e">
        <f>'Запит 2-8'!#REF!</f>
        <v>#REF!</v>
      </c>
      <c r="B923" s="48" t="e">
        <f>IF('Запит 2-8'!#REF!&lt;&gt;"",'Запит 2-8'!#REF!,"")</f>
        <v>#REF!</v>
      </c>
      <c r="C923" s="49" t="e">
        <f>'Запит 2-8'!#REF!</f>
        <v>#REF!</v>
      </c>
      <c r="D923" s="50" t="e">
        <f>'Запит 2-8'!#REF!</f>
        <v>#REF!</v>
      </c>
      <c r="E923" s="350"/>
      <c r="F923" s="353" t="e">
        <f>#REF!+#REF!</f>
        <v>#REF!</v>
      </c>
      <c r="G923" s="81" t="e">
        <f t="shared" si="60"/>
        <v>#REF!</v>
      </c>
    </row>
    <row r="924" spans="1:7" x14ac:dyDescent="0.25">
      <c r="A924" s="218" t="e">
        <f>'Запит 2-8'!#REF!</f>
        <v>#REF!</v>
      </c>
      <c r="B924" s="237" t="e">
        <f>IF('Запит 2-8'!#REF!&lt;&gt;"",'Запит 2-8'!#REF!,"")</f>
        <v>#REF!</v>
      </c>
      <c r="C924" s="238" t="e">
        <f>'Запит 2-8'!#REF!</f>
        <v>#REF!</v>
      </c>
      <c r="D924" s="239" t="e">
        <f>'Запит 2-8'!#REF!</f>
        <v>#REF!</v>
      </c>
      <c r="E924" s="351"/>
      <c r="F924" s="354" t="e">
        <f>#REF!+#REF!</f>
        <v>#REF!</v>
      </c>
      <c r="G924" s="81" t="e">
        <f t="shared" si="60"/>
        <v>#REF!</v>
      </c>
    </row>
    <row r="925" spans="1:7" ht="12.75" x14ac:dyDescent="0.2">
      <c r="A925" s="236" t="e">
        <f>'Запит 2-8'!#REF!</f>
        <v>#REF!</v>
      </c>
      <c r="B925" s="756" t="s">
        <v>108</v>
      </c>
      <c r="C925" s="757"/>
      <c r="D925" s="757"/>
      <c r="E925" s="758"/>
      <c r="F925" s="758"/>
      <c r="G925" s="81" t="e">
        <f>G926</f>
        <v>#REF!</v>
      </c>
    </row>
    <row r="926" spans="1:7" x14ac:dyDescent="0.25">
      <c r="A926" s="218" t="e">
        <f>'Запит 2-8'!#REF!</f>
        <v>#REF!</v>
      </c>
      <c r="B926" s="241" t="e">
        <f>IF('Запит 2-8'!#REF!&lt;&gt;"",'Запит 2-8'!#REF!,"")</f>
        <v>#REF!</v>
      </c>
      <c r="C926" s="242" t="e">
        <f>'Запит 2-8'!#REF!</f>
        <v>#REF!</v>
      </c>
      <c r="D926" s="243" t="e">
        <f>'Запит 2-8'!#REF!</f>
        <v>#REF!</v>
      </c>
      <c r="E926" s="349"/>
      <c r="F926" s="352" t="e">
        <f>#REF!+#REF!</f>
        <v>#REF!</v>
      </c>
      <c r="G926" s="81" t="e">
        <f t="shared" ref="G926:G940" si="61">IF(B926&lt;&gt;"","Для друку","")</f>
        <v>#REF!</v>
      </c>
    </row>
    <row r="927" spans="1:7" x14ac:dyDescent="0.25">
      <c r="A927" s="218" t="e">
        <f>'Запит 2-8'!#REF!</f>
        <v>#REF!</v>
      </c>
      <c r="B927" s="48" t="e">
        <f>IF('Запит 2-8'!#REF!&lt;&gt;"",'Запит 2-8'!#REF!,"")</f>
        <v>#REF!</v>
      </c>
      <c r="C927" s="49" t="e">
        <f>'Запит 2-8'!#REF!</f>
        <v>#REF!</v>
      </c>
      <c r="D927" s="50" t="e">
        <f>'Запит 2-8'!#REF!</f>
        <v>#REF!</v>
      </c>
      <c r="E927" s="350"/>
      <c r="F927" s="353" t="e">
        <f>#REF!+#REF!</f>
        <v>#REF!</v>
      </c>
      <c r="G927" s="81" t="e">
        <f t="shared" si="61"/>
        <v>#REF!</v>
      </c>
    </row>
    <row r="928" spans="1:7" x14ac:dyDescent="0.25">
      <c r="A928" s="218" t="e">
        <f>'Запит 2-8'!#REF!</f>
        <v>#REF!</v>
      </c>
      <c r="B928" s="48" t="e">
        <f>IF('Запит 2-8'!#REF!&lt;&gt;"",'Запит 2-8'!#REF!,"")</f>
        <v>#REF!</v>
      </c>
      <c r="C928" s="49" t="e">
        <f>'Запит 2-8'!#REF!</f>
        <v>#REF!</v>
      </c>
      <c r="D928" s="50" t="e">
        <f>'Запит 2-8'!#REF!</f>
        <v>#REF!</v>
      </c>
      <c r="E928" s="350"/>
      <c r="F928" s="353" t="e">
        <f>#REF!+#REF!</f>
        <v>#REF!</v>
      </c>
      <c r="G928" s="81" t="e">
        <f t="shared" si="61"/>
        <v>#REF!</v>
      </c>
    </row>
    <row r="929" spans="1:7" x14ac:dyDescent="0.25">
      <c r="A929" s="218" t="e">
        <f>'Запит 2-8'!#REF!</f>
        <v>#REF!</v>
      </c>
      <c r="B929" s="48" t="e">
        <f>IF('Запит 2-8'!#REF!&lt;&gt;"",'Запит 2-8'!#REF!,"")</f>
        <v>#REF!</v>
      </c>
      <c r="C929" s="49" t="e">
        <f>'Запит 2-8'!#REF!</f>
        <v>#REF!</v>
      </c>
      <c r="D929" s="50" t="e">
        <f>'Запит 2-8'!#REF!</f>
        <v>#REF!</v>
      </c>
      <c r="E929" s="229"/>
      <c r="F929" s="353" t="e">
        <f>#REF!+#REF!</f>
        <v>#REF!</v>
      </c>
      <c r="G929" s="81" t="e">
        <f t="shared" si="61"/>
        <v>#REF!</v>
      </c>
    </row>
    <row r="930" spans="1:7" x14ac:dyDescent="0.25">
      <c r="A930" s="218" t="e">
        <f>'Запит 2-8'!#REF!</f>
        <v>#REF!</v>
      </c>
      <c r="B930" s="48" t="e">
        <f>IF('Запит 2-8'!#REF!&lt;&gt;"",'Запит 2-8'!#REF!,"")</f>
        <v>#REF!</v>
      </c>
      <c r="C930" s="49" t="e">
        <f>'Запит 2-8'!#REF!</f>
        <v>#REF!</v>
      </c>
      <c r="D930" s="50" t="e">
        <f>'Запит 2-8'!#REF!</f>
        <v>#REF!</v>
      </c>
      <c r="E930" s="350"/>
      <c r="F930" s="353" t="e">
        <f>#REF!+#REF!</f>
        <v>#REF!</v>
      </c>
      <c r="G930" s="81" t="e">
        <f t="shared" si="61"/>
        <v>#REF!</v>
      </c>
    </row>
    <row r="931" spans="1:7" x14ac:dyDescent="0.25">
      <c r="A931" s="218" t="e">
        <f>'Запит 2-8'!#REF!</f>
        <v>#REF!</v>
      </c>
      <c r="B931" s="48" t="e">
        <f>IF('Запит 2-8'!#REF!&lt;&gt;"",'Запит 2-8'!#REF!,"")</f>
        <v>#REF!</v>
      </c>
      <c r="C931" s="49" t="e">
        <f>'Запит 2-8'!#REF!</f>
        <v>#REF!</v>
      </c>
      <c r="D931" s="50" t="e">
        <f>'Запит 2-8'!#REF!</f>
        <v>#REF!</v>
      </c>
      <c r="E931" s="350"/>
      <c r="F931" s="353" t="e">
        <f>#REF!+#REF!</f>
        <v>#REF!</v>
      </c>
      <c r="G931" s="81" t="e">
        <f t="shared" si="61"/>
        <v>#REF!</v>
      </c>
    </row>
    <row r="932" spans="1:7" x14ac:dyDescent="0.25">
      <c r="A932" s="218" t="e">
        <f>'Запит 2-8'!#REF!</f>
        <v>#REF!</v>
      </c>
      <c r="B932" s="48" t="e">
        <f>IF('Запит 2-8'!#REF!&lt;&gt;"",'Запит 2-8'!#REF!,"")</f>
        <v>#REF!</v>
      </c>
      <c r="C932" s="49" t="e">
        <f>'Запит 2-8'!#REF!</f>
        <v>#REF!</v>
      </c>
      <c r="D932" s="50" t="e">
        <f>'Запит 2-8'!#REF!</f>
        <v>#REF!</v>
      </c>
      <c r="E932" s="350"/>
      <c r="F932" s="353" t="e">
        <f>#REF!+#REF!</f>
        <v>#REF!</v>
      </c>
      <c r="G932" s="81" t="e">
        <f t="shared" si="61"/>
        <v>#REF!</v>
      </c>
    </row>
    <row r="933" spans="1:7" x14ac:dyDescent="0.25">
      <c r="A933" s="218" t="e">
        <f>'Запит 2-8'!#REF!</f>
        <v>#REF!</v>
      </c>
      <c r="B933" s="48" t="e">
        <f>IF('Запит 2-8'!#REF!&lt;&gt;"",'Запит 2-8'!#REF!,"")</f>
        <v>#REF!</v>
      </c>
      <c r="C933" s="49" t="e">
        <f>'Запит 2-8'!#REF!</f>
        <v>#REF!</v>
      </c>
      <c r="D933" s="50" t="e">
        <f>'Запит 2-8'!#REF!</f>
        <v>#REF!</v>
      </c>
      <c r="E933" s="350"/>
      <c r="F933" s="353" t="e">
        <f>#REF!+#REF!</f>
        <v>#REF!</v>
      </c>
      <c r="G933" s="81" t="e">
        <f t="shared" si="61"/>
        <v>#REF!</v>
      </c>
    </row>
    <row r="934" spans="1:7" x14ac:dyDescent="0.25">
      <c r="A934" s="218" t="e">
        <f>'Запит 2-8'!#REF!</f>
        <v>#REF!</v>
      </c>
      <c r="B934" s="48" t="e">
        <f>IF('Запит 2-8'!#REF!&lt;&gt;"",'Запит 2-8'!#REF!,"")</f>
        <v>#REF!</v>
      </c>
      <c r="C934" s="49" t="e">
        <f>'Запит 2-8'!#REF!</f>
        <v>#REF!</v>
      </c>
      <c r="D934" s="50" t="e">
        <f>'Запит 2-8'!#REF!</f>
        <v>#REF!</v>
      </c>
      <c r="E934" s="350"/>
      <c r="F934" s="353" t="e">
        <f>#REF!+#REF!</f>
        <v>#REF!</v>
      </c>
      <c r="G934" s="81" t="e">
        <f t="shared" si="61"/>
        <v>#REF!</v>
      </c>
    </row>
    <row r="935" spans="1:7" x14ac:dyDescent="0.25">
      <c r="A935" s="218" t="e">
        <f>'Запит 2-8'!#REF!</f>
        <v>#REF!</v>
      </c>
      <c r="B935" s="48" t="e">
        <f>IF('Запит 2-8'!#REF!&lt;&gt;"",'Запит 2-8'!#REF!,"")</f>
        <v>#REF!</v>
      </c>
      <c r="C935" s="49" t="e">
        <f>'Запит 2-8'!#REF!</f>
        <v>#REF!</v>
      </c>
      <c r="D935" s="50" t="e">
        <f>'Запит 2-8'!#REF!</f>
        <v>#REF!</v>
      </c>
      <c r="E935" s="350"/>
      <c r="F935" s="353" t="e">
        <f>#REF!+#REF!</f>
        <v>#REF!</v>
      </c>
      <c r="G935" s="81" t="e">
        <f t="shared" si="61"/>
        <v>#REF!</v>
      </c>
    </row>
    <row r="936" spans="1:7" x14ac:dyDescent="0.25">
      <c r="A936" s="218" t="e">
        <f>'Запит 2-8'!#REF!</f>
        <v>#REF!</v>
      </c>
      <c r="B936" s="48" t="e">
        <f>IF('Запит 2-8'!#REF!&lt;&gt;"",'Запит 2-8'!#REF!,"")</f>
        <v>#REF!</v>
      </c>
      <c r="C936" s="49" t="e">
        <f>'Запит 2-8'!#REF!</f>
        <v>#REF!</v>
      </c>
      <c r="D936" s="50" t="e">
        <f>'Запит 2-8'!#REF!</f>
        <v>#REF!</v>
      </c>
      <c r="E936" s="350"/>
      <c r="F936" s="353" t="e">
        <f>#REF!+#REF!</f>
        <v>#REF!</v>
      </c>
      <c r="G936" s="81" t="e">
        <f t="shared" si="61"/>
        <v>#REF!</v>
      </c>
    </row>
    <row r="937" spans="1:7" x14ac:dyDescent="0.25">
      <c r="A937" s="218" t="e">
        <f>'Запит 2-8'!#REF!</f>
        <v>#REF!</v>
      </c>
      <c r="B937" s="48" t="e">
        <f>IF('Запит 2-8'!#REF!&lt;&gt;"",'Запит 2-8'!#REF!,"")</f>
        <v>#REF!</v>
      </c>
      <c r="C937" s="49" t="e">
        <f>'Запит 2-8'!#REF!</f>
        <v>#REF!</v>
      </c>
      <c r="D937" s="50" t="e">
        <f>'Запит 2-8'!#REF!</f>
        <v>#REF!</v>
      </c>
      <c r="E937" s="350"/>
      <c r="F937" s="353" t="e">
        <f>#REF!+#REF!</f>
        <v>#REF!</v>
      </c>
      <c r="G937" s="81" t="e">
        <f t="shared" si="61"/>
        <v>#REF!</v>
      </c>
    </row>
    <row r="938" spans="1:7" x14ac:dyDescent="0.25">
      <c r="A938" s="218" t="e">
        <f>'Запит 2-8'!#REF!</f>
        <v>#REF!</v>
      </c>
      <c r="B938" s="48" t="e">
        <f>IF('Запит 2-8'!#REF!&lt;&gt;"",'Запит 2-8'!#REF!,"")</f>
        <v>#REF!</v>
      </c>
      <c r="C938" s="49" t="e">
        <f>'Запит 2-8'!#REF!</f>
        <v>#REF!</v>
      </c>
      <c r="D938" s="50" t="e">
        <f>'Запит 2-8'!#REF!</f>
        <v>#REF!</v>
      </c>
      <c r="E938" s="350"/>
      <c r="F938" s="353" t="e">
        <f>#REF!+#REF!</f>
        <v>#REF!</v>
      </c>
      <c r="G938" s="81" t="e">
        <f t="shared" si="61"/>
        <v>#REF!</v>
      </c>
    </row>
    <row r="939" spans="1:7" x14ac:dyDescent="0.25">
      <c r="A939" s="218" t="e">
        <f>'Запит 2-8'!#REF!</f>
        <v>#REF!</v>
      </c>
      <c r="B939" s="48" t="e">
        <f>IF('Запит 2-8'!#REF!&lt;&gt;"",'Запит 2-8'!#REF!,"")</f>
        <v>#REF!</v>
      </c>
      <c r="C939" s="49" t="e">
        <f>'Запит 2-8'!#REF!</f>
        <v>#REF!</v>
      </c>
      <c r="D939" s="50" t="e">
        <f>'Запит 2-8'!#REF!</f>
        <v>#REF!</v>
      </c>
      <c r="E939" s="350"/>
      <c r="F939" s="353" t="e">
        <f>#REF!+#REF!</f>
        <v>#REF!</v>
      </c>
      <c r="G939" s="81" t="e">
        <f t="shared" si="61"/>
        <v>#REF!</v>
      </c>
    </row>
    <row r="940" spans="1:7" x14ac:dyDescent="0.25">
      <c r="A940" s="218" t="e">
        <f>'Запит 2-8'!#REF!</f>
        <v>#REF!</v>
      </c>
      <c r="B940" s="237" t="e">
        <f>IF('Запит 2-8'!#REF!&lt;&gt;"",'Запит 2-8'!#REF!,"")</f>
        <v>#REF!</v>
      </c>
      <c r="C940" s="238" t="e">
        <f>'Запит 2-8'!#REF!</f>
        <v>#REF!</v>
      </c>
      <c r="D940" s="239" t="e">
        <f>'Запит 2-8'!#REF!</f>
        <v>#REF!</v>
      </c>
      <c r="E940" s="351"/>
      <c r="F940" s="354" t="e">
        <f>#REF!+#REF!</f>
        <v>#REF!</v>
      </c>
      <c r="G940" s="81" t="e">
        <f t="shared" si="61"/>
        <v>#REF!</v>
      </c>
    </row>
    <row r="941" spans="1:7" ht="12.75" x14ac:dyDescent="0.2">
      <c r="A941" s="236" t="e">
        <f>'Запит 2-8'!#REF!</f>
        <v>#REF!</v>
      </c>
      <c r="B941" s="756" t="s">
        <v>109</v>
      </c>
      <c r="C941" s="757"/>
      <c r="D941" s="757"/>
      <c r="E941" s="758"/>
      <c r="F941" s="758"/>
      <c r="G941" s="81" t="e">
        <f>G942</f>
        <v>#REF!</v>
      </c>
    </row>
    <row r="942" spans="1:7" x14ac:dyDescent="0.25">
      <c r="A942" s="218" t="e">
        <f>'Запит 2-8'!#REF!</f>
        <v>#REF!</v>
      </c>
      <c r="B942" s="241" t="e">
        <f>IF('Запит 2-8'!#REF!&lt;&gt;"",'Запит 2-8'!#REF!,"")</f>
        <v>#REF!</v>
      </c>
      <c r="C942" s="242" t="e">
        <f>'Запит 2-8'!#REF!</f>
        <v>#REF!</v>
      </c>
      <c r="D942" s="243" t="e">
        <f>'Запит 2-8'!#REF!</f>
        <v>#REF!</v>
      </c>
      <c r="E942" s="349"/>
      <c r="F942" s="352" t="e">
        <f>#REF!+#REF!</f>
        <v>#REF!</v>
      </c>
      <c r="G942" s="81" t="e">
        <f t="shared" ref="G942:G956" si="62">IF(B942&lt;&gt;"","Для друку","")</f>
        <v>#REF!</v>
      </c>
    </row>
    <row r="943" spans="1:7" x14ac:dyDescent="0.25">
      <c r="A943" s="218" t="e">
        <f>'Запит 2-8'!#REF!</f>
        <v>#REF!</v>
      </c>
      <c r="B943" s="48" t="e">
        <f>IF('Запит 2-8'!#REF!&lt;&gt;"",'Запит 2-8'!#REF!,"")</f>
        <v>#REF!</v>
      </c>
      <c r="C943" s="49" t="e">
        <f>'Запит 2-8'!#REF!</f>
        <v>#REF!</v>
      </c>
      <c r="D943" s="50" t="e">
        <f>'Запит 2-8'!#REF!</f>
        <v>#REF!</v>
      </c>
      <c r="E943" s="350"/>
      <c r="F943" s="353" t="e">
        <f>#REF!+#REF!</f>
        <v>#REF!</v>
      </c>
      <c r="G943" s="81" t="e">
        <f t="shared" si="62"/>
        <v>#REF!</v>
      </c>
    </row>
    <row r="944" spans="1:7" x14ac:dyDescent="0.25">
      <c r="A944" s="218" t="e">
        <f>'Запит 2-8'!#REF!</f>
        <v>#REF!</v>
      </c>
      <c r="B944" s="48" t="e">
        <f>IF('Запит 2-8'!#REF!&lt;&gt;"",'Запит 2-8'!#REF!,"")</f>
        <v>#REF!</v>
      </c>
      <c r="C944" s="49" t="e">
        <f>'Запит 2-8'!#REF!</f>
        <v>#REF!</v>
      </c>
      <c r="D944" s="50" t="e">
        <f>'Запит 2-8'!#REF!</f>
        <v>#REF!</v>
      </c>
      <c r="E944" s="350"/>
      <c r="F944" s="353" t="e">
        <f>#REF!+#REF!</f>
        <v>#REF!</v>
      </c>
      <c r="G944" s="81" t="e">
        <f t="shared" si="62"/>
        <v>#REF!</v>
      </c>
    </row>
    <row r="945" spans="1:7" x14ac:dyDescent="0.25">
      <c r="A945" s="218" t="e">
        <f>'Запит 2-8'!#REF!</f>
        <v>#REF!</v>
      </c>
      <c r="B945" s="48" t="e">
        <f>IF('Запит 2-8'!#REF!&lt;&gt;"",'Запит 2-8'!#REF!,"")</f>
        <v>#REF!</v>
      </c>
      <c r="C945" s="49" t="e">
        <f>'Запит 2-8'!#REF!</f>
        <v>#REF!</v>
      </c>
      <c r="D945" s="50" t="e">
        <f>'Запит 2-8'!#REF!</f>
        <v>#REF!</v>
      </c>
      <c r="E945" s="229"/>
      <c r="F945" s="353" t="e">
        <f>#REF!+#REF!</f>
        <v>#REF!</v>
      </c>
      <c r="G945" s="81" t="e">
        <f t="shared" si="62"/>
        <v>#REF!</v>
      </c>
    </row>
    <row r="946" spans="1:7" x14ac:dyDescent="0.25">
      <c r="A946" s="218" t="e">
        <f>'Запит 2-8'!#REF!</f>
        <v>#REF!</v>
      </c>
      <c r="B946" s="48" t="e">
        <f>IF('Запит 2-8'!#REF!&lt;&gt;"",'Запит 2-8'!#REF!,"")</f>
        <v>#REF!</v>
      </c>
      <c r="C946" s="49" t="e">
        <f>'Запит 2-8'!#REF!</f>
        <v>#REF!</v>
      </c>
      <c r="D946" s="50" t="e">
        <f>'Запит 2-8'!#REF!</f>
        <v>#REF!</v>
      </c>
      <c r="E946" s="350"/>
      <c r="F946" s="353" t="e">
        <f>#REF!+#REF!</f>
        <v>#REF!</v>
      </c>
      <c r="G946" s="81" t="e">
        <f t="shared" si="62"/>
        <v>#REF!</v>
      </c>
    </row>
    <row r="947" spans="1:7" x14ac:dyDescent="0.25">
      <c r="A947" s="218" t="e">
        <f>'Запит 2-8'!#REF!</f>
        <v>#REF!</v>
      </c>
      <c r="B947" s="48" t="e">
        <f>IF('Запит 2-8'!#REF!&lt;&gt;"",'Запит 2-8'!#REF!,"")</f>
        <v>#REF!</v>
      </c>
      <c r="C947" s="49" t="e">
        <f>'Запит 2-8'!#REF!</f>
        <v>#REF!</v>
      </c>
      <c r="D947" s="50" t="e">
        <f>'Запит 2-8'!#REF!</f>
        <v>#REF!</v>
      </c>
      <c r="E947" s="350"/>
      <c r="F947" s="353" t="e">
        <f>#REF!+#REF!</f>
        <v>#REF!</v>
      </c>
      <c r="G947" s="81" t="e">
        <f t="shared" si="62"/>
        <v>#REF!</v>
      </c>
    </row>
    <row r="948" spans="1:7" x14ac:dyDescent="0.25">
      <c r="A948" s="218" t="e">
        <f>'Запит 2-8'!#REF!</f>
        <v>#REF!</v>
      </c>
      <c r="B948" s="48" t="e">
        <f>IF('Запит 2-8'!#REF!&lt;&gt;"",'Запит 2-8'!#REF!,"")</f>
        <v>#REF!</v>
      </c>
      <c r="C948" s="49" t="e">
        <f>'Запит 2-8'!#REF!</f>
        <v>#REF!</v>
      </c>
      <c r="D948" s="50" t="e">
        <f>'Запит 2-8'!#REF!</f>
        <v>#REF!</v>
      </c>
      <c r="E948" s="350"/>
      <c r="F948" s="353" t="e">
        <f>#REF!+#REF!</f>
        <v>#REF!</v>
      </c>
      <c r="G948" s="81" t="e">
        <f t="shared" si="62"/>
        <v>#REF!</v>
      </c>
    </row>
    <row r="949" spans="1:7" x14ac:dyDescent="0.25">
      <c r="A949" s="218" t="e">
        <f>'Запит 2-8'!#REF!</f>
        <v>#REF!</v>
      </c>
      <c r="B949" s="48" t="e">
        <f>IF('Запит 2-8'!#REF!&lt;&gt;"",'Запит 2-8'!#REF!,"")</f>
        <v>#REF!</v>
      </c>
      <c r="C949" s="49" t="e">
        <f>'Запит 2-8'!#REF!</f>
        <v>#REF!</v>
      </c>
      <c r="D949" s="50" t="e">
        <f>'Запит 2-8'!#REF!</f>
        <v>#REF!</v>
      </c>
      <c r="E949" s="350"/>
      <c r="F949" s="353" t="e">
        <f>#REF!+#REF!</f>
        <v>#REF!</v>
      </c>
      <c r="G949" s="81" t="e">
        <f t="shared" si="62"/>
        <v>#REF!</v>
      </c>
    </row>
    <row r="950" spans="1:7" x14ac:dyDescent="0.25">
      <c r="A950" s="218" t="e">
        <f>'Запит 2-8'!#REF!</f>
        <v>#REF!</v>
      </c>
      <c r="B950" s="48" t="e">
        <f>IF('Запит 2-8'!#REF!&lt;&gt;"",'Запит 2-8'!#REF!,"")</f>
        <v>#REF!</v>
      </c>
      <c r="C950" s="49" t="e">
        <f>'Запит 2-8'!#REF!</f>
        <v>#REF!</v>
      </c>
      <c r="D950" s="50" t="e">
        <f>'Запит 2-8'!#REF!</f>
        <v>#REF!</v>
      </c>
      <c r="E950" s="350"/>
      <c r="F950" s="353" t="e">
        <f>#REF!+#REF!</f>
        <v>#REF!</v>
      </c>
      <c r="G950" s="81" t="e">
        <f t="shared" si="62"/>
        <v>#REF!</v>
      </c>
    </row>
    <row r="951" spans="1:7" x14ac:dyDescent="0.25">
      <c r="A951" s="218" t="e">
        <f>'Запит 2-8'!#REF!</f>
        <v>#REF!</v>
      </c>
      <c r="B951" s="48" t="e">
        <f>IF('Запит 2-8'!#REF!&lt;&gt;"",'Запит 2-8'!#REF!,"")</f>
        <v>#REF!</v>
      </c>
      <c r="C951" s="49" t="e">
        <f>'Запит 2-8'!#REF!</f>
        <v>#REF!</v>
      </c>
      <c r="D951" s="50" t="e">
        <f>'Запит 2-8'!#REF!</f>
        <v>#REF!</v>
      </c>
      <c r="E951" s="350"/>
      <c r="F951" s="353" t="e">
        <f>#REF!+#REF!</f>
        <v>#REF!</v>
      </c>
      <c r="G951" s="81" t="e">
        <f t="shared" si="62"/>
        <v>#REF!</v>
      </c>
    </row>
    <row r="952" spans="1:7" x14ac:dyDescent="0.25">
      <c r="A952" s="218" t="e">
        <f>'Запит 2-8'!#REF!</f>
        <v>#REF!</v>
      </c>
      <c r="B952" s="48" t="e">
        <f>IF('Запит 2-8'!#REF!&lt;&gt;"",'Запит 2-8'!#REF!,"")</f>
        <v>#REF!</v>
      </c>
      <c r="C952" s="49" t="e">
        <f>'Запит 2-8'!#REF!</f>
        <v>#REF!</v>
      </c>
      <c r="D952" s="50" t="e">
        <f>'Запит 2-8'!#REF!</f>
        <v>#REF!</v>
      </c>
      <c r="E952" s="350"/>
      <c r="F952" s="353" t="e">
        <f>#REF!+#REF!</f>
        <v>#REF!</v>
      </c>
      <c r="G952" s="81" t="e">
        <f t="shared" si="62"/>
        <v>#REF!</v>
      </c>
    </row>
    <row r="953" spans="1:7" x14ac:dyDescent="0.25">
      <c r="A953" s="218" t="e">
        <f>'Запит 2-8'!#REF!</f>
        <v>#REF!</v>
      </c>
      <c r="B953" s="48" t="e">
        <f>IF('Запит 2-8'!#REF!&lt;&gt;"",'Запит 2-8'!#REF!,"")</f>
        <v>#REF!</v>
      </c>
      <c r="C953" s="49" t="e">
        <f>'Запит 2-8'!#REF!</f>
        <v>#REF!</v>
      </c>
      <c r="D953" s="50" t="e">
        <f>'Запит 2-8'!#REF!</f>
        <v>#REF!</v>
      </c>
      <c r="E953" s="350"/>
      <c r="F953" s="353" t="e">
        <f>#REF!+#REF!</f>
        <v>#REF!</v>
      </c>
      <c r="G953" s="81" t="e">
        <f t="shared" si="62"/>
        <v>#REF!</v>
      </c>
    </row>
    <row r="954" spans="1:7" x14ac:dyDescent="0.25">
      <c r="A954" s="218" t="e">
        <f>'Запит 2-8'!#REF!</f>
        <v>#REF!</v>
      </c>
      <c r="B954" s="48" t="e">
        <f>IF('Запит 2-8'!#REF!&lt;&gt;"",'Запит 2-8'!#REF!,"")</f>
        <v>#REF!</v>
      </c>
      <c r="C954" s="49" t="e">
        <f>'Запит 2-8'!#REF!</f>
        <v>#REF!</v>
      </c>
      <c r="D954" s="50" t="e">
        <f>'Запит 2-8'!#REF!</f>
        <v>#REF!</v>
      </c>
      <c r="E954" s="350"/>
      <c r="F954" s="353" t="e">
        <f>#REF!+#REF!</f>
        <v>#REF!</v>
      </c>
      <c r="G954" s="81" t="e">
        <f t="shared" si="62"/>
        <v>#REF!</v>
      </c>
    </row>
    <row r="955" spans="1:7" x14ac:dyDescent="0.25">
      <c r="A955" s="218" t="e">
        <f>'Запит 2-8'!#REF!</f>
        <v>#REF!</v>
      </c>
      <c r="B955" s="48" t="e">
        <f>IF('Запит 2-8'!#REF!&lt;&gt;"",'Запит 2-8'!#REF!,"")</f>
        <v>#REF!</v>
      </c>
      <c r="C955" s="49" t="e">
        <f>'Запит 2-8'!#REF!</f>
        <v>#REF!</v>
      </c>
      <c r="D955" s="50" t="e">
        <f>'Запит 2-8'!#REF!</f>
        <v>#REF!</v>
      </c>
      <c r="E955" s="350"/>
      <c r="F955" s="353" t="e">
        <f>#REF!+#REF!</f>
        <v>#REF!</v>
      </c>
      <c r="G955" s="81" t="e">
        <f t="shared" si="62"/>
        <v>#REF!</v>
      </c>
    </row>
    <row r="956" spans="1:7" x14ac:dyDescent="0.25">
      <c r="A956" s="218" t="e">
        <f>'Запит 2-8'!#REF!</f>
        <v>#REF!</v>
      </c>
      <c r="B956" s="237" t="e">
        <f>IF('Запит 2-8'!#REF!&lt;&gt;"",'Запит 2-8'!#REF!,"")</f>
        <v>#REF!</v>
      </c>
      <c r="C956" s="238" t="e">
        <f>'Запит 2-8'!#REF!</f>
        <v>#REF!</v>
      </c>
      <c r="D956" s="239" t="e">
        <f>'Запит 2-8'!#REF!</f>
        <v>#REF!</v>
      </c>
      <c r="E956" s="351"/>
      <c r="F956" s="354" t="e">
        <f>#REF!+#REF!</f>
        <v>#REF!</v>
      </c>
      <c r="G956" s="81" t="e">
        <f t="shared" si="62"/>
        <v>#REF!</v>
      </c>
    </row>
    <row r="957" spans="1:7" ht="12.75" x14ac:dyDescent="0.2">
      <c r="A957" s="236" t="e">
        <f>'Запит 2-8'!#REF!</f>
        <v>#REF!</v>
      </c>
      <c r="B957" s="756" t="s">
        <v>110</v>
      </c>
      <c r="C957" s="757"/>
      <c r="D957" s="757"/>
      <c r="E957" s="758"/>
      <c r="F957" s="758"/>
      <c r="G957" s="81" t="e">
        <f>G958</f>
        <v>#REF!</v>
      </c>
    </row>
    <row r="958" spans="1:7" x14ac:dyDescent="0.25">
      <c r="A958" s="218" t="e">
        <f>'Запит 2-8'!#REF!</f>
        <v>#REF!</v>
      </c>
      <c r="B958" s="241" t="e">
        <f>IF('Запит 2-8'!#REF!&lt;&gt;"",'Запит 2-8'!#REF!,"")</f>
        <v>#REF!</v>
      </c>
      <c r="C958" s="242" t="e">
        <f>'Запит 2-8'!#REF!</f>
        <v>#REF!</v>
      </c>
      <c r="D958" s="243" t="e">
        <f>'Запит 2-8'!#REF!</f>
        <v>#REF!</v>
      </c>
      <c r="E958" s="440" t="s">
        <v>30</v>
      </c>
      <c r="F958" s="352" t="e">
        <f>#REF!+#REF!</f>
        <v>#REF!</v>
      </c>
      <c r="G958" s="81" t="e">
        <f t="shared" ref="G958:G967" si="63">IF(B958&lt;&gt;"","Для друку","")</f>
        <v>#REF!</v>
      </c>
    </row>
    <row r="959" spans="1:7" x14ac:dyDescent="0.25">
      <c r="A959" s="218" t="e">
        <f>'Запит 2-8'!#REF!</f>
        <v>#REF!</v>
      </c>
      <c r="B959" s="48" t="e">
        <f>IF('Запит 2-8'!#REF!&lt;&gt;"",'Запит 2-8'!#REF!,"")</f>
        <v>#REF!</v>
      </c>
      <c r="C959" s="49" t="e">
        <f>'Запит 2-8'!#REF!</f>
        <v>#REF!</v>
      </c>
      <c r="D959" s="50" t="e">
        <f>'Запит 2-8'!#REF!</f>
        <v>#REF!</v>
      </c>
      <c r="E959" s="441" t="s">
        <v>30</v>
      </c>
      <c r="F959" s="353" t="e">
        <f>#REF!+#REF!</f>
        <v>#REF!</v>
      </c>
      <c r="G959" s="81" t="e">
        <f t="shared" si="63"/>
        <v>#REF!</v>
      </c>
    </row>
    <row r="960" spans="1:7" x14ac:dyDescent="0.25">
      <c r="A960" s="218" t="e">
        <f>'Запит 2-8'!#REF!</f>
        <v>#REF!</v>
      </c>
      <c r="B960" s="48" t="e">
        <f>IF('Запит 2-8'!#REF!&lt;&gt;"",'Запит 2-8'!#REF!,"")</f>
        <v>#REF!</v>
      </c>
      <c r="C960" s="49" t="e">
        <f>'Запит 2-8'!#REF!</f>
        <v>#REF!</v>
      </c>
      <c r="D960" s="50" t="e">
        <f>'Запит 2-8'!#REF!</f>
        <v>#REF!</v>
      </c>
      <c r="E960" s="441" t="s">
        <v>30</v>
      </c>
      <c r="F960" s="353" t="e">
        <f>#REF!+#REF!</f>
        <v>#REF!</v>
      </c>
      <c r="G960" s="81" t="e">
        <f t="shared" si="63"/>
        <v>#REF!</v>
      </c>
    </row>
    <row r="961" spans="1:7" x14ac:dyDescent="0.25">
      <c r="A961" s="218" t="e">
        <f>'Запит 2-8'!#REF!</f>
        <v>#REF!</v>
      </c>
      <c r="B961" s="48" t="e">
        <f>IF('Запит 2-8'!#REF!&lt;&gt;"",'Запит 2-8'!#REF!,"")</f>
        <v>#REF!</v>
      </c>
      <c r="C961" s="49" t="e">
        <f>'Запит 2-8'!#REF!</f>
        <v>#REF!</v>
      </c>
      <c r="D961" s="50" t="e">
        <f>'Запит 2-8'!#REF!</f>
        <v>#REF!</v>
      </c>
      <c r="E961" s="441" t="s">
        <v>30</v>
      </c>
      <c r="F961" s="353" t="e">
        <f>#REF!+#REF!</f>
        <v>#REF!</v>
      </c>
      <c r="G961" s="81" t="e">
        <f t="shared" si="63"/>
        <v>#REF!</v>
      </c>
    </row>
    <row r="962" spans="1:7" x14ac:dyDescent="0.25">
      <c r="A962" s="218" t="e">
        <f>'Запит 2-8'!#REF!</f>
        <v>#REF!</v>
      </c>
      <c r="B962" s="48" t="e">
        <f>IF('Запит 2-8'!#REF!&lt;&gt;"",'Запит 2-8'!#REF!,"")</f>
        <v>#REF!</v>
      </c>
      <c r="C962" s="49" t="e">
        <f>'Запит 2-8'!#REF!</f>
        <v>#REF!</v>
      </c>
      <c r="D962" s="50" t="e">
        <f>'Запит 2-8'!#REF!</f>
        <v>#REF!</v>
      </c>
      <c r="E962" s="441" t="s">
        <v>30</v>
      </c>
      <c r="F962" s="353" t="e">
        <f>#REF!+#REF!</f>
        <v>#REF!</v>
      </c>
      <c r="G962" s="81" t="e">
        <f t="shared" si="63"/>
        <v>#REF!</v>
      </c>
    </row>
    <row r="963" spans="1:7" x14ac:dyDescent="0.25">
      <c r="A963" s="218" t="e">
        <f>'Запит 2-8'!#REF!</f>
        <v>#REF!</v>
      </c>
      <c r="B963" s="48" t="e">
        <f>IF('Запит 2-8'!#REF!&lt;&gt;"",'Запит 2-8'!#REF!,"")</f>
        <v>#REF!</v>
      </c>
      <c r="C963" s="49" t="e">
        <f>'Запит 2-8'!#REF!</f>
        <v>#REF!</v>
      </c>
      <c r="D963" s="50" t="e">
        <f>'Запит 2-8'!#REF!</f>
        <v>#REF!</v>
      </c>
      <c r="E963" s="441" t="s">
        <v>30</v>
      </c>
      <c r="F963" s="353" t="e">
        <f>#REF!+#REF!</f>
        <v>#REF!</v>
      </c>
      <c r="G963" s="81" t="e">
        <f t="shared" si="63"/>
        <v>#REF!</v>
      </c>
    </row>
    <row r="964" spans="1:7" x14ac:dyDescent="0.25">
      <c r="A964" s="218" t="e">
        <f>'Запит 2-8'!#REF!</f>
        <v>#REF!</v>
      </c>
      <c r="B964" s="48" t="e">
        <f>IF('Запит 2-8'!#REF!&lt;&gt;"",'Запит 2-8'!#REF!,"")</f>
        <v>#REF!</v>
      </c>
      <c r="C964" s="49" t="e">
        <f>'Запит 2-8'!#REF!</f>
        <v>#REF!</v>
      </c>
      <c r="D964" s="50" t="e">
        <f>'Запит 2-8'!#REF!</f>
        <v>#REF!</v>
      </c>
      <c r="E964" s="441" t="s">
        <v>30</v>
      </c>
      <c r="F964" s="353" t="e">
        <f>#REF!+#REF!</f>
        <v>#REF!</v>
      </c>
      <c r="G964" s="81" t="e">
        <f t="shared" si="63"/>
        <v>#REF!</v>
      </c>
    </row>
    <row r="965" spans="1:7" x14ac:dyDescent="0.25">
      <c r="A965" s="218" t="e">
        <f>'Запит 2-8'!#REF!</f>
        <v>#REF!</v>
      </c>
      <c r="B965" s="48" t="e">
        <f>IF('Запит 2-8'!#REF!&lt;&gt;"",'Запит 2-8'!#REF!,"")</f>
        <v>#REF!</v>
      </c>
      <c r="C965" s="49" t="e">
        <f>'Запит 2-8'!#REF!</f>
        <v>#REF!</v>
      </c>
      <c r="D965" s="50" t="e">
        <f>'Запит 2-8'!#REF!</f>
        <v>#REF!</v>
      </c>
      <c r="E965" s="441" t="s">
        <v>30</v>
      </c>
      <c r="F965" s="353" t="e">
        <f>#REF!+#REF!</f>
        <v>#REF!</v>
      </c>
      <c r="G965" s="81" t="e">
        <f t="shared" si="63"/>
        <v>#REF!</v>
      </c>
    </row>
    <row r="966" spans="1:7" ht="12.75" customHeight="1" x14ac:dyDescent="0.25">
      <c r="A966" s="218" t="e">
        <f>'Запит 2-8'!#REF!</f>
        <v>#REF!</v>
      </c>
      <c r="B966" s="48" t="e">
        <f>IF('Запит 2-8'!#REF!&lt;&gt;"",'Запит 2-8'!#REF!,"")</f>
        <v>#REF!</v>
      </c>
      <c r="C966" s="49" t="e">
        <f>'Запит 2-8'!#REF!</f>
        <v>#REF!</v>
      </c>
      <c r="D966" s="50" t="e">
        <f>'Запит 2-8'!#REF!</f>
        <v>#REF!</v>
      </c>
      <c r="E966" s="441" t="s">
        <v>30</v>
      </c>
      <c r="F966" s="353" t="e">
        <f>#REF!+#REF!</f>
        <v>#REF!</v>
      </c>
      <c r="G966" s="81" t="e">
        <f t="shared" si="63"/>
        <v>#REF!</v>
      </c>
    </row>
    <row r="967" spans="1:7" x14ac:dyDescent="0.25">
      <c r="A967" s="240" t="e">
        <f>'Запит 2-8'!#REF!</f>
        <v>#REF!</v>
      </c>
      <c r="B967" s="48" t="e">
        <f>IF('Запит 2-8'!#REF!&lt;&gt;"",'Запит 2-8'!#REF!,"")</f>
        <v>#REF!</v>
      </c>
      <c r="C967" s="49" t="e">
        <f>'Запит 2-8'!#REF!</f>
        <v>#REF!</v>
      </c>
      <c r="D967" s="50" t="e">
        <f>'Запит 2-8'!#REF!</f>
        <v>#REF!</v>
      </c>
      <c r="E967" s="442" t="s">
        <v>30</v>
      </c>
      <c r="F967" s="354" t="e">
        <f>#REF!+#REF!</f>
        <v>#REF!</v>
      </c>
      <c r="G967" s="81" t="e">
        <f t="shared" si="63"/>
        <v>#REF!</v>
      </c>
    </row>
    <row r="968" spans="1:7" ht="12.75" customHeight="1" x14ac:dyDescent="0.2">
      <c r="A968" s="759" t="e">
        <f>'Запит 2-8'!#REF!</f>
        <v>#REF!</v>
      </c>
      <c r="B968" s="760"/>
      <c r="C968" s="760"/>
      <c r="D968" s="760"/>
      <c r="E968" s="760"/>
      <c r="F968" s="760"/>
      <c r="G968" s="81" t="e">
        <f>G969</f>
        <v>#REF!</v>
      </c>
    </row>
    <row r="969" spans="1:7" ht="12.75" x14ac:dyDescent="0.2">
      <c r="A969" s="235" t="s">
        <v>4</v>
      </c>
      <c r="B969" s="756" t="s">
        <v>107</v>
      </c>
      <c r="C969" s="757"/>
      <c r="D969" s="757"/>
      <c r="E969" s="761"/>
      <c r="F969" s="761"/>
      <c r="G969" s="81" t="e">
        <f>G970</f>
        <v>#REF!</v>
      </c>
    </row>
    <row r="970" spans="1:7" x14ac:dyDescent="0.25">
      <c r="A970" s="218" t="e">
        <f>'Запит 2-8'!#REF!</f>
        <v>#REF!</v>
      </c>
      <c r="B970" s="241" t="e">
        <f>IF('Запит 2-8'!#REF!&lt;&gt;"",'Запит 2-8'!#REF!,"")</f>
        <v>#REF!</v>
      </c>
      <c r="C970" s="242" t="e">
        <f>'Запит 2-8'!#REF!</f>
        <v>#REF!</v>
      </c>
      <c r="D970" s="243" t="e">
        <f>'Запит 2-8'!#REF!</f>
        <v>#REF!</v>
      </c>
      <c r="E970" s="349"/>
      <c r="F970" s="352" t="e">
        <f>#REF!+#REF!</f>
        <v>#REF!</v>
      </c>
      <c r="G970" s="81" t="e">
        <f>IF(B970&lt;&gt;"","Для друку","")</f>
        <v>#REF!</v>
      </c>
    </row>
    <row r="971" spans="1:7" x14ac:dyDescent="0.25">
      <c r="A971" s="218" t="e">
        <f>'Запит 2-8'!#REF!</f>
        <v>#REF!</v>
      </c>
      <c r="B971" s="48" t="e">
        <f>IF('Запит 2-8'!#REF!&lt;&gt;"",'Запит 2-8'!#REF!,"")</f>
        <v>#REF!</v>
      </c>
      <c r="C971" s="49" t="e">
        <f>'Запит 2-8'!#REF!</f>
        <v>#REF!</v>
      </c>
      <c r="D971" s="50" t="e">
        <f>'Запит 2-8'!#REF!</f>
        <v>#REF!</v>
      </c>
      <c r="E971" s="350"/>
      <c r="F971" s="353" t="e">
        <f>#REF!+#REF!</f>
        <v>#REF!</v>
      </c>
      <c r="G971" s="81" t="e">
        <f t="shared" ref="G971:G983" si="64">IF(B971&lt;&gt;"","Для друку","")</f>
        <v>#REF!</v>
      </c>
    </row>
    <row r="972" spans="1:7" x14ac:dyDescent="0.25">
      <c r="A972" s="218" t="e">
        <f>'Запит 2-8'!#REF!</f>
        <v>#REF!</v>
      </c>
      <c r="B972" s="48" t="e">
        <f>IF('Запит 2-8'!#REF!&lt;&gt;"",'Запит 2-8'!#REF!,"")</f>
        <v>#REF!</v>
      </c>
      <c r="C972" s="49" t="e">
        <f>'Запит 2-8'!#REF!</f>
        <v>#REF!</v>
      </c>
      <c r="D972" s="50" t="e">
        <f>'Запит 2-8'!#REF!</f>
        <v>#REF!</v>
      </c>
      <c r="E972" s="350"/>
      <c r="F972" s="353" t="e">
        <f>#REF!+#REF!</f>
        <v>#REF!</v>
      </c>
      <c r="G972" s="81" t="e">
        <f t="shared" si="64"/>
        <v>#REF!</v>
      </c>
    </row>
    <row r="973" spans="1:7" x14ac:dyDescent="0.25">
      <c r="A973" s="218" t="e">
        <f>'Запит 2-8'!#REF!</f>
        <v>#REF!</v>
      </c>
      <c r="B973" s="48" t="e">
        <f>IF('Запит 2-8'!#REF!&lt;&gt;"",'Запит 2-8'!#REF!,"")</f>
        <v>#REF!</v>
      </c>
      <c r="C973" s="49" t="e">
        <f>'Запит 2-8'!#REF!</f>
        <v>#REF!</v>
      </c>
      <c r="D973" s="50" t="e">
        <f>'Запит 2-8'!#REF!</f>
        <v>#REF!</v>
      </c>
      <c r="E973" s="229"/>
      <c r="F973" s="353" t="e">
        <f>#REF!+#REF!</f>
        <v>#REF!</v>
      </c>
      <c r="G973" s="81" t="e">
        <f t="shared" si="64"/>
        <v>#REF!</v>
      </c>
    </row>
    <row r="974" spans="1:7" x14ac:dyDescent="0.25">
      <c r="A974" s="218" t="e">
        <f>'Запит 2-8'!#REF!</f>
        <v>#REF!</v>
      </c>
      <c r="B974" s="48" t="e">
        <f>IF('Запит 2-8'!#REF!&lt;&gt;"",'Запит 2-8'!#REF!,"")</f>
        <v>#REF!</v>
      </c>
      <c r="C974" s="49" t="e">
        <f>'Запит 2-8'!#REF!</f>
        <v>#REF!</v>
      </c>
      <c r="D974" s="50" t="e">
        <f>'Запит 2-8'!#REF!</f>
        <v>#REF!</v>
      </c>
      <c r="E974" s="350"/>
      <c r="F974" s="353" t="e">
        <f>#REF!+#REF!</f>
        <v>#REF!</v>
      </c>
      <c r="G974" s="81" t="e">
        <f t="shared" si="64"/>
        <v>#REF!</v>
      </c>
    </row>
    <row r="975" spans="1:7" x14ac:dyDescent="0.25">
      <c r="A975" s="218" t="e">
        <f>'Запит 2-8'!#REF!</f>
        <v>#REF!</v>
      </c>
      <c r="B975" s="48" t="e">
        <f>IF('Запит 2-8'!#REF!&lt;&gt;"",'Запит 2-8'!#REF!,"")</f>
        <v>#REF!</v>
      </c>
      <c r="C975" s="49" t="e">
        <f>'Запит 2-8'!#REF!</f>
        <v>#REF!</v>
      </c>
      <c r="D975" s="50" t="e">
        <f>'Запит 2-8'!#REF!</f>
        <v>#REF!</v>
      </c>
      <c r="E975" s="350"/>
      <c r="F975" s="353" t="e">
        <f>#REF!+#REF!</f>
        <v>#REF!</v>
      </c>
      <c r="G975" s="81" t="e">
        <f t="shared" si="64"/>
        <v>#REF!</v>
      </c>
    </row>
    <row r="976" spans="1:7" x14ac:dyDescent="0.25">
      <c r="A976" s="218" t="e">
        <f>'Запит 2-8'!#REF!</f>
        <v>#REF!</v>
      </c>
      <c r="B976" s="48" t="e">
        <f>IF('Запит 2-8'!#REF!&lt;&gt;"",'Запит 2-8'!#REF!,"")</f>
        <v>#REF!</v>
      </c>
      <c r="C976" s="49" t="e">
        <f>'Запит 2-8'!#REF!</f>
        <v>#REF!</v>
      </c>
      <c r="D976" s="50" t="e">
        <f>'Запит 2-8'!#REF!</f>
        <v>#REF!</v>
      </c>
      <c r="E976" s="350"/>
      <c r="F976" s="353" t="e">
        <f>#REF!+#REF!</f>
        <v>#REF!</v>
      </c>
      <c r="G976" s="81" t="e">
        <f t="shared" si="64"/>
        <v>#REF!</v>
      </c>
    </row>
    <row r="977" spans="1:7" x14ac:dyDescent="0.25">
      <c r="A977" s="218" t="e">
        <f>'Запит 2-8'!#REF!</f>
        <v>#REF!</v>
      </c>
      <c r="B977" s="48" t="e">
        <f>IF('Запит 2-8'!#REF!&lt;&gt;"",'Запит 2-8'!#REF!,"")</f>
        <v>#REF!</v>
      </c>
      <c r="C977" s="49" t="e">
        <f>'Запит 2-8'!#REF!</f>
        <v>#REF!</v>
      </c>
      <c r="D977" s="50" t="e">
        <f>'Запит 2-8'!#REF!</f>
        <v>#REF!</v>
      </c>
      <c r="E977" s="350"/>
      <c r="F977" s="353" t="e">
        <f>#REF!+#REF!</f>
        <v>#REF!</v>
      </c>
      <c r="G977" s="81" t="e">
        <f t="shared" si="64"/>
        <v>#REF!</v>
      </c>
    </row>
    <row r="978" spans="1:7" x14ac:dyDescent="0.25">
      <c r="A978" s="218" t="e">
        <f>'Запит 2-8'!#REF!</f>
        <v>#REF!</v>
      </c>
      <c r="B978" s="48" t="e">
        <f>IF('Запит 2-8'!#REF!&lt;&gt;"",'Запит 2-8'!#REF!,"")</f>
        <v>#REF!</v>
      </c>
      <c r="C978" s="49" t="e">
        <f>'Запит 2-8'!#REF!</f>
        <v>#REF!</v>
      </c>
      <c r="D978" s="50" t="e">
        <f>'Запит 2-8'!#REF!</f>
        <v>#REF!</v>
      </c>
      <c r="E978" s="350"/>
      <c r="F978" s="353" t="e">
        <f>#REF!+#REF!</f>
        <v>#REF!</v>
      </c>
      <c r="G978" s="81" t="e">
        <f t="shared" si="64"/>
        <v>#REF!</v>
      </c>
    </row>
    <row r="979" spans="1:7" x14ac:dyDescent="0.25">
      <c r="A979" s="218" t="e">
        <f>'Запит 2-8'!#REF!</f>
        <v>#REF!</v>
      </c>
      <c r="B979" s="48" t="e">
        <f>IF('Запит 2-8'!#REF!&lt;&gt;"",'Запит 2-8'!#REF!,"")</f>
        <v>#REF!</v>
      </c>
      <c r="C979" s="49" t="e">
        <f>'Запит 2-8'!#REF!</f>
        <v>#REF!</v>
      </c>
      <c r="D979" s="50" t="e">
        <f>'Запит 2-8'!#REF!</f>
        <v>#REF!</v>
      </c>
      <c r="E979" s="350"/>
      <c r="F979" s="353" t="e">
        <f>#REF!+#REF!</f>
        <v>#REF!</v>
      </c>
      <c r="G979" s="81" t="e">
        <f t="shared" si="64"/>
        <v>#REF!</v>
      </c>
    </row>
    <row r="980" spans="1:7" x14ac:dyDescent="0.25">
      <c r="A980" s="218" t="e">
        <f>'Запит 2-8'!#REF!</f>
        <v>#REF!</v>
      </c>
      <c r="B980" s="48" t="e">
        <f>IF('Запит 2-8'!#REF!&lt;&gt;"",'Запит 2-8'!#REF!,"")</f>
        <v>#REF!</v>
      </c>
      <c r="C980" s="49" t="e">
        <f>'Запит 2-8'!#REF!</f>
        <v>#REF!</v>
      </c>
      <c r="D980" s="50" t="e">
        <f>'Запит 2-8'!#REF!</f>
        <v>#REF!</v>
      </c>
      <c r="E980" s="350"/>
      <c r="F980" s="353" t="e">
        <f>#REF!+#REF!</f>
        <v>#REF!</v>
      </c>
      <c r="G980" s="81" t="e">
        <f t="shared" si="64"/>
        <v>#REF!</v>
      </c>
    </row>
    <row r="981" spans="1:7" x14ac:dyDescent="0.25">
      <c r="A981" s="218" t="e">
        <f>'Запит 2-8'!#REF!</f>
        <v>#REF!</v>
      </c>
      <c r="B981" s="48" t="e">
        <f>IF('Запит 2-8'!#REF!&lt;&gt;"",'Запит 2-8'!#REF!,"")</f>
        <v>#REF!</v>
      </c>
      <c r="C981" s="49" t="e">
        <f>'Запит 2-8'!#REF!</f>
        <v>#REF!</v>
      </c>
      <c r="D981" s="50" t="e">
        <f>'Запит 2-8'!#REF!</f>
        <v>#REF!</v>
      </c>
      <c r="E981" s="350"/>
      <c r="F981" s="353" t="e">
        <f>#REF!+#REF!</f>
        <v>#REF!</v>
      </c>
      <c r="G981" s="81" t="e">
        <f t="shared" si="64"/>
        <v>#REF!</v>
      </c>
    </row>
    <row r="982" spans="1:7" x14ac:dyDescent="0.25">
      <c r="A982" s="218" t="e">
        <f>'Запит 2-8'!#REF!</f>
        <v>#REF!</v>
      </c>
      <c r="B982" s="48" t="e">
        <f>IF('Запит 2-8'!#REF!&lt;&gt;"",'Запит 2-8'!#REF!,"")</f>
        <v>#REF!</v>
      </c>
      <c r="C982" s="49" t="e">
        <f>'Запит 2-8'!#REF!</f>
        <v>#REF!</v>
      </c>
      <c r="D982" s="50" t="e">
        <f>'Запит 2-8'!#REF!</f>
        <v>#REF!</v>
      </c>
      <c r="E982" s="350"/>
      <c r="F982" s="353" t="e">
        <f>#REF!+#REF!</f>
        <v>#REF!</v>
      </c>
      <c r="G982" s="81" t="e">
        <f t="shared" si="64"/>
        <v>#REF!</v>
      </c>
    </row>
    <row r="983" spans="1:7" x14ac:dyDescent="0.25">
      <c r="A983" s="218" t="e">
        <f>'Запит 2-8'!#REF!</f>
        <v>#REF!</v>
      </c>
      <c r="B983" s="48" t="e">
        <f>IF('Запит 2-8'!#REF!&lt;&gt;"",'Запит 2-8'!#REF!,"")</f>
        <v>#REF!</v>
      </c>
      <c r="C983" s="49" t="e">
        <f>'Запит 2-8'!#REF!</f>
        <v>#REF!</v>
      </c>
      <c r="D983" s="50" t="e">
        <f>'Запит 2-8'!#REF!</f>
        <v>#REF!</v>
      </c>
      <c r="E983" s="350"/>
      <c r="F983" s="353" t="e">
        <f>#REF!+#REF!</f>
        <v>#REF!</v>
      </c>
      <c r="G983" s="81" t="e">
        <f t="shared" si="64"/>
        <v>#REF!</v>
      </c>
    </row>
    <row r="984" spans="1:7" x14ac:dyDescent="0.25">
      <c r="A984" s="218" t="e">
        <f>'Запит 2-8'!#REF!</f>
        <v>#REF!</v>
      </c>
      <c r="B984" s="237" t="e">
        <f>IF('Запит 2-8'!#REF!&lt;&gt;"",'Запит 2-8'!#REF!,"")</f>
        <v>#REF!</v>
      </c>
      <c r="C984" s="238" t="e">
        <f>'Запит 2-8'!#REF!</f>
        <v>#REF!</v>
      </c>
      <c r="D984" s="239" t="e">
        <f>'Запит 2-8'!#REF!</f>
        <v>#REF!</v>
      </c>
      <c r="E984" s="351"/>
      <c r="F984" s="354" t="e">
        <f>#REF!+#REF!</f>
        <v>#REF!</v>
      </c>
      <c r="G984" s="81" t="e">
        <f>IF(B984&lt;&gt;"","Для друку","")</f>
        <v>#REF!</v>
      </c>
    </row>
    <row r="985" spans="1:7" ht="12.75" x14ac:dyDescent="0.2">
      <c r="A985" s="236" t="e">
        <f>'Запит 2-8'!#REF!</f>
        <v>#REF!</v>
      </c>
      <c r="B985" s="756" t="s">
        <v>108</v>
      </c>
      <c r="C985" s="757"/>
      <c r="D985" s="757"/>
      <c r="E985" s="758"/>
      <c r="F985" s="758"/>
      <c r="G985" s="81" t="e">
        <f>G986</f>
        <v>#REF!</v>
      </c>
    </row>
    <row r="986" spans="1:7" x14ac:dyDescent="0.25">
      <c r="A986" s="218" t="e">
        <f>'Запит 2-8'!#REF!</f>
        <v>#REF!</v>
      </c>
      <c r="B986" s="241" t="e">
        <f>IF('Запит 2-8'!#REF!&lt;&gt;"",'Запит 2-8'!#REF!,"")</f>
        <v>#REF!</v>
      </c>
      <c r="C986" s="242" t="e">
        <f>'Запит 2-8'!#REF!</f>
        <v>#REF!</v>
      </c>
      <c r="D986" s="243" t="e">
        <f>'Запит 2-8'!#REF!</f>
        <v>#REF!</v>
      </c>
      <c r="E986" s="349"/>
      <c r="F986" s="352" t="e">
        <f>#REF!+#REF!</f>
        <v>#REF!</v>
      </c>
      <c r="G986" s="81" t="e">
        <f t="shared" ref="G986:G1000" si="65">IF(B986&lt;&gt;"","Для друку","")</f>
        <v>#REF!</v>
      </c>
    </row>
    <row r="987" spans="1:7" x14ac:dyDescent="0.25">
      <c r="A987" s="218" t="e">
        <f>'Запит 2-8'!#REF!</f>
        <v>#REF!</v>
      </c>
      <c r="B987" s="48" t="e">
        <f>IF('Запит 2-8'!#REF!&lt;&gt;"",'Запит 2-8'!#REF!,"")</f>
        <v>#REF!</v>
      </c>
      <c r="C987" s="49" t="e">
        <f>'Запит 2-8'!#REF!</f>
        <v>#REF!</v>
      </c>
      <c r="D987" s="50" t="e">
        <f>'Запит 2-8'!#REF!</f>
        <v>#REF!</v>
      </c>
      <c r="E987" s="350"/>
      <c r="F987" s="353" t="e">
        <f>#REF!+#REF!</f>
        <v>#REF!</v>
      </c>
      <c r="G987" s="81" t="e">
        <f t="shared" si="65"/>
        <v>#REF!</v>
      </c>
    </row>
    <row r="988" spans="1:7" x14ac:dyDescent="0.25">
      <c r="A988" s="218" t="e">
        <f>'Запит 2-8'!#REF!</f>
        <v>#REF!</v>
      </c>
      <c r="B988" s="48" t="e">
        <f>IF('Запит 2-8'!#REF!&lt;&gt;"",'Запит 2-8'!#REF!,"")</f>
        <v>#REF!</v>
      </c>
      <c r="C988" s="49" t="e">
        <f>'Запит 2-8'!#REF!</f>
        <v>#REF!</v>
      </c>
      <c r="D988" s="50" t="e">
        <f>'Запит 2-8'!#REF!</f>
        <v>#REF!</v>
      </c>
      <c r="E988" s="350"/>
      <c r="F988" s="353" t="e">
        <f>#REF!+#REF!</f>
        <v>#REF!</v>
      </c>
      <c r="G988" s="81" t="e">
        <f t="shared" si="65"/>
        <v>#REF!</v>
      </c>
    </row>
    <row r="989" spans="1:7" x14ac:dyDescent="0.25">
      <c r="A989" s="218" t="e">
        <f>'Запит 2-8'!#REF!</f>
        <v>#REF!</v>
      </c>
      <c r="B989" s="48" t="e">
        <f>IF('Запит 2-8'!#REF!&lt;&gt;"",'Запит 2-8'!#REF!,"")</f>
        <v>#REF!</v>
      </c>
      <c r="C989" s="49" t="e">
        <f>'Запит 2-8'!#REF!</f>
        <v>#REF!</v>
      </c>
      <c r="D989" s="50" t="e">
        <f>'Запит 2-8'!#REF!</f>
        <v>#REF!</v>
      </c>
      <c r="E989" s="229"/>
      <c r="F989" s="353" t="e">
        <f>#REF!+#REF!</f>
        <v>#REF!</v>
      </c>
      <c r="G989" s="81" t="e">
        <f t="shared" si="65"/>
        <v>#REF!</v>
      </c>
    </row>
    <row r="990" spans="1:7" x14ac:dyDescent="0.25">
      <c r="A990" s="218" t="e">
        <f>'Запит 2-8'!#REF!</f>
        <v>#REF!</v>
      </c>
      <c r="B990" s="48" t="e">
        <f>IF('Запит 2-8'!#REF!&lt;&gt;"",'Запит 2-8'!#REF!,"")</f>
        <v>#REF!</v>
      </c>
      <c r="C990" s="49" t="e">
        <f>'Запит 2-8'!#REF!</f>
        <v>#REF!</v>
      </c>
      <c r="D990" s="50" t="e">
        <f>'Запит 2-8'!#REF!</f>
        <v>#REF!</v>
      </c>
      <c r="E990" s="350"/>
      <c r="F990" s="353" t="e">
        <f>#REF!+#REF!</f>
        <v>#REF!</v>
      </c>
      <c r="G990" s="81" t="e">
        <f t="shared" si="65"/>
        <v>#REF!</v>
      </c>
    </row>
    <row r="991" spans="1:7" x14ac:dyDescent="0.25">
      <c r="A991" s="218" t="e">
        <f>'Запит 2-8'!#REF!</f>
        <v>#REF!</v>
      </c>
      <c r="B991" s="48" t="e">
        <f>IF('Запит 2-8'!#REF!&lt;&gt;"",'Запит 2-8'!#REF!,"")</f>
        <v>#REF!</v>
      </c>
      <c r="C991" s="49" t="e">
        <f>'Запит 2-8'!#REF!</f>
        <v>#REF!</v>
      </c>
      <c r="D991" s="50" t="e">
        <f>'Запит 2-8'!#REF!</f>
        <v>#REF!</v>
      </c>
      <c r="E991" s="350"/>
      <c r="F991" s="353" t="e">
        <f>#REF!+#REF!</f>
        <v>#REF!</v>
      </c>
      <c r="G991" s="81" t="e">
        <f t="shared" si="65"/>
        <v>#REF!</v>
      </c>
    </row>
    <row r="992" spans="1:7" x14ac:dyDescent="0.25">
      <c r="A992" s="218" t="e">
        <f>'Запит 2-8'!#REF!</f>
        <v>#REF!</v>
      </c>
      <c r="B992" s="48" t="e">
        <f>IF('Запит 2-8'!#REF!&lt;&gt;"",'Запит 2-8'!#REF!,"")</f>
        <v>#REF!</v>
      </c>
      <c r="C992" s="49" t="e">
        <f>'Запит 2-8'!#REF!</f>
        <v>#REF!</v>
      </c>
      <c r="D992" s="50" t="e">
        <f>'Запит 2-8'!#REF!</f>
        <v>#REF!</v>
      </c>
      <c r="E992" s="350"/>
      <c r="F992" s="353" t="e">
        <f>#REF!+#REF!</f>
        <v>#REF!</v>
      </c>
      <c r="G992" s="81" t="e">
        <f t="shared" si="65"/>
        <v>#REF!</v>
      </c>
    </row>
    <row r="993" spans="1:7" x14ac:dyDescent="0.25">
      <c r="A993" s="218" t="e">
        <f>'Запит 2-8'!#REF!</f>
        <v>#REF!</v>
      </c>
      <c r="B993" s="48" t="e">
        <f>IF('Запит 2-8'!#REF!&lt;&gt;"",'Запит 2-8'!#REF!,"")</f>
        <v>#REF!</v>
      </c>
      <c r="C993" s="49" t="e">
        <f>'Запит 2-8'!#REF!</f>
        <v>#REF!</v>
      </c>
      <c r="D993" s="50" t="e">
        <f>'Запит 2-8'!#REF!</f>
        <v>#REF!</v>
      </c>
      <c r="E993" s="350"/>
      <c r="F993" s="353" t="e">
        <f>#REF!+#REF!</f>
        <v>#REF!</v>
      </c>
      <c r="G993" s="81" t="e">
        <f t="shared" si="65"/>
        <v>#REF!</v>
      </c>
    </row>
    <row r="994" spans="1:7" x14ac:dyDescent="0.25">
      <c r="A994" s="218" t="e">
        <f>'Запит 2-8'!#REF!</f>
        <v>#REF!</v>
      </c>
      <c r="B994" s="48" t="e">
        <f>IF('Запит 2-8'!#REF!&lt;&gt;"",'Запит 2-8'!#REF!,"")</f>
        <v>#REF!</v>
      </c>
      <c r="C994" s="49" t="e">
        <f>'Запит 2-8'!#REF!</f>
        <v>#REF!</v>
      </c>
      <c r="D994" s="50" t="e">
        <f>'Запит 2-8'!#REF!</f>
        <v>#REF!</v>
      </c>
      <c r="E994" s="350"/>
      <c r="F994" s="353" t="e">
        <f>#REF!+#REF!</f>
        <v>#REF!</v>
      </c>
      <c r="G994" s="81" t="e">
        <f t="shared" si="65"/>
        <v>#REF!</v>
      </c>
    </row>
    <row r="995" spans="1:7" x14ac:dyDescent="0.25">
      <c r="A995" s="218" t="e">
        <f>'Запит 2-8'!#REF!</f>
        <v>#REF!</v>
      </c>
      <c r="B995" s="48" t="e">
        <f>IF('Запит 2-8'!#REF!&lt;&gt;"",'Запит 2-8'!#REF!,"")</f>
        <v>#REF!</v>
      </c>
      <c r="C995" s="49" t="e">
        <f>'Запит 2-8'!#REF!</f>
        <v>#REF!</v>
      </c>
      <c r="D995" s="50" t="e">
        <f>'Запит 2-8'!#REF!</f>
        <v>#REF!</v>
      </c>
      <c r="E995" s="350"/>
      <c r="F995" s="353" t="e">
        <f>#REF!+#REF!</f>
        <v>#REF!</v>
      </c>
      <c r="G995" s="81" t="e">
        <f t="shared" si="65"/>
        <v>#REF!</v>
      </c>
    </row>
    <row r="996" spans="1:7" x14ac:dyDescent="0.25">
      <c r="A996" s="218" t="e">
        <f>'Запит 2-8'!#REF!</f>
        <v>#REF!</v>
      </c>
      <c r="B996" s="48" t="e">
        <f>IF('Запит 2-8'!#REF!&lt;&gt;"",'Запит 2-8'!#REF!,"")</f>
        <v>#REF!</v>
      </c>
      <c r="C996" s="49" t="e">
        <f>'Запит 2-8'!#REF!</f>
        <v>#REF!</v>
      </c>
      <c r="D996" s="50" t="e">
        <f>'Запит 2-8'!#REF!</f>
        <v>#REF!</v>
      </c>
      <c r="E996" s="350"/>
      <c r="F996" s="353" t="e">
        <f>#REF!+#REF!</f>
        <v>#REF!</v>
      </c>
      <c r="G996" s="81" t="e">
        <f t="shared" si="65"/>
        <v>#REF!</v>
      </c>
    </row>
    <row r="997" spans="1:7" x14ac:dyDescent="0.25">
      <c r="A997" s="218" t="e">
        <f>'Запит 2-8'!#REF!</f>
        <v>#REF!</v>
      </c>
      <c r="B997" s="48" t="e">
        <f>IF('Запит 2-8'!#REF!&lt;&gt;"",'Запит 2-8'!#REF!,"")</f>
        <v>#REF!</v>
      </c>
      <c r="C997" s="49" t="e">
        <f>'Запит 2-8'!#REF!</f>
        <v>#REF!</v>
      </c>
      <c r="D997" s="50" t="e">
        <f>'Запит 2-8'!#REF!</f>
        <v>#REF!</v>
      </c>
      <c r="E997" s="350"/>
      <c r="F997" s="353" t="e">
        <f>#REF!+#REF!</f>
        <v>#REF!</v>
      </c>
      <c r="G997" s="81" t="e">
        <f t="shared" si="65"/>
        <v>#REF!</v>
      </c>
    </row>
    <row r="998" spans="1:7" x14ac:dyDescent="0.25">
      <c r="A998" s="218" t="e">
        <f>'Запит 2-8'!#REF!</f>
        <v>#REF!</v>
      </c>
      <c r="B998" s="48" t="e">
        <f>IF('Запит 2-8'!#REF!&lt;&gt;"",'Запит 2-8'!#REF!,"")</f>
        <v>#REF!</v>
      </c>
      <c r="C998" s="49" t="e">
        <f>'Запит 2-8'!#REF!</f>
        <v>#REF!</v>
      </c>
      <c r="D998" s="50" t="e">
        <f>'Запит 2-8'!#REF!</f>
        <v>#REF!</v>
      </c>
      <c r="E998" s="350"/>
      <c r="F998" s="353" t="e">
        <f>#REF!+#REF!</f>
        <v>#REF!</v>
      </c>
      <c r="G998" s="81" t="e">
        <f t="shared" si="65"/>
        <v>#REF!</v>
      </c>
    </row>
    <row r="999" spans="1:7" x14ac:dyDescent="0.25">
      <c r="A999" s="218" t="e">
        <f>'Запит 2-8'!#REF!</f>
        <v>#REF!</v>
      </c>
      <c r="B999" s="48" t="e">
        <f>IF('Запит 2-8'!#REF!&lt;&gt;"",'Запит 2-8'!#REF!,"")</f>
        <v>#REF!</v>
      </c>
      <c r="C999" s="49" t="e">
        <f>'Запит 2-8'!#REF!</f>
        <v>#REF!</v>
      </c>
      <c r="D999" s="50" t="e">
        <f>'Запит 2-8'!#REF!</f>
        <v>#REF!</v>
      </c>
      <c r="E999" s="350"/>
      <c r="F999" s="353" t="e">
        <f>#REF!+#REF!</f>
        <v>#REF!</v>
      </c>
      <c r="G999" s="81" t="e">
        <f t="shared" si="65"/>
        <v>#REF!</v>
      </c>
    </row>
    <row r="1000" spans="1:7" x14ac:dyDescent="0.25">
      <c r="A1000" s="218" t="e">
        <f>'Запит 2-8'!#REF!</f>
        <v>#REF!</v>
      </c>
      <c r="B1000" s="237" t="e">
        <f>IF('Запит 2-8'!#REF!&lt;&gt;"",'Запит 2-8'!#REF!,"")</f>
        <v>#REF!</v>
      </c>
      <c r="C1000" s="238" t="e">
        <f>'Запит 2-8'!#REF!</f>
        <v>#REF!</v>
      </c>
      <c r="D1000" s="239" t="e">
        <f>'Запит 2-8'!#REF!</f>
        <v>#REF!</v>
      </c>
      <c r="E1000" s="351"/>
      <c r="F1000" s="354" t="e">
        <f>#REF!+#REF!</f>
        <v>#REF!</v>
      </c>
      <c r="G1000" s="81" t="e">
        <f t="shared" si="65"/>
        <v>#REF!</v>
      </c>
    </row>
    <row r="1001" spans="1:7" ht="12.75" x14ac:dyDescent="0.2">
      <c r="A1001" s="236" t="e">
        <f>'Запит 2-8'!#REF!</f>
        <v>#REF!</v>
      </c>
      <c r="B1001" s="756" t="s">
        <v>109</v>
      </c>
      <c r="C1001" s="757"/>
      <c r="D1001" s="757"/>
      <c r="E1001" s="758"/>
      <c r="F1001" s="758"/>
      <c r="G1001" s="81" t="e">
        <f>G1002</f>
        <v>#REF!</v>
      </c>
    </row>
    <row r="1002" spans="1:7" x14ac:dyDescent="0.25">
      <c r="A1002" s="218" t="e">
        <f>'Запит 2-8'!#REF!</f>
        <v>#REF!</v>
      </c>
      <c r="B1002" s="241" t="e">
        <f>IF('Запит 2-8'!#REF!&lt;&gt;"",'Запит 2-8'!#REF!,"")</f>
        <v>#REF!</v>
      </c>
      <c r="C1002" s="242" t="e">
        <f>'Запит 2-8'!#REF!</f>
        <v>#REF!</v>
      </c>
      <c r="D1002" s="243" t="e">
        <f>'Запит 2-8'!#REF!</f>
        <v>#REF!</v>
      </c>
      <c r="E1002" s="349"/>
      <c r="F1002" s="352" t="e">
        <f>#REF!+#REF!</f>
        <v>#REF!</v>
      </c>
      <c r="G1002" s="81" t="e">
        <f t="shared" ref="G1002:G1016" si="66">IF(B1002&lt;&gt;"","Для друку","")</f>
        <v>#REF!</v>
      </c>
    </row>
    <row r="1003" spans="1:7" x14ac:dyDescent="0.25">
      <c r="A1003" s="218" t="e">
        <f>'Запит 2-8'!#REF!</f>
        <v>#REF!</v>
      </c>
      <c r="B1003" s="48" t="e">
        <f>IF('Запит 2-8'!#REF!&lt;&gt;"",'Запит 2-8'!#REF!,"")</f>
        <v>#REF!</v>
      </c>
      <c r="C1003" s="49" t="e">
        <f>'Запит 2-8'!#REF!</f>
        <v>#REF!</v>
      </c>
      <c r="D1003" s="50" t="e">
        <f>'Запит 2-8'!#REF!</f>
        <v>#REF!</v>
      </c>
      <c r="E1003" s="350"/>
      <c r="F1003" s="353" t="e">
        <f>#REF!+#REF!</f>
        <v>#REF!</v>
      </c>
      <c r="G1003" s="81" t="e">
        <f t="shared" si="66"/>
        <v>#REF!</v>
      </c>
    </row>
    <row r="1004" spans="1:7" x14ac:dyDescent="0.25">
      <c r="A1004" s="218" t="e">
        <f>'Запит 2-8'!#REF!</f>
        <v>#REF!</v>
      </c>
      <c r="B1004" s="48" t="e">
        <f>IF('Запит 2-8'!#REF!&lt;&gt;"",'Запит 2-8'!#REF!,"")</f>
        <v>#REF!</v>
      </c>
      <c r="C1004" s="49" t="e">
        <f>'Запит 2-8'!#REF!</f>
        <v>#REF!</v>
      </c>
      <c r="D1004" s="50" t="e">
        <f>'Запит 2-8'!#REF!</f>
        <v>#REF!</v>
      </c>
      <c r="E1004" s="350"/>
      <c r="F1004" s="353" t="e">
        <f>#REF!+#REF!</f>
        <v>#REF!</v>
      </c>
      <c r="G1004" s="81" t="e">
        <f t="shared" si="66"/>
        <v>#REF!</v>
      </c>
    </row>
    <row r="1005" spans="1:7" x14ac:dyDescent="0.25">
      <c r="A1005" s="218" t="e">
        <f>'Запит 2-8'!#REF!</f>
        <v>#REF!</v>
      </c>
      <c r="B1005" s="48" t="e">
        <f>IF('Запит 2-8'!#REF!&lt;&gt;"",'Запит 2-8'!#REF!,"")</f>
        <v>#REF!</v>
      </c>
      <c r="C1005" s="49" t="e">
        <f>'Запит 2-8'!#REF!</f>
        <v>#REF!</v>
      </c>
      <c r="D1005" s="50" t="e">
        <f>'Запит 2-8'!#REF!</f>
        <v>#REF!</v>
      </c>
      <c r="E1005" s="229"/>
      <c r="F1005" s="353" t="e">
        <f>#REF!+#REF!</f>
        <v>#REF!</v>
      </c>
      <c r="G1005" s="81" t="e">
        <f t="shared" si="66"/>
        <v>#REF!</v>
      </c>
    </row>
    <row r="1006" spans="1:7" x14ac:dyDescent="0.25">
      <c r="A1006" s="218" t="e">
        <f>'Запит 2-8'!#REF!</f>
        <v>#REF!</v>
      </c>
      <c r="B1006" s="48" t="e">
        <f>IF('Запит 2-8'!#REF!&lt;&gt;"",'Запит 2-8'!#REF!,"")</f>
        <v>#REF!</v>
      </c>
      <c r="C1006" s="49" t="e">
        <f>'Запит 2-8'!#REF!</f>
        <v>#REF!</v>
      </c>
      <c r="D1006" s="50" t="e">
        <f>'Запит 2-8'!#REF!</f>
        <v>#REF!</v>
      </c>
      <c r="E1006" s="350"/>
      <c r="F1006" s="353" t="e">
        <f>#REF!+#REF!</f>
        <v>#REF!</v>
      </c>
      <c r="G1006" s="81" t="e">
        <f t="shared" si="66"/>
        <v>#REF!</v>
      </c>
    </row>
    <row r="1007" spans="1:7" x14ac:dyDescent="0.25">
      <c r="A1007" s="218" t="e">
        <f>'Запит 2-8'!#REF!</f>
        <v>#REF!</v>
      </c>
      <c r="B1007" s="48" t="e">
        <f>IF('Запит 2-8'!#REF!&lt;&gt;"",'Запит 2-8'!#REF!,"")</f>
        <v>#REF!</v>
      </c>
      <c r="C1007" s="49" t="e">
        <f>'Запит 2-8'!#REF!</f>
        <v>#REF!</v>
      </c>
      <c r="D1007" s="50" t="e">
        <f>'Запит 2-8'!#REF!</f>
        <v>#REF!</v>
      </c>
      <c r="E1007" s="350"/>
      <c r="F1007" s="353" t="e">
        <f>#REF!+#REF!</f>
        <v>#REF!</v>
      </c>
      <c r="G1007" s="81" t="e">
        <f t="shared" si="66"/>
        <v>#REF!</v>
      </c>
    </row>
    <row r="1008" spans="1:7" x14ac:dyDescent="0.25">
      <c r="A1008" s="218" t="e">
        <f>'Запит 2-8'!#REF!</f>
        <v>#REF!</v>
      </c>
      <c r="B1008" s="48" t="e">
        <f>IF('Запит 2-8'!#REF!&lt;&gt;"",'Запит 2-8'!#REF!,"")</f>
        <v>#REF!</v>
      </c>
      <c r="C1008" s="49" t="e">
        <f>'Запит 2-8'!#REF!</f>
        <v>#REF!</v>
      </c>
      <c r="D1008" s="50" t="e">
        <f>'Запит 2-8'!#REF!</f>
        <v>#REF!</v>
      </c>
      <c r="E1008" s="350"/>
      <c r="F1008" s="353" t="e">
        <f>#REF!+#REF!</f>
        <v>#REF!</v>
      </c>
      <c r="G1008" s="81" t="e">
        <f t="shared" si="66"/>
        <v>#REF!</v>
      </c>
    </row>
    <row r="1009" spans="1:7" x14ac:dyDescent="0.25">
      <c r="A1009" s="218" t="e">
        <f>'Запит 2-8'!#REF!</f>
        <v>#REF!</v>
      </c>
      <c r="B1009" s="48" t="e">
        <f>IF('Запит 2-8'!#REF!&lt;&gt;"",'Запит 2-8'!#REF!,"")</f>
        <v>#REF!</v>
      </c>
      <c r="C1009" s="49" t="e">
        <f>'Запит 2-8'!#REF!</f>
        <v>#REF!</v>
      </c>
      <c r="D1009" s="50" t="e">
        <f>'Запит 2-8'!#REF!</f>
        <v>#REF!</v>
      </c>
      <c r="E1009" s="350"/>
      <c r="F1009" s="353" t="e">
        <f>#REF!+#REF!</f>
        <v>#REF!</v>
      </c>
      <c r="G1009" s="81" t="e">
        <f t="shared" si="66"/>
        <v>#REF!</v>
      </c>
    </row>
    <row r="1010" spans="1:7" x14ac:dyDescent="0.25">
      <c r="A1010" s="218" t="e">
        <f>'Запит 2-8'!#REF!</f>
        <v>#REF!</v>
      </c>
      <c r="B1010" s="48" t="e">
        <f>IF('Запит 2-8'!#REF!&lt;&gt;"",'Запит 2-8'!#REF!,"")</f>
        <v>#REF!</v>
      </c>
      <c r="C1010" s="49" t="e">
        <f>'Запит 2-8'!#REF!</f>
        <v>#REF!</v>
      </c>
      <c r="D1010" s="50" t="e">
        <f>'Запит 2-8'!#REF!</f>
        <v>#REF!</v>
      </c>
      <c r="E1010" s="350"/>
      <c r="F1010" s="353" t="e">
        <f>#REF!+#REF!</f>
        <v>#REF!</v>
      </c>
      <c r="G1010" s="81" t="e">
        <f t="shared" si="66"/>
        <v>#REF!</v>
      </c>
    </row>
    <row r="1011" spans="1:7" x14ac:dyDescent="0.25">
      <c r="A1011" s="218" t="e">
        <f>'Запит 2-8'!#REF!</f>
        <v>#REF!</v>
      </c>
      <c r="B1011" s="48" t="e">
        <f>IF('Запит 2-8'!#REF!&lt;&gt;"",'Запит 2-8'!#REF!,"")</f>
        <v>#REF!</v>
      </c>
      <c r="C1011" s="49" t="e">
        <f>'Запит 2-8'!#REF!</f>
        <v>#REF!</v>
      </c>
      <c r="D1011" s="50" t="e">
        <f>'Запит 2-8'!#REF!</f>
        <v>#REF!</v>
      </c>
      <c r="E1011" s="350"/>
      <c r="F1011" s="353" t="e">
        <f>#REF!+#REF!</f>
        <v>#REF!</v>
      </c>
      <c r="G1011" s="81" t="e">
        <f t="shared" si="66"/>
        <v>#REF!</v>
      </c>
    </row>
    <row r="1012" spans="1:7" x14ac:dyDescent="0.25">
      <c r="A1012" s="218" t="e">
        <f>'Запит 2-8'!#REF!</f>
        <v>#REF!</v>
      </c>
      <c r="B1012" s="48" t="e">
        <f>IF('Запит 2-8'!#REF!&lt;&gt;"",'Запит 2-8'!#REF!,"")</f>
        <v>#REF!</v>
      </c>
      <c r="C1012" s="49" t="e">
        <f>'Запит 2-8'!#REF!</f>
        <v>#REF!</v>
      </c>
      <c r="D1012" s="50" t="e">
        <f>'Запит 2-8'!#REF!</f>
        <v>#REF!</v>
      </c>
      <c r="E1012" s="350"/>
      <c r="F1012" s="353" t="e">
        <f>#REF!+#REF!</f>
        <v>#REF!</v>
      </c>
      <c r="G1012" s="81" t="e">
        <f t="shared" si="66"/>
        <v>#REF!</v>
      </c>
    </row>
    <row r="1013" spans="1:7" x14ac:dyDescent="0.25">
      <c r="A1013" s="218" t="e">
        <f>'Запит 2-8'!#REF!</f>
        <v>#REF!</v>
      </c>
      <c r="B1013" s="48" t="e">
        <f>IF('Запит 2-8'!#REF!&lt;&gt;"",'Запит 2-8'!#REF!,"")</f>
        <v>#REF!</v>
      </c>
      <c r="C1013" s="49" t="e">
        <f>'Запит 2-8'!#REF!</f>
        <v>#REF!</v>
      </c>
      <c r="D1013" s="50" t="e">
        <f>'Запит 2-8'!#REF!</f>
        <v>#REF!</v>
      </c>
      <c r="E1013" s="350"/>
      <c r="F1013" s="353" t="e">
        <f>#REF!+#REF!</f>
        <v>#REF!</v>
      </c>
      <c r="G1013" s="81" t="e">
        <f t="shared" si="66"/>
        <v>#REF!</v>
      </c>
    </row>
    <row r="1014" spans="1:7" x14ac:dyDescent="0.25">
      <c r="A1014" s="218" t="e">
        <f>'Запит 2-8'!#REF!</f>
        <v>#REF!</v>
      </c>
      <c r="B1014" s="48" t="e">
        <f>IF('Запит 2-8'!#REF!&lt;&gt;"",'Запит 2-8'!#REF!,"")</f>
        <v>#REF!</v>
      </c>
      <c r="C1014" s="49" t="e">
        <f>'Запит 2-8'!#REF!</f>
        <v>#REF!</v>
      </c>
      <c r="D1014" s="50" t="e">
        <f>'Запит 2-8'!#REF!</f>
        <v>#REF!</v>
      </c>
      <c r="E1014" s="350"/>
      <c r="F1014" s="353" t="e">
        <f>#REF!+#REF!</f>
        <v>#REF!</v>
      </c>
      <c r="G1014" s="81" t="e">
        <f t="shared" si="66"/>
        <v>#REF!</v>
      </c>
    </row>
    <row r="1015" spans="1:7" x14ac:dyDescent="0.25">
      <c r="A1015" s="218" t="e">
        <f>'Запит 2-8'!#REF!</f>
        <v>#REF!</v>
      </c>
      <c r="B1015" s="48" t="e">
        <f>IF('Запит 2-8'!#REF!&lt;&gt;"",'Запит 2-8'!#REF!,"")</f>
        <v>#REF!</v>
      </c>
      <c r="C1015" s="49" t="e">
        <f>'Запит 2-8'!#REF!</f>
        <v>#REF!</v>
      </c>
      <c r="D1015" s="50" t="e">
        <f>'Запит 2-8'!#REF!</f>
        <v>#REF!</v>
      </c>
      <c r="E1015" s="350"/>
      <c r="F1015" s="353" t="e">
        <f>#REF!+#REF!</f>
        <v>#REF!</v>
      </c>
      <c r="G1015" s="81" t="e">
        <f t="shared" si="66"/>
        <v>#REF!</v>
      </c>
    </row>
    <row r="1016" spans="1:7" x14ac:dyDescent="0.25">
      <c r="A1016" s="218" t="e">
        <f>'Запит 2-8'!#REF!</f>
        <v>#REF!</v>
      </c>
      <c r="B1016" s="237" t="e">
        <f>IF('Запит 2-8'!#REF!&lt;&gt;"",'Запит 2-8'!#REF!,"")</f>
        <v>#REF!</v>
      </c>
      <c r="C1016" s="238" t="e">
        <f>'Запит 2-8'!#REF!</f>
        <v>#REF!</v>
      </c>
      <c r="D1016" s="239" t="e">
        <f>'Запит 2-8'!#REF!</f>
        <v>#REF!</v>
      </c>
      <c r="E1016" s="351"/>
      <c r="F1016" s="354" t="e">
        <f>#REF!+#REF!</f>
        <v>#REF!</v>
      </c>
      <c r="G1016" s="81" t="e">
        <f t="shared" si="66"/>
        <v>#REF!</v>
      </c>
    </row>
    <row r="1017" spans="1:7" ht="12.75" x14ac:dyDescent="0.2">
      <c r="A1017" s="236" t="e">
        <f>'Запит 2-8'!#REF!</f>
        <v>#REF!</v>
      </c>
      <c r="B1017" s="756" t="s">
        <v>110</v>
      </c>
      <c r="C1017" s="757"/>
      <c r="D1017" s="757"/>
      <c r="E1017" s="758"/>
      <c r="F1017" s="758"/>
      <c r="G1017" s="81" t="e">
        <f>G1018</f>
        <v>#REF!</v>
      </c>
    </row>
    <row r="1018" spans="1:7" x14ac:dyDescent="0.25">
      <c r="A1018" s="218" t="e">
        <f>'Запит 2-8'!#REF!</f>
        <v>#REF!</v>
      </c>
      <c r="B1018" s="241" t="e">
        <f>IF('Запит 2-8'!#REF!&lt;&gt;"",'Запит 2-8'!#REF!,"")</f>
        <v>#REF!</v>
      </c>
      <c r="C1018" s="242" t="e">
        <f>'Запит 2-8'!#REF!</f>
        <v>#REF!</v>
      </c>
      <c r="D1018" s="243" t="e">
        <f>'Запит 2-8'!#REF!</f>
        <v>#REF!</v>
      </c>
      <c r="E1018" s="440" t="s">
        <v>30</v>
      </c>
      <c r="F1018" s="352" t="e">
        <f>#REF!+#REF!</f>
        <v>#REF!</v>
      </c>
      <c r="G1018" s="81" t="e">
        <f t="shared" ref="G1018:G1027" si="67">IF(B1018&lt;&gt;"","Для друку","")</f>
        <v>#REF!</v>
      </c>
    </row>
    <row r="1019" spans="1:7" x14ac:dyDescent="0.25">
      <c r="A1019" s="218" t="e">
        <f>'Запит 2-8'!#REF!</f>
        <v>#REF!</v>
      </c>
      <c r="B1019" s="48" t="e">
        <f>IF('Запит 2-8'!#REF!&lt;&gt;"",'Запит 2-8'!#REF!,"")</f>
        <v>#REF!</v>
      </c>
      <c r="C1019" s="49" t="e">
        <f>'Запит 2-8'!#REF!</f>
        <v>#REF!</v>
      </c>
      <c r="D1019" s="50" t="e">
        <f>'Запит 2-8'!#REF!</f>
        <v>#REF!</v>
      </c>
      <c r="E1019" s="441" t="s">
        <v>30</v>
      </c>
      <c r="F1019" s="353" t="e">
        <f>#REF!+#REF!</f>
        <v>#REF!</v>
      </c>
      <c r="G1019" s="81" t="e">
        <f t="shared" si="67"/>
        <v>#REF!</v>
      </c>
    </row>
    <row r="1020" spans="1:7" x14ac:dyDescent="0.25">
      <c r="A1020" s="218" t="e">
        <f>'Запит 2-8'!#REF!</f>
        <v>#REF!</v>
      </c>
      <c r="B1020" s="48" t="e">
        <f>IF('Запит 2-8'!#REF!&lt;&gt;"",'Запит 2-8'!#REF!,"")</f>
        <v>#REF!</v>
      </c>
      <c r="C1020" s="49" t="e">
        <f>'Запит 2-8'!#REF!</f>
        <v>#REF!</v>
      </c>
      <c r="D1020" s="50" t="e">
        <f>'Запит 2-8'!#REF!</f>
        <v>#REF!</v>
      </c>
      <c r="E1020" s="441" t="s">
        <v>30</v>
      </c>
      <c r="F1020" s="353" t="e">
        <f>#REF!+#REF!</f>
        <v>#REF!</v>
      </c>
      <c r="G1020" s="81" t="e">
        <f t="shared" si="67"/>
        <v>#REF!</v>
      </c>
    </row>
    <row r="1021" spans="1:7" x14ac:dyDescent="0.25">
      <c r="A1021" s="218" t="e">
        <f>'Запит 2-8'!#REF!</f>
        <v>#REF!</v>
      </c>
      <c r="B1021" s="48" t="e">
        <f>IF('Запит 2-8'!#REF!&lt;&gt;"",'Запит 2-8'!#REF!,"")</f>
        <v>#REF!</v>
      </c>
      <c r="C1021" s="49" t="e">
        <f>'Запит 2-8'!#REF!</f>
        <v>#REF!</v>
      </c>
      <c r="D1021" s="50" t="e">
        <f>'Запит 2-8'!#REF!</f>
        <v>#REF!</v>
      </c>
      <c r="E1021" s="441" t="s">
        <v>30</v>
      </c>
      <c r="F1021" s="353" t="e">
        <f>#REF!+#REF!</f>
        <v>#REF!</v>
      </c>
      <c r="G1021" s="81" t="e">
        <f t="shared" si="67"/>
        <v>#REF!</v>
      </c>
    </row>
    <row r="1022" spans="1:7" x14ac:dyDescent="0.25">
      <c r="A1022" s="218" t="e">
        <f>'Запит 2-8'!#REF!</f>
        <v>#REF!</v>
      </c>
      <c r="B1022" s="48" t="e">
        <f>IF('Запит 2-8'!#REF!&lt;&gt;"",'Запит 2-8'!#REF!,"")</f>
        <v>#REF!</v>
      </c>
      <c r="C1022" s="49" t="e">
        <f>'Запит 2-8'!#REF!</f>
        <v>#REF!</v>
      </c>
      <c r="D1022" s="50" t="e">
        <f>'Запит 2-8'!#REF!</f>
        <v>#REF!</v>
      </c>
      <c r="E1022" s="441" t="s">
        <v>30</v>
      </c>
      <c r="F1022" s="353" t="e">
        <f>#REF!+#REF!</f>
        <v>#REF!</v>
      </c>
      <c r="G1022" s="81" t="e">
        <f t="shared" si="67"/>
        <v>#REF!</v>
      </c>
    </row>
    <row r="1023" spans="1:7" x14ac:dyDescent="0.25">
      <c r="A1023" s="218" t="e">
        <f>'Запит 2-8'!#REF!</f>
        <v>#REF!</v>
      </c>
      <c r="B1023" s="48" t="e">
        <f>IF('Запит 2-8'!#REF!&lt;&gt;"",'Запит 2-8'!#REF!,"")</f>
        <v>#REF!</v>
      </c>
      <c r="C1023" s="49" t="e">
        <f>'Запит 2-8'!#REF!</f>
        <v>#REF!</v>
      </c>
      <c r="D1023" s="50" t="e">
        <f>'Запит 2-8'!#REF!</f>
        <v>#REF!</v>
      </c>
      <c r="E1023" s="441" t="s">
        <v>30</v>
      </c>
      <c r="F1023" s="353" t="e">
        <f>#REF!+#REF!</f>
        <v>#REF!</v>
      </c>
      <c r="G1023" s="81" t="e">
        <f t="shared" si="67"/>
        <v>#REF!</v>
      </c>
    </row>
    <row r="1024" spans="1:7" x14ac:dyDescent="0.25">
      <c r="A1024" s="218" t="e">
        <f>'Запит 2-8'!#REF!</f>
        <v>#REF!</v>
      </c>
      <c r="B1024" s="48" t="e">
        <f>IF('Запит 2-8'!#REF!&lt;&gt;"",'Запит 2-8'!#REF!,"")</f>
        <v>#REF!</v>
      </c>
      <c r="C1024" s="49" t="e">
        <f>'Запит 2-8'!#REF!</f>
        <v>#REF!</v>
      </c>
      <c r="D1024" s="50" t="e">
        <f>'Запит 2-8'!#REF!</f>
        <v>#REF!</v>
      </c>
      <c r="E1024" s="441" t="s">
        <v>30</v>
      </c>
      <c r="F1024" s="353" t="e">
        <f>#REF!+#REF!</f>
        <v>#REF!</v>
      </c>
      <c r="G1024" s="81" t="e">
        <f t="shared" si="67"/>
        <v>#REF!</v>
      </c>
    </row>
    <row r="1025" spans="1:7" x14ac:dyDescent="0.25">
      <c r="A1025" s="218" t="e">
        <f>'Запит 2-8'!#REF!</f>
        <v>#REF!</v>
      </c>
      <c r="B1025" s="48" t="e">
        <f>IF('Запит 2-8'!#REF!&lt;&gt;"",'Запит 2-8'!#REF!,"")</f>
        <v>#REF!</v>
      </c>
      <c r="C1025" s="49" t="e">
        <f>'Запит 2-8'!#REF!</f>
        <v>#REF!</v>
      </c>
      <c r="D1025" s="50" t="e">
        <f>'Запит 2-8'!#REF!</f>
        <v>#REF!</v>
      </c>
      <c r="E1025" s="441" t="s">
        <v>30</v>
      </c>
      <c r="F1025" s="353" t="e">
        <f>#REF!+#REF!</f>
        <v>#REF!</v>
      </c>
      <c r="G1025" s="81" t="e">
        <f t="shared" si="67"/>
        <v>#REF!</v>
      </c>
    </row>
    <row r="1026" spans="1:7" ht="12.75" customHeight="1" x14ac:dyDescent="0.25">
      <c r="A1026" s="218" t="e">
        <f>'Запит 2-8'!#REF!</f>
        <v>#REF!</v>
      </c>
      <c r="B1026" s="48" t="e">
        <f>IF('Запит 2-8'!#REF!&lt;&gt;"",'Запит 2-8'!#REF!,"")</f>
        <v>#REF!</v>
      </c>
      <c r="C1026" s="49" t="e">
        <f>'Запит 2-8'!#REF!</f>
        <v>#REF!</v>
      </c>
      <c r="D1026" s="50" t="e">
        <f>'Запит 2-8'!#REF!</f>
        <v>#REF!</v>
      </c>
      <c r="E1026" s="441" t="s">
        <v>30</v>
      </c>
      <c r="F1026" s="353" t="e">
        <f>#REF!+#REF!</f>
        <v>#REF!</v>
      </c>
      <c r="G1026" s="81" t="e">
        <f t="shared" si="67"/>
        <v>#REF!</v>
      </c>
    </row>
    <row r="1027" spans="1:7" x14ac:dyDescent="0.25">
      <c r="A1027" s="240" t="e">
        <f>'Запит 2-8'!#REF!</f>
        <v>#REF!</v>
      </c>
      <c r="B1027" s="48" t="e">
        <f>IF('Запит 2-8'!#REF!&lt;&gt;"",'Запит 2-8'!#REF!,"")</f>
        <v>#REF!</v>
      </c>
      <c r="C1027" s="49" t="e">
        <f>'Запит 2-8'!#REF!</f>
        <v>#REF!</v>
      </c>
      <c r="D1027" s="50" t="e">
        <f>'Запит 2-8'!#REF!</f>
        <v>#REF!</v>
      </c>
      <c r="E1027" s="442" t="s">
        <v>30</v>
      </c>
      <c r="F1027" s="354" t="e">
        <f>#REF!+#REF!</f>
        <v>#REF!</v>
      </c>
      <c r="G1027" s="81" t="e">
        <f t="shared" si="67"/>
        <v>#REF!</v>
      </c>
    </row>
    <row r="1028" spans="1:7" ht="12.75" customHeight="1" x14ac:dyDescent="0.2">
      <c r="A1028" s="759" t="e">
        <f>'Запит 2-8'!#REF!</f>
        <v>#REF!</v>
      </c>
      <c r="B1028" s="760"/>
      <c r="C1028" s="760"/>
      <c r="D1028" s="760"/>
      <c r="E1028" s="760"/>
      <c r="F1028" s="760"/>
      <c r="G1028" s="81" t="e">
        <f>G1029</f>
        <v>#REF!</v>
      </c>
    </row>
    <row r="1029" spans="1:7" ht="12.75" x14ac:dyDescent="0.2">
      <c r="A1029" s="235" t="s">
        <v>4</v>
      </c>
      <c r="B1029" s="756" t="s">
        <v>107</v>
      </c>
      <c r="C1029" s="757"/>
      <c r="D1029" s="757"/>
      <c r="E1029" s="761"/>
      <c r="F1029" s="761"/>
      <c r="G1029" s="81" t="e">
        <f>G1030</f>
        <v>#REF!</v>
      </c>
    </row>
    <row r="1030" spans="1:7" x14ac:dyDescent="0.25">
      <c r="A1030" s="218" t="e">
        <f>'Запит 2-8'!#REF!</f>
        <v>#REF!</v>
      </c>
      <c r="B1030" s="241" t="e">
        <f>IF('Запит 2-8'!#REF!&lt;&gt;"",'Запит 2-8'!#REF!,"")</f>
        <v>#REF!</v>
      </c>
      <c r="C1030" s="242" t="e">
        <f>'Запит 2-8'!#REF!</f>
        <v>#REF!</v>
      </c>
      <c r="D1030" s="243" t="e">
        <f>'Запит 2-8'!#REF!</f>
        <v>#REF!</v>
      </c>
      <c r="E1030" s="349"/>
      <c r="F1030" s="352" t="e">
        <f>#REF!+#REF!</f>
        <v>#REF!</v>
      </c>
      <c r="G1030" s="81" t="e">
        <f>IF(B1030&lt;&gt;"","Для друку","")</f>
        <v>#REF!</v>
      </c>
    </row>
    <row r="1031" spans="1:7" x14ac:dyDescent="0.25">
      <c r="A1031" s="218" t="e">
        <f>'Запит 2-8'!#REF!</f>
        <v>#REF!</v>
      </c>
      <c r="B1031" s="48" t="e">
        <f>IF('Запит 2-8'!#REF!&lt;&gt;"",'Запит 2-8'!#REF!,"")</f>
        <v>#REF!</v>
      </c>
      <c r="C1031" s="49" t="e">
        <f>'Запит 2-8'!#REF!</f>
        <v>#REF!</v>
      </c>
      <c r="D1031" s="50" t="e">
        <f>'Запит 2-8'!#REF!</f>
        <v>#REF!</v>
      </c>
      <c r="E1031" s="350"/>
      <c r="F1031" s="353" t="e">
        <f>#REF!+#REF!</f>
        <v>#REF!</v>
      </c>
      <c r="G1031" s="81" t="e">
        <f>IF(B1031&lt;&gt;"","Для друку","")</f>
        <v>#REF!</v>
      </c>
    </row>
    <row r="1032" spans="1:7" x14ac:dyDescent="0.25">
      <c r="A1032" s="218" t="e">
        <f>'Запит 2-8'!#REF!</f>
        <v>#REF!</v>
      </c>
      <c r="B1032" s="48" t="e">
        <f>IF('Запит 2-8'!#REF!&lt;&gt;"",'Запит 2-8'!#REF!,"")</f>
        <v>#REF!</v>
      </c>
      <c r="C1032" s="49" t="e">
        <f>'Запит 2-8'!#REF!</f>
        <v>#REF!</v>
      </c>
      <c r="D1032" s="50" t="e">
        <f>'Запит 2-8'!#REF!</f>
        <v>#REF!</v>
      </c>
      <c r="E1032" s="350"/>
      <c r="F1032" s="353" t="e">
        <f>#REF!+#REF!</f>
        <v>#REF!</v>
      </c>
      <c r="G1032" s="81" t="e">
        <f>IF(B1032&lt;&gt;"","Для друку","")</f>
        <v>#REF!</v>
      </c>
    </row>
    <row r="1033" spans="1:7" x14ac:dyDescent="0.25">
      <c r="A1033" s="218" t="e">
        <f>'Запит 2-8'!#REF!</f>
        <v>#REF!</v>
      </c>
      <c r="B1033" s="48" t="e">
        <f>IF('Запит 2-8'!#REF!&lt;&gt;"",'Запит 2-8'!#REF!,"")</f>
        <v>#REF!</v>
      </c>
      <c r="C1033" s="49" t="e">
        <f>'Запит 2-8'!#REF!</f>
        <v>#REF!</v>
      </c>
      <c r="D1033" s="50" t="e">
        <f>'Запит 2-8'!#REF!</f>
        <v>#REF!</v>
      </c>
      <c r="E1033" s="229"/>
      <c r="F1033" s="353" t="e">
        <f>#REF!+#REF!</f>
        <v>#REF!</v>
      </c>
      <c r="G1033" s="81" t="e">
        <f>IF(B1033&lt;&gt;"","Для друку","")</f>
        <v>#REF!</v>
      </c>
    </row>
    <row r="1034" spans="1:7" x14ac:dyDescent="0.25">
      <c r="A1034" s="218" t="e">
        <f>'Запит 2-8'!#REF!</f>
        <v>#REF!</v>
      </c>
      <c r="B1034" s="48" t="e">
        <f>IF('Запит 2-8'!#REF!&lt;&gt;"",'Запит 2-8'!#REF!,"")</f>
        <v>#REF!</v>
      </c>
      <c r="C1034" s="49" t="e">
        <f>'Запит 2-8'!#REF!</f>
        <v>#REF!</v>
      </c>
      <c r="D1034" s="50" t="e">
        <f>'Запит 2-8'!#REF!</f>
        <v>#REF!</v>
      </c>
      <c r="E1034" s="350"/>
      <c r="F1034" s="353" t="e">
        <f>#REF!+#REF!</f>
        <v>#REF!</v>
      </c>
      <c r="G1034" s="81" t="e">
        <f>IF(B1034&lt;&gt;"","Для друку","")</f>
        <v>#REF!</v>
      </c>
    </row>
    <row r="1035" spans="1:7" x14ac:dyDescent="0.25">
      <c r="A1035" s="218" t="e">
        <f>'Запит 2-8'!#REF!</f>
        <v>#REF!</v>
      </c>
      <c r="B1035" s="48" t="e">
        <f>IF('Запит 2-8'!#REF!&lt;&gt;"",'Запит 2-8'!#REF!,"")</f>
        <v>#REF!</v>
      </c>
      <c r="C1035" s="49" t="e">
        <f>'Запит 2-8'!#REF!</f>
        <v>#REF!</v>
      </c>
      <c r="D1035" s="50" t="e">
        <f>'Запит 2-8'!#REF!</f>
        <v>#REF!</v>
      </c>
      <c r="E1035" s="350"/>
      <c r="F1035" s="353" t="e">
        <f>#REF!+#REF!</f>
        <v>#REF!</v>
      </c>
      <c r="G1035" s="81" t="e">
        <f t="shared" ref="G1035:G1044" si="68">IF(B1035&lt;&gt;"","Для друку","")</f>
        <v>#REF!</v>
      </c>
    </row>
    <row r="1036" spans="1:7" x14ac:dyDescent="0.25">
      <c r="A1036" s="218" t="e">
        <f>'Запит 2-8'!#REF!</f>
        <v>#REF!</v>
      </c>
      <c r="B1036" s="48" t="e">
        <f>IF('Запит 2-8'!#REF!&lt;&gt;"",'Запит 2-8'!#REF!,"")</f>
        <v>#REF!</v>
      </c>
      <c r="C1036" s="49" t="e">
        <f>'Запит 2-8'!#REF!</f>
        <v>#REF!</v>
      </c>
      <c r="D1036" s="50" t="e">
        <f>'Запит 2-8'!#REF!</f>
        <v>#REF!</v>
      </c>
      <c r="E1036" s="350"/>
      <c r="F1036" s="353" t="e">
        <f>#REF!+#REF!</f>
        <v>#REF!</v>
      </c>
      <c r="G1036" s="81" t="e">
        <f t="shared" si="68"/>
        <v>#REF!</v>
      </c>
    </row>
    <row r="1037" spans="1:7" x14ac:dyDescent="0.25">
      <c r="A1037" s="218" t="e">
        <f>'Запит 2-8'!#REF!</f>
        <v>#REF!</v>
      </c>
      <c r="B1037" s="48" t="e">
        <f>IF('Запит 2-8'!#REF!&lt;&gt;"",'Запит 2-8'!#REF!,"")</f>
        <v>#REF!</v>
      </c>
      <c r="C1037" s="49" t="e">
        <f>'Запит 2-8'!#REF!</f>
        <v>#REF!</v>
      </c>
      <c r="D1037" s="50" t="e">
        <f>'Запит 2-8'!#REF!</f>
        <v>#REF!</v>
      </c>
      <c r="E1037" s="350"/>
      <c r="F1037" s="353" t="e">
        <f>#REF!+#REF!</f>
        <v>#REF!</v>
      </c>
      <c r="G1037" s="81" t="e">
        <f t="shared" si="68"/>
        <v>#REF!</v>
      </c>
    </row>
    <row r="1038" spans="1:7" x14ac:dyDescent="0.25">
      <c r="A1038" s="218" t="e">
        <f>'Запит 2-8'!#REF!</f>
        <v>#REF!</v>
      </c>
      <c r="B1038" s="48" t="e">
        <f>IF('Запит 2-8'!#REF!&lt;&gt;"",'Запит 2-8'!#REF!,"")</f>
        <v>#REF!</v>
      </c>
      <c r="C1038" s="49" t="e">
        <f>'Запит 2-8'!#REF!</f>
        <v>#REF!</v>
      </c>
      <c r="D1038" s="50" t="e">
        <f>'Запит 2-8'!#REF!</f>
        <v>#REF!</v>
      </c>
      <c r="E1038" s="350"/>
      <c r="F1038" s="353" t="e">
        <f>#REF!+#REF!</f>
        <v>#REF!</v>
      </c>
      <c r="G1038" s="81" t="e">
        <f t="shared" si="68"/>
        <v>#REF!</v>
      </c>
    </row>
    <row r="1039" spans="1:7" x14ac:dyDescent="0.25">
      <c r="A1039" s="218" t="e">
        <f>'Запит 2-8'!#REF!</f>
        <v>#REF!</v>
      </c>
      <c r="B1039" s="48" t="e">
        <f>IF('Запит 2-8'!#REF!&lt;&gt;"",'Запит 2-8'!#REF!,"")</f>
        <v>#REF!</v>
      </c>
      <c r="C1039" s="49" t="e">
        <f>'Запит 2-8'!#REF!</f>
        <v>#REF!</v>
      </c>
      <c r="D1039" s="50" t="e">
        <f>'Запит 2-8'!#REF!</f>
        <v>#REF!</v>
      </c>
      <c r="E1039" s="350"/>
      <c r="F1039" s="353" t="e">
        <f>#REF!+#REF!</f>
        <v>#REF!</v>
      </c>
      <c r="G1039" s="81" t="e">
        <f t="shared" si="68"/>
        <v>#REF!</v>
      </c>
    </row>
    <row r="1040" spans="1:7" x14ac:dyDescent="0.25">
      <c r="A1040" s="218" t="e">
        <f>'Запит 2-8'!#REF!</f>
        <v>#REF!</v>
      </c>
      <c r="B1040" s="48" t="e">
        <f>IF('Запит 2-8'!#REF!&lt;&gt;"",'Запит 2-8'!#REF!,"")</f>
        <v>#REF!</v>
      </c>
      <c r="C1040" s="49" t="e">
        <f>'Запит 2-8'!#REF!</f>
        <v>#REF!</v>
      </c>
      <c r="D1040" s="50" t="e">
        <f>'Запит 2-8'!#REF!</f>
        <v>#REF!</v>
      </c>
      <c r="E1040" s="350"/>
      <c r="F1040" s="353" t="e">
        <f>#REF!+#REF!</f>
        <v>#REF!</v>
      </c>
      <c r="G1040" s="81" t="e">
        <f t="shared" si="68"/>
        <v>#REF!</v>
      </c>
    </row>
    <row r="1041" spans="1:7" x14ac:dyDescent="0.25">
      <c r="A1041" s="218" t="e">
        <f>'Запит 2-8'!#REF!</f>
        <v>#REF!</v>
      </c>
      <c r="B1041" s="48" t="e">
        <f>IF('Запит 2-8'!#REF!&lt;&gt;"",'Запит 2-8'!#REF!,"")</f>
        <v>#REF!</v>
      </c>
      <c r="C1041" s="49" t="e">
        <f>'Запит 2-8'!#REF!</f>
        <v>#REF!</v>
      </c>
      <c r="D1041" s="50" t="e">
        <f>'Запит 2-8'!#REF!</f>
        <v>#REF!</v>
      </c>
      <c r="E1041" s="350"/>
      <c r="F1041" s="353" t="e">
        <f>#REF!+#REF!</f>
        <v>#REF!</v>
      </c>
      <c r="G1041" s="81" t="e">
        <f t="shared" si="68"/>
        <v>#REF!</v>
      </c>
    </row>
    <row r="1042" spans="1:7" x14ac:dyDescent="0.25">
      <c r="A1042" s="218" t="e">
        <f>'Запит 2-8'!#REF!</f>
        <v>#REF!</v>
      </c>
      <c r="B1042" s="48" t="e">
        <f>IF('Запит 2-8'!#REF!&lt;&gt;"",'Запит 2-8'!#REF!,"")</f>
        <v>#REF!</v>
      </c>
      <c r="C1042" s="49" t="e">
        <f>'Запит 2-8'!#REF!</f>
        <v>#REF!</v>
      </c>
      <c r="D1042" s="50" t="e">
        <f>'Запит 2-8'!#REF!</f>
        <v>#REF!</v>
      </c>
      <c r="E1042" s="350"/>
      <c r="F1042" s="353" t="e">
        <f>#REF!+#REF!</f>
        <v>#REF!</v>
      </c>
      <c r="G1042" s="81" t="e">
        <f t="shared" si="68"/>
        <v>#REF!</v>
      </c>
    </row>
    <row r="1043" spans="1:7" x14ac:dyDescent="0.25">
      <c r="A1043" s="218" t="e">
        <f>'Запит 2-8'!#REF!</f>
        <v>#REF!</v>
      </c>
      <c r="B1043" s="48" t="e">
        <f>IF('Запит 2-8'!#REF!&lt;&gt;"",'Запит 2-8'!#REF!,"")</f>
        <v>#REF!</v>
      </c>
      <c r="C1043" s="49" t="e">
        <f>'Запит 2-8'!#REF!</f>
        <v>#REF!</v>
      </c>
      <c r="D1043" s="50" t="e">
        <f>'Запит 2-8'!#REF!</f>
        <v>#REF!</v>
      </c>
      <c r="E1043" s="350"/>
      <c r="F1043" s="353" t="e">
        <f>#REF!+#REF!</f>
        <v>#REF!</v>
      </c>
      <c r="G1043" s="81" t="e">
        <f t="shared" si="68"/>
        <v>#REF!</v>
      </c>
    </row>
    <row r="1044" spans="1:7" x14ac:dyDescent="0.25">
      <c r="A1044" s="218" t="e">
        <f>'Запит 2-8'!#REF!</f>
        <v>#REF!</v>
      </c>
      <c r="B1044" s="237" t="e">
        <f>IF('Запит 2-8'!#REF!&lt;&gt;"",'Запит 2-8'!#REF!,"")</f>
        <v>#REF!</v>
      </c>
      <c r="C1044" s="238" t="e">
        <f>'Запит 2-8'!#REF!</f>
        <v>#REF!</v>
      </c>
      <c r="D1044" s="239" t="e">
        <f>'Запит 2-8'!#REF!</f>
        <v>#REF!</v>
      </c>
      <c r="E1044" s="351"/>
      <c r="F1044" s="354" t="e">
        <f>#REF!+#REF!</f>
        <v>#REF!</v>
      </c>
      <c r="G1044" s="81" t="e">
        <f t="shared" si="68"/>
        <v>#REF!</v>
      </c>
    </row>
    <row r="1045" spans="1:7" ht="12.75" x14ac:dyDescent="0.2">
      <c r="A1045" s="236" t="e">
        <f>'Запит 2-8'!#REF!</f>
        <v>#REF!</v>
      </c>
      <c r="B1045" s="756" t="s">
        <v>108</v>
      </c>
      <c r="C1045" s="757"/>
      <c r="D1045" s="757"/>
      <c r="E1045" s="758"/>
      <c r="F1045" s="758"/>
      <c r="G1045" s="81" t="e">
        <f>G1046</f>
        <v>#REF!</v>
      </c>
    </row>
    <row r="1046" spans="1:7" x14ac:dyDescent="0.25">
      <c r="A1046" s="218" t="e">
        <f>'Запит 2-8'!#REF!</f>
        <v>#REF!</v>
      </c>
      <c r="B1046" s="241" t="e">
        <f>IF('Запит 2-8'!#REF!&lt;&gt;"",'Запит 2-8'!#REF!,"")</f>
        <v>#REF!</v>
      </c>
      <c r="C1046" s="242" t="e">
        <f>'Запит 2-8'!#REF!</f>
        <v>#REF!</v>
      </c>
      <c r="D1046" s="243" t="e">
        <f>'Запит 2-8'!#REF!</f>
        <v>#REF!</v>
      </c>
      <c r="E1046" s="349"/>
      <c r="F1046" s="352" t="e">
        <f>#REF!+#REF!</f>
        <v>#REF!</v>
      </c>
      <c r="G1046" s="81" t="e">
        <f t="shared" ref="G1046:G1060" si="69">IF(B1046&lt;&gt;"","Для друку","")</f>
        <v>#REF!</v>
      </c>
    </row>
    <row r="1047" spans="1:7" x14ac:dyDescent="0.25">
      <c r="A1047" s="218" t="e">
        <f>'Запит 2-8'!#REF!</f>
        <v>#REF!</v>
      </c>
      <c r="B1047" s="48" t="e">
        <f>IF('Запит 2-8'!#REF!&lt;&gt;"",'Запит 2-8'!#REF!,"")</f>
        <v>#REF!</v>
      </c>
      <c r="C1047" s="49" t="e">
        <f>'Запит 2-8'!#REF!</f>
        <v>#REF!</v>
      </c>
      <c r="D1047" s="50" t="e">
        <f>'Запит 2-8'!#REF!</f>
        <v>#REF!</v>
      </c>
      <c r="E1047" s="350"/>
      <c r="F1047" s="353" t="e">
        <f>#REF!+#REF!</f>
        <v>#REF!</v>
      </c>
      <c r="G1047" s="81" t="e">
        <f t="shared" si="69"/>
        <v>#REF!</v>
      </c>
    </row>
    <row r="1048" spans="1:7" x14ac:dyDescent="0.25">
      <c r="A1048" s="218" t="e">
        <f>'Запит 2-8'!#REF!</f>
        <v>#REF!</v>
      </c>
      <c r="B1048" s="48" t="e">
        <f>IF('Запит 2-8'!#REF!&lt;&gt;"",'Запит 2-8'!#REF!,"")</f>
        <v>#REF!</v>
      </c>
      <c r="C1048" s="49" t="e">
        <f>'Запит 2-8'!#REF!</f>
        <v>#REF!</v>
      </c>
      <c r="D1048" s="50" t="e">
        <f>'Запит 2-8'!#REF!</f>
        <v>#REF!</v>
      </c>
      <c r="E1048" s="350"/>
      <c r="F1048" s="353" t="e">
        <f>#REF!+#REF!</f>
        <v>#REF!</v>
      </c>
      <c r="G1048" s="81" t="e">
        <f t="shared" si="69"/>
        <v>#REF!</v>
      </c>
    </row>
    <row r="1049" spans="1:7" x14ac:dyDescent="0.25">
      <c r="A1049" s="218" t="e">
        <f>'Запит 2-8'!#REF!</f>
        <v>#REF!</v>
      </c>
      <c r="B1049" s="48" t="e">
        <f>IF('Запит 2-8'!#REF!&lt;&gt;"",'Запит 2-8'!#REF!,"")</f>
        <v>#REF!</v>
      </c>
      <c r="C1049" s="49" t="e">
        <f>'Запит 2-8'!#REF!</f>
        <v>#REF!</v>
      </c>
      <c r="D1049" s="50" t="e">
        <f>'Запит 2-8'!#REF!</f>
        <v>#REF!</v>
      </c>
      <c r="E1049" s="229"/>
      <c r="F1049" s="353" t="e">
        <f>#REF!+#REF!</f>
        <v>#REF!</v>
      </c>
      <c r="G1049" s="81" t="e">
        <f t="shared" si="69"/>
        <v>#REF!</v>
      </c>
    </row>
    <row r="1050" spans="1:7" x14ac:dyDescent="0.25">
      <c r="A1050" s="218" t="e">
        <f>'Запит 2-8'!#REF!</f>
        <v>#REF!</v>
      </c>
      <c r="B1050" s="48" t="e">
        <f>IF('Запит 2-8'!#REF!&lt;&gt;"",'Запит 2-8'!#REF!,"")</f>
        <v>#REF!</v>
      </c>
      <c r="C1050" s="49" t="e">
        <f>'Запит 2-8'!#REF!</f>
        <v>#REF!</v>
      </c>
      <c r="D1050" s="50" t="e">
        <f>'Запит 2-8'!#REF!</f>
        <v>#REF!</v>
      </c>
      <c r="E1050" s="350"/>
      <c r="F1050" s="353" t="e">
        <f>#REF!+#REF!</f>
        <v>#REF!</v>
      </c>
      <c r="G1050" s="81" t="e">
        <f t="shared" si="69"/>
        <v>#REF!</v>
      </c>
    </row>
    <row r="1051" spans="1:7" x14ac:dyDescent="0.25">
      <c r="A1051" s="218" t="e">
        <f>'Запит 2-8'!#REF!</f>
        <v>#REF!</v>
      </c>
      <c r="B1051" s="48" t="e">
        <f>IF('Запит 2-8'!#REF!&lt;&gt;"",'Запит 2-8'!#REF!,"")</f>
        <v>#REF!</v>
      </c>
      <c r="C1051" s="49" t="e">
        <f>'Запит 2-8'!#REF!</f>
        <v>#REF!</v>
      </c>
      <c r="D1051" s="50" t="e">
        <f>'Запит 2-8'!#REF!</f>
        <v>#REF!</v>
      </c>
      <c r="E1051" s="350"/>
      <c r="F1051" s="353" t="e">
        <f>#REF!+#REF!</f>
        <v>#REF!</v>
      </c>
      <c r="G1051" s="81" t="e">
        <f t="shared" si="69"/>
        <v>#REF!</v>
      </c>
    </row>
    <row r="1052" spans="1:7" x14ac:dyDescent="0.25">
      <c r="A1052" s="218" t="e">
        <f>'Запит 2-8'!#REF!</f>
        <v>#REF!</v>
      </c>
      <c r="B1052" s="48" t="e">
        <f>IF('Запит 2-8'!#REF!&lt;&gt;"",'Запит 2-8'!#REF!,"")</f>
        <v>#REF!</v>
      </c>
      <c r="C1052" s="49" t="e">
        <f>'Запит 2-8'!#REF!</f>
        <v>#REF!</v>
      </c>
      <c r="D1052" s="50" t="e">
        <f>'Запит 2-8'!#REF!</f>
        <v>#REF!</v>
      </c>
      <c r="E1052" s="350"/>
      <c r="F1052" s="353" t="e">
        <f>#REF!+#REF!</f>
        <v>#REF!</v>
      </c>
      <c r="G1052" s="81" t="e">
        <f t="shared" si="69"/>
        <v>#REF!</v>
      </c>
    </row>
    <row r="1053" spans="1:7" x14ac:dyDescent="0.25">
      <c r="A1053" s="218" t="e">
        <f>'Запит 2-8'!#REF!</f>
        <v>#REF!</v>
      </c>
      <c r="B1053" s="48" t="e">
        <f>IF('Запит 2-8'!#REF!&lt;&gt;"",'Запит 2-8'!#REF!,"")</f>
        <v>#REF!</v>
      </c>
      <c r="C1053" s="49" t="e">
        <f>'Запит 2-8'!#REF!</f>
        <v>#REF!</v>
      </c>
      <c r="D1053" s="50" t="e">
        <f>'Запит 2-8'!#REF!</f>
        <v>#REF!</v>
      </c>
      <c r="E1053" s="350"/>
      <c r="F1053" s="353" t="e">
        <f>#REF!+#REF!</f>
        <v>#REF!</v>
      </c>
      <c r="G1053" s="81" t="e">
        <f t="shared" si="69"/>
        <v>#REF!</v>
      </c>
    </row>
    <row r="1054" spans="1:7" x14ac:dyDescent="0.25">
      <c r="A1054" s="218" t="e">
        <f>'Запит 2-8'!#REF!</f>
        <v>#REF!</v>
      </c>
      <c r="B1054" s="48" t="e">
        <f>IF('Запит 2-8'!#REF!&lt;&gt;"",'Запит 2-8'!#REF!,"")</f>
        <v>#REF!</v>
      </c>
      <c r="C1054" s="49" t="e">
        <f>'Запит 2-8'!#REF!</f>
        <v>#REF!</v>
      </c>
      <c r="D1054" s="50" t="e">
        <f>'Запит 2-8'!#REF!</f>
        <v>#REF!</v>
      </c>
      <c r="E1054" s="350"/>
      <c r="F1054" s="353" t="e">
        <f>#REF!+#REF!</f>
        <v>#REF!</v>
      </c>
      <c r="G1054" s="81" t="e">
        <f t="shared" si="69"/>
        <v>#REF!</v>
      </c>
    </row>
    <row r="1055" spans="1:7" x14ac:dyDescent="0.25">
      <c r="A1055" s="218" t="e">
        <f>'Запит 2-8'!#REF!</f>
        <v>#REF!</v>
      </c>
      <c r="B1055" s="48" t="e">
        <f>IF('Запит 2-8'!#REF!&lt;&gt;"",'Запит 2-8'!#REF!,"")</f>
        <v>#REF!</v>
      </c>
      <c r="C1055" s="49" t="e">
        <f>'Запит 2-8'!#REF!</f>
        <v>#REF!</v>
      </c>
      <c r="D1055" s="50" t="e">
        <f>'Запит 2-8'!#REF!</f>
        <v>#REF!</v>
      </c>
      <c r="E1055" s="350"/>
      <c r="F1055" s="353" t="e">
        <f>#REF!+#REF!</f>
        <v>#REF!</v>
      </c>
      <c r="G1055" s="81" t="e">
        <f t="shared" si="69"/>
        <v>#REF!</v>
      </c>
    </row>
    <row r="1056" spans="1:7" x14ac:dyDescent="0.25">
      <c r="A1056" s="218" t="e">
        <f>'Запит 2-8'!#REF!</f>
        <v>#REF!</v>
      </c>
      <c r="B1056" s="48" t="e">
        <f>IF('Запит 2-8'!#REF!&lt;&gt;"",'Запит 2-8'!#REF!,"")</f>
        <v>#REF!</v>
      </c>
      <c r="C1056" s="49" t="e">
        <f>'Запит 2-8'!#REF!</f>
        <v>#REF!</v>
      </c>
      <c r="D1056" s="50" t="e">
        <f>'Запит 2-8'!#REF!</f>
        <v>#REF!</v>
      </c>
      <c r="E1056" s="350"/>
      <c r="F1056" s="353" t="e">
        <f>#REF!+#REF!</f>
        <v>#REF!</v>
      </c>
      <c r="G1056" s="81" t="e">
        <f t="shared" si="69"/>
        <v>#REF!</v>
      </c>
    </row>
    <row r="1057" spans="1:7" x14ac:dyDescent="0.25">
      <c r="A1057" s="218" t="e">
        <f>'Запит 2-8'!#REF!</f>
        <v>#REF!</v>
      </c>
      <c r="B1057" s="48" t="e">
        <f>IF('Запит 2-8'!#REF!&lt;&gt;"",'Запит 2-8'!#REF!,"")</f>
        <v>#REF!</v>
      </c>
      <c r="C1057" s="49" t="e">
        <f>'Запит 2-8'!#REF!</f>
        <v>#REF!</v>
      </c>
      <c r="D1057" s="50" t="e">
        <f>'Запит 2-8'!#REF!</f>
        <v>#REF!</v>
      </c>
      <c r="E1057" s="350"/>
      <c r="F1057" s="353" t="e">
        <f>#REF!+#REF!</f>
        <v>#REF!</v>
      </c>
      <c r="G1057" s="81" t="e">
        <f t="shared" si="69"/>
        <v>#REF!</v>
      </c>
    </row>
    <row r="1058" spans="1:7" x14ac:dyDescent="0.25">
      <c r="A1058" s="218" t="e">
        <f>'Запит 2-8'!#REF!</f>
        <v>#REF!</v>
      </c>
      <c r="B1058" s="48" t="e">
        <f>IF('Запит 2-8'!#REF!&lt;&gt;"",'Запит 2-8'!#REF!,"")</f>
        <v>#REF!</v>
      </c>
      <c r="C1058" s="49" t="e">
        <f>'Запит 2-8'!#REF!</f>
        <v>#REF!</v>
      </c>
      <c r="D1058" s="50" t="e">
        <f>'Запит 2-8'!#REF!</f>
        <v>#REF!</v>
      </c>
      <c r="E1058" s="350"/>
      <c r="F1058" s="353" t="e">
        <f>#REF!+#REF!</f>
        <v>#REF!</v>
      </c>
      <c r="G1058" s="81" t="e">
        <f t="shared" si="69"/>
        <v>#REF!</v>
      </c>
    </row>
    <row r="1059" spans="1:7" x14ac:dyDescent="0.25">
      <c r="A1059" s="218" t="e">
        <f>'Запит 2-8'!#REF!</f>
        <v>#REF!</v>
      </c>
      <c r="B1059" s="48" t="e">
        <f>IF('Запит 2-8'!#REF!&lt;&gt;"",'Запит 2-8'!#REF!,"")</f>
        <v>#REF!</v>
      </c>
      <c r="C1059" s="49" t="e">
        <f>'Запит 2-8'!#REF!</f>
        <v>#REF!</v>
      </c>
      <c r="D1059" s="50" t="e">
        <f>'Запит 2-8'!#REF!</f>
        <v>#REF!</v>
      </c>
      <c r="E1059" s="350"/>
      <c r="F1059" s="353" t="e">
        <f>#REF!+#REF!</f>
        <v>#REF!</v>
      </c>
      <c r="G1059" s="81" t="e">
        <f t="shared" si="69"/>
        <v>#REF!</v>
      </c>
    </row>
    <row r="1060" spans="1:7" x14ac:dyDescent="0.25">
      <c r="A1060" s="218" t="e">
        <f>'Запит 2-8'!#REF!</f>
        <v>#REF!</v>
      </c>
      <c r="B1060" s="237" t="e">
        <f>IF('Запит 2-8'!#REF!&lt;&gt;"",'Запит 2-8'!#REF!,"")</f>
        <v>#REF!</v>
      </c>
      <c r="C1060" s="238" t="e">
        <f>'Запит 2-8'!#REF!</f>
        <v>#REF!</v>
      </c>
      <c r="D1060" s="239" t="e">
        <f>'Запит 2-8'!#REF!</f>
        <v>#REF!</v>
      </c>
      <c r="E1060" s="351"/>
      <c r="F1060" s="354" t="e">
        <f>#REF!+#REF!</f>
        <v>#REF!</v>
      </c>
      <c r="G1060" s="81" t="e">
        <f t="shared" si="69"/>
        <v>#REF!</v>
      </c>
    </row>
    <row r="1061" spans="1:7" ht="12.75" x14ac:dyDescent="0.2">
      <c r="A1061" s="236" t="e">
        <f>'Запит 2-8'!#REF!</f>
        <v>#REF!</v>
      </c>
      <c r="B1061" s="756" t="s">
        <v>109</v>
      </c>
      <c r="C1061" s="757"/>
      <c r="D1061" s="757"/>
      <c r="E1061" s="758"/>
      <c r="F1061" s="758"/>
      <c r="G1061" s="81" t="e">
        <f>G1062</f>
        <v>#REF!</v>
      </c>
    </row>
    <row r="1062" spans="1:7" x14ac:dyDescent="0.25">
      <c r="A1062" s="218" t="e">
        <f>'Запит 2-8'!#REF!</f>
        <v>#REF!</v>
      </c>
      <c r="B1062" s="241" t="e">
        <f>IF('Запит 2-8'!#REF!&lt;&gt;"",'Запит 2-8'!#REF!,"")</f>
        <v>#REF!</v>
      </c>
      <c r="C1062" s="242" t="e">
        <f>'Запит 2-8'!#REF!</f>
        <v>#REF!</v>
      </c>
      <c r="D1062" s="243" t="e">
        <f>'Запит 2-8'!#REF!</f>
        <v>#REF!</v>
      </c>
      <c r="E1062" s="349"/>
      <c r="F1062" s="352" t="e">
        <f>#REF!+#REF!</f>
        <v>#REF!</v>
      </c>
      <c r="G1062" s="81" t="e">
        <f t="shared" ref="G1062:G1076" si="70">IF(B1062&lt;&gt;"","Для друку","")</f>
        <v>#REF!</v>
      </c>
    </row>
    <row r="1063" spans="1:7" x14ac:dyDescent="0.25">
      <c r="A1063" s="218" t="e">
        <f>'Запит 2-8'!#REF!</f>
        <v>#REF!</v>
      </c>
      <c r="B1063" s="48" t="e">
        <f>IF('Запит 2-8'!#REF!&lt;&gt;"",'Запит 2-8'!#REF!,"")</f>
        <v>#REF!</v>
      </c>
      <c r="C1063" s="49" t="e">
        <f>'Запит 2-8'!#REF!</f>
        <v>#REF!</v>
      </c>
      <c r="D1063" s="50" t="e">
        <f>'Запит 2-8'!#REF!</f>
        <v>#REF!</v>
      </c>
      <c r="E1063" s="350"/>
      <c r="F1063" s="353" t="e">
        <f>#REF!+#REF!</f>
        <v>#REF!</v>
      </c>
      <c r="G1063" s="81" t="e">
        <f t="shared" si="70"/>
        <v>#REF!</v>
      </c>
    </row>
    <row r="1064" spans="1:7" x14ac:dyDescent="0.25">
      <c r="A1064" s="218" t="e">
        <f>'Запит 2-8'!#REF!</f>
        <v>#REF!</v>
      </c>
      <c r="B1064" s="48" t="e">
        <f>IF('Запит 2-8'!#REF!&lt;&gt;"",'Запит 2-8'!#REF!,"")</f>
        <v>#REF!</v>
      </c>
      <c r="C1064" s="49" t="e">
        <f>'Запит 2-8'!#REF!</f>
        <v>#REF!</v>
      </c>
      <c r="D1064" s="50" t="e">
        <f>'Запит 2-8'!#REF!</f>
        <v>#REF!</v>
      </c>
      <c r="E1064" s="350"/>
      <c r="F1064" s="353" t="e">
        <f>#REF!+#REF!</f>
        <v>#REF!</v>
      </c>
      <c r="G1064" s="81" t="e">
        <f t="shared" si="70"/>
        <v>#REF!</v>
      </c>
    </row>
    <row r="1065" spans="1:7" x14ac:dyDescent="0.25">
      <c r="A1065" s="218" t="e">
        <f>'Запит 2-8'!#REF!</f>
        <v>#REF!</v>
      </c>
      <c r="B1065" s="48" t="e">
        <f>IF('Запит 2-8'!#REF!&lt;&gt;"",'Запит 2-8'!#REF!,"")</f>
        <v>#REF!</v>
      </c>
      <c r="C1065" s="49" t="e">
        <f>'Запит 2-8'!#REF!</f>
        <v>#REF!</v>
      </c>
      <c r="D1065" s="50" t="e">
        <f>'Запит 2-8'!#REF!</f>
        <v>#REF!</v>
      </c>
      <c r="E1065" s="229"/>
      <c r="F1065" s="353" t="e">
        <f>#REF!+#REF!</f>
        <v>#REF!</v>
      </c>
      <c r="G1065" s="81" t="e">
        <f t="shared" si="70"/>
        <v>#REF!</v>
      </c>
    </row>
    <row r="1066" spans="1:7" x14ac:dyDescent="0.25">
      <c r="A1066" s="218" t="e">
        <f>'Запит 2-8'!#REF!</f>
        <v>#REF!</v>
      </c>
      <c r="B1066" s="48" t="e">
        <f>IF('Запит 2-8'!#REF!&lt;&gt;"",'Запит 2-8'!#REF!,"")</f>
        <v>#REF!</v>
      </c>
      <c r="C1066" s="49" t="e">
        <f>'Запит 2-8'!#REF!</f>
        <v>#REF!</v>
      </c>
      <c r="D1066" s="50" t="e">
        <f>'Запит 2-8'!#REF!</f>
        <v>#REF!</v>
      </c>
      <c r="E1066" s="350"/>
      <c r="F1066" s="353" t="e">
        <f>#REF!+#REF!</f>
        <v>#REF!</v>
      </c>
      <c r="G1066" s="81" t="e">
        <f t="shared" si="70"/>
        <v>#REF!</v>
      </c>
    </row>
    <row r="1067" spans="1:7" x14ac:dyDescent="0.25">
      <c r="A1067" s="218" t="e">
        <f>'Запит 2-8'!#REF!</f>
        <v>#REF!</v>
      </c>
      <c r="B1067" s="48" t="e">
        <f>IF('Запит 2-8'!#REF!&lt;&gt;"",'Запит 2-8'!#REF!,"")</f>
        <v>#REF!</v>
      </c>
      <c r="C1067" s="49" t="e">
        <f>'Запит 2-8'!#REF!</f>
        <v>#REF!</v>
      </c>
      <c r="D1067" s="50" t="e">
        <f>'Запит 2-8'!#REF!</f>
        <v>#REF!</v>
      </c>
      <c r="E1067" s="350"/>
      <c r="F1067" s="353" t="e">
        <f>#REF!+#REF!</f>
        <v>#REF!</v>
      </c>
      <c r="G1067" s="81" t="e">
        <f t="shared" si="70"/>
        <v>#REF!</v>
      </c>
    </row>
    <row r="1068" spans="1:7" x14ac:dyDescent="0.25">
      <c r="A1068" s="218" t="e">
        <f>'Запит 2-8'!#REF!</f>
        <v>#REF!</v>
      </c>
      <c r="B1068" s="48" t="e">
        <f>IF('Запит 2-8'!#REF!&lt;&gt;"",'Запит 2-8'!#REF!,"")</f>
        <v>#REF!</v>
      </c>
      <c r="C1068" s="49" t="e">
        <f>'Запит 2-8'!#REF!</f>
        <v>#REF!</v>
      </c>
      <c r="D1068" s="50" t="e">
        <f>'Запит 2-8'!#REF!</f>
        <v>#REF!</v>
      </c>
      <c r="E1068" s="350"/>
      <c r="F1068" s="353" t="e">
        <f>#REF!+#REF!</f>
        <v>#REF!</v>
      </c>
      <c r="G1068" s="81" t="e">
        <f t="shared" si="70"/>
        <v>#REF!</v>
      </c>
    </row>
    <row r="1069" spans="1:7" x14ac:dyDescent="0.25">
      <c r="A1069" s="218" t="e">
        <f>'Запит 2-8'!#REF!</f>
        <v>#REF!</v>
      </c>
      <c r="B1069" s="48" t="e">
        <f>IF('Запит 2-8'!#REF!&lt;&gt;"",'Запит 2-8'!#REF!,"")</f>
        <v>#REF!</v>
      </c>
      <c r="C1069" s="49" t="e">
        <f>'Запит 2-8'!#REF!</f>
        <v>#REF!</v>
      </c>
      <c r="D1069" s="50" t="e">
        <f>'Запит 2-8'!#REF!</f>
        <v>#REF!</v>
      </c>
      <c r="E1069" s="350"/>
      <c r="F1069" s="353" t="e">
        <f>#REF!+#REF!</f>
        <v>#REF!</v>
      </c>
      <c r="G1069" s="81" t="e">
        <f t="shared" si="70"/>
        <v>#REF!</v>
      </c>
    </row>
    <row r="1070" spans="1:7" x14ac:dyDescent="0.25">
      <c r="A1070" s="218" t="e">
        <f>'Запит 2-8'!#REF!</f>
        <v>#REF!</v>
      </c>
      <c r="B1070" s="48" t="e">
        <f>IF('Запит 2-8'!#REF!&lt;&gt;"",'Запит 2-8'!#REF!,"")</f>
        <v>#REF!</v>
      </c>
      <c r="C1070" s="49" t="e">
        <f>'Запит 2-8'!#REF!</f>
        <v>#REF!</v>
      </c>
      <c r="D1070" s="50" t="e">
        <f>'Запит 2-8'!#REF!</f>
        <v>#REF!</v>
      </c>
      <c r="E1070" s="350"/>
      <c r="F1070" s="353" t="e">
        <f>#REF!+#REF!</f>
        <v>#REF!</v>
      </c>
      <c r="G1070" s="81" t="e">
        <f t="shared" si="70"/>
        <v>#REF!</v>
      </c>
    </row>
    <row r="1071" spans="1:7" x14ac:dyDescent="0.25">
      <c r="A1071" s="218" t="e">
        <f>'Запит 2-8'!#REF!</f>
        <v>#REF!</v>
      </c>
      <c r="B1071" s="48" t="e">
        <f>IF('Запит 2-8'!#REF!&lt;&gt;"",'Запит 2-8'!#REF!,"")</f>
        <v>#REF!</v>
      </c>
      <c r="C1071" s="49" t="e">
        <f>'Запит 2-8'!#REF!</f>
        <v>#REF!</v>
      </c>
      <c r="D1071" s="50" t="e">
        <f>'Запит 2-8'!#REF!</f>
        <v>#REF!</v>
      </c>
      <c r="E1071" s="350"/>
      <c r="F1071" s="353" t="e">
        <f>#REF!+#REF!</f>
        <v>#REF!</v>
      </c>
      <c r="G1071" s="81" t="e">
        <f t="shared" si="70"/>
        <v>#REF!</v>
      </c>
    </row>
    <row r="1072" spans="1:7" x14ac:dyDescent="0.25">
      <c r="A1072" s="218" t="e">
        <f>'Запит 2-8'!#REF!</f>
        <v>#REF!</v>
      </c>
      <c r="B1072" s="48" t="e">
        <f>IF('Запит 2-8'!#REF!&lt;&gt;"",'Запит 2-8'!#REF!,"")</f>
        <v>#REF!</v>
      </c>
      <c r="C1072" s="49" t="e">
        <f>'Запит 2-8'!#REF!</f>
        <v>#REF!</v>
      </c>
      <c r="D1072" s="50" t="e">
        <f>'Запит 2-8'!#REF!</f>
        <v>#REF!</v>
      </c>
      <c r="E1072" s="350"/>
      <c r="F1072" s="353" t="e">
        <f>#REF!+#REF!</f>
        <v>#REF!</v>
      </c>
      <c r="G1072" s="81" t="e">
        <f t="shared" si="70"/>
        <v>#REF!</v>
      </c>
    </row>
    <row r="1073" spans="1:7" x14ac:dyDescent="0.25">
      <c r="A1073" s="218" t="e">
        <f>'Запит 2-8'!#REF!</f>
        <v>#REF!</v>
      </c>
      <c r="B1073" s="48" t="e">
        <f>IF('Запит 2-8'!#REF!&lt;&gt;"",'Запит 2-8'!#REF!,"")</f>
        <v>#REF!</v>
      </c>
      <c r="C1073" s="49" t="e">
        <f>'Запит 2-8'!#REF!</f>
        <v>#REF!</v>
      </c>
      <c r="D1073" s="50" t="e">
        <f>'Запит 2-8'!#REF!</f>
        <v>#REF!</v>
      </c>
      <c r="E1073" s="350"/>
      <c r="F1073" s="353" t="e">
        <f>#REF!+#REF!</f>
        <v>#REF!</v>
      </c>
      <c r="G1073" s="81" t="e">
        <f t="shared" si="70"/>
        <v>#REF!</v>
      </c>
    </row>
    <row r="1074" spans="1:7" x14ac:dyDescent="0.25">
      <c r="A1074" s="218" t="e">
        <f>'Запит 2-8'!#REF!</f>
        <v>#REF!</v>
      </c>
      <c r="B1074" s="48" t="e">
        <f>IF('Запит 2-8'!#REF!&lt;&gt;"",'Запит 2-8'!#REF!,"")</f>
        <v>#REF!</v>
      </c>
      <c r="C1074" s="49" t="e">
        <f>'Запит 2-8'!#REF!</f>
        <v>#REF!</v>
      </c>
      <c r="D1074" s="50" t="e">
        <f>'Запит 2-8'!#REF!</f>
        <v>#REF!</v>
      </c>
      <c r="E1074" s="350"/>
      <c r="F1074" s="353" t="e">
        <f>#REF!+#REF!</f>
        <v>#REF!</v>
      </c>
      <c r="G1074" s="81" t="e">
        <f t="shared" si="70"/>
        <v>#REF!</v>
      </c>
    </row>
    <row r="1075" spans="1:7" x14ac:dyDescent="0.25">
      <c r="A1075" s="218" t="e">
        <f>'Запит 2-8'!#REF!</f>
        <v>#REF!</v>
      </c>
      <c r="B1075" s="48" t="e">
        <f>IF('Запит 2-8'!#REF!&lt;&gt;"",'Запит 2-8'!#REF!,"")</f>
        <v>#REF!</v>
      </c>
      <c r="C1075" s="49" t="e">
        <f>'Запит 2-8'!#REF!</f>
        <v>#REF!</v>
      </c>
      <c r="D1075" s="50" t="e">
        <f>'Запит 2-8'!#REF!</f>
        <v>#REF!</v>
      </c>
      <c r="E1075" s="350"/>
      <c r="F1075" s="353" t="e">
        <f>#REF!+#REF!</f>
        <v>#REF!</v>
      </c>
      <c r="G1075" s="81" t="e">
        <f t="shared" si="70"/>
        <v>#REF!</v>
      </c>
    </row>
    <row r="1076" spans="1:7" x14ac:dyDescent="0.25">
      <c r="A1076" s="218" t="e">
        <f>'Запит 2-8'!#REF!</f>
        <v>#REF!</v>
      </c>
      <c r="B1076" s="237" t="e">
        <f>IF('Запит 2-8'!#REF!&lt;&gt;"",'Запит 2-8'!#REF!,"")</f>
        <v>#REF!</v>
      </c>
      <c r="C1076" s="238" t="e">
        <f>'Запит 2-8'!#REF!</f>
        <v>#REF!</v>
      </c>
      <c r="D1076" s="239" t="e">
        <f>'Запит 2-8'!#REF!</f>
        <v>#REF!</v>
      </c>
      <c r="E1076" s="351"/>
      <c r="F1076" s="354" t="e">
        <f>#REF!+#REF!</f>
        <v>#REF!</v>
      </c>
      <c r="G1076" s="81" t="e">
        <f t="shared" si="70"/>
        <v>#REF!</v>
      </c>
    </row>
    <row r="1077" spans="1:7" ht="12.75" x14ac:dyDescent="0.2">
      <c r="A1077" s="236" t="e">
        <f>'Запит 2-8'!#REF!</f>
        <v>#REF!</v>
      </c>
      <c r="B1077" s="756" t="s">
        <v>110</v>
      </c>
      <c r="C1077" s="757"/>
      <c r="D1077" s="757"/>
      <c r="E1077" s="758"/>
      <c r="F1077" s="758"/>
      <c r="G1077" s="81" t="e">
        <f>G1078</f>
        <v>#REF!</v>
      </c>
    </row>
    <row r="1078" spans="1:7" x14ac:dyDescent="0.25">
      <c r="A1078" s="218" t="e">
        <f>'Запит 2-8'!#REF!</f>
        <v>#REF!</v>
      </c>
      <c r="B1078" s="241" t="e">
        <f>IF('Запит 2-8'!#REF!&lt;&gt;"",'Запит 2-8'!#REF!,"")</f>
        <v>#REF!</v>
      </c>
      <c r="C1078" s="242" t="e">
        <f>'Запит 2-8'!#REF!</f>
        <v>#REF!</v>
      </c>
      <c r="D1078" s="243" t="e">
        <f>'Запит 2-8'!#REF!</f>
        <v>#REF!</v>
      </c>
      <c r="E1078" s="440" t="s">
        <v>30</v>
      </c>
      <c r="F1078" s="352" t="e">
        <f>#REF!+#REF!</f>
        <v>#REF!</v>
      </c>
      <c r="G1078" s="81" t="e">
        <f t="shared" ref="G1078:G1087" si="71">IF(B1078&lt;&gt;"","Для друку","")</f>
        <v>#REF!</v>
      </c>
    </row>
    <row r="1079" spans="1:7" x14ac:dyDescent="0.25">
      <c r="A1079" s="218" t="e">
        <f>'Запит 2-8'!#REF!</f>
        <v>#REF!</v>
      </c>
      <c r="B1079" s="48" t="e">
        <f>IF('Запит 2-8'!#REF!&lt;&gt;"",'Запит 2-8'!#REF!,"")</f>
        <v>#REF!</v>
      </c>
      <c r="C1079" s="49" t="e">
        <f>'Запит 2-8'!#REF!</f>
        <v>#REF!</v>
      </c>
      <c r="D1079" s="50" t="e">
        <f>'Запит 2-8'!#REF!</f>
        <v>#REF!</v>
      </c>
      <c r="E1079" s="441" t="s">
        <v>30</v>
      </c>
      <c r="F1079" s="353" t="e">
        <f>#REF!+#REF!</f>
        <v>#REF!</v>
      </c>
      <c r="G1079" s="81" t="e">
        <f t="shared" si="71"/>
        <v>#REF!</v>
      </c>
    </row>
    <row r="1080" spans="1:7" x14ac:dyDescent="0.25">
      <c r="A1080" s="218" t="e">
        <f>'Запит 2-8'!#REF!</f>
        <v>#REF!</v>
      </c>
      <c r="B1080" s="48" t="e">
        <f>IF('Запит 2-8'!#REF!&lt;&gt;"",'Запит 2-8'!#REF!,"")</f>
        <v>#REF!</v>
      </c>
      <c r="C1080" s="49" t="e">
        <f>'Запит 2-8'!#REF!</f>
        <v>#REF!</v>
      </c>
      <c r="D1080" s="50" t="e">
        <f>'Запит 2-8'!#REF!</f>
        <v>#REF!</v>
      </c>
      <c r="E1080" s="441" t="s">
        <v>30</v>
      </c>
      <c r="F1080" s="353" t="e">
        <f>#REF!+#REF!</f>
        <v>#REF!</v>
      </c>
      <c r="G1080" s="81" t="e">
        <f t="shared" si="71"/>
        <v>#REF!</v>
      </c>
    </row>
    <row r="1081" spans="1:7" x14ac:dyDescent="0.25">
      <c r="A1081" s="218" t="e">
        <f>'Запит 2-8'!#REF!</f>
        <v>#REF!</v>
      </c>
      <c r="B1081" s="48" t="e">
        <f>IF('Запит 2-8'!#REF!&lt;&gt;"",'Запит 2-8'!#REF!,"")</f>
        <v>#REF!</v>
      </c>
      <c r="C1081" s="49" t="e">
        <f>'Запит 2-8'!#REF!</f>
        <v>#REF!</v>
      </c>
      <c r="D1081" s="50" t="e">
        <f>'Запит 2-8'!#REF!</f>
        <v>#REF!</v>
      </c>
      <c r="E1081" s="441" t="s">
        <v>30</v>
      </c>
      <c r="F1081" s="353" t="e">
        <f>#REF!+#REF!</f>
        <v>#REF!</v>
      </c>
      <c r="G1081" s="81" t="e">
        <f t="shared" si="71"/>
        <v>#REF!</v>
      </c>
    </row>
    <row r="1082" spans="1:7" x14ac:dyDescent="0.25">
      <c r="A1082" s="218" t="e">
        <f>'Запит 2-8'!#REF!</f>
        <v>#REF!</v>
      </c>
      <c r="B1082" s="48" t="e">
        <f>IF('Запит 2-8'!#REF!&lt;&gt;"",'Запит 2-8'!#REF!,"")</f>
        <v>#REF!</v>
      </c>
      <c r="C1082" s="49" t="e">
        <f>'Запит 2-8'!#REF!</f>
        <v>#REF!</v>
      </c>
      <c r="D1082" s="50" t="e">
        <f>'Запит 2-8'!#REF!</f>
        <v>#REF!</v>
      </c>
      <c r="E1082" s="441" t="s">
        <v>30</v>
      </c>
      <c r="F1082" s="353" t="e">
        <f>#REF!+#REF!</f>
        <v>#REF!</v>
      </c>
      <c r="G1082" s="81" t="e">
        <f t="shared" si="71"/>
        <v>#REF!</v>
      </c>
    </row>
    <row r="1083" spans="1:7" x14ac:dyDescent="0.25">
      <c r="A1083" s="218" t="e">
        <f>'Запит 2-8'!#REF!</f>
        <v>#REF!</v>
      </c>
      <c r="B1083" s="48" t="e">
        <f>IF('Запит 2-8'!#REF!&lt;&gt;"",'Запит 2-8'!#REF!,"")</f>
        <v>#REF!</v>
      </c>
      <c r="C1083" s="49" t="e">
        <f>'Запит 2-8'!#REF!</f>
        <v>#REF!</v>
      </c>
      <c r="D1083" s="50" t="e">
        <f>'Запит 2-8'!#REF!</f>
        <v>#REF!</v>
      </c>
      <c r="E1083" s="441" t="s">
        <v>30</v>
      </c>
      <c r="F1083" s="353" t="e">
        <f>#REF!+#REF!</f>
        <v>#REF!</v>
      </c>
      <c r="G1083" s="81" t="e">
        <f t="shared" si="71"/>
        <v>#REF!</v>
      </c>
    </row>
    <row r="1084" spans="1:7" x14ac:dyDescent="0.25">
      <c r="A1084" s="218" t="e">
        <f>'Запит 2-8'!#REF!</f>
        <v>#REF!</v>
      </c>
      <c r="B1084" s="48" t="e">
        <f>IF('Запит 2-8'!#REF!&lt;&gt;"",'Запит 2-8'!#REF!,"")</f>
        <v>#REF!</v>
      </c>
      <c r="C1084" s="49" t="e">
        <f>'Запит 2-8'!#REF!</f>
        <v>#REF!</v>
      </c>
      <c r="D1084" s="50" t="e">
        <f>'Запит 2-8'!#REF!</f>
        <v>#REF!</v>
      </c>
      <c r="E1084" s="441" t="s">
        <v>30</v>
      </c>
      <c r="F1084" s="353" t="e">
        <f>#REF!+#REF!</f>
        <v>#REF!</v>
      </c>
      <c r="G1084" s="81" t="e">
        <f t="shared" si="71"/>
        <v>#REF!</v>
      </c>
    </row>
    <row r="1085" spans="1:7" x14ac:dyDescent="0.25">
      <c r="A1085" s="218" t="e">
        <f>'Запит 2-8'!#REF!</f>
        <v>#REF!</v>
      </c>
      <c r="B1085" s="48" t="e">
        <f>IF('Запит 2-8'!#REF!&lt;&gt;"",'Запит 2-8'!#REF!,"")</f>
        <v>#REF!</v>
      </c>
      <c r="C1085" s="49" t="e">
        <f>'Запит 2-8'!#REF!</f>
        <v>#REF!</v>
      </c>
      <c r="D1085" s="50" t="e">
        <f>'Запит 2-8'!#REF!</f>
        <v>#REF!</v>
      </c>
      <c r="E1085" s="441" t="s">
        <v>30</v>
      </c>
      <c r="F1085" s="353" t="e">
        <f>#REF!+#REF!</f>
        <v>#REF!</v>
      </c>
      <c r="G1085" s="81" t="e">
        <f t="shared" si="71"/>
        <v>#REF!</v>
      </c>
    </row>
    <row r="1086" spans="1:7" ht="12.75" customHeight="1" x14ac:dyDescent="0.25">
      <c r="A1086" s="218" t="e">
        <f>'Запит 2-8'!#REF!</f>
        <v>#REF!</v>
      </c>
      <c r="B1086" s="48" t="e">
        <f>IF('Запит 2-8'!#REF!&lt;&gt;"",'Запит 2-8'!#REF!,"")</f>
        <v>#REF!</v>
      </c>
      <c r="C1086" s="49" t="e">
        <f>'Запит 2-8'!#REF!</f>
        <v>#REF!</v>
      </c>
      <c r="D1086" s="50" t="e">
        <f>'Запит 2-8'!#REF!</f>
        <v>#REF!</v>
      </c>
      <c r="E1086" s="441" t="s">
        <v>30</v>
      </c>
      <c r="F1086" s="353" t="e">
        <f>#REF!+#REF!</f>
        <v>#REF!</v>
      </c>
      <c r="G1086" s="81" t="e">
        <f t="shared" si="71"/>
        <v>#REF!</v>
      </c>
    </row>
    <row r="1087" spans="1:7" x14ac:dyDescent="0.25">
      <c r="A1087" s="240" t="e">
        <f>'Запит 2-8'!#REF!</f>
        <v>#REF!</v>
      </c>
      <c r="B1087" s="48" t="e">
        <f>IF('Запит 2-8'!#REF!&lt;&gt;"",'Запит 2-8'!#REF!,"")</f>
        <v>#REF!</v>
      </c>
      <c r="C1087" s="49" t="e">
        <f>'Запит 2-8'!#REF!</f>
        <v>#REF!</v>
      </c>
      <c r="D1087" s="50" t="e">
        <f>'Запит 2-8'!#REF!</f>
        <v>#REF!</v>
      </c>
      <c r="E1087" s="442" t="s">
        <v>30</v>
      </c>
      <c r="F1087" s="354" t="e">
        <f>#REF!+#REF!</f>
        <v>#REF!</v>
      </c>
      <c r="G1087" s="81" t="e">
        <f t="shared" si="71"/>
        <v>#REF!</v>
      </c>
    </row>
    <row r="1088" spans="1:7" ht="12.75" customHeight="1" x14ac:dyDescent="0.2">
      <c r="A1088" s="759" t="e">
        <f>'Запит 2-8'!#REF!</f>
        <v>#REF!</v>
      </c>
      <c r="B1088" s="760"/>
      <c r="C1088" s="760"/>
      <c r="D1088" s="760"/>
      <c r="E1088" s="760"/>
      <c r="F1088" s="760"/>
      <c r="G1088" s="81" t="e">
        <f>G1089</f>
        <v>#REF!</v>
      </c>
    </row>
    <row r="1089" spans="1:7" ht="12.75" x14ac:dyDescent="0.2">
      <c r="A1089" s="235" t="s">
        <v>4</v>
      </c>
      <c r="B1089" s="756" t="s">
        <v>107</v>
      </c>
      <c r="C1089" s="757"/>
      <c r="D1089" s="757"/>
      <c r="E1089" s="761"/>
      <c r="F1089" s="761"/>
      <c r="G1089" s="81" t="e">
        <f>G1090</f>
        <v>#REF!</v>
      </c>
    </row>
    <row r="1090" spans="1:7" x14ac:dyDescent="0.25">
      <c r="A1090" s="218" t="e">
        <f>'Запит 2-8'!#REF!</f>
        <v>#REF!</v>
      </c>
      <c r="B1090" s="241" t="e">
        <f>IF('Запит 2-8'!#REF!&lt;&gt;"",'Запит 2-8'!#REF!,"")</f>
        <v>#REF!</v>
      </c>
      <c r="C1090" s="242" t="e">
        <f>'Запит 2-8'!#REF!</f>
        <v>#REF!</v>
      </c>
      <c r="D1090" s="243" t="e">
        <f>'Запит 2-8'!#REF!</f>
        <v>#REF!</v>
      </c>
      <c r="E1090" s="349"/>
      <c r="F1090" s="352" t="e">
        <f>#REF!+#REF!</f>
        <v>#REF!</v>
      </c>
      <c r="G1090" s="81" t="e">
        <f>IF(B1090&lt;&gt;"","Для друку","")</f>
        <v>#REF!</v>
      </c>
    </row>
    <row r="1091" spans="1:7" x14ac:dyDescent="0.25">
      <c r="A1091" s="218" t="e">
        <f>'Запит 2-8'!#REF!</f>
        <v>#REF!</v>
      </c>
      <c r="B1091" s="48" t="e">
        <f>IF('Запит 2-8'!#REF!&lt;&gt;"",'Запит 2-8'!#REF!,"")</f>
        <v>#REF!</v>
      </c>
      <c r="C1091" s="49" t="e">
        <f>'Запит 2-8'!#REF!</f>
        <v>#REF!</v>
      </c>
      <c r="D1091" s="50" t="e">
        <f>'Запит 2-8'!#REF!</f>
        <v>#REF!</v>
      </c>
      <c r="E1091" s="350"/>
      <c r="F1091" s="353" t="e">
        <f>#REF!+#REF!</f>
        <v>#REF!</v>
      </c>
      <c r="G1091" s="81" t="e">
        <f>IF(B1091&lt;&gt;"","Для друку","")</f>
        <v>#REF!</v>
      </c>
    </row>
    <row r="1092" spans="1:7" x14ac:dyDescent="0.25">
      <c r="A1092" s="218" t="e">
        <f>'Запит 2-8'!#REF!</f>
        <v>#REF!</v>
      </c>
      <c r="B1092" s="48" t="e">
        <f>IF('Запит 2-8'!#REF!&lt;&gt;"",'Запит 2-8'!#REF!,"")</f>
        <v>#REF!</v>
      </c>
      <c r="C1092" s="49" t="e">
        <f>'Запит 2-8'!#REF!</f>
        <v>#REF!</v>
      </c>
      <c r="D1092" s="50" t="e">
        <f>'Запит 2-8'!#REF!</f>
        <v>#REF!</v>
      </c>
      <c r="E1092" s="350"/>
      <c r="F1092" s="353" t="e">
        <f>#REF!+#REF!</f>
        <v>#REF!</v>
      </c>
      <c r="G1092" s="81" t="e">
        <f t="shared" ref="G1092:G1103" si="72">IF(B1092&lt;&gt;"","Для друку","")</f>
        <v>#REF!</v>
      </c>
    </row>
    <row r="1093" spans="1:7" x14ac:dyDescent="0.25">
      <c r="A1093" s="218" t="e">
        <f>'Запит 2-8'!#REF!</f>
        <v>#REF!</v>
      </c>
      <c r="B1093" s="48" t="e">
        <f>IF('Запит 2-8'!#REF!&lt;&gt;"",'Запит 2-8'!#REF!,"")</f>
        <v>#REF!</v>
      </c>
      <c r="C1093" s="49" t="e">
        <f>'Запит 2-8'!#REF!</f>
        <v>#REF!</v>
      </c>
      <c r="D1093" s="50" t="e">
        <f>'Запит 2-8'!#REF!</f>
        <v>#REF!</v>
      </c>
      <c r="E1093" s="229"/>
      <c r="F1093" s="353" t="e">
        <f>#REF!+#REF!</f>
        <v>#REF!</v>
      </c>
      <c r="G1093" s="81" t="e">
        <f t="shared" si="72"/>
        <v>#REF!</v>
      </c>
    </row>
    <row r="1094" spans="1:7" x14ac:dyDescent="0.25">
      <c r="A1094" s="218" t="e">
        <f>'Запит 2-8'!#REF!</f>
        <v>#REF!</v>
      </c>
      <c r="B1094" s="48" t="e">
        <f>IF('Запит 2-8'!#REF!&lt;&gt;"",'Запит 2-8'!#REF!,"")</f>
        <v>#REF!</v>
      </c>
      <c r="C1094" s="49" t="e">
        <f>'Запит 2-8'!#REF!</f>
        <v>#REF!</v>
      </c>
      <c r="D1094" s="50" t="e">
        <f>'Запит 2-8'!#REF!</f>
        <v>#REF!</v>
      </c>
      <c r="E1094" s="350"/>
      <c r="F1094" s="353" t="e">
        <f>#REF!+#REF!</f>
        <v>#REF!</v>
      </c>
      <c r="G1094" s="81" t="e">
        <f t="shared" si="72"/>
        <v>#REF!</v>
      </c>
    </row>
    <row r="1095" spans="1:7" x14ac:dyDescent="0.25">
      <c r="A1095" s="218" t="e">
        <f>'Запит 2-8'!#REF!</f>
        <v>#REF!</v>
      </c>
      <c r="B1095" s="48" t="e">
        <f>IF('Запит 2-8'!#REF!&lt;&gt;"",'Запит 2-8'!#REF!,"")</f>
        <v>#REF!</v>
      </c>
      <c r="C1095" s="49" t="e">
        <f>'Запит 2-8'!#REF!</f>
        <v>#REF!</v>
      </c>
      <c r="D1095" s="50" t="e">
        <f>'Запит 2-8'!#REF!</f>
        <v>#REF!</v>
      </c>
      <c r="E1095" s="350"/>
      <c r="F1095" s="353" t="e">
        <f>#REF!+#REF!</f>
        <v>#REF!</v>
      </c>
      <c r="G1095" s="81" t="e">
        <f t="shared" si="72"/>
        <v>#REF!</v>
      </c>
    </row>
    <row r="1096" spans="1:7" x14ac:dyDescent="0.25">
      <c r="A1096" s="218" t="e">
        <f>'Запит 2-8'!#REF!</f>
        <v>#REF!</v>
      </c>
      <c r="B1096" s="48" t="e">
        <f>IF('Запит 2-8'!#REF!&lt;&gt;"",'Запит 2-8'!#REF!,"")</f>
        <v>#REF!</v>
      </c>
      <c r="C1096" s="49" t="e">
        <f>'Запит 2-8'!#REF!</f>
        <v>#REF!</v>
      </c>
      <c r="D1096" s="50" t="e">
        <f>'Запит 2-8'!#REF!</f>
        <v>#REF!</v>
      </c>
      <c r="E1096" s="350"/>
      <c r="F1096" s="353" t="e">
        <f>#REF!+#REF!</f>
        <v>#REF!</v>
      </c>
      <c r="G1096" s="81" t="e">
        <f t="shared" si="72"/>
        <v>#REF!</v>
      </c>
    </row>
    <row r="1097" spans="1:7" x14ac:dyDescent="0.25">
      <c r="A1097" s="218" t="e">
        <f>'Запит 2-8'!#REF!</f>
        <v>#REF!</v>
      </c>
      <c r="B1097" s="48" t="e">
        <f>IF('Запит 2-8'!#REF!&lt;&gt;"",'Запит 2-8'!#REF!,"")</f>
        <v>#REF!</v>
      </c>
      <c r="C1097" s="49" t="e">
        <f>'Запит 2-8'!#REF!</f>
        <v>#REF!</v>
      </c>
      <c r="D1097" s="50" t="e">
        <f>'Запит 2-8'!#REF!</f>
        <v>#REF!</v>
      </c>
      <c r="E1097" s="350"/>
      <c r="F1097" s="353" t="e">
        <f>#REF!+#REF!</f>
        <v>#REF!</v>
      </c>
      <c r="G1097" s="81" t="e">
        <f t="shared" si="72"/>
        <v>#REF!</v>
      </c>
    </row>
    <row r="1098" spans="1:7" x14ac:dyDescent="0.25">
      <c r="A1098" s="218" t="e">
        <f>'Запит 2-8'!#REF!</f>
        <v>#REF!</v>
      </c>
      <c r="B1098" s="48" t="e">
        <f>IF('Запит 2-8'!#REF!&lt;&gt;"",'Запит 2-8'!#REF!,"")</f>
        <v>#REF!</v>
      </c>
      <c r="C1098" s="49" t="e">
        <f>'Запит 2-8'!#REF!</f>
        <v>#REF!</v>
      </c>
      <c r="D1098" s="50" t="e">
        <f>'Запит 2-8'!#REF!</f>
        <v>#REF!</v>
      </c>
      <c r="E1098" s="350"/>
      <c r="F1098" s="353" t="e">
        <f>#REF!+#REF!</f>
        <v>#REF!</v>
      </c>
      <c r="G1098" s="81" t="e">
        <f t="shared" si="72"/>
        <v>#REF!</v>
      </c>
    </row>
    <row r="1099" spans="1:7" x14ac:dyDescent="0.25">
      <c r="A1099" s="218" t="e">
        <f>'Запит 2-8'!#REF!</f>
        <v>#REF!</v>
      </c>
      <c r="B1099" s="48" t="e">
        <f>IF('Запит 2-8'!#REF!&lt;&gt;"",'Запит 2-8'!#REF!,"")</f>
        <v>#REF!</v>
      </c>
      <c r="C1099" s="49" t="e">
        <f>'Запит 2-8'!#REF!</f>
        <v>#REF!</v>
      </c>
      <c r="D1099" s="50" t="e">
        <f>'Запит 2-8'!#REF!</f>
        <v>#REF!</v>
      </c>
      <c r="E1099" s="350"/>
      <c r="F1099" s="353" t="e">
        <f>#REF!+#REF!</f>
        <v>#REF!</v>
      </c>
      <c r="G1099" s="81" t="e">
        <f t="shared" si="72"/>
        <v>#REF!</v>
      </c>
    </row>
    <row r="1100" spans="1:7" x14ac:dyDescent="0.25">
      <c r="A1100" s="218" t="e">
        <f>'Запит 2-8'!#REF!</f>
        <v>#REF!</v>
      </c>
      <c r="B1100" s="48" t="e">
        <f>IF('Запит 2-8'!#REF!&lt;&gt;"",'Запит 2-8'!#REF!,"")</f>
        <v>#REF!</v>
      </c>
      <c r="C1100" s="49" t="e">
        <f>'Запит 2-8'!#REF!</f>
        <v>#REF!</v>
      </c>
      <c r="D1100" s="50" t="e">
        <f>'Запит 2-8'!#REF!</f>
        <v>#REF!</v>
      </c>
      <c r="E1100" s="350"/>
      <c r="F1100" s="353" t="e">
        <f>#REF!+#REF!</f>
        <v>#REF!</v>
      </c>
      <c r="G1100" s="81" t="e">
        <f t="shared" si="72"/>
        <v>#REF!</v>
      </c>
    </row>
    <row r="1101" spans="1:7" x14ac:dyDescent="0.25">
      <c r="A1101" s="218" t="e">
        <f>'Запит 2-8'!#REF!</f>
        <v>#REF!</v>
      </c>
      <c r="B1101" s="48" t="e">
        <f>IF('Запит 2-8'!#REF!&lt;&gt;"",'Запит 2-8'!#REF!,"")</f>
        <v>#REF!</v>
      </c>
      <c r="C1101" s="49" t="e">
        <f>'Запит 2-8'!#REF!</f>
        <v>#REF!</v>
      </c>
      <c r="D1101" s="50" t="e">
        <f>'Запит 2-8'!#REF!</f>
        <v>#REF!</v>
      </c>
      <c r="E1101" s="350"/>
      <c r="F1101" s="353" t="e">
        <f>#REF!+#REF!</f>
        <v>#REF!</v>
      </c>
      <c r="G1101" s="81" t="e">
        <f t="shared" si="72"/>
        <v>#REF!</v>
      </c>
    </row>
    <row r="1102" spans="1:7" x14ac:dyDescent="0.25">
      <c r="A1102" s="218" t="e">
        <f>'Запит 2-8'!#REF!</f>
        <v>#REF!</v>
      </c>
      <c r="B1102" s="48" t="e">
        <f>IF('Запит 2-8'!#REF!&lt;&gt;"",'Запит 2-8'!#REF!,"")</f>
        <v>#REF!</v>
      </c>
      <c r="C1102" s="49" t="e">
        <f>'Запит 2-8'!#REF!</f>
        <v>#REF!</v>
      </c>
      <c r="D1102" s="50" t="e">
        <f>'Запит 2-8'!#REF!</f>
        <v>#REF!</v>
      </c>
      <c r="E1102" s="350"/>
      <c r="F1102" s="353" t="e">
        <f>#REF!+#REF!</f>
        <v>#REF!</v>
      </c>
      <c r="G1102" s="81" t="e">
        <f t="shared" si="72"/>
        <v>#REF!</v>
      </c>
    </row>
    <row r="1103" spans="1:7" x14ac:dyDescent="0.25">
      <c r="A1103" s="218" t="e">
        <f>'Запит 2-8'!#REF!</f>
        <v>#REF!</v>
      </c>
      <c r="B1103" s="48" t="e">
        <f>IF('Запит 2-8'!#REF!&lt;&gt;"",'Запит 2-8'!#REF!,"")</f>
        <v>#REF!</v>
      </c>
      <c r="C1103" s="49" t="e">
        <f>'Запит 2-8'!#REF!</f>
        <v>#REF!</v>
      </c>
      <c r="D1103" s="50" t="e">
        <f>'Запит 2-8'!#REF!</f>
        <v>#REF!</v>
      </c>
      <c r="E1103" s="350"/>
      <c r="F1103" s="353" t="e">
        <f>#REF!+#REF!</f>
        <v>#REF!</v>
      </c>
      <c r="G1103" s="81" t="e">
        <f t="shared" si="72"/>
        <v>#REF!</v>
      </c>
    </row>
    <row r="1104" spans="1:7" x14ac:dyDescent="0.25">
      <c r="A1104" s="218" t="e">
        <f>'Запит 2-8'!#REF!</f>
        <v>#REF!</v>
      </c>
      <c r="B1104" s="237" t="e">
        <f>IF('Запит 2-8'!#REF!&lt;&gt;"",'Запит 2-8'!#REF!,"")</f>
        <v>#REF!</v>
      </c>
      <c r="C1104" s="238" t="e">
        <f>'Запит 2-8'!#REF!</f>
        <v>#REF!</v>
      </c>
      <c r="D1104" s="239" t="e">
        <f>'Запит 2-8'!#REF!</f>
        <v>#REF!</v>
      </c>
      <c r="E1104" s="351"/>
      <c r="F1104" s="354" t="e">
        <f>#REF!+#REF!</f>
        <v>#REF!</v>
      </c>
      <c r="G1104" s="81" t="e">
        <f>IF(B1104&lt;&gt;"","Для друку","")</f>
        <v>#REF!</v>
      </c>
    </row>
    <row r="1105" spans="1:7" ht="12.75" x14ac:dyDescent="0.2">
      <c r="A1105" s="236" t="e">
        <f>'Запит 2-8'!#REF!</f>
        <v>#REF!</v>
      </c>
      <c r="B1105" s="756" t="s">
        <v>108</v>
      </c>
      <c r="C1105" s="757"/>
      <c r="D1105" s="757"/>
      <c r="E1105" s="758"/>
      <c r="F1105" s="758"/>
      <c r="G1105" s="81" t="e">
        <f>G1106</f>
        <v>#REF!</v>
      </c>
    </row>
    <row r="1106" spans="1:7" x14ac:dyDescent="0.25">
      <c r="A1106" s="218" t="e">
        <f>'Запит 2-8'!#REF!</f>
        <v>#REF!</v>
      </c>
      <c r="B1106" s="241" t="e">
        <f>IF('Запит 2-8'!#REF!&lt;&gt;"",'Запит 2-8'!#REF!,"")</f>
        <v>#REF!</v>
      </c>
      <c r="C1106" s="242" t="e">
        <f>'Запит 2-8'!#REF!</f>
        <v>#REF!</v>
      </c>
      <c r="D1106" s="243" t="e">
        <f>'Запит 2-8'!#REF!</f>
        <v>#REF!</v>
      </c>
      <c r="E1106" s="349"/>
      <c r="F1106" s="352" t="e">
        <f>#REF!+#REF!</f>
        <v>#REF!</v>
      </c>
      <c r="G1106" s="81" t="e">
        <f t="shared" ref="G1106:G1120" si="73">IF(B1106&lt;&gt;"","Для друку","")</f>
        <v>#REF!</v>
      </c>
    </row>
    <row r="1107" spans="1:7" x14ac:dyDescent="0.25">
      <c r="A1107" s="218" t="e">
        <f>'Запит 2-8'!#REF!</f>
        <v>#REF!</v>
      </c>
      <c r="B1107" s="48" t="e">
        <f>IF('Запит 2-8'!#REF!&lt;&gt;"",'Запит 2-8'!#REF!,"")</f>
        <v>#REF!</v>
      </c>
      <c r="C1107" s="49" t="e">
        <f>'Запит 2-8'!#REF!</f>
        <v>#REF!</v>
      </c>
      <c r="D1107" s="50" t="e">
        <f>'Запит 2-8'!#REF!</f>
        <v>#REF!</v>
      </c>
      <c r="E1107" s="350"/>
      <c r="F1107" s="353" t="e">
        <f>#REF!+#REF!</f>
        <v>#REF!</v>
      </c>
      <c r="G1107" s="81" t="e">
        <f t="shared" si="73"/>
        <v>#REF!</v>
      </c>
    </row>
    <row r="1108" spans="1:7" x14ac:dyDescent="0.25">
      <c r="A1108" s="218" t="e">
        <f>'Запит 2-8'!#REF!</f>
        <v>#REF!</v>
      </c>
      <c r="B1108" s="48" t="e">
        <f>IF('Запит 2-8'!#REF!&lt;&gt;"",'Запит 2-8'!#REF!,"")</f>
        <v>#REF!</v>
      </c>
      <c r="C1108" s="49" t="e">
        <f>'Запит 2-8'!#REF!</f>
        <v>#REF!</v>
      </c>
      <c r="D1108" s="50" t="e">
        <f>'Запит 2-8'!#REF!</f>
        <v>#REF!</v>
      </c>
      <c r="E1108" s="350"/>
      <c r="F1108" s="353" t="e">
        <f>#REF!+#REF!</f>
        <v>#REF!</v>
      </c>
      <c r="G1108" s="81" t="e">
        <f t="shared" si="73"/>
        <v>#REF!</v>
      </c>
    </row>
    <row r="1109" spans="1:7" x14ac:dyDescent="0.25">
      <c r="A1109" s="218" t="e">
        <f>'Запит 2-8'!#REF!</f>
        <v>#REF!</v>
      </c>
      <c r="B1109" s="48" t="e">
        <f>IF('Запит 2-8'!#REF!&lt;&gt;"",'Запит 2-8'!#REF!,"")</f>
        <v>#REF!</v>
      </c>
      <c r="C1109" s="49" t="e">
        <f>'Запит 2-8'!#REF!</f>
        <v>#REF!</v>
      </c>
      <c r="D1109" s="50" t="e">
        <f>'Запит 2-8'!#REF!</f>
        <v>#REF!</v>
      </c>
      <c r="E1109" s="229"/>
      <c r="F1109" s="353" t="e">
        <f>#REF!+#REF!</f>
        <v>#REF!</v>
      </c>
      <c r="G1109" s="81" t="e">
        <f t="shared" si="73"/>
        <v>#REF!</v>
      </c>
    </row>
    <row r="1110" spans="1:7" x14ac:dyDescent="0.25">
      <c r="A1110" s="218" t="e">
        <f>'Запит 2-8'!#REF!</f>
        <v>#REF!</v>
      </c>
      <c r="B1110" s="48" t="e">
        <f>IF('Запит 2-8'!#REF!&lt;&gt;"",'Запит 2-8'!#REF!,"")</f>
        <v>#REF!</v>
      </c>
      <c r="C1110" s="49" t="e">
        <f>'Запит 2-8'!#REF!</f>
        <v>#REF!</v>
      </c>
      <c r="D1110" s="50" t="e">
        <f>'Запит 2-8'!#REF!</f>
        <v>#REF!</v>
      </c>
      <c r="E1110" s="350"/>
      <c r="F1110" s="353" t="e">
        <f>#REF!+#REF!</f>
        <v>#REF!</v>
      </c>
      <c r="G1110" s="81" t="e">
        <f t="shared" si="73"/>
        <v>#REF!</v>
      </c>
    </row>
    <row r="1111" spans="1:7" x14ac:dyDescent="0.25">
      <c r="A1111" s="218" t="e">
        <f>'Запит 2-8'!#REF!</f>
        <v>#REF!</v>
      </c>
      <c r="B1111" s="48" t="e">
        <f>IF('Запит 2-8'!#REF!&lt;&gt;"",'Запит 2-8'!#REF!,"")</f>
        <v>#REF!</v>
      </c>
      <c r="C1111" s="49" t="e">
        <f>'Запит 2-8'!#REF!</f>
        <v>#REF!</v>
      </c>
      <c r="D1111" s="50" t="e">
        <f>'Запит 2-8'!#REF!</f>
        <v>#REF!</v>
      </c>
      <c r="E1111" s="350"/>
      <c r="F1111" s="353" t="e">
        <f>#REF!+#REF!</f>
        <v>#REF!</v>
      </c>
      <c r="G1111" s="81" t="e">
        <f t="shared" si="73"/>
        <v>#REF!</v>
      </c>
    </row>
    <row r="1112" spans="1:7" x14ac:dyDescent="0.25">
      <c r="A1112" s="218" t="e">
        <f>'Запит 2-8'!#REF!</f>
        <v>#REF!</v>
      </c>
      <c r="B1112" s="48" t="e">
        <f>IF('Запит 2-8'!#REF!&lt;&gt;"",'Запит 2-8'!#REF!,"")</f>
        <v>#REF!</v>
      </c>
      <c r="C1112" s="49" t="e">
        <f>'Запит 2-8'!#REF!</f>
        <v>#REF!</v>
      </c>
      <c r="D1112" s="50" t="e">
        <f>'Запит 2-8'!#REF!</f>
        <v>#REF!</v>
      </c>
      <c r="E1112" s="350"/>
      <c r="F1112" s="353" t="e">
        <f>#REF!+#REF!</f>
        <v>#REF!</v>
      </c>
      <c r="G1112" s="81" t="e">
        <f t="shared" si="73"/>
        <v>#REF!</v>
      </c>
    </row>
    <row r="1113" spans="1:7" x14ac:dyDescent="0.25">
      <c r="A1113" s="218" t="e">
        <f>'Запит 2-8'!#REF!</f>
        <v>#REF!</v>
      </c>
      <c r="B1113" s="48" t="e">
        <f>IF('Запит 2-8'!#REF!&lt;&gt;"",'Запит 2-8'!#REF!,"")</f>
        <v>#REF!</v>
      </c>
      <c r="C1113" s="49" t="e">
        <f>'Запит 2-8'!#REF!</f>
        <v>#REF!</v>
      </c>
      <c r="D1113" s="50" t="e">
        <f>'Запит 2-8'!#REF!</f>
        <v>#REF!</v>
      </c>
      <c r="E1113" s="350"/>
      <c r="F1113" s="353" t="e">
        <f>#REF!+#REF!</f>
        <v>#REF!</v>
      </c>
      <c r="G1113" s="81" t="e">
        <f t="shared" si="73"/>
        <v>#REF!</v>
      </c>
    </row>
    <row r="1114" spans="1:7" x14ac:dyDescent="0.25">
      <c r="A1114" s="218" t="e">
        <f>'Запит 2-8'!#REF!</f>
        <v>#REF!</v>
      </c>
      <c r="B1114" s="48" t="e">
        <f>IF('Запит 2-8'!#REF!&lt;&gt;"",'Запит 2-8'!#REF!,"")</f>
        <v>#REF!</v>
      </c>
      <c r="C1114" s="49" t="e">
        <f>'Запит 2-8'!#REF!</f>
        <v>#REF!</v>
      </c>
      <c r="D1114" s="50" t="e">
        <f>'Запит 2-8'!#REF!</f>
        <v>#REF!</v>
      </c>
      <c r="E1114" s="350"/>
      <c r="F1114" s="353" t="e">
        <f>#REF!+#REF!</f>
        <v>#REF!</v>
      </c>
      <c r="G1114" s="81" t="e">
        <f t="shared" si="73"/>
        <v>#REF!</v>
      </c>
    </row>
    <row r="1115" spans="1:7" x14ac:dyDescent="0.25">
      <c r="A1115" s="218" t="e">
        <f>'Запит 2-8'!#REF!</f>
        <v>#REF!</v>
      </c>
      <c r="B1115" s="48" t="e">
        <f>IF('Запит 2-8'!#REF!&lt;&gt;"",'Запит 2-8'!#REF!,"")</f>
        <v>#REF!</v>
      </c>
      <c r="C1115" s="49" t="e">
        <f>'Запит 2-8'!#REF!</f>
        <v>#REF!</v>
      </c>
      <c r="D1115" s="50" t="e">
        <f>'Запит 2-8'!#REF!</f>
        <v>#REF!</v>
      </c>
      <c r="E1115" s="350"/>
      <c r="F1115" s="353" t="e">
        <f>#REF!+#REF!</f>
        <v>#REF!</v>
      </c>
      <c r="G1115" s="81" t="e">
        <f t="shared" si="73"/>
        <v>#REF!</v>
      </c>
    </row>
    <row r="1116" spans="1:7" x14ac:dyDescent="0.25">
      <c r="A1116" s="218" t="e">
        <f>'Запит 2-8'!#REF!</f>
        <v>#REF!</v>
      </c>
      <c r="B1116" s="48" t="e">
        <f>IF('Запит 2-8'!#REF!&lt;&gt;"",'Запит 2-8'!#REF!,"")</f>
        <v>#REF!</v>
      </c>
      <c r="C1116" s="49" t="e">
        <f>'Запит 2-8'!#REF!</f>
        <v>#REF!</v>
      </c>
      <c r="D1116" s="50" t="e">
        <f>'Запит 2-8'!#REF!</f>
        <v>#REF!</v>
      </c>
      <c r="E1116" s="350"/>
      <c r="F1116" s="353" t="e">
        <f>#REF!+#REF!</f>
        <v>#REF!</v>
      </c>
      <c r="G1116" s="81" t="e">
        <f t="shared" si="73"/>
        <v>#REF!</v>
      </c>
    </row>
    <row r="1117" spans="1:7" x14ac:dyDescent="0.25">
      <c r="A1117" s="218" t="e">
        <f>'Запит 2-8'!#REF!</f>
        <v>#REF!</v>
      </c>
      <c r="B1117" s="48" t="e">
        <f>IF('Запит 2-8'!#REF!&lt;&gt;"",'Запит 2-8'!#REF!,"")</f>
        <v>#REF!</v>
      </c>
      <c r="C1117" s="49" t="e">
        <f>'Запит 2-8'!#REF!</f>
        <v>#REF!</v>
      </c>
      <c r="D1117" s="50" t="e">
        <f>'Запит 2-8'!#REF!</f>
        <v>#REF!</v>
      </c>
      <c r="E1117" s="350"/>
      <c r="F1117" s="353" t="e">
        <f>#REF!+#REF!</f>
        <v>#REF!</v>
      </c>
      <c r="G1117" s="81" t="e">
        <f t="shared" si="73"/>
        <v>#REF!</v>
      </c>
    </row>
    <row r="1118" spans="1:7" x14ac:dyDescent="0.25">
      <c r="A1118" s="218" t="e">
        <f>'Запит 2-8'!#REF!</f>
        <v>#REF!</v>
      </c>
      <c r="B1118" s="48" t="e">
        <f>IF('Запит 2-8'!#REF!&lt;&gt;"",'Запит 2-8'!#REF!,"")</f>
        <v>#REF!</v>
      </c>
      <c r="C1118" s="49" t="e">
        <f>'Запит 2-8'!#REF!</f>
        <v>#REF!</v>
      </c>
      <c r="D1118" s="50" t="e">
        <f>'Запит 2-8'!#REF!</f>
        <v>#REF!</v>
      </c>
      <c r="E1118" s="350"/>
      <c r="F1118" s="353" t="e">
        <f>#REF!+#REF!</f>
        <v>#REF!</v>
      </c>
      <c r="G1118" s="81" t="e">
        <f t="shared" si="73"/>
        <v>#REF!</v>
      </c>
    </row>
    <row r="1119" spans="1:7" x14ac:dyDescent="0.25">
      <c r="A1119" s="218" t="e">
        <f>'Запит 2-8'!#REF!</f>
        <v>#REF!</v>
      </c>
      <c r="B1119" s="48" t="e">
        <f>IF('Запит 2-8'!#REF!&lt;&gt;"",'Запит 2-8'!#REF!,"")</f>
        <v>#REF!</v>
      </c>
      <c r="C1119" s="49" t="e">
        <f>'Запит 2-8'!#REF!</f>
        <v>#REF!</v>
      </c>
      <c r="D1119" s="50" t="e">
        <f>'Запит 2-8'!#REF!</f>
        <v>#REF!</v>
      </c>
      <c r="E1119" s="350"/>
      <c r="F1119" s="353" t="e">
        <f>#REF!+#REF!</f>
        <v>#REF!</v>
      </c>
      <c r="G1119" s="81" t="e">
        <f t="shared" si="73"/>
        <v>#REF!</v>
      </c>
    </row>
    <row r="1120" spans="1:7" x14ac:dyDescent="0.25">
      <c r="A1120" s="218" t="e">
        <f>'Запит 2-8'!#REF!</f>
        <v>#REF!</v>
      </c>
      <c r="B1120" s="237" t="e">
        <f>IF('Запит 2-8'!#REF!&lt;&gt;"",'Запит 2-8'!#REF!,"")</f>
        <v>#REF!</v>
      </c>
      <c r="C1120" s="238" t="e">
        <f>'Запит 2-8'!#REF!</f>
        <v>#REF!</v>
      </c>
      <c r="D1120" s="239" t="e">
        <f>'Запит 2-8'!#REF!</f>
        <v>#REF!</v>
      </c>
      <c r="E1120" s="351"/>
      <c r="F1120" s="354" t="e">
        <f>#REF!+#REF!</f>
        <v>#REF!</v>
      </c>
      <c r="G1120" s="81" t="e">
        <f t="shared" si="73"/>
        <v>#REF!</v>
      </c>
    </row>
    <row r="1121" spans="1:7" ht="12.75" x14ac:dyDescent="0.2">
      <c r="A1121" s="236" t="e">
        <f>'Запит 2-8'!#REF!</f>
        <v>#REF!</v>
      </c>
      <c r="B1121" s="756" t="s">
        <v>109</v>
      </c>
      <c r="C1121" s="757"/>
      <c r="D1121" s="757"/>
      <c r="E1121" s="758"/>
      <c r="F1121" s="758"/>
      <c r="G1121" s="81" t="e">
        <f>G1122</f>
        <v>#REF!</v>
      </c>
    </row>
    <row r="1122" spans="1:7" x14ac:dyDescent="0.25">
      <c r="A1122" s="218" t="e">
        <f>'Запит 2-8'!#REF!</f>
        <v>#REF!</v>
      </c>
      <c r="B1122" s="241" t="e">
        <f>IF('Запит 2-8'!#REF!&lt;&gt;"",'Запит 2-8'!#REF!,"")</f>
        <v>#REF!</v>
      </c>
      <c r="C1122" s="242" t="e">
        <f>'Запит 2-8'!#REF!</f>
        <v>#REF!</v>
      </c>
      <c r="D1122" s="243" t="e">
        <f>'Запит 2-8'!#REF!</f>
        <v>#REF!</v>
      </c>
      <c r="E1122" s="349"/>
      <c r="F1122" s="352" t="e">
        <f>#REF!+#REF!</f>
        <v>#REF!</v>
      </c>
      <c r="G1122" s="81" t="e">
        <f t="shared" ref="G1122:G1136" si="74">IF(B1122&lt;&gt;"","Для друку","")</f>
        <v>#REF!</v>
      </c>
    </row>
    <row r="1123" spans="1:7" x14ac:dyDescent="0.25">
      <c r="A1123" s="218" t="e">
        <f>'Запит 2-8'!#REF!</f>
        <v>#REF!</v>
      </c>
      <c r="B1123" s="48" t="e">
        <f>IF('Запит 2-8'!#REF!&lt;&gt;"",'Запит 2-8'!#REF!,"")</f>
        <v>#REF!</v>
      </c>
      <c r="C1123" s="49" t="e">
        <f>'Запит 2-8'!#REF!</f>
        <v>#REF!</v>
      </c>
      <c r="D1123" s="50" t="e">
        <f>'Запит 2-8'!#REF!</f>
        <v>#REF!</v>
      </c>
      <c r="E1123" s="350"/>
      <c r="F1123" s="353" t="e">
        <f>#REF!+#REF!</f>
        <v>#REF!</v>
      </c>
      <c r="G1123" s="81" t="e">
        <f t="shared" si="74"/>
        <v>#REF!</v>
      </c>
    </row>
    <row r="1124" spans="1:7" x14ac:dyDescent="0.25">
      <c r="A1124" s="218" t="e">
        <f>'Запит 2-8'!#REF!</f>
        <v>#REF!</v>
      </c>
      <c r="B1124" s="48" t="e">
        <f>IF('Запит 2-8'!#REF!&lt;&gt;"",'Запит 2-8'!#REF!,"")</f>
        <v>#REF!</v>
      </c>
      <c r="C1124" s="49" t="e">
        <f>'Запит 2-8'!#REF!</f>
        <v>#REF!</v>
      </c>
      <c r="D1124" s="50" t="e">
        <f>'Запит 2-8'!#REF!</f>
        <v>#REF!</v>
      </c>
      <c r="E1124" s="350"/>
      <c r="F1124" s="353" t="e">
        <f>#REF!+#REF!</f>
        <v>#REF!</v>
      </c>
      <c r="G1124" s="81" t="e">
        <f t="shared" si="74"/>
        <v>#REF!</v>
      </c>
    </row>
    <row r="1125" spans="1:7" x14ac:dyDescent="0.25">
      <c r="A1125" s="218" t="e">
        <f>'Запит 2-8'!#REF!</f>
        <v>#REF!</v>
      </c>
      <c r="B1125" s="48" t="e">
        <f>IF('Запит 2-8'!#REF!&lt;&gt;"",'Запит 2-8'!#REF!,"")</f>
        <v>#REF!</v>
      </c>
      <c r="C1125" s="49" t="e">
        <f>'Запит 2-8'!#REF!</f>
        <v>#REF!</v>
      </c>
      <c r="D1125" s="50" t="e">
        <f>'Запит 2-8'!#REF!</f>
        <v>#REF!</v>
      </c>
      <c r="E1125" s="229"/>
      <c r="F1125" s="353" t="e">
        <f>#REF!+#REF!</f>
        <v>#REF!</v>
      </c>
      <c r="G1125" s="81" t="e">
        <f t="shared" si="74"/>
        <v>#REF!</v>
      </c>
    </row>
    <row r="1126" spans="1:7" x14ac:dyDescent="0.25">
      <c r="A1126" s="218" t="e">
        <f>'Запит 2-8'!#REF!</f>
        <v>#REF!</v>
      </c>
      <c r="B1126" s="48" t="e">
        <f>IF('Запит 2-8'!#REF!&lt;&gt;"",'Запит 2-8'!#REF!,"")</f>
        <v>#REF!</v>
      </c>
      <c r="C1126" s="49" t="e">
        <f>'Запит 2-8'!#REF!</f>
        <v>#REF!</v>
      </c>
      <c r="D1126" s="50" t="e">
        <f>'Запит 2-8'!#REF!</f>
        <v>#REF!</v>
      </c>
      <c r="E1126" s="350"/>
      <c r="F1126" s="353" t="e">
        <f>#REF!+#REF!</f>
        <v>#REF!</v>
      </c>
      <c r="G1126" s="81" t="e">
        <f t="shared" si="74"/>
        <v>#REF!</v>
      </c>
    </row>
    <row r="1127" spans="1:7" x14ac:dyDescent="0.25">
      <c r="A1127" s="218" t="e">
        <f>'Запит 2-8'!#REF!</f>
        <v>#REF!</v>
      </c>
      <c r="B1127" s="48" t="e">
        <f>IF('Запит 2-8'!#REF!&lt;&gt;"",'Запит 2-8'!#REF!,"")</f>
        <v>#REF!</v>
      </c>
      <c r="C1127" s="49" t="e">
        <f>'Запит 2-8'!#REF!</f>
        <v>#REF!</v>
      </c>
      <c r="D1127" s="50" t="e">
        <f>'Запит 2-8'!#REF!</f>
        <v>#REF!</v>
      </c>
      <c r="E1127" s="350"/>
      <c r="F1127" s="353" t="e">
        <f>#REF!+#REF!</f>
        <v>#REF!</v>
      </c>
      <c r="G1127" s="81" t="e">
        <f t="shared" si="74"/>
        <v>#REF!</v>
      </c>
    </row>
    <row r="1128" spans="1:7" x14ac:dyDescent="0.25">
      <c r="A1128" s="218" t="e">
        <f>'Запит 2-8'!#REF!</f>
        <v>#REF!</v>
      </c>
      <c r="B1128" s="48" t="e">
        <f>IF('Запит 2-8'!#REF!&lt;&gt;"",'Запит 2-8'!#REF!,"")</f>
        <v>#REF!</v>
      </c>
      <c r="C1128" s="49" t="e">
        <f>'Запит 2-8'!#REF!</f>
        <v>#REF!</v>
      </c>
      <c r="D1128" s="50" t="e">
        <f>'Запит 2-8'!#REF!</f>
        <v>#REF!</v>
      </c>
      <c r="E1128" s="350"/>
      <c r="F1128" s="353" t="e">
        <f>#REF!+#REF!</f>
        <v>#REF!</v>
      </c>
      <c r="G1128" s="81" t="e">
        <f t="shared" si="74"/>
        <v>#REF!</v>
      </c>
    </row>
    <row r="1129" spans="1:7" x14ac:dyDescent="0.25">
      <c r="A1129" s="218" t="e">
        <f>'Запит 2-8'!#REF!</f>
        <v>#REF!</v>
      </c>
      <c r="B1129" s="48" t="e">
        <f>IF('Запит 2-8'!#REF!&lt;&gt;"",'Запит 2-8'!#REF!,"")</f>
        <v>#REF!</v>
      </c>
      <c r="C1129" s="49" t="e">
        <f>'Запит 2-8'!#REF!</f>
        <v>#REF!</v>
      </c>
      <c r="D1129" s="50" t="e">
        <f>'Запит 2-8'!#REF!</f>
        <v>#REF!</v>
      </c>
      <c r="E1129" s="350"/>
      <c r="F1129" s="353" t="e">
        <f>#REF!+#REF!</f>
        <v>#REF!</v>
      </c>
      <c r="G1129" s="81" t="e">
        <f t="shared" si="74"/>
        <v>#REF!</v>
      </c>
    </row>
    <row r="1130" spans="1:7" x14ac:dyDescent="0.25">
      <c r="A1130" s="218" t="e">
        <f>'Запит 2-8'!#REF!</f>
        <v>#REF!</v>
      </c>
      <c r="B1130" s="48" t="e">
        <f>IF('Запит 2-8'!#REF!&lt;&gt;"",'Запит 2-8'!#REF!,"")</f>
        <v>#REF!</v>
      </c>
      <c r="C1130" s="49" t="e">
        <f>'Запит 2-8'!#REF!</f>
        <v>#REF!</v>
      </c>
      <c r="D1130" s="50" t="e">
        <f>'Запит 2-8'!#REF!</f>
        <v>#REF!</v>
      </c>
      <c r="E1130" s="350"/>
      <c r="F1130" s="353" t="e">
        <f>#REF!+#REF!</f>
        <v>#REF!</v>
      </c>
      <c r="G1130" s="81" t="e">
        <f t="shared" si="74"/>
        <v>#REF!</v>
      </c>
    </row>
    <row r="1131" spans="1:7" x14ac:dyDescent="0.25">
      <c r="A1131" s="218" t="e">
        <f>'Запит 2-8'!#REF!</f>
        <v>#REF!</v>
      </c>
      <c r="B1131" s="48" t="e">
        <f>IF('Запит 2-8'!#REF!&lt;&gt;"",'Запит 2-8'!#REF!,"")</f>
        <v>#REF!</v>
      </c>
      <c r="C1131" s="49" t="e">
        <f>'Запит 2-8'!#REF!</f>
        <v>#REF!</v>
      </c>
      <c r="D1131" s="50" t="e">
        <f>'Запит 2-8'!#REF!</f>
        <v>#REF!</v>
      </c>
      <c r="E1131" s="350"/>
      <c r="F1131" s="353" t="e">
        <f>#REF!+#REF!</f>
        <v>#REF!</v>
      </c>
      <c r="G1131" s="81" t="e">
        <f t="shared" si="74"/>
        <v>#REF!</v>
      </c>
    </row>
    <row r="1132" spans="1:7" x14ac:dyDescent="0.25">
      <c r="A1132" s="218" t="e">
        <f>'Запит 2-8'!#REF!</f>
        <v>#REF!</v>
      </c>
      <c r="B1132" s="48" t="e">
        <f>IF('Запит 2-8'!#REF!&lt;&gt;"",'Запит 2-8'!#REF!,"")</f>
        <v>#REF!</v>
      </c>
      <c r="C1132" s="49" t="e">
        <f>'Запит 2-8'!#REF!</f>
        <v>#REF!</v>
      </c>
      <c r="D1132" s="50" t="e">
        <f>'Запит 2-8'!#REF!</f>
        <v>#REF!</v>
      </c>
      <c r="E1132" s="350"/>
      <c r="F1132" s="353" t="e">
        <f>#REF!+#REF!</f>
        <v>#REF!</v>
      </c>
      <c r="G1132" s="81" t="e">
        <f t="shared" si="74"/>
        <v>#REF!</v>
      </c>
    </row>
    <row r="1133" spans="1:7" x14ac:dyDescent="0.25">
      <c r="A1133" s="218" t="e">
        <f>'Запит 2-8'!#REF!</f>
        <v>#REF!</v>
      </c>
      <c r="B1133" s="48" t="e">
        <f>IF('Запит 2-8'!#REF!&lt;&gt;"",'Запит 2-8'!#REF!,"")</f>
        <v>#REF!</v>
      </c>
      <c r="C1133" s="49" t="e">
        <f>'Запит 2-8'!#REF!</f>
        <v>#REF!</v>
      </c>
      <c r="D1133" s="50" t="e">
        <f>'Запит 2-8'!#REF!</f>
        <v>#REF!</v>
      </c>
      <c r="E1133" s="350"/>
      <c r="F1133" s="353" t="e">
        <f>#REF!+#REF!</f>
        <v>#REF!</v>
      </c>
      <c r="G1133" s="81" t="e">
        <f t="shared" si="74"/>
        <v>#REF!</v>
      </c>
    </row>
    <row r="1134" spans="1:7" x14ac:dyDescent="0.25">
      <c r="A1134" s="218" t="e">
        <f>'Запит 2-8'!#REF!</f>
        <v>#REF!</v>
      </c>
      <c r="B1134" s="48" t="e">
        <f>IF('Запит 2-8'!#REF!&lt;&gt;"",'Запит 2-8'!#REF!,"")</f>
        <v>#REF!</v>
      </c>
      <c r="C1134" s="49" t="e">
        <f>'Запит 2-8'!#REF!</f>
        <v>#REF!</v>
      </c>
      <c r="D1134" s="50" t="e">
        <f>'Запит 2-8'!#REF!</f>
        <v>#REF!</v>
      </c>
      <c r="E1134" s="350"/>
      <c r="F1134" s="353" t="e">
        <f>#REF!+#REF!</f>
        <v>#REF!</v>
      </c>
      <c r="G1134" s="81" t="e">
        <f t="shared" si="74"/>
        <v>#REF!</v>
      </c>
    </row>
    <row r="1135" spans="1:7" x14ac:dyDescent="0.25">
      <c r="A1135" s="218" t="e">
        <f>'Запит 2-8'!#REF!</f>
        <v>#REF!</v>
      </c>
      <c r="B1135" s="48" t="e">
        <f>IF('Запит 2-8'!#REF!&lt;&gt;"",'Запит 2-8'!#REF!,"")</f>
        <v>#REF!</v>
      </c>
      <c r="C1135" s="49" t="e">
        <f>'Запит 2-8'!#REF!</f>
        <v>#REF!</v>
      </c>
      <c r="D1135" s="50" t="e">
        <f>'Запит 2-8'!#REF!</f>
        <v>#REF!</v>
      </c>
      <c r="E1135" s="350"/>
      <c r="F1135" s="353" t="e">
        <f>#REF!+#REF!</f>
        <v>#REF!</v>
      </c>
      <c r="G1135" s="81" t="e">
        <f t="shared" si="74"/>
        <v>#REF!</v>
      </c>
    </row>
    <row r="1136" spans="1:7" x14ac:dyDescent="0.25">
      <c r="A1136" s="218" t="e">
        <f>'Запит 2-8'!#REF!</f>
        <v>#REF!</v>
      </c>
      <c r="B1136" s="237" t="e">
        <f>IF('Запит 2-8'!#REF!&lt;&gt;"",'Запит 2-8'!#REF!,"")</f>
        <v>#REF!</v>
      </c>
      <c r="C1136" s="238" t="e">
        <f>'Запит 2-8'!#REF!</f>
        <v>#REF!</v>
      </c>
      <c r="D1136" s="239" t="e">
        <f>'Запит 2-8'!#REF!</f>
        <v>#REF!</v>
      </c>
      <c r="E1136" s="351"/>
      <c r="F1136" s="354" t="e">
        <f>#REF!+#REF!</f>
        <v>#REF!</v>
      </c>
      <c r="G1136" s="81" t="e">
        <f t="shared" si="74"/>
        <v>#REF!</v>
      </c>
    </row>
    <row r="1137" spans="1:7" ht="12.75" x14ac:dyDescent="0.2">
      <c r="A1137" s="236" t="e">
        <f>'Запит 2-8'!#REF!</f>
        <v>#REF!</v>
      </c>
      <c r="B1137" s="756" t="s">
        <v>110</v>
      </c>
      <c r="C1137" s="757"/>
      <c r="D1137" s="757"/>
      <c r="E1137" s="758"/>
      <c r="F1137" s="758"/>
      <c r="G1137" s="81" t="e">
        <f>G1138</f>
        <v>#REF!</v>
      </c>
    </row>
    <row r="1138" spans="1:7" x14ac:dyDescent="0.25">
      <c r="A1138" s="218" t="e">
        <f>'Запит 2-8'!#REF!</f>
        <v>#REF!</v>
      </c>
      <c r="B1138" s="241" t="e">
        <f>IF('Запит 2-8'!#REF!&lt;&gt;"",'Запит 2-8'!#REF!,"")</f>
        <v>#REF!</v>
      </c>
      <c r="C1138" s="242" t="e">
        <f>'Запит 2-8'!#REF!</f>
        <v>#REF!</v>
      </c>
      <c r="D1138" s="243" t="e">
        <f>'Запит 2-8'!#REF!</f>
        <v>#REF!</v>
      </c>
      <c r="E1138" s="440" t="s">
        <v>30</v>
      </c>
      <c r="F1138" s="352" t="e">
        <f>#REF!+#REF!</f>
        <v>#REF!</v>
      </c>
      <c r="G1138" s="81" t="e">
        <f t="shared" ref="G1138:G1147" si="75">IF(B1138&lt;&gt;"","Для друку","")</f>
        <v>#REF!</v>
      </c>
    </row>
    <row r="1139" spans="1:7" x14ac:dyDescent="0.25">
      <c r="A1139" s="218" t="e">
        <f>'Запит 2-8'!#REF!</f>
        <v>#REF!</v>
      </c>
      <c r="B1139" s="48" t="e">
        <f>IF('Запит 2-8'!#REF!&lt;&gt;"",'Запит 2-8'!#REF!,"")</f>
        <v>#REF!</v>
      </c>
      <c r="C1139" s="49" t="e">
        <f>'Запит 2-8'!#REF!</f>
        <v>#REF!</v>
      </c>
      <c r="D1139" s="50" t="e">
        <f>'Запит 2-8'!#REF!</f>
        <v>#REF!</v>
      </c>
      <c r="E1139" s="441" t="s">
        <v>30</v>
      </c>
      <c r="F1139" s="353" t="e">
        <f>#REF!+#REF!</f>
        <v>#REF!</v>
      </c>
      <c r="G1139" s="81" t="e">
        <f t="shared" si="75"/>
        <v>#REF!</v>
      </c>
    </row>
    <row r="1140" spans="1:7" x14ac:dyDescent="0.25">
      <c r="A1140" s="218" t="e">
        <f>'Запит 2-8'!#REF!</f>
        <v>#REF!</v>
      </c>
      <c r="B1140" s="48" t="e">
        <f>IF('Запит 2-8'!#REF!&lt;&gt;"",'Запит 2-8'!#REF!,"")</f>
        <v>#REF!</v>
      </c>
      <c r="C1140" s="49" t="e">
        <f>'Запит 2-8'!#REF!</f>
        <v>#REF!</v>
      </c>
      <c r="D1140" s="50" t="e">
        <f>'Запит 2-8'!#REF!</f>
        <v>#REF!</v>
      </c>
      <c r="E1140" s="441" t="s">
        <v>30</v>
      </c>
      <c r="F1140" s="353" t="e">
        <f>#REF!+#REF!</f>
        <v>#REF!</v>
      </c>
      <c r="G1140" s="81" t="e">
        <f t="shared" si="75"/>
        <v>#REF!</v>
      </c>
    </row>
    <row r="1141" spans="1:7" x14ac:dyDescent="0.25">
      <c r="A1141" s="218" t="e">
        <f>'Запит 2-8'!#REF!</f>
        <v>#REF!</v>
      </c>
      <c r="B1141" s="48" t="e">
        <f>IF('Запит 2-8'!#REF!&lt;&gt;"",'Запит 2-8'!#REF!,"")</f>
        <v>#REF!</v>
      </c>
      <c r="C1141" s="49" t="e">
        <f>'Запит 2-8'!#REF!</f>
        <v>#REF!</v>
      </c>
      <c r="D1141" s="50" t="e">
        <f>'Запит 2-8'!#REF!</f>
        <v>#REF!</v>
      </c>
      <c r="E1141" s="441" t="s">
        <v>30</v>
      </c>
      <c r="F1141" s="353" t="e">
        <f>#REF!+#REF!</f>
        <v>#REF!</v>
      </c>
      <c r="G1141" s="81" t="e">
        <f t="shared" si="75"/>
        <v>#REF!</v>
      </c>
    </row>
    <row r="1142" spans="1:7" x14ac:dyDescent="0.25">
      <c r="A1142" s="218" t="e">
        <f>'Запит 2-8'!#REF!</f>
        <v>#REF!</v>
      </c>
      <c r="B1142" s="48" t="e">
        <f>IF('Запит 2-8'!#REF!&lt;&gt;"",'Запит 2-8'!#REF!,"")</f>
        <v>#REF!</v>
      </c>
      <c r="C1142" s="49" t="e">
        <f>'Запит 2-8'!#REF!</f>
        <v>#REF!</v>
      </c>
      <c r="D1142" s="50" t="e">
        <f>'Запит 2-8'!#REF!</f>
        <v>#REF!</v>
      </c>
      <c r="E1142" s="441" t="s">
        <v>30</v>
      </c>
      <c r="F1142" s="353" t="e">
        <f>#REF!+#REF!</f>
        <v>#REF!</v>
      </c>
      <c r="G1142" s="81" t="e">
        <f t="shared" si="75"/>
        <v>#REF!</v>
      </c>
    </row>
    <row r="1143" spans="1:7" x14ac:dyDescent="0.25">
      <c r="A1143" s="218" t="e">
        <f>'Запит 2-8'!#REF!</f>
        <v>#REF!</v>
      </c>
      <c r="B1143" s="48" t="e">
        <f>IF('Запит 2-8'!#REF!&lt;&gt;"",'Запит 2-8'!#REF!,"")</f>
        <v>#REF!</v>
      </c>
      <c r="C1143" s="49" t="e">
        <f>'Запит 2-8'!#REF!</f>
        <v>#REF!</v>
      </c>
      <c r="D1143" s="50" t="e">
        <f>'Запит 2-8'!#REF!</f>
        <v>#REF!</v>
      </c>
      <c r="E1143" s="441" t="s">
        <v>30</v>
      </c>
      <c r="F1143" s="353" t="e">
        <f>#REF!+#REF!</f>
        <v>#REF!</v>
      </c>
      <c r="G1143" s="81" t="e">
        <f t="shared" si="75"/>
        <v>#REF!</v>
      </c>
    </row>
    <row r="1144" spans="1:7" x14ac:dyDescent="0.25">
      <c r="A1144" s="218" t="e">
        <f>'Запит 2-8'!#REF!</f>
        <v>#REF!</v>
      </c>
      <c r="B1144" s="48" t="e">
        <f>IF('Запит 2-8'!#REF!&lt;&gt;"",'Запит 2-8'!#REF!,"")</f>
        <v>#REF!</v>
      </c>
      <c r="C1144" s="49" t="e">
        <f>'Запит 2-8'!#REF!</f>
        <v>#REF!</v>
      </c>
      <c r="D1144" s="50" t="e">
        <f>'Запит 2-8'!#REF!</f>
        <v>#REF!</v>
      </c>
      <c r="E1144" s="441" t="s">
        <v>30</v>
      </c>
      <c r="F1144" s="353" t="e">
        <f>#REF!+#REF!</f>
        <v>#REF!</v>
      </c>
      <c r="G1144" s="81" t="e">
        <f t="shared" si="75"/>
        <v>#REF!</v>
      </c>
    </row>
    <row r="1145" spans="1:7" x14ac:dyDescent="0.25">
      <c r="A1145" s="218" t="e">
        <f>'Запит 2-8'!#REF!</f>
        <v>#REF!</v>
      </c>
      <c r="B1145" s="48" t="e">
        <f>IF('Запит 2-8'!#REF!&lt;&gt;"",'Запит 2-8'!#REF!,"")</f>
        <v>#REF!</v>
      </c>
      <c r="C1145" s="49" t="e">
        <f>'Запит 2-8'!#REF!</f>
        <v>#REF!</v>
      </c>
      <c r="D1145" s="50" t="e">
        <f>'Запит 2-8'!#REF!</f>
        <v>#REF!</v>
      </c>
      <c r="E1145" s="441" t="s">
        <v>30</v>
      </c>
      <c r="F1145" s="353" t="e">
        <f>#REF!+#REF!</f>
        <v>#REF!</v>
      </c>
      <c r="G1145" s="81" t="e">
        <f t="shared" si="75"/>
        <v>#REF!</v>
      </c>
    </row>
    <row r="1146" spans="1:7" ht="12.75" customHeight="1" x14ac:dyDescent="0.25">
      <c r="A1146" s="218" t="e">
        <f>'Запит 2-8'!#REF!</f>
        <v>#REF!</v>
      </c>
      <c r="B1146" s="48" t="e">
        <f>IF('Запит 2-8'!#REF!&lt;&gt;"",'Запит 2-8'!#REF!,"")</f>
        <v>#REF!</v>
      </c>
      <c r="C1146" s="49" t="e">
        <f>'Запит 2-8'!#REF!</f>
        <v>#REF!</v>
      </c>
      <c r="D1146" s="50" t="e">
        <f>'Запит 2-8'!#REF!</f>
        <v>#REF!</v>
      </c>
      <c r="E1146" s="441" t="s">
        <v>30</v>
      </c>
      <c r="F1146" s="353" t="e">
        <f>#REF!+#REF!</f>
        <v>#REF!</v>
      </c>
      <c r="G1146" s="81" t="e">
        <f t="shared" si="75"/>
        <v>#REF!</v>
      </c>
    </row>
    <row r="1147" spans="1:7" x14ac:dyDescent="0.25">
      <c r="A1147" s="240" t="e">
        <f>'Запит 2-8'!#REF!</f>
        <v>#REF!</v>
      </c>
      <c r="B1147" s="48" t="e">
        <f>IF('Запит 2-8'!#REF!&lt;&gt;"",'Запит 2-8'!#REF!,"")</f>
        <v>#REF!</v>
      </c>
      <c r="C1147" s="49" t="e">
        <f>'Запит 2-8'!#REF!</f>
        <v>#REF!</v>
      </c>
      <c r="D1147" s="50" t="e">
        <f>'Запит 2-8'!#REF!</f>
        <v>#REF!</v>
      </c>
      <c r="E1147" s="442" t="s">
        <v>30</v>
      </c>
      <c r="F1147" s="354" t="e">
        <f>#REF!+#REF!</f>
        <v>#REF!</v>
      </c>
      <c r="G1147" s="81" t="e">
        <f t="shared" si="75"/>
        <v>#REF!</v>
      </c>
    </row>
    <row r="1148" spans="1:7" ht="12.75" customHeight="1" x14ac:dyDescent="0.2">
      <c r="A1148" s="759" t="e">
        <f>'Запит 2-8'!#REF!</f>
        <v>#REF!</v>
      </c>
      <c r="B1148" s="760"/>
      <c r="C1148" s="760"/>
      <c r="D1148" s="760"/>
      <c r="E1148" s="760"/>
      <c r="F1148" s="760"/>
      <c r="G1148" s="81" t="e">
        <f>G1149</f>
        <v>#REF!</v>
      </c>
    </row>
    <row r="1149" spans="1:7" ht="12.75" x14ac:dyDescent="0.2">
      <c r="A1149" s="235" t="s">
        <v>4</v>
      </c>
      <c r="B1149" s="756" t="s">
        <v>107</v>
      </c>
      <c r="C1149" s="757"/>
      <c r="D1149" s="757"/>
      <c r="E1149" s="761"/>
      <c r="F1149" s="761"/>
      <c r="G1149" s="81" t="e">
        <f>G1150</f>
        <v>#REF!</v>
      </c>
    </row>
    <row r="1150" spans="1:7" x14ac:dyDescent="0.25">
      <c r="A1150" s="218" t="e">
        <f>'Запит 2-8'!#REF!</f>
        <v>#REF!</v>
      </c>
      <c r="B1150" s="241" t="e">
        <f>IF('Запит 2-8'!#REF!&lt;&gt;"",'Запит 2-8'!#REF!,"")</f>
        <v>#REF!</v>
      </c>
      <c r="C1150" s="242" t="e">
        <f>'Запит 2-8'!#REF!</f>
        <v>#REF!</v>
      </c>
      <c r="D1150" s="243" t="e">
        <f>'Запит 2-8'!#REF!</f>
        <v>#REF!</v>
      </c>
      <c r="E1150" s="349"/>
      <c r="F1150" s="352" t="e">
        <f>#REF!+#REF!</f>
        <v>#REF!</v>
      </c>
      <c r="G1150" s="81" t="e">
        <f>IF(B1150&lt;&gt;"","Для друку","")</f>
        <v>#REF!</v>
      </c>
    </row>
    <row r="1151" spans="1:7" x14ac:dyDescent="0.25">
      <c r="A1151" s="218" t="e">
        <f>'Запит 2-8'!#REF!</f>
        <v>#REF!</v>
      </c>
      <c r="B1151" s="48" t="e">
        <f>IF('Запит 2-8'!#REF!&lt;&gt;"",'Запит 2-8'!#REF!,"")</f>
        <v>#REF!</v>
      </c>
      <c r="C1151" s="49" t="e">
        <f>'Запит 2-8'!#REF!</f>
        <v>#REF!</v>
      </c>
      <c r="D1151" s="50" t="e">
        <f>'Запит 2-8'!#REF!</f>
        <v>#REF!</v>
      </c>
      <c r="E1151" s="350"/>
      <c r="F1151" s="353" t="e">
        <f>#REF!+#REF!</f>
        <v>#REF!</v>
      </c>
      <c r="G1151" s="81" t="e">
        <f>IF(B1151&lt;&gt;"","Для друку","")</f>
        <v>#REF!</v>
      </c>
    </row>
    <row r="1152" spans="1:7" x14ac:dyDescent="0.25">
      <c r="A1152" s="218" t="e">
        <f>'Запит 2-8'!#REF!</f>
        <v>#REF!</v>
      </c>
      <c r="B1152" s="48" t="e">
        <f>IF('Запит 2-8'!#REF!&lt;&gt;"",'Запит 2-8'!#REF!,"")</f>
        <v>#REF!</v>
      </c>
      <c r="C1152" s="49" t="e">
        <f>'Запит 2-8'!#REF!</f>
        <v>#REF!</v>
      </c>
      <c r="D1152" s="50" t="e">
        <f>'Запит 2-8'!#REF!</f>
        <v>#REF!</v>
      </c>
      <c r="E1152" s="350"/>
      <c r="F1152" s="353" t="e">
        <f>#REF!+#REF!</f>
        <v>#REF!</v>
      </c>
      <c r="G1152" s="81" t="e">
        <f t="shared" ref="G1152:G1164" si="76">IF(B1152&lt;&gt;"","Для друку","")</f>
        <v>#REF!</v>
      </c>
    </row>
    <row r="1153" spans="1:7" x14ac:dyDescent="0.25">
      <c r="A1153" s="218" t="e">
        <f>'Запит 2-8'!#REF!</f>
        <v>#REF!</v>
      </c>
      <c r="B1153" s="48" t="e">
        <f>IF('Запит 2-8'!#REF!&lt;&gt;"",'Запит 2-8'!#REF!,"")</f>
        <v>#REF!</v>
      </c>
      <c r="C1153" s="49" t="e">
        <f>'Запит 2-8'!#REF!</f>
        <v>#REF!</v>
      </c>
      <c r="D1153" s="50" t="e">
        <f>'Запит 2-8'!#REF!</f>
        <v>#REF!</v>
      </c>
      <c r="E1153" s="229"/>
      <c r="F1153" s="353" t="e">
        <f>#REF!+#REF!</f>
        <v>#REF!</v>
      </c>
      <c r="G1153" s="81" t="e">
        <f t="shared" si="76"/>
        <v>#REF!</v>
      </c>
    </row>
    <row r="1154" spans="1:7" x14ac:dyDescent="0.25">
      <c r="A1154" s="218" t="e">
        <f>'Запит 2-8'!#REF!</f>
        <v>#REF!</v>
      </c>
      <c r="B1154" s="48" t="e">
        <f>IF('Запит 2-8'!#REF!&lt;&gt;"",'Запит 2-8'!#REF!,"")</f>
        <v>#REF!</v>
      </c>
      <c r="C1154" s="49" t="e">
        <f>'Запит 2-8'!#REF!</f>
        <v>#REF!</v>
      </c>
      <c r="D1154" s="50" t="e">
        <f>'Запит 2-8'!#REF!</f>
        <v>#REF!</v>
      </c>
      <c r="E1154" s="350"/>
      <c r="F1154" s="353" t="e">
        <f>#REF!+#REF!</f>
        <v>#REF!</v>
      </c>
      <c r="G1154" s="81" t="e">
        <f t="shared" si="76"/>
        <v>#REF!</v>
      </c>
    </row>
    <row r="1155" spans="1:7" x14ac:dyDescent="0.25">
      <c r="A1155" s="218" t="e">
        <f>'Запит 2-8'!#REF!</f>
        <v>#REF!</v>
      </c>
      <c r="B1155" s="48" t="e">
        <f>IF('Запит 2-8'!#REF!&lt;&gt;"",'Запит 2-8'!#REF!,"")</f>
        <v>#REF!</v>
      </c>
      <c r="C1155" s="49" t="e">
        <f>'Запит 2-8'!#REF!</f>
        <v>#REF!</v>
      </c>
      <c r="D1155" s="50" t="e">
        <f>'Запит 2-8'!#REF!</f>
        <v>#REF!</v>
      </c>
      <c r="E1155" s="350"/>
      <c r="F1155" s="353" t="e">
        <f>#REF!+#REF!</f>
        <v>#REF!</v>
      </c>
      <c r="G1155" s="81" t="e">
        <f t="shared" si="76"/>
        <v>#REF!</v>
      </c>
    </row>
    <row r="1156" spans="1:7" x14ac:dyDescent="0.25">
      <c r="A1156" s="218" t="e">
        <f>'Запит 2-8'!#REF!</f>
        <v>#REF!</v>
      </c>
      <c r="B1156" s="48" t="e">
        <f>IF('Запит 2-8'!#REF!&lt;&gt;"",'Запит 2-8'!#REF!,"")</f>
        <v>#REF!</v>
      </c>
      <c r="C1156" s="49" t="e">
        <f>'Запит 2-8'!#REF!</f>
        <v>#REF!</v>
      </c>
      <c r="D1156" s="50" t="e">
        <f>'Запит 2-8'!#REF!</f>
        <v>#REF!</v>
      </c>
      <c r="E1156" s="350"/>
      <c r="F1156" s="353" t="e">
        <f>#REF!+#REF!</f>
        <v>#REF!</v>
      </c>
      <c r="G1156" s="81" t="e">
        <f t="shared" si="76"/>
        <v>#REF!</v>
      </c>
    </row>
    <row r="1157" spans="1:7" x14ac:dyDescent="0.25">
      <c r="A1157" s="218" t="e">
        <f>'Запит 2-8'!#REF!</f>
        <v>#REF!</v>
      </c>
      <c r="B1157" s="48" t="e">
        <f>IF('Запит 2-8'!#REF!&lt;&gt;"",'Запит 2-8'!#REF!,"")</f>
        <v>#REF!</v>
      </c>
      <c r="C1157" s="49" t="e">
        <f>'Запит 2-8'!#REF!</f>
        <v>#REF!</v>
      </c>
      <c r="D1157" s="50" t="e">
        <f>'Запит 2-8'!#REF!</f>
        <v>#REF!</v>
      </c>
      <c r="E1157" s="350"/>
      <c r="F1157" s="353" t="e">
        <f>#REF!+#REF!</f>
        <v>#REF!</v>
      </c>
      <c r="G1157" s="81" t="e">
        <f t="shared" si="76"/>
        <v>#REF!</v>
      </c>
    </row>
    <row r="1158" spans="1:7" x14ac:dyDescent="0.25">
      <c r="A1158" s="218" t="e">
        <f>'Запит 2-8'!#REF!</f>
        <v>#REF!</v>
      </c>
      <c r="B1158" s="48" t="e">
        <f>IF('Запит 2-8'!#REF!&lt;&gt;"",'Запит 2-8'!#REF!,"")</f>
        <v>#REF!</v>
      </c>
      <c r="C1158" s="49" t="e">
        <f>'Запит 2-8'!#REF!</f>
        <v>#REF!</v>
      </c>
      <c r="D1158" s="50" t="e">
        <f>'Запит 2-8'!#REF!</f>
        <v>#REF!</v>
      </c>
      <c r="E1158" s="350"/>
      <c r="F1158" s="353" t="e">
        <f>#REF!+#REF!</f>
        <v>#REF!</v>
      </c>
      <c r="G1158" s="81" t="e">
        <f t="shared" si="76"/>
        <v>#REF!</v>
      </c>
    </row>
    <row r="1159" spans="1:7" x14ac:dyDescent="0.25">
      <c r="A1159" s="218" t="e">
        <f>'Запит 2-8'!#REF!</f>
        <v>#REF!</v>
      </c>
      <c r="B1159" s="48" t="e">
        <f>IF('Запит 2-8'!#REF!&lt;&gt;"",'Запит 2-8'!#REF!,"")</f>
        <v>#REF!</v>
      </c>
      <c r="C1159" s="49" t="e">
        <f>'Запит 2-8'!#REF!</f>
        <v>#REF!</v>
      </c>
      <c r="D1159" s="50" t="e">
        <f>'Запит 2-8'!#REF!</f>
        <v>#REF!</v>
      </c>
      <c r="E1159" s="350"/>
      <c r="F1159" s="353" t="e">
        <f>#REF!+#REF!</f>
        <v>#REF!</v>
      </c>
      <c r="G1159" s="81" t="e">
        <f t="shared" si="76"/>
        <v>#REF!</v>
      </c>
    </row>
    <row r="1160" spans="1:7" x14ac:dyDescent="0.25">
      <c r="A1160" s="218" t="e">
        <f>'Запит 2-8'!#REF!</f>
        <v>#REF!</v>
      </c>
      <c r="B1160" s="48" t="e">
        <f>IF('Запит 2-8'!#REF!&lt;&gt;"",'Запит 2-8'!#REF!,"")</f>
        <v>#REF!</v>
      </c>
      <c r="C1160" s="49" t="e">
        <f>'Запит 2-8'!#REF!</f>
        <v>#REF!</v>
      </c>
      <c r="D1160" s="50" t="e">
        <f>'Запит 2-8'!#REF!</f>
        <v>#REF!</v>
      </c>
      <c r="E1160" s="350"/>
      <c r="F1160" s="353" t="e">
        <f>#REF!+#REF!</f>
        <v>#REF!</v>
      </c>
      <c r="G1160" s="81" t="e">
        <f t="shared" si="76"/>
        <v>#REF!</v>
      </c>
    </row>
    <row r="1161" spans="1:7" x14ac:dyDescent="0.25">
      <c r="A1161" s="218" t="e">
        <f>'Запит 2-8'!#REF!</f>
        <v>#REF!</v>
      </c>
      <c r="B1161" s="48" t="e">
        <f>IF('Запит 2-8'!#REF!&lt;&gt;"",'Запит 2-8'!#REF!,"")</f>
        <v>#REF!</v>
      </c>
      <c r="C1161" s="49" t="e">
        <f>'Запит 2-8'!#REF!</f>
        <v>#REF!</v>
      </c>
      <c r="D1161" s="50" t="e">
        <f>'Запит 2-8'!#REF!</f>
        <v>#REF!</v>
      </c>
      <c r="E1161" s="350"/>
      <c r="F1161" s="353" t="e">
        <f>#REF!+#REF!</f>
        <v>#REF!</v>
      </c>
      <c r="G1161" s="81" t="e">
        <f t="shared" si="76"/>
        <v>#REF!</v>
      </c>
    </row>
    <row r="1162" spans="1:7" x14ac:dyDescent="0.25">
      <c r="A1162" s="218" t="e">
        <f>'Запит 2-8'!#REF!</f>
        <v>#REF!</v>
      </c>
      <c r="B1162" s="48" t="e">
        <f>IF('Запит 2-8'!#REF!&lt;&gt;"",'Запит 2-8'!#REF!,"")</f>
        <v>#REF!</v>
      </c>
      <c r="C1162" s="49" t="e">
        <f>'Запит 2-8'!#REF!</f>
        <v>#REF!</v>
      </c>
      <c r="D1162" s="50" t="e">
        <f>'Запит 2-8'!#REF!</f>
        <v>#REF!</v>
      </c>
      <c r="E1162" s="350"/>
      <c r="F1162" s="353" t="e">
        <f>#REF!+#REF!</f>
        <v>#REF!</v>
      </c>
      <c r="G1162" s="81" t="e">
        <f t="shared" si="76"/>
        <v>#REF!</v>
      </c>
    </row>
    <row r="1163" spans="1:7" x14ac:dyDescent="0.25">
      <c r="A1163" s="218" t="e">
        <f>'Запит 2-8'!#REF!</f>
        <v>#REF!</v>
      </c>
      <c r="B1163" s="48" t="e">
        <f>IF('Запит 2-8'!#REF!&lt;&gt;"",'Запит 2-8'!#REF!,"")</f>
        <v>#REF!</v>
      </c>
      <c r="C1163" s="49" t="e">
        <f>'Запит 2-8'!#REF!</f>
        <v>#REF!</v>
      </c>
      <c r="D1163" s="50" t="e">
        <f>'Запит 2-8'!#REF!</f>
        <v>#REF!</v>
      </c>
      <c r="E1163" s="350"/>
      <c r="F1163" s="353" t="e">
        <f>#REF!+#REF!</f>
        <v>#REF!</v>
      </c>
      <c r="G1163" s="81" t="e">
        <f t="shared" si="76"/>
        <v>#REF!</v>
      </c>
    </row>
    <row r="1164" spans="1:7" x14ac:dyDescent="0.25">
      <c r="A1164" s="218" t="e">
        <f>'Запит 2-8'!#REF!</f>
        <v>#REF!</v>
      </c>
      <c r="B1164" s="237" t="e">
        <f>IF('Запит 2-8'!#REF!&lt;&gt;"",'Запит 2-8'!#REF!,"")</f>
        <v>#REF!</v>
      </c>
      <c r="C1164" s="238" t="e">
        <f>'Запит 2-8'!#REF!</f>
        <v>#REF!</v>
      </c>
      <c r="D1164" s="239" t="e">
        <f>'Запит 2-8'!#REF!</f>
        <v>#REF!</v>
      </c>
      <c r="E1164" s="351"/>
      <c r="F1164" s="354" t="e">
        <f>#REF!+#REF!</f>
        <v>#REF!</v>
      </c>
      <c r="G1164" s="81" t="e">
        <f t="shared" si="76"/>
        <v>#REF!</v>
      </c>
    </row>
    <row r="1165" spans="1:7" ht="12.75" x14ac:dyDescent="0.2">
      <c r="A1165" s="236" t="e">
        <f>'Запит 2-8'!#REF!</f>
        <v>#REF!</v>
      </c>
      <c r="B1165" s="756" t="s">
        <v>108</v>
      </c>
      <c r="C1165" s="757"/>
      <c r="D1165" s="757"/>
      <c r="E1165" s="758"/>
      <c r="F1165" s="758"/>
      <c r="G1165" s="81" t="e">
        <f>G1166</f>
        <v>#REF!</v>
      </c>
    </row>
    <row r="1166" spans="1:7" x14ac:dyDescent="0.25">
      <c r="A1166" s="218" t="e">
        <f>'Запит 2-8'!#REF!</f>
        <v>#REF!</v>
      </c>
      <c r="B1166" s="241" t="e">
        <f>IF('Запит 2-8'!#REF!&lt;&gt;"",'Запит 2-8'!#REF!,"")</f>
        <v>#REF!</v>
      </c>
      <c r="C1166" s="242" t="e">
        <f>'Запит 2-8'!#REF!</f>
        <v>#REF!</v>
      </c>
      <c r="D1166" s="243" t="e">
        <f>'Запит 2-8'!#REF!</f>
        <v>#REF!</v>
      </c>
      <c r="E1166" s="349"/>
      <c r="F1166" s="352" t="e">
        <f>#REF!+#REF!</f>
        <v>#REF!</v>
      </c>
      <c r="G1166" s="81" t="e">
        <f t="shared" ref="G1166:G1180" si="77">IF(B1166&lt;&gt;"","Для друку","")</f>
        <v>#REF!</v>
      </c>
    </row>
    <row r="1167" spans="1:7" x14ac:dyDescent="0.25">
      <c r="A1167" s="218" t="e">
        <f>'Запит 2-8'!#REF!</f>
        <v>#REF!</v>
      </c>
      <c r="B1167" s="48" t="e">
        <f>IF('Запит 2-8'!#REF!&lt;&gt;"",'Запит 2-8'!#REF!,"")</f>
        <v>#REF!</v>
      </c>
      <c r="C1167" s="49" t="e">
        <f>'Запит 2-8'!#REF!</f>
        <v>#REF!</v>
      </c>
      <c r="D1167" s="50" t="e">
        <f>'Запит 2-8'!#REF!</f>
        <v>#REF!</v>
      </c>
      <c r="E1167" s="350"/>
      <c r="F1167" s="353" t="e">
        <f>#REF!+#REF!</f>
        <v>#REF!</v>
      </c>
      <c r="G1167" s="81" t="e">
        <f t="shared" si="77"/>
        <v>#REF!</v>
      </c>
    </row>
    <row r="1168" spans="1:7" x14ac:dyDescent="0.25">
      <c r="A1168" s="218" t="e">
        <f>'Запит 2-8'!#REF!</f>
        <v>#REF!</v>
      </c>
      <c r="B1168" s="48" t="e">
        <f>IF('Запит 2-8'!#REF!&lt;&gt;"",'Запит 2-8'!#REF!,"")</f>
        <v>#REF!</v>
      </c>
      <c r="C1168" s="49" t="e">
        <f>'Запит 2-8'!#REF!</f>
        <v>#REF!</v>
      </c>
      <c r="D1168" s="50" t="e">
        <f>'Запит 2-8'!#REF!</f>
        <v>#REF!</v>
      </c>
      <c r="E1168" s="350"/>
      <c r="F1168" s="353" t="e">
        <f>#REF!+#REF!</f>
        <v>#REF!</v>
      </c>
      <c r="G1168" s="81" t="e">
        <f t="shared" si="77"/>
        <v>#REF!</v>
      </c>
    </row>
    <row r="1169" spans="1:7" x14ac:dyDescent="0.25">
      <c r="A1169" s="218" t="e">
        <f>'Запит 2-8'!#REF!</f>
        <v>#REF!</v>
      </c>
      <c r="B1169" s="48" t="e">
        <f>IF('Запит 2-8'!#REF!&lt;&gt;"",'Запит 2-8'!#REF!,"")</f>
        <v>#REF!</v>
      </c>
      <c r="C1169" s="49" t="e">
        <f>'Запит 2-8'!#REF!</f>
        <v>#REF!</v>
      </c>
      <c r="D1169" s="50" t="e">
        <f>'Запит 2-8'!#REF!</f>
        <v>#REF!</v>
      </c>
      <c r="E1169" s="229"/>
      <c r="F1169" s="353" t="e">
        <f>#REF!+#REF!</f>
        <v>#REF!</v>
      </c>
      <c r="G1169" s="81" t="e">
        <f t="shared" si="77"/>
        <v>#REF!</v>
      </c>
    </row>
    <row r="1170" spans="1:7" x14ac:dyDescent="0.25">
      <c r="A1170" s="218" t="e">
        <f>'Запит 2-8'!#REF!</f>
        <v>#REF!</v>
      </c>
      <c r="B1170" s="48" t="e">
        <f>IF('Запит 2-8'!#REF!&lt;&gt;"",'Запит 2-8'!#REF!,"")</f>
        <v>#REF!</v>
      </c>
      <c r="C1170" s="49" t="e">
        <f>'Запит 2-8'!#REF!</f>
        <v>#REF!</v>
      </c>
      <c r="D1170" s="50" t="e">
        <f>'Запит 2-8'!#REF!</f>
        <v>#REF!</v>
      </c>
      <c r="E1170" s="350"/>
      <c r="F1170" s="353" t="e">
        <f>#REF!+#REF!</f>
        <v>#REF!</v>
      </c>
      <c r="G1170" s="81" t="e">
        <f t="shared" si="77"/>
        <v>#REF!</v>
      </c>
    </row>
    <row r="1171" spans="1:7" x14ac:dyDescent="0.25">
      <c r="A1171" s="218" t="e">
        <f>'Запит 2-8'!#REF!</f>
        <v>#REF!</v>
      </c>
      <c r="B1171" s="48" t="e">
        <f>IF('Запит 2-8'!#REF!&lt;&gt;"",'Запит 2-8'!#REF!,"")</f>
        <v>#REF!</v>
      </c>
      <c r="C1171" s="49" t="e">
        <f>'Запит 2-8'!#REF!</f>
        <v>#REF!</v>
      </c>
      <c r="D1171" s="50" t="e">
        <f>'Запит 2-8'!#REF!</f>
        <v>#REF!</v>
      </c>
      <c r="E1171" s="350"/>
      <c r="F1171" s="353" t="e">
        <f>#REF!+#REF!</f>
        <v>#REF!</v>
      </c>
      <c r="G1171" s="81" t="e">
        <f t="shared" si="77"/>
        <v>#REF!</v>
      </c>
    </row>
    <row r="1172" spans="1:7" x14ac:dyDescent="0.25">
      <c r="A1172" s="218" t="e">
        <f>'Запит 2-8'!#REF!</f>
        <v>#REF!</v>
      </c>
      <c r="B1172" s="48" t="e">
        <f>IF('Запит 2-8'!#REF!&lt;&gt;"",'Запит 2-8'!#REF!,"")</f>
        <v>#REF!</v>
      </c>
      <c r="C1172" s="49" t="e">
        <f>'Запит 2-8'!#REF!</f>
        <v>#REF!</v>
      </c>
      <c r="D1172" s="50" t="e">
        <f>'Запит 2-8'!#REF!</f>
        <v>#REF!</v>
      </c>
      <c r="E1172" s="350"/>
      <c r="F1172" s="353" t="e">
        <f>#REF!+#REF!</f>
        <v>#REF!</v>
      </c>
      <c r="G1172" s="81" t="e">
        <f t="shared" si="77"/>
        <v>#REF!</v>
      </c>
    </row>
    <row r="1173" spans="1:7" x14ac:dyDescent="0.25">
      <c r="A1173" s="218" t="e">
        <f>'Запит 2-8'!#REF!</f>
        <v>#REF!</v>
      </c>
      <c r="B1173" s="48" t="e">
        <f>IF('Запит 2-8'!#REF!&lt;&gt;"",'Запит 2-8'!#REF!,"")</f>
        <v>#REF!</v>
      </c>
      <c r="C1173" s="49" t="e">
        <f>'Запит 2-8'!#REF!</f>
        <v>#REF!</v>
      </c>
      <c r="D1173" s="50" t="e">
        <f>'Запит 2-8'!#REF!</f>
        <v>#REF!</v>
      </c>
      <c r="E1173" s="350"/>
      <c r="F1173" s="353" t="e">
        <f>#REF!+#REF!</f>
        <v>#REF!</v>
      </c>
      <c r="G1173" s="81" t="e">
        <f t="shared" si="77"/>
        <v>#REF!</v>
      </c>
    </row>
    <row r="1174" spans="1:7" x14ac:dyDescent="0.25">
      <c r="A1174" s="218" t="e">
        <f>'Запит 2-8'!#REF!</f>
        <v>#REF!</v>
      </c>
      <c r="B1174" s="48" t="e">
        <f>IF('Запит 2-8'!#REF!&lt;&gt;"",'Запит 2-8'!#REF!,"")</f>
        <v>#REF!</v>
      </c>
      <c r="C1174" s="49" t="e">
        <f>'Запит 2-8'!#REF!</f>
        <v>#REF!</v>
      </c>
      <c r="D1174" s="50" t="e">
        <f>'Запит 2-8'!#REF!</f>
        <v>#REF!</v>
      </c>
      <c r="E1174" s="350"/>
      <c r="F1174" s="353" t="e">
        <f>#REF!+#REF!</f>
        <v>#REF!</v>
      </c>
      <c r="G1174" s="81" t="e">
        <f t="shared" si="77"/>
        <v>#REF!</v>
      </c>
    </row>
    <row r="1175" spans="1:7" x14ac:dyDescent="0.25">
      <c r="A1175" s="218" t="e">
        <f>'Запит 2-8'!#REF!</f>
        <v>#REF!</v>
      </c>
      <c r="B1175" s="48" t="e">
        <f>IF('Запит 2-8'!#REF!&lt;&gt;"",'Запит 2-8'!#REF!,"")</f>
        <v>#REF!</v>
      </c>
      <c r="C1175" s="49" t="e">
        <f>'Запит 2-8'!#REF!</f>
        <v>#REF!</v>
      </c>
      <c r="D1175" s="50" t="e">
        <f>'Запит 2-8'!#REF!</f>
        <v>#REF!</v>
      </c>
      <c r="E1175" s="350"/>
      <c r="F1175" s="353" t="e">
        <f>#REF!+#REF!</f>
        <v>#REF!</v>
      </c>
      <c r="G1175" s="81" t="e">
        <f t="shared" si="77"/>
        <v>#REF!</v>
      </c>
    </row>
    <row r="1176" spans="1:7" x14ac:dyDescent="0.25">
      <c r="A1176" s="218" t="e">
        <f>'Запит 2-8'!#REF!</f>
        <v>#REF!</v>
      </c>
      <c r="B1176" s="48" t="e">
        <f>IF('Запит 2-8'!#REF!&lt;&gt;"",'Запит 2-8'!#REF!,"")</f>
        <v>#REF!</v>
      </c>
      <c r="C1176" s="49" t="e">
        <f>'Запит 2-8'!#REF!</f>
        <v>#REF!</v>
      </c>
      <c r="D1176" s="50" t="e">
        <f>'Запит 2-8'!#REF!</f>
        <v>#REF!</v>
      </c>
      <c r="E1176" s="350"/>
      <c r="F1176" s="353" t="e">
        <f>#REF!+#REF!</f>
        <v>#REF!</v>
      </c>
      <c r="G1176" s="81" t="e">
        <f t="shared" si="77"/>
        <v>#REF!</v>
      </c>
    </row>
    <row r="1177" spans="1:7" x14ac:dyDescent="0.25">
      <c r="A1177" s="218" t="e">
        <f>'Запит 2-8'!#REF!</f>
        <v>#REF!</v>
      </c>
      <c r="B1177" s="48" t="e">
        <f>IF('Запит 2-8'!#REF!&lt;&gt;"",'Запит 2-8'!#REF!,"")</f>
        <v>#REF!</v>
      </c>
      <c r="C1177" s="49" t="e">
        <f>'Запит 2-8'!#REF!</f>
        <v>#REF!</v>
      </c>
      <c r="D1177" s="50" t="e">
        <f>'Запит 2-8'!#REF!</f>
        <v>#REF!</v>
      </c>
      <c r="E1177" s="350"/>
      <c r="F1177" s="353" t="e">
        <f>#REF!+#REF!</f>
        <v>#REF!</v>
      </c>
      <c r="G1177" s="81" t="e">
        <f t="shared" si="77"/>
        <v>#REF!</v>
      </c>
    </row>
    <row r="1178" spans="1:7" x14ac:dyDescent="0.25">
      <c r="A1178" s="218" t="e">
        <f>'Запит 2-8'!#REF!</f>
        <v>#REF!</v>
      </c>
      <c r="B1178" s="48" t="e">
        <f>IF('Запит 2-8'!#REF!&lt;&gt;"",'Запит 2-8'!#REF!,"")</f>
        <v>#REF!</v>
      </c>
      <c r="C1178" s="49" t="e">
        <f>'Запит 2-8'!#REF!</f>
        <v>#REF!</v>
      </c>
      <c r="D1178" s="50" t="e">
        <f>'Запит 2-8'!#REF!</f>
        <v>#REF!</v>
      </c>
      <c r="E1178" s="350"/>
      <c r="F1178" s="353" t="e">
        <f>#REF!+#REF!</f>
        <v>#REF!</v>
      </c>
      <c r="G1178" s="81" t="e">
        <f t="shared" si="77"/>
        <v>#REF!</v>
      </c>
    </row>
    <row r="1179" spans="1:7" x14ac:dyDescent="0.25">
      <c r="A1179" s="218" t="e">
        <f>'Запит 2-8'!#REF!</f>
        <v>#REF!</v>
      </c>
      <c r="B1179" s="48" t="e">
        <f>IF('Запит 2-8'!#REF!&lt;&gt;"",'Запит 2-8'!#REF!,"")</f>
        <v>#REF!</v>
      </c>
      <c r="C1179" s="49" t="e">
        <f>'Запит 2-8'!#REF!</f>
        <v>#REF!</v>
      </c>
      <c r="D1179" s="50" t="e">
        <f>'Запит 2-8'!#REF!</f>
        <v>#REF!</v>
      </c>
      <c r="E1179" s="350"/>
      <c r="F1179" s="353" t="e">
        <f>#REF!+#REF!</f>
        <v>#REF!</v>
      </c>
      <c r="G1179" s="81" t="e">
        <f t="shared" si="77"/>
        <v>#REF!</v>
      </c>
    </row>
    <row r="1180" spans="1:7" x14ac:dyDescent="0.25">
      <c r="A1180" s="218" t="e">
        <f>'Запит 2-8'!#REF!</f>
        <v>#REF!</v>
      </c>
      <c r="B1180" s="237" t="e">
        <f>IF('Запит 2-8'!#REF!&lt;&gt;"",'Запит 2-8'!#REF!,"")</f>
        <v>#REF!</v>
      </c>
      <c r="C1180" s="238" t="e">
        <f>'Запит 2-8'!#REF!</f>
        <v>#REF!</v>
      </c>
      <c r="D1180" s="239" t="e">
        <f>'Запит 2-8'!#REF!</f>
        <v>#REF!</v>
      </c>
      <c r="E1180" s="351"/>
      <c r="F1180" s="354" t="e">
        <f>#REF!+#REF!</f>
        <v>#REF!</v>
      </c>
      <c r="G1180" s="81" t="e">
        <f t="shared" si="77"/>
        <v>#REF!</v>
      </c>
    </row>
    <row r="1181" spans="1:7" ht="12.75" x14ac:dyDescent="0.2">
      <c r="A1181" s="236" t="e">
        <f>'Запит 2-8'!#REF!</f>
        <v>#REF!</v>
      </c>
      <c r="B1181" s="756" t="s">
        <v>109</v>
      </c>
      <c r="C1181" s="757"/>
      <c r="D1181" s="757"/>
      <c r="E1181" s="758"/>
      <c r="F1181" s="758"/>
      <c r="G1181" s="81" t="e">
        <f>G1182</f>
        <v>#REF!</v>
      </c>
    </row>
    <row r="1182" spans="1:7" x14ac:dyDescent="0.25">
      <c r="A1182" s="218" t="e">
        <f>'Запит 2-8'!#REF!</f>
        <v>#REF!</v>
      </c>
      <c r="B1182" s="241" t="e">
        <f>IF('Запит 2-8'!#REF!&lt;&gt;"",'Запит 2-8'!#REF!,"")</f>
        <v>#REF!</v>
      </c>
      <c r="C1182" s="242" t="e">
        <f>'Запит 2-8'!#REF!</f>
        <v>#REF!</v>
      </c>
      <c r="D1182" s="243" t="e">
        <f>'Запит 2-8'!#REF!</f>
        <v>#REF!</v>
      </c>
      <c r="E1182" s="349"/>
      <c r="F1182" s="352" t="e">
        <f>#REF!+#REF!</f>
        <v>#REF!</v>
      </c>
      <c r="G1182" s="81" t="e">
        <f t="shared" ref="G1182:G1196" si="78">IF(B1182&lt;&gt;"","Для друку","")</f>
        <v>#REF!</v>
      </c>
    </row>
    <row r="1183" spans="1:7" x14ac:dyDescent="0.25">
      <c r="A1183" s="218" t="e">
        <f>'Запит 2-8'!#REF!</f>
        <v>#REF!</v>
      </c>
      <c r="B1183" s="48" t="e">
        <f>IF('Запит 2-8'!#REF!&lt;&gt;"",'Запит 2-8'!#REF!,"")</f>
        <v>#REF!</v>
      </c>
      <c r="C1183" s="49" t="e">
        <f>'Запит 2-8'!#REF!</f>
        <v>#REF!</v>
      </c>
      <c r="D1183" s="50" t="e">
        <f>'Запит 2-8'!#REF!</f>
        <v>#REF!</v>
      </c>
      <c r="E1183" s="350"/>
      <c r="F1183" s="353" t="e">
        <f>#REF!+#REF!</f>
        <v>#REF!</v>
      </c>
      <c r="G1183" s="81" t="e">
        <f t="shared" si="78"/>
        <v>#REF!</v>
      </c>
    </row>
    <row r="1184" spans="1:7" x14ac:dyDescent="0.25">
      <c r="A1184" s="218" t="e">
        <f>'Запит 2-8'!#REF!</f>
        <v>#REF!</v>
      </c>
      <c r="B1184" s="48" t="e">
        <f>IF('Запит 2-8'!#REF!&lt;&gt;"",'Запит 2-8'!#REF!,"")</f>
        <v>#REF!</v>
      </c>
      <c r="C1184" s="49" t="e">
        <f>'Запит 2-8'!#REF!</f>
        <v>#REF!</v>
      </c>
      <c r="D1184" s="50" t="e">
        <f>'Запит 2-8'!#REF!</f>
        <v>#REF!</v>
      </c>
      <c r="E1184" s="350"/>
      <c r="F1184" s="353" t="e">
        <f>#REF!+#REF!</f>
        <v>#REF!</v>
      </c>
      <c r="G1184" s="81" t="e">
        <f t="shared" si="78"/>
        <v>#REF!</v>
      </c>
    </row>
    <row r="1185" spans="1:7" x14ac:dyDescent="0.25">
      <c r="A1185" s="218" t="e">
        <f>'Запит 2-8'!#REF!</f>
        <v>#REF!</v>
      </c>
      <c r="B1185" s="48" t="e">
        <f>IF('Запит 2-8'!#REF!&lt;&gt;"",'Запит 2-8'!#REF!,"")</f>
        <v>#REF!</v>
      </c>
      <c r="C1185" s="49" t="e">
        <f>'Запит 2-8'!#REF!</f>
        <v>#REF!</v>
      </c>
      <c r="D1185" s="50" t="e">
        <f>'Запит 2-8'!#REF!</f>
        <v>#REF!</v>
      </c>
      <c r="E1185" s="229"/>
      <c r="F1185" s="353" t="e">
        <f>#REF!+#REF!</f>
        <v>#REF!</v>
      </c>
      <c r="G1185" s="81" t="e">
        <f t="shared" si="78"/>
        <v>#REF!</v>
      </c>
    </row>
    <row r="1186" spans="1:7" x14ac:dyDescent="0.25">
      <c r="A1186" s="218" t="e">
        <f>'Запит 2-8'!#REF!</f>
        <v>#REF!</v>
      </c>
      <c r="B1186" s="48" t="e">
        <f>IF('Запит 2-8'!#REF!&lt;&gt;"",'Запит 2-8'!#REF!,"")</f>
        <v>#REF!</v>
      </c>
      <c r="C1186" s="49" t="e">
        <f>'Запит 2-8'!#REF!</f>
        <v>#REF!</v>
      </c>
      <c r="D1186" s="50" t="e">
        <f>'Запит 2-8'!#REF!</f>
        <v>#REF!</v>
      </c>
      <c r="E1186" s="350"/>
      <c r="F1186" s="353" t="e">
        <f>#REF!+#REF!</f>
        <v>#REF!</v>
      </c>
      <c r="G1186" s="81" t="e">
        <f t="shared" si="78"/>
        <v>#REF!</v>
      </c>
    </row>
    <row r="1187" spans="1:7" x14ac:dyDescent="0.25">
      <c r="A1187" s="218" t="e">
        <f>'Запит 2-8'!#REF!</f>
        <v>#REF!</v>
      </c>
      <c r="B1187" s="48" t="e">
        <f>IF('Запит 2-8'!#REF!&lt;&gt;"",'Запит 2-8'!#REF!,"")</f>
        <v>#REF!</v>
      </c>
      <c r="C1187" s="49" t="e">
        <f>'Запит 2-8'!#REF!</f>
        <v>#REF!</v>
      </c>
      <c r="D1187" s="50" t="e">
        <f>'Запит 2-8'!#REF!</f>
        <v>#REF!</v>
      </c>
      <c r="E1187" s="350"/>
      <c r="F1187" s="353" t="e">
        <f>#REF!+#REF!</f>
        <v>#REF!</v>
      </c>
      <c r="G1187" s="81" t="e">
        <f t="shared" si="78"/>
        <v>#REF!</v>
      </c>
    </row>
    <row r="1188" spans="1:7" x14ac:dyDescent="0.25">
      <c r="A1188" s="218" t="e">
        <f>'Запит 2-8'!#REF!</f>
        <v>#REF!</v>
      </c>
      <c r="B1188" s="48" t="e">
        <f>IF('Запит 2-8'!#REF!&lt;&gt;"",'Запит 2-8'!#REF!,"")</f>
        <v>#REF!</v>
      </c>
      <c r="C1188" s="49" t="e">
        <f>'Запит 2-8'!#REF!</f>
        <v>#REF!</v>
      </c>
      <c r="D1188" s="50" t="e">
        <f>'Запит 2-8'!#REF!</f>
        <v>#REF!</v>
      </c>
      <c r="E1188" s="350"/>
      <c r="F1188" s="353" t="e">
        <f>#REF!+#REF!</f>
        <v>#REF!</v>
      </c>
      <c r="G1188" s="81" t="e">
        <f t="shared" si="78"/>
        <v>#REF!</v>
      </c>
    </row>
    <row r="1189" spans="1:7" x14ac:dyDescent="0.25">
      <c r="A1189" s="218" t="e">
        <f>'Запит 2-8'!#REF!</f>
        <v>#REF!</v>
      </c>
      <c r="B1189" s="48" t="e">
        <f>IF('Запит 2-8'!#REF!&lt;&gt;"",'Запит 2-8'!#REF!,"")</f>
        <v>#REF!</v>
      </c>
      <c r="C1189" s="49" t="e">
        <f>'Запит 2-8'!#REF!</f>
        <v>#REF!</v>
      </c>
      <c r="D1189" s="50" t="e">
        <f>'Запит 2-8'!#REF!</f>
        <v>#REF!</v>
      </c>
      <c r="E1189" s="350"/>
      <c r="F1189" s="353" t="e">
        <f>#REF!+#REF!</f>
        <v>#REF!</v>
      </c>
      <c r="G1189" s="81" t="e">
        <f t="shared" si="78"/>
        <v>#REF!</v>
      </c>
    </row>
    <row r="1190" spans="1:7" x14ac:dyDescent="0.25">
      <c r="A1190" s="218" t="e">
        <f>'Запит 2-8'!#REF!</f>
        <v>#REF!</v>
      </c>
      <c r="B1190" s="48" t="e">
        <f>IF('Запит 2-8'!#REF!&lt;&gt;"",'Запит 2-8'!#REF!,"")</f>
        <v>#REF!</v>
      </c>
      <c r="C1190" s="49" t="e">
        <f>'Запит 2-8'!#REF!</f>
        <v>#REF!</v>
      </c>
      <c r="D1190" s="50" t="e">
        <f>'Запит 2-8'!#REF!</f>
        <v>#REF!</v>
      </c>
      <c r="E1190" s="350"/>
      <c r="F1190" s="353" t="e">
        <f>#REF!+#REF!</f>
        <v>#REF!</v>
      </c>
      <c r="G1190" s="81" t="e">
        <f t="shared" si="78"/>
        <v>#REF!</v>
      </c>
    </row>
    <row r="1191" spans="1:7" x14ac:dyDescent="0.25">
      <c r="A1191" s="218" t="e">
        <f>'Запит 2-8'!#REF!</f>
        <v>#REF!</v>
      </c>
      <c r="B1191" s="48" t="e">
        <f>IF('Запит 2-8'!#REF!&lt;&gt;"",'Запит 2-8'!#REF!,"")</f>
        <v>#REF!</v>
      </c>
      <c r="C1191" s="49" t="e">
        <f>'Запит 2-8'!#REF!</f>
        <v>#REF!</v>
      </c>
      <c r="D1191" s="50" t="e">
        <f>'Запит 2-8'!#REF!</f>
        <v>#REF!</v>
      </c>
      <c r="E1191" s="350"/>
      <c r="F1191" s="353" t="e">
        <f>#REF!+#REF!</f>
        <v>#REF!</v>
      </c>
      <c r="G1191" s="81" t="e">
        <f t="shared" si="78"/>
        <v>#REF!</v>
      </c>
    </row>
    <row r="1192" spans="1:7" x14ac:dyDescent="0.25">
      <c r="A1192" s="218" t="e">
        <f>'Запит 2-8'!#REF!</f>
        <v>#REF!</v>
      </c>
      <c r="B1192" s="48" t="e">
        <f>IF('Запит 2-8'!#REF!&lt;&gt;"",'Запит 2-8'!#REF!,"")</f>
        <v>#REF!</v>
      </c>
      <c r="C1192" s="49" t="e">
        <f>'Запит 2-8'!#REF!</f>
        <v>#REF!</v>
      </c>
      <c r="D1192" s="50" t="e">
        <f>'Запит 2-8'!#REF!</f>
        <v>#REF!</v>
      </c>
      <c r="E1192" s="350"/>
      <c r="F1192" s="353" t="e">
        <f>#REF!+#REF!</f>
        <v>#REF!</v>
      </c>
      <c r="G1192" s="81" t="e">
        <f t="shared" si="78"/>
        <v>#REF!</v>
      </c>
    </row>
    <row r="1193" spans="1:7" x14ac:dyDescent="0.25">
      <c r="A1193" s="218" t="e">
        <f>'Запит 2-8'!#REF!</f>
        <v>#REF!</v>
      </c>
      <c r="B1193" s="48" t="e">
        <f>IF('Запит 2-8'!#REF!&lt;&gt;"",'Запит 2-8'!#REF!,"")</f>
        <v>#REF!</v>
      </c>
      <c r="C1193" s="49" t="e">
        <f>'Запит 2-8'!#REF!</f>
        <v>#REF!</v>
      </c>
      <c r="D1193" s="50" t="e">
        <f>'Запит 2-8'!#REF!</f>
        <v>#REF!</v>
      </c>
      <c r="E1193" s="350"/>
      <c r="F1193" s="353" t="e">
        <f>#REF!+#REF!</f>
        <v>#REF!</v>
      </c>
      <c r="G1193" s="81" t="e">
        <f t="shared" si="78"/>
        <v>#REF!</v>
      </c>
    </row>
    <row r="1194" spans="1:7" x14ac:dyDescent="0.25">
      <c r="A1194" s="218" t="e">
        <f>'Запит 2-8'!#REF!</f>
        <v>#REF!</v>
      </c>
      <c r="B1194" s="48" t="e">
        <f>IF('Запит 2-8'!#REF!&lt;&gt;"",'Запит 2-8'!#REF!,"")</f>
        <v>#REF!</v>
      </c>
      <c r="C1194" s="49" t="e">
        <f>'Запит 2-8'!#REF!</f>
        <v>#REF!</v>
      </c>
      <c r="D1194" s="50" t="e">
        <f>'Запит 2-8'!#REF!</f>
        <v>#REF!</v>
      </c>
      <c r="E1194" s="350"/>
      <c r="F1194" s="353" t="e">
        <f>#REF!+#REF!</f>
        <v>#REF!</v>
      </c>
      <c r="G1194" s="81" t="e">
        <f t="shared" si="78"/>
        <v>#REF!</v>
      </c>
    </row>
    <row r="1195" spans="1:7" x14ac:dyDescent="0.25">
      <c r="A1195" s="218" t="e">
        <f>'Запит 2-8'!#REF!</f>
        <v>#REF!</v>
      </c>
      <c r="B1195" s="48" t="e">
        <f>IF('Запит 2-8'!#REF!&lt;&gt;"",'Запит 2-8'!#REF!,"")</f>
        <v>#REF!</v>
      </c>
      <c r="C1195" s="49" t="e">
        <f>'Запит 2-8'!#REF!</f>
        <v>#REF!</v>
      </c>
      <c r="D1195" s="50" t="e">
        <f>'Запит 2-8'!#REF!</f>
        <v>#REF!</v>
      </c>
      <c r="E1195" s="350"/>
      <c r="F1195" s="353" t="e">
        <f>#REF!+#REF!</f>
        <v>#REF!</v>
      </c>
      <c r="G1195" s="81" t="e">
        <f t="shared" si="78"/>
        <v>#REF!</v>
      </c>
    </row>
    <row r="1196" spans="1:7" x14ac:dyDescent="0.25">
      <c r="A1196" s="218" t="e">
        <f>'Запит 2-8'!#REF!</f>
        <v>#REF!</v>
      </c>
      <c r="B1196" s="237" t="e">
        <f>IF('Запит 2-8'!#REF!&lt;&gt;"",'Запит 2-8'!#REF!,"")</f>
        <v>#REF!</v>
      </c>
      <c r="C1196" s="238" t="e">
        <f>'Запит 2-8'!#REF!</f>
        <v>#REF!</v>
      </c>
      <c r="D1196" s="239" t="e">
        <f>'Запит 2-8'!#REF!</f>
        <v>#REF!</v>
      </c>
      <c r="E1196" s="351"/>
      <c r="F1196" s="354" t="e">
        <f>#REF!+#REF!</f>
        <v>#REF!</v>
      </c>
      <c r="G1196" s="81" t="e">
        <f t="shared" si="78"/>
        <v>#REF!</v>
      </c>
    </row>
    <row r="1197" spans="1:7" ht="12.75" x14ac:dyDescent="0.2">
      <c r="A1197" s="236" t="e">
        <f>'Запит 2-8'!#REF!</f>
        <v>#REF!</v>
      </c>
      <c r="B1197" s="756" t="s">
        <v>110</v>
      </c>
      <c r="C1197" s="757"/>
      <c r="D1197" s="757"/>
      <c r="E1197" s="758"/>
      <c r="F1197" s="758"/>
      <c r="G1197" s="81" t="e">
        <f>G1198</f>
        <v>#REF!</v>
      </c>
    </row>
    <row r="1198" spans="1:7" x14ac:dyDescent="0.25">
      <c r="A1198" s="218" t="e">
        <f>'Запит 2-8'!#REF!</f>
        <v>#REF!</v>
      </c>
      <c r="B1198" s="241" t="e">
        <f>IF('Запит 2-8'!#REF!&lt;&gt;"",'Запит 2-8'!#REF!,"")</f>
        <v>#REF!</v>
      </c>
      <c r="C1198" s="242" t="e">
        <f>'Запит 2-8'!#REF!</f>
        <v>#REF!</v>
      </c>
      <c r="D1198" s="243" t="e">
        <f>'Запит 2-8'!#REF!</f>
        <v>#REF!</v>
      </c>
      <c r="E1198" s="440" t="s">
        <v>30</v>
      </c>
      <c r="F1198" s="352" t="e">
        <f>#REF!+#REF!</f>
        <v>#REF!</v>
      </c>
      <c r="G1198" s="81" t="e">
        <f t="shared" ref="G1198:G1207" si="79">IF(B1198&lt;&gt;"","Для друку","")</f>
        <v>#REF!</v>
      </c>
    </row>
    <row r="1199" spans="1:7" x14ac:dyDescent="0.25">
      <c r="A1199" s="218" t="e">
        <f>'Запит 2-8'!#REF!</f>
        <v>#REF!</v>
      </c>
      <c r="B1199" s="48" t="e">
        <f>IF('Запит 2-8'!#REF!&lt;&gt;"",'Запит 2-8'!#REF!,"")</f>
        <v>#REF!</v>
      </c>
      <c r="C1199" s="49" t="e">
        <f>'Запит 2-8'!#REF!</f>
        <v>#REF!</v>
      </c>
      <c r="D1199" s="50" t="e">
        <f>'Запит 2-8'!#REF!</f>
        <v>#REF!</v>
      </c>
      <c r="E1199" s="441" t="s">
        <v>30</v>
      </c>
      <c r="F1199" s="353" t="e">
        <f>#REF!+#REF!</f>
        <v>#REF!</v>
      </c>
      <c r="G1199" s="81" t="e">
        <f t="shared" si="79"/>
        <v>#REF!</v>
      </c>
    </row>
    <row r="1200" spans="1:7" x14ac:dyDescent="0.25">
      <c r="A1200" s="218" t="e">
        <f>'Запит 2-8'!#REF!</f>
        <v>#REF!</v>
      </c>
      <c r="B1200" s="48" t="e">
        <f>IF('Запит 2-8'!#REF!&lt;&gt;"",'Запит 2-8'!#REF!,"")</f>
        <v>#REF!</v>
      </c>
      <c r="C1200" s="49" t="e">
        <f>'Запит 2-8'!#REF!</f>
        <v>#REF!</v>
      </c>
      <c r="D1200" s="50" t="e">
        <f>'Запит 2-8'!#REF!</f>
        <v>#REF!</v>
      </c>
      <c r="E1200" s="441" t="s">
        <v>30</v>
      </c>
      <c r="F1200" s="353" t="e">
        <f>#REF!+#REF!</f>
        <v>#REF!</v>
      </c>
      <c r="G1200" s="81" t="e">
        <f t="shared" si="79"/>
        <v>#REF!</v>
      </c>
    </row>
    <row r="1201" spans="1:7" x14ac:dyDescent="0.25">
      <c r="A1201" s="218" t="e">
        <f>'Запит 2-8'!#REF!</f>
        <v>#REF!</v>
      </c>
      <c r="B1201" s="48" t="e">
        <f>IF('Запит 2-8'!#REF!&lt;&gt;"",'Запит 2-8'!#REF!,"")</f>
        <v>#REF!</v>
      </c>
      <c r="C1201" s="49" t="e">
        <f>'Запит 2-8'!#REF!</f>
        <v>#REF!</v>
      </c>
      <c r="D1201" s="50" t="e">
        <f>'Запит 2-8'!#REF!</f>
        <v>#REF!</v>
      </c>
      <c r="E1201" s="441" t="s">
        <v>30</v>
      </c>
      <c r="F1201" s="353" t="e">
        <f>#REF!+#REF!</f>
        <v>#REF!</v>
      </c>
      <c r="G1201" s="81" t="e">
        <f t="shared" si="79"/>
        <v>#REF!</v>
      </c>
    </row>
    <row r="1202" spans="1:7" x14ac:dyDescent="0.25">
      <c r="A1202" s="218" t="e">
        <f>'Запит 2-8'!#REF!</f>
        <v>#REF!</v>
      </c>
      <c r="B1202" s="48" t="e">
        <f>IF('Запит 2-8'!#REF!&lt;&gt;"",'Запит 2-8'!#REF!,"")</f>
        <v>#REF!</v>
      </c>
      <c r="C1202" s="49" t="e">
        <f>'Запит 2-8'!#REF!</f>
        <v>#REF!</v>
      </c>
      <c r="D1202" s="50" t="e">
        <f>'Запит 2-8'!#REF!</f>
        <v>#REF!</v>
      </c>
      <c r="E1202" s="441" t="s">
        <v>30</v>
      </c>
      <c r="F1202" s="353" t="e">
        <f>#REF!+#REF!</f>
        <v>#REF!</v>
      </c>
      <c r="G1202" s="81" t="e">
        <f t="shared" si="79"/>
        <v>#REF!</v>
      </c>
    </row>
    <row r="1203" spans="1:7" x14ac:dyDescent="0.25">
      <c r="A1203" s="218" t="e">
        <f>'Запит 2-8'!#REF!</f>
        <v>#REF!</v>
      </c>
      <c r="B1203" s="48" t="e">
        <f>IF('Запит 2-8'!#REF!&lt;&gt;"",'Запит 2-8'!#REF!,"")</f>
        <v>#REF!</v>
      </c>
      <c r="C1203" s="49" t="e">
        <f>'Запит 2-8'!#REF!</f>
        <v>#REF!</v>
      </c>
      <c r="D1203" s="50" t="e">
        <f>'Запит 2-8'!#REF!</f>
        <v>#REF!</v>
      </c>
      <c r="E1203" s="441" t="s">
        <v>30</v>
      </c>
      <c r="F1203" s="353" t="e">
        <f>#REF!+#REF!</f>
        <v>#REF!</v>
      </c>
      <c r="G1203" s="81" t="e">
        <f t="shared" si="79"/>
        <v>#REF!</v>
      </c>
    </row>
    <row r="1204" spans="1:7" x14ac:dyDescent="0.25">
      <c r="A1204" s="218" t="e">
        <f>'Запит 2-8'!#REF!</f>
        <v>#REF!</v>
      </c>
      <c r="B1204" s="48" t="e">
        <f>IF('Запит 2-8'!#REF!&lt;&gt;"",'Запит 2-8'!#REF!,"")</f>
        <v>#REF!</v>
      </c>
      <c r="C1204" s="49" t="e">
        <f>'Запит 2-8'!#REF!</f>
        <v>#REF!</v>
      </c>
      <c r="D1204" s="50" t="e">
        <f>'Запит 2-8'!#REF!</f>
        <v>#REF!</v>
      </c>
      <c r="E1204" s="441" t="s">
        <v>30</v>
      </c>
      <c r="F1204" s="353" t="e">
        <f>#REF!+#REF!</f>
        <v>#REF!</v>
      </c>
      <c r="G1204" s="81" t="e">
        <f t="shared" si="79"/>
        <v>#REF!</v>
      </c>
    </row>
    <row r="1205" spans="1:7" x14ac:dyDescent="0.25">
      <c r="A1205" s="218" t="e">
        <f>'Запит 2-8'!#REF!</f>
        <v>#REF!</v>
      </c>
      <c r="B1205" s="48" t="e">
        <f>IF('Запит 2-8'!#REF!&lt;&gt;"",'Запит 2-8'!#REF!,"")</f>
        <v>#REF!</v>
      </c>
      <c r="C1205" s="49" t="e">
        <f>'Запит 2-8'!#REF!</f>
        <v>#REF!</v>
      </c>
      <c r="D1205" s="50" t="e">
        <f>'Запит 2-8'!#REF!</f>
        <v>#REF!</v>
      </c>
      <c r="E1205" s="441" t="s">
        <v>30</v>
      </c>
      <c r="F1205" s="353" t="e">
        <f>#REF!+#REF!</f>
        <v>#REF!</v>
      </c>
      <c r="G1205" s="81" t="e">
        <f t="shared" si="79"/>
        <v>#REF!</v>
      </c>
    </row>
    <row r="1206" spans="1:7" ht="12.75" customHeight="1" x14ac:dyDescent="0.25">
      <c r="A1206" s="218" t="e">
        <f>'Запит 2-8'!#REF!</f>
        <v>#REF!</v>
      </c>
      <c r="B1206" s="48" t="e">
        <f>IF('Запит 2-8'!#REF!&lt;&gt;"",'Запит 2-8'!#REF!,"")</f>
        <v>#REF!</v>
      </c>
      <c r="C1206" s="49" t="e">
        <f>'Запит 2-8'!#REF!</f>
        <v>#REF!</v>
      </c>
      <c r="D1206" s="50" t="e">
        <f>'Запит 2-8'!#REF!</f>
        <v>#REF!</v>
      </c>
      <c r="E1206" s="441" t="s">
        <v>30</v>
      </c>
      <c r="F1206" s="353" t="e">
        <f>#REF!+#REF!</f>
        <v>#REF!</v>
      </c>
      <c r="G1206" s="81" t="e">
        <f t="shared" si="79"/>
        <v>#REF!</v>
      </c>
    </row>
    <row r="1207" spans="1:7" ht="12.75" customHeight="1" x14ac:dyDescent="0.25">
      <c r="A1207" s="240" t="e">
        <f>'Запит 2-8'!#REF!</f>
        <v>#REF!</v>
      </c>
      <c r="B1207" s="48" t="e">
        <f>IF('Запит 2-8'!#REF!&lt;&gt;"",'Запит 2-8'!#REF!,"")</f>
        <v>#REF!</v>
      </c>
      <c r="C1207" s="49" t="e">
        <f>'Запит 2-8'!#REF!</f>
        <v>#REF!</v>
      </c>
      <c r="D1207" s="50" t="e">
        <f>'Запит 2-8'!#REF!</f>
        <v>#REF!</v>
      </c>
      <c r="E1207" s="442" t="s">
        <v>30</v>
      </c>
      <c r="F1207" s="354" t="e">
        <f>#REF!+#REF!</f>
        <v>#REF!</v>
      </c>
      <c r="G1207" s="81" t="e">
        <f t="shared" si="79"/>
        <v>#REF!</v>
      </c>
    </row>
    <row r="1208" spans="1:7" ht="12.75" customHeight="1" x14ac:dyDescent="0.2">
      <c r="A1208" s="762" t="e">
        <f>'Запит 2-8'!#REF!</f>
        <v>#REF!</v>
      </c>
      <c r="B1208" s="763"/>
      <c r="C1208" s="763"/>
      <c r="D1208" s="763"/>
      <c r="E1208" s="763"/>
      <c r="F1208" s="763"/>
      <c r="G1208" s="81" t="e">
        <f>G1209</f>
        <v>#REF!</v>
      </c>
    </row>
    <row r="1209" spans="1:7" ht="12.75" customHeight="1" x14ac:dyDescent="0.2">
      <c r="A1209" s="759" t="e">
        <f>'Запит 2-8'!#REF!</f>
        <v>#REF!</v>
      </c>
      <c r="B1209" s="760"/>
      <c r="C1209" s="760"/>
      <c r="D1209" s="760"/>
      <c r="E1209" s="760"/>
      <c r="F1209" s="760"/>
      <c r="G1209" s="81" t="e">
        <f>G1210</f>
        <v>#REF!</v>
      </c>
    </row>
    <row r="1210" spans="1:7" ht="12.75" x14ac:dyDescent="0.2">
      <c r="A1210" s="235" t="s">
        <v>4</v>
      </c>
      <c r="B1210" s="756" t="s">
        <v>107</v>
      </c>
      <c r="C1210" s="757"/>
      <c r="D1210" s="757"/>
      <c r="E1210" s="761"/>
      <c r="F1210" s="761"/>
      <c r="G1210" s="81" t="e">
        <f>G1211</f>
        <v>#REF!</v>
      </c>
    </row>
    <row r="1211" spans="1:7" x14ac:dyDescent="0.25">
      <c r="A1211" s="218" t="e">
        <f>'Запит 2-8'!#REF!</f>
        <v>#REF!</v>
      </c>
      <c r="B1211" s="241" t="e">
        <f>IF('Запит 2-8'!#REF!&lt;&gt;"",'Запит 2-8'!#REF!,"")</f>
        <v>#REF!</v>
      </c>
      <c r="C1211" s="242" t="e">
        <f>'Запит 2-8'!#REF!</f>
        <v>#REF!</v>
      </c>
      <c r="D1211" s="243" t="e">
        <f>'Запит 2-8'!#REF!</f>
        <v>#REF!</v>
      </c>
      <c r="E1211" s="349"/>
      <c r="F1211" s="352" t="e">
        <f>#REF!+#REF!</f>
        <v>#REF!</v>
      </c>
      <c r="G1211" s="81" t="e">
        <f>IF(B1211&lt;&gt;"","Для друку","")</f>
        <v>#REF!</v>
      </c>
    </row>
    <row r="1212" spans="1:7" x14ac:dyDescent="0.25">
      <c r="A1212" s="218" t="e">
        <f>'Запит 2-8'!#REF!</f>
        <v>#REF!</v>
      </c>
      <c r="B1212" s="48" t="e">
        <f>IF('Запит 2-8'!#REF!&lt;&gt;"",'Запит 2-8'!#REF!,"")</f>
        <v>#REF!</v>
      </c>
      <c r="C1212" s="49" t="e">
        <f>'Запит 2-8'!#REF!</f>
        <v>#REF!</v>
      </c>
      <c r="D1212" s="50" t="e">
        <f>'Запит 2-8'!#REF!</f>
        <v>#REF!</v>
      </c>
      <c r="E1212" s="350"/>
      <c r="F1212" s="353" t="e">
        <f>#REF!+#REF!</f>
        <v>#REF!</v>
      </c>
      <c r="G1212" s="81" t="e">
        <f t="shared" ref="G1212:G1225" si="80">IF(B1212&lt;&gt;"","Для друку","")</f>
        <v>#REF!</v>
      </c>
    </row>
    <row r="1213" spans="1:7" x14ac:dyDescent="0.25">
      <c r="A1213" s="218" t="e">
        <f>'Запит 2-8'!#REF!</f>
        <v>#REF!</v>
      </c>
      <c r="B1213" s="48" t="e">
        <f>IF('Запит 2-8'!#REF!&lt;&gt;"",'Запит 2-8'!#REF!,"")</f>
        <v>#REF!</v>
      </c>
      <c r="C1213" s="49" t="e">
        <f>'Запит 2-8'!#REF!</f>
        <v>#REF!</v>
      </c>
      <c r="D1213" s="50" t="e">
        <f>'Запит 2-8'!#REF!</f>
        <v>#REF!</v>
      </c>
      <c r="E1213" s="350"/>
      <c r="F1213" s="353" t="e">
        <f>#REF!+#REF!</f>
        <v>#REF!</v>
      </c>
      <c r="G1213" s="81" t="e">
        <f t="shared" si="80"/>
        <v>#REF!</v>
      </c>
    </row>
    <row r="1214" spans="1:7" x14ac:dyDescent="0.25">
      <c r="A1214" s="218" t="e">
        <f>'Запит 2-8'!#REF!</f>
        <v>#REF!</v>
      </c>
      <c r="B1214" s="48" t="e">
        <f>IF('Запит 2-8'!#REF!&lt;&gt;"",'Запит 2-8'!#REF!,"")</f>
        <v>#REF!</v>
      </c>
      <c r="C1214" s="49" t="e">
        <f>'Запит 2-8'!#REF!</f>
        <v>#REF!</v>
      </c>
      <c r="D1214" s="50" t="e">
        <f>'Запит 2-8'!#REF!</f>
        <v>#REF!</v>
      </c>
      <c r="E1214" s="229"/>
      <c r="F1214" s="353" t="e">
        <f>#REF!+#REF!</f>
        <v>#REF!</v>
      </c>
      <c r="G1214" s="81" t="e">
        <f t="shared" si="80"/>
        <v>#REF!</v>
      </c>
    </row>
    <row r="1215" spans="1:7" x14ac:dyDescent="0.25">
      <c r="A1215" s="218" t="e">
        <f>'Запит 2-8'!#REF!</f>
        <v>#REF!</v>
      </c>
      <c r="B1215" s="48" t="e">
        <f>IF('Запит 2-8'!#REF!&lt;&gt;"",'Запит 2-8'!#REF!,"")</f>
        <v>#REF!</v>
      </c>
      <c r="C1215" s="49" t="e">
        <f>'Запит 2-8'!#REF!</f>
        <v>#REF!</v>
      </c>
      <c r="D1215" s="50" t="e">
        <f>'Запит 2-8'!#REF!</f>
        <v>#REF!</v>
      </c>
      <c r="E1215" s="350"/>
      <c r="F1215" s="353" t="e">
        <f>#REF!+#REF!</f>
        <v>#REF!</v>
      </c>
      <c r="G1215" s="81" t="e">
        <f t="shared" si="80"/>
        <v>#REF!</v>
      </c>
    </row>
    <row r="1216" spans="1:7" x14ac:dyDescent="0.25">
      <c r="A1216" s="218" t="e">
        <f>'Запит 2-8'!#REF!</f>
        <v>#REF!</v>
      </c>
      <c r="B1216" s="48" t="e">
        <f>IF('Запит 2-8'!#REF!&lt;&gt;"",'Запит 2-8'!#REF!,"")</f>
        <v>#REF!</v>
      </c>
      <c r="C1216" s="49" t="e">
        <f>'Запит 2-8'!#REF!</f>
        <v>#REF!</v>
      </c>
      <c r="D1216" s="50" t="e">
        <f>'Запит 2-8'!#REF!</f>
        <v>#REF!</v>
      </c>
      <c r="E1216" s="350"/>
      <c r="F1216" s="353" t="e">
        <f>#REF!+#REF!</f>
        <v>#REF!</v>
      </c>
      <c r="G1216" s="81" t="e">
        <f t="shared" si="80"/>
        <v>#REF!</v>
      </c>
    </row>
    <row r="1217" spans="1:7" x14ac:dyDescent="0.25">
      <c r="A1217" s="218" t="e">
        <f>'Запит 2-8'!#REF!</f>
        <v>#REF!</v>
      </c>
      <c r="B1217" s="48" t="e">
        <f>IF('Запит 2-8'!#REF!&lt;&gt;"",'Запит 2-8'!#REF!,"")</f>
        <v>#REF!</v>
      </c>
      <c r="C1217" s="49" t="e">
        <f>'Запит 2-8'!#REF!</f>
        <v>#REF!</v>
      </c>
      <c r="D1217" s="50" t="e">
        <f>'Запит 2-8'!#REF!</f>
        <v>#REF!</v>
      </c>
      <c r="E1217" s="350"/>
      <c r="F1217" s="353" t="e">
        <f>#REF!+#REF!</f>
        <v>#REF!</v>
      </c>
      <c r="G1217" s="81" t="e">
        <f t="shared" si="80"/>
        <v>#REF!</v>
      </c>
    </row>
    <row r="1218" spans="1:7" x14ac:dyDescent="0.25">
      <c r="A1218" s="218" t="e">
        <f>'Запит 2-8'!#REF!</f>
        <v>#REF!</v>
      </c>
      <c r="B1218" s="48" t="e">
        <f>IF('Запит 2-8'!#REF!&lt;&gt;"",'Запит 2-8'!#REF!,"")</f>
        <v>#REF!</v>
      </c>
      <c r="C1218" s="49" t="e">
        <f>'Запит 2-8'!#REF!</f>
        <v>#REF!</v>
      </c>
      <c r="D1218" s="50" t="e">
        <f>'Запит 2-8'!#REF!</f>
        <v>#REF!</v>
      </c>
      <c r="E1218" s="350"/>
      <c r="F1218" s="353" t="e">
        <f>#REF!+#REF!</f>
        <v>#REF!</v>
      </c>
      <c r="G1218" s="81" t="e">
        <f t="shared" si="80"/>
        <v>#REF!</v>
      </c>
    </row>
    <row r="1219" spans="1:7" x14ac:dyDescent="0.25">
      <c r="A1219" s="218" t="e">
        <f>'Запит 2-8'!#REF!</f>
        <v>#REF!</v>
      </c>
      <c r="B1219" s="48" t="e">
        <f>IF('Запит 2-8'!#REF!&lt;&gt;"",'Запит 2-8'!#REF!,"")</f>
        <v>#REF!</v>
      </c>
      <c r="C1219" s="49" t="e">
        <f>'Запит 2-8'!#REF!</f>
        <v>#REF!</v>
      </c>
      <c r="D1219" s="50" t="e">
        <f>'Запит 2-8'!#REF!</f>
        <v>#REF!</v>
      </c>
      <c r="E1219" s="350"/>
      <c r="F1219" s="353" t="e">
        <f>#REF!+#REF!</f>
        <v>#REF!</v>
      </c>
      <c r="G1219" s="81" t="e">
        <f t="shared" si="80"/>
        <v>#REF!</v>
      </c>
    </row>
    <row r="1220" spans="1:7" x14ac:dyDescent="0.25">
      <c r="A1220" s="218" t="e">
        <f>'Запит 2-8'!#REF!</f>
        <v>#REF!</v>
      </c>
      <c r="B1220" s="48" t="e">
        <f>IF('Запит 2-8'!#REF!&lt;&gt;"",'Запит 2-8'!#REF!,"")</f>
        <v>#REF!</v>
      </c>
      <c r="C1220" s="49" t="e">
        <f>'Запит 2-8'!#REF!</f>
        <v>#REF!</v>
      </c>
      <c r="D1220" s="50" t="e">
        <f>'Запит 2-8'!#REF!</f>
        <v>#REF!</v>
      </c>
      <c r="E1220" s="350"/>
      <c r="F1220" s="353" t="e">
        <f>#REF!+#REF!</f>
        <v>#REF!</v>
      </c>
      <c r="G1220" s="81" t="e">
        <f t="shared" si="80"/>
        <v>#REF!</v>
      </c>
    </row>
    <row r="1221" spans="1:7" x14ac:dyDescent="0.25">
      <c r="A1221" s="218" t="e">
        <f>'Запит 2-8'!#REF!</f>
        <v>#REF!</v>
      </c>
      <c r="B1221" s="48" t="e">
        <f>IF('Запит 2-8'!#REF!&lt;&gt;"",'Запит 2-8'!#REF!,"")</f>
        <v>#REF!</v>
      </c>
      <c r="C1221" s="49" t="e">
        <f>'Запит 2-8'!#REF!</f>
        <v>#REF!</v>
      </c>
      <c r="D1221" s="50" t="e">
        <f>'Запит 2-8'!#REF!</f>
        <v>#REF!</v>
      </c>
      <c r="E1221" s="350"/>
      <c r="F1221" s="353" t="e">
        <f>#REF!+#REF!</f>
        <v>#REF!</v>
      </c>
      <c r="G1221" s="81" t="e">
        <f t="shared" si="80"/>
        <v>#REF!</v>
      </c>
    </row>
    <row r="1222" spans="1:7" x14ac:dyDescent="0.25">
      <c r="A1222" s="218" t="e">
        <f>'Запит 2-8'!#REF!</f>
        <v>#REF!</v>
      </c>
      <c r="B1222" s="48" t="e">
        <f>IF('Запит 2-8'!#REF!&lt;&gt;"",'Запит 2-8'!#REF!,"")</f>
        <v>#REF!</v>
      </c>
      <c r="C1222" s="49" t="e">
        <f>'Запит 2-8'!#REF!</f>
        <v>#REF!</v>
      </c>
      <c r="D1222" s="50" t="e">
        <f>'Запит 2-8'!#REF!</f>
        <v>#REF!</v>
      </c>
      <c r="E1222" s="350"/>
      <c r="F1222" s="353" t="e">
        <f>#REF!+#REF!</f>
        <v>#REF!</v>
      </c>
      <c r="G1222" s="81" t="e">
        <f t="shared" si="80"/>
        <v>#REF!</v>
      </c>
    </row>
    <row r="1223" spans="1:7" x14ac:dyDescent="0.25">
      <c r="A1223" s="218" t="e">
        <f>'Запит 2-8'!#REF!</f>
        <v>#REF!</v>
      </c>
      <c r="B1223" s="48" t="e">
        <f>IF('Запит 2-8'!#REF!&lt;&gt;"",'Запит 2-8'!#REF!,"")</f>
        <v>#REF!</v>
      </c>
      <c r="C1223" s="49" t="e">
        <f>'Запит 2-8'!#REF!</f>
        <v>#REF!</v>
      </c>
      <c r="D1223" s="50" t="e">
        <f>'Запит 2-8'!#REF!</f>
        <v>#REF!</v>
      </c>
      <c r="E1223" s="350"/>
      <c r="F1223" s="353" t="e">
        <f>#REF!+#REF!</f>
        <v>#REF!</v>
      </c>
      <c r="G1223" s="81" t="e">
        <f t="shared" si="80"/>
        <v>#REF!</v>
      </c>
    </row>
    <row r="1224" spans="1:7" x14ac:dyDescent="0.25">
      <c r="A1224" s="218" t="e">
        <f>'Запит 2-8'!#REF!</f>
        <v>#REF!</v>
      </c>
      <c r="B1224" s="48" t="e">
        <f>IF('Запит 2-8'!#REF!&lt;&gt;"",'Запит 2-8'!#REF!,"")</f>
        <v>#REF!</v>
      </c>
      <c r="C1224" s="49" t="e">
        <f>'Запит 2-8'!#REF!</f>
        <v>#REF!</v>
      </c>
      <c r="D1224" s="50" t="e">
        <f>'Запит 2-8'!#REF!</f>
        <v>#REF!</v>
      </c>
      <c r="E1224" s="350"/>
      <c r="F1224" s="353" t="e">
        <f>#REF!+#REF!</f>
        <v>#REF!</v>
      </c>
      <c r="G1224" s="81" t="e">
        <f t="shared" si="80"/>
        <v>#REF!</v>
      </c>
    </row>
    <row r="1225" spans="1:7" x14ac:dyDescent="0.25">
      <c r="A1225" s="218" t="e">
        <f>'Запит 2-8'!#REF!</f>
        <v>#REF!</v>
      </c>
      <c r="B1225" s="237" t="e">
        <f>IF('Запит 2-8'!#REF!&lt;&gt;"",'Запит 2-8'!#REF!,"")</f>
        <v>#REF!</v>
      </c>
      <c r="C1225" s="238" t="e">
        <f>'Запит 2-8'!#REF!</f>
        <v>#REF!</v>
      </c>
      <c r="D1225" s="239" t="e">
        <f>'Запит 2-8'!#REF!</f>
        <v>#REF!</v>
      </c>
      <c r="E1225" s="351"/>
      <c r="F1225" s="354" t="e">
        <f>#REF!+#REF!</f>
        <v>#REF!</v>
      </c>
      <c r="G1225" s="81" t="e">
        <f t="shared" si="80"/>
        <v>#REF!</v>
      </c>
    </row>
    <row r="1226" spans="1:7" ht="12.75" x14ac:dyDescent="0.2">
      <c r="A1226" s="236" t="e">
        <f>'Запит 2-8'!#REF!</f>
        <v>#REF!</v>
      </c>
      <c r="B1226" s="756" t="s">
        <v>108</v>
      </c>
      <c r="C1226" s="757"/>
      <c r="D1226" s="757"/>
      <c r="E1226" s="758"/>
      <c r="F1226" s="758"/>
      <c r="G1226" s="81" t="e">
        <f>G1227</f>
        <v>#REF!</v>
      </c>
    </row>
    <row r="1227" spans="1:7" x14ac:dyDescent="0.25">
      <c r="A1227" s="218" t="e">
        <f>'Запит 2-8'!#REF!</f>
        <v>#REF!</v>
      </c>
      <c r="B1227" s="241" t="e">
        <f>IF('Запит 2-8'!#REF!&lt;&gt;"",'Запит 2-8'!#REF!,"")</f>
        <v>#REF!</v>
      </c>
      <c r="C1227" s="242" t="e">
        <f>'Запит 2-8'!#REF!</f>
        <v>#REF!</v>
      </c>
      <c r="D1227" s="243" t="e">
        <f>'Запит 2-8'!#REF!</f>
        <v>#REF!</v>
      </c>
      <c r="E1227" s="349"/>
      <c r="F1227" s="352" t="e">
        <f>#REF!+#REF!</f>
        <v>#REF!</v>
      </c>
      <c r="G1227" s="81" t="e">
        <f t="shared" ref="G1227:G1241" si="81">IF(B1227&lt;&gt;"","Для друку","")</f>
        <v>#REF!</v>
      </c>
    </row>
    <row r="1228" spans="1:7" x14ac:dyDescent="0.25">
      <c r="A1228" s="218" t="e">
        <f>'Запит 2-8'!#REF!</f>
        <v>#REF!</v>
      </c>
      <c r="B1228" s="48" t="e">
        <f>IF('Запит 2-8'!#REF!&lt;&gt;"",'Запит 2-8'!#REF!,"")</f>
        <v>#REF!</v>
      </c>
      <c r="C1228" s="49" t="e">
        <f>'Запит 2-8'!#REF!</f>
        <v>#REF!</v>
      </c>
      <c r="D1228" s="50" t="e">
        <f>'Запит 2-8'!#REF!</f>
        <v>#REF!</v>
      </c>
      <c r="E1228" s="350"/>
      <c r="F1228" s="353" t="e">
        <f>#REF!+#REF!</f>
        <v>#REF!</v>
      </c>
      <c r="G1228" s="81" t="e">
        <f t="shared" si="81"/>
        <v>#REF!</v>
      </c>
    </row>
    <row r="1229" spans="1:7" x14ac:dyDescent="0.25">
      <c r="A1229" s="218" t="e">
        <f>'Запит 2-8'!#REF!</f>
        <v>#REF!</v>
      </c>
      <c r="B1229" s="48" t="e">
        <f>IF('Запит 2-8'!#REF!&lt;&gt;"",'Запит 2-8'!#REF!,"")</f>
        <v>#REF!</v>
      </c>
      <c r="C1229" s="49" t="e">
        <f>'Запит 2-8'!#REF!</f>
        <v>#REF!</v>
      </c>
      <c r="D1229" s="50" t="e">
        <f>'Запит 2-8'!#REF!</f>
        <v>#REF!</v>
      </c>
      <c r="E1229" s="350"/>
      <c r="F1229" s="353" t="e">
        <f>#REF!+#REF!</f>
        <v>#REF!</v>
      </c>
      <c r="G1229" s="81" t="e">
        <f t="shared" si="81"/>
        <v>#REF!</v>
      </c>
    </row>
    <row r="1230" spans="1:7" x14ac:dyDescent="0.25">
      <c r="A1230" s="218" t="e">
        <f>'Запит 2-8'!#REF!</f>
        <v>#REF!</v>
      </c>
      <c r="B1230" s="48" t="e">
        <f>IF('Запит 2-8'!#REF!&lt;&gt;"",'Запит 2-8'!#REF!,"")</f>
        <v>#REF!</v>
      </c>
      <c r="C1230" s="49" t="e">
        <f>'Запит 2-8'!#REF!</f>
        <v>#REF!</v>
      </c>
      <c r="D1230" s="50" t="e">
        <f>'Запит 2-8'!#REF!</f>
        <v>#REF!</v>
      </c>
      <c r="E1230" s="229"/>
      <c r="F1230" s="353" t="e">
        <f>#REF!+#REF!</f>
        <v>#REF!</v>
      </c>
      <c r="G1230" s="81" t="e">
        <f t="shared" si="81"/>
        <v>#REF!</v>
      </c>
    </row>
    <row r="1231" spans="1:7" x14ac:dyDescent="0.25">
      <c r="A1231" s="218" t="e">
        <f>'Запит 2-8'!#REF!</f>
        <v>#REF!</v>
      </c>
      <c r="B1231" s="48" t="e">
        <f>IF('Запит 2-8'!#REF!&lt;&gt;"",'Запит 2-8'!#REF!,"")</f>
        <v>#REF!</v>
      </c>
      <c r="C1231" s="49" t="e">
        <f>'Запит 2-8'!#REF!</f>
        <v>#REF!</v>
      </c>
      <c r="D1231" s="50" t="e">
        <f>'Запит 2-8'!#REF!</f>
        <v>#REF!</v>
      </c>
      <c r="E1231" s="350"/>
      <c r="F1231" s="353" t="e">
        <f>#REF!+#REF!</f>
        <v>#REF!</v>
      </c>
      <c r="G1231" s="81" t="e">
        <f t="shared" si="81"/>
        <v>#REF!</v>
      </c>
    </row>
    <row r="1232" spans="1:7" x14ac:dyDescent="0.25">
      <c r="A1232" s="218" t="e">
        <f>'Запит 2-8'!#REF!</f>
        <v>#REF!</v>
      </c>
      <c r="B1232" s="48" t="e">
        <f>IF('Запит 2-8'!#REF!&lt;&gt;"",'Запит 2-8'!#REF!,"")</f>
        <v>#REF!</v>
      </c>
      <c r="C1232" s="49" t="e">
        <f>'Запит 2-8'!#REF!</f>
        <v>#REF!</v>
      </c>
      <c r="D1232" s="50" t="e">
        <f>'Запит 2-8'!#REF!</f>
        <v>#REF!</v>
      </c>
      <c r="E1232" s="350"/>
      <c r="F1232" s="353" t="e">
        <f>#REF!+#REF!</f>
        <v>#REF!</v>
      </c>
      <c r="G1232" s="81" t="e">
        <f t="shared" si="81"/>
        <v>#REF!</v>
      </c>
    </row>
    <row r="1233" spans="1:7" x14ac:dyDescent="0.25">
      <c r="A1233" s="218" t="e">
        <f>'Запит 2-8'!#REF!</f>
        <v>#REF!</v>
      </c>
      <c r="B1233" s="48" t="e">
        <f>IF('Запит 2-8'!#REF!&lt;&gt;"",'Запит 2-8'!#REF!,"")</f>
        <v>#REF!</v>
      </c>
      <c r="C1233" s="49" t="e">
        <f>'Запит 2-8'!#REF!</f>
        <v>#REF!</v>
      </c>
      <c r="D1233" s="50" t="e">
        <f>'Запит 2-8'!#REF!</f>
        <v>#REF!</v>
      </c>
      <c r="E1233" s="350"/>
      <c r="F1233" s="353" t="e">
        <f>#REF!+#REF!</f>
        <v>#REF!</v>
      </c>
      <c r="G1233" s="81" t="e">
        <f t="shared" si="81"/>
        <v>#REF!</v>
      </c>
    </row>
    <row r="1234" spans="1:7" x14ac:dyDescent="0.25">
      <c r="A1234" s="218" t="e">
        <f>'Запит 2-8'!#REF!</f>
        <v>#REF!</v>
      </c>
      <c r="B1234" s="48" t="e">
        <f>IF('Запит 2-8'!#REF!&lt;&gt;"",'Запит 2-8'!#REF!,"")</f>
        <v>#REF!</v>
      </c>
      <c r="C1234" s="49" t="e">
        <f>'Запит 2-8'!#REF!</f>
        <v>#REF!</v>
      </c>
      <c r="D1234" s="50" t="e">
        <f>'Запит 2-8'!#REF!</f>
        <v>#REF!</v>
      </c>
      <c r="E1234" s="350"/>
      <c r="F1234" s="353" t="e">
        <f>#REF!+#REF!</f>
        <v>#REF!</v>
      </c>
      <c r="G1234" s="81" t="e">
        <f t="shared" si="81"/>
        <v>#REF!</v>
      </c>
    </row>
    <row r="1235" spans="1:7" x14ac:dyDescent="0.25">
      <c r="A1235" s="218" t="e">
        <f>'Запит 2-8'!#REF!</f>
        <v>#REF!</v>
      </c>
      <c r="B1235" s="48" t="e">
        <f>IF('Запит 2-8'!#REF!&lt;&gt;"",'Запит 2-8'!#REF!,"")</f>
        <v>#REF!</v>
      </c>
      <c r="C1235" s="49" t="e">
        <f>'Запит 2-8'!#REF!</f>
        <v>#REF!</v>
      </c>
      <c r="D1235" s="50" t="e">
        <f>'Запит 2-8'!#REF!</f>
        <v>#REF!</v>
      </c>
      <c r="E1235" s="350"/>
      <c r="F1235" s="353" t="e">
        <f>#REF!+#REF!</f>
        <v>#REF!</v>
      </c>
      <c r="G1235" s="81" t="e">
        <f t="shared" si="81"/>
        <v>#REF!</v>
      </c>
    </row>
    <row r="1236" spans="1:7" x14ac:dyDescent="0.25">
      <c r="A1236" s="218" t="e">
        <f>'Запит 2-8'!#REF!</f>
        <v>#REF!</v>
      </c>
      <c r="B1236" s="48" t="e">
        <f>IF('Запит 2-8'!#REF!&lt;&gt;"",'Запит 2-8'!#REF!,"")</f>
        <v>#REF!</v>
      </c>
      <c r="C1236" s="49" t="e">
        <f>'Запит 2-8'!#REF!</f>
        <v>#REF!</v>
      </c>
      <c r="D1236" s="50" t="e">
        <f>'Запит 2-8'!#REF!</f>
        <v>#REF!</v>
      </c>
      <c r="E1236" s="350"/>
      <c r="F1236" s="353" t="e">
        <f>#REF!+#REF!</f>
        <v>#REF!</v>
      </c>
      <c r="G1236" s="81" t="e">
        <f t="shared" si="81"/>
        <v>#REF!</v>
      </c>
    </row>
    <row r="1237" spans="1:7" x14ac:dyDescent="0.25">
      <c r="A1237" s="218" t="e">
        <f>'Запит 2-8'!#REF!</f>
        <v>#REF!</v>
      </c>
      <c r="B1237" s="48" t="e">
        <f>IF('Запит 2-8'!#REF!&lt;&gt;"",'Запит 2-8'!#REF!,"")</f>
        <v>#REF!</v>
      </c>
      <c r="C1237" s="49" t="e">
        <f>'Запит 2-8'!#REF!</f>
        <v>#REF!</v>
      </c>
      <c r="D1237" s="50" t="e">
        <f>'Запит 2-8'!#REF!</f>
        <v>#REF!</v>
      </c>
      <c r="E1237" s="350"/>
      <c r="F1237" s="353" t="e">
        <f>#REF!+#REF!</f>
        <v>#REF!</v>
      </c>
      <c r="G1237" s="81" t="e">
        <f t="shared" si="81"/>
        <v>#REF!</v>
      </c>
    </row>
    <row r="1238" spans="1:7" x14ac:dyDescent="0.25">
      <c r="A1238" s="218" t="e">
        <f>'Запит 2-8'!#REF!</f>
        <v>#REF!</v>
      </c>
      <c r="B1238" s="48" t="e">
        <f>IF('Запит 2-8'!#REF!&lt;&gt;"",'Запит 2-8'!#REF!,"")</f>
        <v>#REF!</v>
      </c>
      <c r="C1238" s="49" t="e">
        <f>'Запит 2-8'!#REF!</f>
        <v>#REF!</v>
      </c>
      <c r="D1238" s="50" t="e">
        <f>'Запит 2-8'!#REF!</f>
        <v>#REF!</v>
      </c>
      <c r="E1238" s="350"/>
      <c r="F1238" s="353" t="e">
        <f>#REF!+#REF!</f>
        <v>#REF!</v>
      </c>
      <c r="G1238" s="81" t="e">
        <f t="shared" si="81"/>
        <v>#REF!</v>
      </c>
    </row>
    <row r="1239" spans="1:7" x14ac:dyDescent="0.25">
      <c r="A1239" s="218" t="e">
        <f>'Запит 2-8'!#REF!</f>
        <v>#REF!</v>
      </c>
      <c r="B1239" s="48" t="e">
        <f>IF('Запит 2-8'!#REF!&lt;&gt;"",'Запит 2-8'!#REF!,"")</f>
        <v>#REF!</v>
      </c>
      <c r="C1239" s="49" t="e">
        <f>'Запит 2-8'!#REF!</f>
        <v>#REF!</v>
      </c>
      <c r="D1239" s="50" t="e">
        <f>'Запит 2-8'!#REF!</f>
        <v>#REF!</v>
      </c>
      <c r="E1239" s="350"/>
      <c r="F1239" s="353" t="e">
        <f>#REF!+#REF!</f>
        <v>#REF!</v>
      </c>
      <c r="G1239" s="81" t="e">
        <f t="shared" si="81"/>
        <v>#REF!</v>
      </c>
    </row>
    <row r="1240" spans="1:7" x14ac:dyDescent="0.25">
      <c r="A1240" s="218" t="e">
        <f>'Запит 2-8'!#REF!</f>
        <v>#REF!</v>
      </c>
      <c r="B1240" s="48" t="e">
        <f>IF('Запит 2-8'!#REF!&lt;&gt;"",'Запит 2-8'!#REF!,"")</f>
        <v>#REF!</v>
      </c>
      <c r="C1240" s="49" t="e">
        <f>'Запит 2-8'!#REF!</f>
        <v>#REF!</v>
      </c>
      <c r="D1240" s="50" t="e">
        <f>'Запит 2-8'!#REF!</f>
        <v>#REF!</v>
      </c>
      <c r="E1240" s="350"/>
      <c r="F1240" s="353" t="e">
        <f>#REF!+#REF!</f>
        <v>#REF!</v>
      </c>
      <c r="G1240" s="81" t="e">
        <f t="shared" si="81"/>
        <v>#REF!</v>
      </c>
    </row>
    <row r="1241" spans="1:7" x14ac:dyDescent="0.25">
      <c r="A1241" s="218" t="e">
        <f>'Запит 2-8'!#REF!</f>
        <v>#REF!</v>
      </c>
      <c r="B1241" s="237" t="e">
        <f>IF('Запит 2-8'!#REF!&lt;&gt;"",'Запит 2-8'!#REF!,"")</f>
        <v>#REF!</v>
      </c>
      <c r="C1241" s="238" t="e">
        <f>'Запит 2-8'!#REF!</f>
        <v>#REF!</v>
      </c>
      <c r="D1241" s="239" t="e">
        <f>'Запит 2-8'!#REF!</f>
        <v>#REF!</v>
      </c>
      <c r="E1241" s="351"/>
      <c r="F1241" s="354" t="e">
        <f>#REF!+#REF!</f>
        <v>#REF!</v>
      </c>
      <c r="G1241" s="81" t="e">
        <f t="shared" si="81"/>
        <v>#REF!</v>
      </c>
    </row>
    <row r="1242" spans="1:7" ht="12.75" x14ac:dyDescent="0.2">
      <c r="A1242" s="236" t="e">
        <f>'Запит 2-8'!#REF!</f>
        <v>#REF!</v>
      </c>
      <c r="B1242" s="756" t="s">
        <v>109</v>
      </c>
      <c r="C1242" s="757"/>
      <c r="D1242" s="757"/>
      <c r="E1242" s="758"/>
      <c r="F1242" s="758"/>
      <c r="G1242" s="81" t="e">
        <f>G1243</f>
        <v>#REF!</v>
      </c>
    </row>
    <row r="1243" spans="1:7" x14ac:dyDescent="0.25">
      <c r="A1243" s="218" t="e">
        <f>'Запит 2-8'!#REF!</f>
        <v>#REF!</v>
      </c>
      <c r="B1243" s="241" t="e">
        <f>IF('Запит 2-8'!#REF!&lt;&gt;"",'Запит 2-8'!#REF!,"")</f>
        <v>#REF!</v>
      </c>
      <c r="C1243" s="242" t="e">
        <f>'Запит 2-8'!#REF!</f>
        <v>#REF!</v>
      </c>
      <c r="D1243" s="243" t="e">
        <f>'Запит 2-8'!#REF!</f>
        <v>#REF!</v>
      </c>
      <c r="E1243" s="349"/>
      <c r="F1243" s="352" t="e">
        <f>#REF!+#REF!</f>
        <v>#REF!</v>
      </c>
      <c r="G1243" s="81" t="e">
        <f t="shared" ref="G1243:G1257" si="82">IF(B1243&lt;&gt;"","Для друку","")</f>
        <v>#REF!</v>
      </c>
    </row>
    <row r="1244" spans="1:7" x14ac:dyDescent="0.25">
      <c r="A1244" s="218" t="e">
        <f>'Запит 2-8'!#REF!</f>
        <v>#REF!</v>
      </c>
      <c r="B1244" s="48" t="e">
        <f>IF('Запит 2-8'!#REF!&lt;&gt;"",'Запит 2-8'!#REF!,"")</f>
        <v>#REF!</v>
      </c>
      <c r="C1244" s="49" t="e">
        <f>'Запит 2-8'!#REF!</f>
        <v>#REF!</v>
      </c>
      <c r="D1244" s="50" t="e">
        <f>'Запит 2-8'!#REF!</f>
        <v>#REF!</v>
      </c>
      <c r="E1244" s="350"/>
      <c r="F1244" s="353" t="e">
        <f>#REF!+#REF!</f>
        <v>#REF!</v>
      </c>
      <c r="G1244" s="81" t="e">
        <f t="shared" si="82"/>
        <v>#REF!</v>
      </c>
    </row>
    <row r="1245" spans="1:7" x14ac:dyDescent="0.25">
      <c r="A1245" s="218" t="e">
        <f>'Запит 2-8'!#REF!</f>
        <v>#REF!</v>
      </c>
      <c r="B1245" s="48" t="e">
        <f>IF('Запит 2-8'!#REF!&lt;&gt;"",'Запит 2-8'!#REF!,"")</f>
        <v>#REF!</v>
      </c>
      <c r="C1245" s="49" t="e">
        <f>'Запит 2-8'!#REF!</f>
        <v>#REF!</v>
      </c>
      <c r="D1245" s="50" t="e">
        <f>'Запит 2-8'!#REF!</f>
        <v>#REF!</v>
      </c>
      <c r="E1245" s="350"/>
      <c r="F1245" s="353" t="e">
        <f>#REF!+#REF!</f>
        <v>#REF!</v>
      </c>
      <c r="G1245" s="81" t="e">
        <f t="shared" si="82"/>
        <v>#REF!</v>
      </c>
    </row>
    <row r="1246" spans="1:7" x14ac:dyDescent="0.25">
      <c r="A1246" s="218" t="e">
        <f>'Запит 2-8'!#REF!</f>
        <v>#REF!</v>
      </c>
      <c r="B1246" s="48" t="e">
        <f>IF('Запит 2-8'!#REF!&lt;&gt;"",'Запит 2-8'!#REF!,"")</f>
        <v>#REF!</v>
      </c>
      <c r="C1246" s="49" t="e">
        <f>'Запит 2-8'!#REF!</f>
        <v>#REF!</v>
      </c>
      <c r="D1246" s="50" t="e">
        <f>'Запит 2-8'!#REF!</f>
        <v>#REF!</v>
      </c>
      <c r="E1246" s="229"/>
      <c r="F1246" s="353" t="e">
        <f>#REF!+#REF!</f>
        <v>#REF!</v>
      </c>
      <c r="G1246" s="81" t="e">
        <f t="shared" si="82"/>
        <v>#REF!</v>
      </c>
    </row>
    <row r="1247" spans="1:7" x14ac:dyDescent="0.25">
      <c r="A1247" s="218" t="e">
        <f>'Запит 2-8'!#REF!</f>
        <v>#REF!</v>
      </c>
      <c r="B1247" s="48" t="e">
        <f>IF('Запит 2-8'!#REF!&lt;&gt;"",'Запит 2-8'!#REF!,"")</f>
        <v>#REF!</v>
      </c>
      <c r="C1247" s="49" t="e">
        <f>'Запит 2-8'!#REF!</f>
        <v>#REF!</v>
      </c>
      <c r="D1247" s="50" t="e">
        <f>'Запит 2-8'!#REF!</f>
        <v>#REF!</v>
      </c>
      <c r="E1247" s="350"/>
      <c r="F1247" s="353" t="e">
        <f>#REF!+#REF!</f>
        <v>#REF!</v>
      </c>
      <c r="G1247" s="81" t="e">
        <f t="shared" si="82"/>
        <v>#REF!</v>
      </c>
    </row>
    <row r="1248" spans="1:7" x14ac:dyDescent="0.25">
      <c r="A1248" s="218" t="e">
        <f>'Запит 2-8'!#REF!</f>
        <v>#REF!</v>
      </c>
      <c r="B1248" s="48" t="e">
        <f>IF('Запит 2-8'!#REF!&lt;&gt;"",'Запит 2-8'!#REF!,"")</f>
        <v>#REF!</v>
      </c>
      <c r="C1248" s="49" t="e">
        <f>'Запит 2-8'!#REF!</f>
        <v>#REF!</v>
      </c>
      <c r="D1248" s="50" t="e">
        <f>'Запит 2-8'!#REF!</f>
        <v>#REF!</v>
      </c>
      <c r="E1248" s="350"/>
      <c r="F1248" s="353" t="e">
        <f>#REF!+#REF!</f>
        <v>#REF!</v>
      </c>
      <c r="G1248" s="81" t="e">
        <f t="shared" si="82"/>
        <v>#REF!</v>
      </c>
    </row>
    <row r="1249" spans="1:7" x14ac:dyDescent="0.25">
      <c r="A1249" s="218" t="e">
        <f>'Запит 2-8'!#REF!</f>
        <v>#REF!</v>
      </c>
      <c r="B1249" s="48" t="e">
        <f>IF('Запит 2-8'!#REF!&lt;&gt;"",'Запит 2-8'!#REF!,"")</f>
        <v>#REF!</v>
      </c>
      <c r="C1249" s="49" t="e">
        <f>'Запит 2-8'!#REF!</f>
        <v>#REF!</v>
      </c>
      <c r="D1249" s="50" t="e">
        <f>'Запит 2-8'!#REF!</f>
        <v>#REF!</v>
      </c>
      <c r="E1249" s="350"/>
      <c r="F1249" s="353" t="e">
        <f>#REF!+#REF!</f>
        <v>#REF!</v>
      </c>
      <c r="G1249" s="81" t="e">
        <f t="shared" si="82"/>
        <v>#REF!</v>
      </c>
    </row>
    <row r="1250" spans="1:7" x14ac:dyDescent="0.25">
      <c r="A1250" s="218" t="e">
        <f>'Запит 2-8'!#REF!</f>
        <v>#REF!</v>
      </c>
      <c r="B1250" s="48" t="e">
        <f>IF('Запит 2-8'!#REF!&lt;&gt;"",'Запит 2-8'!#REF!,"")</f>
        <v>#REF!</v>
      </c>
      <c r="C1250" s="49" t="e">
        <f>'Запит 2-8'!#REF!</f>
        <v>#REF!</v>
      </c>
      <c r="D1250" s="50" t="e">
        <f>'Запит 2-8'!#REF!</f>
        <v>#REF!</v>
      </c>
      <c r="E1250" s="350"/>
      <c r="F1250" s="353" t="e">
        <f>#REF!+#REF!</f>
        <v>#REF!</v>
      </c>
      <c r="G1250" s="81" t="e">
        <f t="shared" si="82"/>
        <v>#REF!</v>
      </c>
    </row>
    <row r="1251" spans="1:7" x14ac:dyDescent="0.25">
      <c r="A1251" s="218" t="e">
        <f>'Запит 2-8'!#REF!</f>
        <v>#REF!</v>
      </c>
      <c r="B1251" s="48" t="e">
        <f>IF('Запит 2-8'!#REF!&lt;&gt;"",'Запит 2-8'!#REF!,"")</f>
        <v>#REF!</v>
      </c>
      <c r="C1251" s="49" t="e">
        <f>'Запит 2-8'!#REF!</f>
        <v>#REF!</v>
      </c>
      <c r="D1251" s="50" t="e">
        <f>'Запит 2-8'!#REF!</f>
        <v>#REF!</v>
      </c>
      <c r="E1251" s="350"/>
      <c r="F1251" s="353" t="e">
        <f>#REF!+#REF!</f>
        <v>#REF!</v>
      </c>
      <c r="G1251" s="81" t="e">
        <f t="shared" si="82"/>
        <v>#REF!</v>
      </c>
    </row>
    <row r="1252" spans="1:7" x14ac:dyDescent="0.25">
      <c r="A1252" s="218" t="e">
        <f>'Запит 2-8'!#REF!</f>
        <v>#REF!</v>
      </c>
      <c r="B1252" s="48" t="e">
        <f>IF('Запит 2-8'!#REF!&lt;&gt;"",'Запит 2-8'!#REF!,"")</f>
        <v>#REF!</v>
      </c>
      <c r="C1252" s="49" t="e">
        <f>'Запит 2-8'!#REF!</f>
        <v>#REF!</v>
      </c>
      <c r="D1252" s="50" t="e">
        <f>'Запит 2-8'!#REF!</f>
        <v>#REF!</v>
      </c>
      <c r="E1252" s="350"/>
      <c r="F1252" s="353" t="e">
        <f>#REF!+#REF!</f>
        <v>#REF!</v>
      </c>
      <c r="G1252" s="81" t="e">
        <f t="shared" si="82"/>
        <v>#REF!</v>
      </c>
    </row>
    <row r="1253" spans="1:7" x14ac:dyDescent="0.25">
      <c r="A1253" s="218" t="e">
        <f>'Запит 2-8'!#REF!</f>
        <v>#REF!</v>
      </c>
      <c r="B1253" s="48" t="e">
        <f>IF('Запит 2-8'!#REF!&lt;&gt;"",'Запит 2-8'!#REF!,"")</f>
        <v>#REF!</v>
      </c>
      <c r="C1253" s="49" t="e">
        <f>'Запит 2-8'!#REF!</f>
        <v>#REF!</v>
      </c>
      <c r="D1253" s="50" t="e">
        <f>'Запит 2-8'!#REF!</f>
        <v>#REF!</v>
      </c>
      <c r="E1253" s="350"/>
      <c r="F1253" s="353" t="e">
        <f>#REF!+#REF!</f>
        <v>#REF!</v>
      </c>
      <c r="G1253" s="81" t="e">
        <f t="shared" si="82"/>
        <v>#REF!</v>
      </c>
    </row>
    <row r="1254" spans="1:7" x14ac:dyDescent="0.25">
      <c r="A1254" s="218" t="e">
        <f>'Запит 2-8'!#REF!</f>
        <v>#REF!</v>
      </c>
      <c r="B1254" s="48" t="e">
        <f>IF('Запит 2-8'!#REF!&lt;&gt;"",'Запит 2-8'!#REF!,"")</f>
        <v>#REF!</v>
      </c>
      <c r="C1254" s="49" t="e">
        <f>'Запит 2-8'!#REF!</f>
        <v>#REF!</v>
      </c>
      <c r="D1254" s="50" t="e">
        <f>'Запит 2-8'!#REF!</f>
        <v>#REF!</v>
      </c>
      <c r="E1254" s="350"/>
      <c r="F1254" s="353" t="e">
        <f>#REF!+#REF!</f>
        <v>#REF!</v>
      </c>
      <c r="G1254" s="81" t="e">
        <f t="shared" si="82"/>
        <v>#REF!</v>
      </c>
    </row>
    <row r="1255" spans="1:7" x14ac:dyDescent="0.25">
      <c r="A1255" s="218" t="e">
        <f>'Запит 2-8'!#REF!</f>
        <v>#REF!</v>
      </c>
      <c r="B1255" s="48" t="e">
        <f>IF('Запит 2-8'!#REF!&lt;&gt;"",'Запит 2-8'!#REF!,"")</f>
        <v>#REF!</v>
      </c>
      <c r="C1255" s="49" t="e">
        <f>'Запит 2-8'!#REF!</f>
        <v>#REF!</v>
      </c>
      <c r="D1255" s="50" t="e">
        <f>'Запит 2-8'!#REF!</f>
        <v>#REF!</v>
      </c>
      <c r="E1255" s="350"/>
      <c r="F1255" s="353" t="e">
        <f>#REF!+#REF!</f>
        <v>#REF!</v>
      </c>
      <c r="G1255" s="81" t="e">
        <f t="shared" si="82"/>
        <v>#REF!</v>
      </c>
    </row>
    <row r="1256" spans="1:7" x14ac:dyDescent="0.25">
      <c r="A1256" s="218" t="e">
        <f>'Запит 2-8'!#REF!</f>
        <v>#REF!</v>
      </c>
      <c r="B1256" s="48" t="e">
        <f>IF('Запит 2-8'!#REF!&lt;&gt;"",'Запит 2-8'!#REF!,"")</f>
        <v>#REF!</v>
      </c>
      <c r="C1256" s="49" t="e">
        <f>'Запит 2-8'!#REF!</f>
        <v>#REF!</v>
      </c>
      <c r="D1256" s="50" t="e">
        <f>'Запит 2-8'!#REF!</f>
        <v>#REF!</v>
      </c>
      <c r="E1256" s="350"/>
      <c r="F1256" s="353" t="e">
        <f>#REF!+#REF!</f>
        <v>#REF!</v>
      </c>
      <c r="G1256" s="81" t="e">
        <f t="shared" si="82"/>
        <v>#REF!</v>
      </c>
    </row>
    <row r="1257" spans="1:7" x14ac:dyDescent="0.25">
      <c r="A1257" s="218" t="e">
        <f>'Запит 2-8'!#REF!</f>
        <v>#REF!</v>
      </c>
      <c r="B1257" s="237" t="e">
        <f>IF('Запит 2-8'!#REF!&lt;&gt;"",'Запит 2-8'!#REF!,"")</f>
        <v>#REF!</v>
      </c>
      <c r="C1257" s="238" t="e">
        <f>'Запит 2-8'!#REF!</f>
        <v>#REF!</v>
      </c>
      <c r="D1257" s="239" t="e">
        <f>'Запит 2-8'!#REF!</f>
        <v>#REF!</v>
      </c>
      <c r="E1257" s="351"/>
      <c r="F1257" s="354" t="e">
        <f>#REF!+#REF!</f>
        <v>#REF!</v>
      </c>
      <c r="G1257" s="81" t="e">
        <f t="shared" si="82"/>
        <v>#REF!</v>
      </c>
    </row>
    <row r="1258" spans="1:7" ht="12.75" x14ac:dyDescent="0.2">
      <c r="A1258" s="236" t="e">
        <f>'Запит 2-8'!#REF!</f>
        <v>#REF!</v>
      </c>
      <c r="B1258" s="756" t="s">
        <v>110</v>
      </c>
      <c r="C1258" s="757"/>
      <c r="D1258" s="757"/>
      <c r="E1258" s="758"/>
      <c r="F1258" s="758"/>
      <c r="G1258" s="81" t="e">
        <f>G1259</f>
        <v>#REF!</v>
      </c>
    </row>
    <row r="1259" spans="1:7" x14ac:dyDescent="0.25">
      <c r="A1259" s="218" t="e">
        <f>'Запит 2-8'!#REF!</f>
        <v>#REF!</v>
      </c>
      <c r="B1259" s="241" t="e">
        <f>IF('Запит 2-8'!#REF!&lt;&gt;"",'Запит 2-8'!#REF!,"")</f>
        <v>#REF!</v>
      </c>
      <c r="C1259" s="242" t="e">
        <f>'Запит 2-8'!#REF!</f>
        <v>#REF!</v>
      </c>
      <c r="D1259" s="243" t="e">
        <f>'Запит 2-8'!#REF!</f>
        <v>#REF!</v>
      </c>
      <c r="E1259" s="440" t="s">
        <v>30</v>
      </c>
      <c r="F1259" s="352" t="e">
        <f>#REF!+#REF!</f>
        <v>#REF!</v>
      </c>
      <c r="G1259" s="81" t="e">
        <f t="shared" ref="G1259:G1268" si="83">IF(B1259&lt;&gt;"","Для друку","")</f>
        <v>#REF!</v>
      </c>
    </row>
    <row r="1260" spans="1:7" x14ac:dyDescent="0.25">
      <c r="A1260" s="218" t="e">
        <f>'Запит 2-8'!#REF!</f>
        <v>#REF!</v>
      </c>
      <c r="B1260" s="48" t="e">
        <f>IF('Запит 2-8'!#REF!&lt;&gt;"",'Запит 2-8'!#REF!,"")</f>
        <v>#REF!</v>
      </c>
      <c r="C1260" s="49" t="e">
        <f>'Запит 2-8'!#REF!</f>
        <v>#REF!</v>
      </c>
      <c r="D1260" s="50" t="e">
        <f>'Запит 2-8'!#REF!</f>
        <v>#REF!</v>
      </c>
      <c r="E1260" s="441" t="s">
        <v>30</v>
      </c>
      <c r="F1260" s="353" t="e">
        <f>#REF!+#REF!</f>
        <v>#REF!</v>
      </c>
      <c r="G1260" s="81" t="e">
        <f t="shared" si="83"/>
        <v>#REF!</v>
      </c>
    </row>
    <row r="1261" spans="1:7" x14ac:dyDescent="0.25">
      <c r="A1261" s="218" t="e">
        <f>'Запит 2-8'!#REF!</f>
        <v>#REF!</v>
      </c>
      <c r="B1261" s="48" t="e">
        <f>IF('Запит 2-8'!#REF!&lt;&gt;"",'Запит 2-8'!#REF!,"")</f>
        <v>#REF!</v>
      </c>
      <c r="C1261" s="49" t="e">
        <f>'Запит 2-8'!#REF!</f>
        <v>#REF!</v>
      </c>
      <c r="D1261" s="50" t="e">
        <f>'Запит 2-8'!#REF!</f>
        <v>#REF!</v>
      </c>
      <c r="E1261" s="441" t="s">
        <v>30</v>
      </c>
      <c r="F1261" s="353" t="e">
        <f>#REF!+#REF!</f>
        <v>#REF!</v>
      </c>
      <c r="G1261" s="81" t="e">
        <f t="shared" si="83"/>
        <v>#REF!</v>
      </c>
    </row>
    <row r="1262" spans="1:7" x14ac:dyDescent="0.25">
      <c r="A1262" s="218" t="e">
        <f>'Запит 2-8'!#REF!</f>
        <v>#REF!</v>
      </c>
      <c r="B1262" s="48" t="e">
        <f>IF('Запит 2-8'!#REF!&lt;&gt;"",'Запит 2-8'!#REF!,"")</f>
        <v>#REF!</v>
      </c>
      <c r="C1262" s="49" t="e">
        <f>'Запит 2-8'!#REF!</f>
        <v>#REF!</v>
      </c>
      <c r="D1262" s="50" t="e">
        <f>'Запит 2-8'!#REF!</f>
        <v>#REF!</v>
      </c>
      <c r="E1262" s="441" t="s">
        <v>30</v>
      </c>
      <c r="F1262" s="353" t="e">
        <f>#REF!+#REF!</f>
        <v>#REF!</v>
      </c>
      <c r="G1262" s="81" t="e">
        <f t="shared" si="83"/>
        <v>#REF!</v>
      </c>
    </row>
    <row r="1263" spans="1:7" x14ac:dyDescent="0.25">
      <c r="A1263" s="218" t="e">
        <f>'Запит 2-8'!#REF!</f>
        <v>#REF!</v>
      </c>
      <c r="B1263" s="48" t="e">
        <f>IF('Запит 2-8'!#REF!&lt;&gt;"",'Запит 2-8'!#REF!,"")</f>
        <v>#REF!</v>
      </c>
      <c r="C1263" s="49" t="e">
        <f>'Запит 2-8'!#REF!</f>
        <v>#REF!</v>
      </c>
      <c r="D1263" s="50" t="e">
        <f>'Запит 2-8'!#REF!</f>
        <v>#REF!</v>
      </c>
      <c r="E1263" s="441" t="s">
        <v>30</v>
      </c>
      <c r="F1263" s="353" t="e">
        <f>#REF!+#REF!</f>
        <v>#REF!</v>
      </c>
      <c r="G1263" s="81" t="e">
        <f t="shared" si="83"/>
        <v>#REF!</v>
      </c>
    </row>
    <row r="1264" spans="1:7" x14ac:dyDescent="0.25">
      <c r="A1264" s="218" t="e">
        <f>'Запит 2-8'!#REF!</f>
        <v>#REF!</v>
      </c>
      <c r="B1264" s="48" t="e">
        <f>IF('Запит 2-8'!#REF!&lt;&gt;"",'Запит 2-8'!#REF!,"")</f>
        <v>#REF!</v>
      </c>
      <c r="C1264" s="49" t="e">
        <f>'Запит 2-8'!#REF!</f>
        <v>#REF!</v>
      </c>
      <c r="D1264" s="50" t="e">
        <f>'Запит 2-8'!#REF!</f>
        <v>#REF!</v>
      </c>
      <c r="E1264" s="441" t="s">
        <v>30</v>
      </c>
      <c r="F1264" s="353" t="e">
        <f>#REF!+#REF!</f>
        <v>#REF!</v>
      </c>
      <c r="G1264" s="81" t="e">
        <f t="shared" si="83"/>
        <v>#REF!</v>
      </c>
    </row>
    <row r="1265" spans="1:7" x14ac:dyDescent="0.25">
      <c r="A1265" s="218" t="e">
        <f>'Запит 2-8'!#REF!</f>
        <v>#REF!</v>
      </c>
      <c r="B1265" s="48" t="e">
        <f>IF('Запит 2-8'!#REF!&lt;&gt;"",'Запит 2-8'!#REF!,"")</f>
        <v>#REF!</v>
      </c>
      <c r="C1265" s="49" t="e">
        <f>'Запит 2-8'!#REF!</f>
        <v>#REF!</v>
      </c>
      <c r="D1265" s="50" t="e">
        <f>'Запит 2-8'!#REF!</f>
        <v>#REF!</v>
      </c>
      <c r="E1265" s="441" t="s">
        <v>30</v>
      </c>
      <c r="F1265" s="353" t="e">
        <f>#REF!+#REF!</f>
        <v>#REF!</v>
      </c>
      <c r="G1265" s="81" t="e">
        <f t="shared" si="83"/>
        <v>#REF!</v>
      </c>
    </row>
    <row r="1266" spans="1:7" x14ac:dyDescent="0.25">
      <c r="A1266" s="218" t="e">
        <f>'Запит 2-8'!#REF!</f>
        <v>#REF!</v>
      </c>
      <c r="B1266" s="48" t="e">
        <f>IF('Запит 2-8'!#REF!&lt;&gt;"",'Запит 2-8'!#REF!,"")</f>
        <v>#REF!</v>
      </c>
      <c r="C1266" s="49" t="e">
        <f>'Запит 2-8'!#REF!</f>
        <v>#REF!</v>
      </c>
      <c r="D1266" s="50" t="e">
        <f>'Запит 2-8'!#REF!</f>
        <v>#REF!</v>
      </c>
      <c r="E1266" s="441" t="s">
        <v>30</v>
      </c>
      <c r="F1266" s="353" t="e">
        <f>#REF!+#REF!</f>
        <v>#REF!</v>
      </c>
      <c r="G1266" s="81" t="e">
        <f t="shared" si="83"/>
        <v>#REF!</v>
      </c>
    </row>
    <row r="1267" spans="1:7" ht="12.75" customHeight="1" x14ac:dyDescent="0.25">
      <c r="A1267" s="218" t="e">
        <f>'Запит 2-8'!#REF!</f>
        <v>#REF!</v>
      </c>
      <c r="B1267" s="48" t="e">
        <f>IF('Запит 2-8'!#REF!&lt;&gt;"",'Запит 2-8'!#REF!,"")</f>
        <v>#REF!</v>
      </c>
      <c r="C1267" s="49" t="e">
        <f>'Запит 2-8'!#REF!</f>
        <v>#REF!</v>
      </c>
      <c r="D1267" s="50" t="e">
        <f>'Запит 2-8'!#REF!</f>
        <v>#REF!</v>
      </c>
      <c r="E1267" s="441" t="s">
        <v>30</v>
      </c>
      <c r="F1267" s="353" t="e">
        <f>#REF!+#REF!</f>
        <v>#REF!</v>
      </c>
      <c r="G1267" s="81" t="e">
        <f t="shared" si="83"/>
        <v>#REF!</v>
      </c>
    </row>
    <row r="1268" spans="1:7" x14ac:dyDescent="0.25">
      <c r="A1268" s="240" t="e">
        <f>'Запит 2-8'!#REF!</f>
        <v>#REF!</v>
      </c>
      <c r="B1268" s="48" t="e">
        <f>IF('Запит 2-8'!#REF!&lt;&gt;"",'Запит 2-8'!#REF!,"")</f>
        <v>#REF!</v>
      </c>
      <c r="C1268" s="49" t="e">
        <f>'Запит 2-8'!#REF!</f>
        <v>#REF!</v>
      </c>
      <c r="D1268" s="50" t="e">
        <f>'Запит 2-8'!#REF!</f>
        <v>#REF!</v>
      </c>
      <c r="E1268" s="442" t="s">
        <v>30</v>
      </c>
      <c r="F1268" s="354" t="e">
        <f>#REF!+#REF!</f>
        <v>#REF!</v>
      </c>
      <c r="G1268" s="81" t="e">
        <f t="shared" si="83"/>
        <v>#REF!</v>
      </c>
    </row>
    <row r="1269" spans="1:7" ht="12.75" customHeight="1" x14ac:dyDescent="0.2">
      <c r="A1269" s="759" t="e">
        <f>'Запит 2-8'!#REF!</f>
        <v>#REF!</v>
      </c>
      <c r="B1269" s="760"/>
      <c r="C1269" s="760"/>
      <c r="D1269" s="760"/>
      <c r="E1269" s="760"/>
      <c r="F1269" s="760"/>
      <c r="G1269" s="81" t="e">
        <f>G1270</f>
        <v>#REF!</v>
      </c>
    </row>
    <row r="1270" spans="1:7" ht="12.75" x14ac:dyDescent="0.2">
      <c r="A1270" s="235" t="s">
        <v>4</v>
      </c>
      <c r="B1270" s="756" t="s">
        <v>107</v>
      </c>
      <c r="C1270" s="757"/>
      <c r="D1270" s="757"/>
      <c r="E1270" s="761"/>
      <c r="F1270" s="761"/>
      <c r="G1270" s="81" t="e">
        <f>G1271</f>
        <v>#REF!</v>
      </c>
    </row>
    <row r="1271" spans="1:7" x14ac:dyDescent="0.25">
      <c r="A1271" s="218" t="e">
        <f>'Запит 2-8'!#REF!</f>
        <v>#REF!</v>
      </c>
      <c r="B1271" s="241" t="e">
        <f>IF('Запит 2-8'!#REF!&lt;&gt;"",'Запит 2-8'!#REF!,"")</f>
        <v>#REF!</v>
      </c>
      <c r="C1271" s="242" t="e">
        <f>'Запит 2-8'!#REF!</f>
        <v>#REF!</v>
      </c>
      <c r="D1271" s="243" t="e">
        <f>'Запит 2-8'!#REF!</f>
        <v>#REF!</v>
      </c>
      <c r="E1271" s="349"/>
      <c r="F1271" s="352" t="e">
        <f>#REF!+#REF!</f>
        <v>#REF!</v>
      </c>
      <c r="G1271" s="81" t="e">
        <f>IF(B1271&lt;&gt;"","Для друку","")</f>
        <v>#REF!</v>
      </c>
    </row>
    <row r="1272" spans="1:7" x14ac:dyDescent="0.25">
      <c r="A1272" s="218" t="e">
        <f>'Запит 2-8'!#REF!</f>
        <v>#REF!</v>
      </c>
      <c r="B1272" s="48" t="e">
        <f>IF('Запит 2-8'!#REF!&lt;&gt;"",'Запит 2-8'!#REF!,"")</f>
        <v>#REF!</v>
      </c>
      <c r="C1272" s="49" t="e">
        <f>'Запит 2-8'!#REF!</f>
        <v>#REF!</v>
      </c>
      <c r="D1272" s="50" t="e">
        <f>'Запит 2-8'!#REF!</f>
        <v>#REF!</v>
      </c>
      <c r="E1272" s="350"/>
      <c r="F1272" s="353" t="e">
        <f>#REF!+#REF!</f>
        <v>#REF!</v>
      </c>
      <c r="G1272" s="81" t="e">
        <f t="shared" ref="G1272:G1284" si="84">IF(B1272&lt;&gt;"","Для друку","")</f>
        <v>#REF!</v>
      </c>
    </row>
    <row r="1273" spans="1:7" x14ac:dyDescent="0.25">
      <c r="A1273" s="218" t="e">
        <f>'Запит 2-8'!#REF!</f>
        <v>#REF!</v>
      </c>
      <c r="B1273" s="48" t="e">
        <f>IF('Запит 2-8'!#REF!&lt;&gt;"",'Запит 2-8'!#REF!,"")</f>
        <v>#REF!</v>
      </c>
      <c r="C1273" s="49" t="e">
        <f>'Запит 2-8'!#REF!</f>
        <v>#REF!</v>
      </c>
      <c r="D1273" s="50" t="e">
        <f>'Запит 2-8'!#REF!</f>
        <v>#REF!</v>
      </c>
      <c r="E1273" s="350"/>
      <c r="F1273" s="353" t="e">
        <f>#REF!+#REF!</f>
        <v>#REF!</v>
      </c>
      <c r="G1273" s="81" t="e">
        <f t="shared" si="84"/>
        <v>#REF!</v>
      </c>
    </row>
    <row r="1274" spans="1:7" x14ac:dyDescent="0.25">
      <c r="A1274" s="218" t="e">
        <f>'Запит 2-8'!#REF!</f>
        <v>#REF!</v>
      </c>
      <c r="B1274" s="48" t="e">
        <f>IF('Запит 2-8'!#REF!&lt;&gt;"",'Запит 2-8'!#REF!,"")</f>
        <v>#REF!</v>
      </c>
      <c r="C1274" s="49" t="e">
        <f>'Запит 2-8'!#REF!</f>
        <v>#REF!</v>
      </c>
      <c r="D1274" s="50" t="e">
        <f>'Запит 2-8'!#REF!</f>
        <v>#REF!</v>
      </c>
      <c r="E1274" s="229"/>
      <c r="F1274" s="353" t="e">
        <f>#REF!+#REF!</f>
        <v>#REF!</v>
      </c>
      <c r="G1274" s="81" t="e">
        <f t="shared" si="84"/>
        <v>#REF!</v>
      </c>
    </row>
    <row r="1275" spans="1:7" x14ac:dyDescent="0.25">
      <c r="A1275" s="218" t="e">
        <f>'Запит 2-8'!#REF!</f>
        <v>#REF!</v>
      </c>
      <c r="B1275" s="48" t="e">
        <f>IF('Запит 2-8'!#REF!&lt;&gt;"",'Запит 2-8'!#REF!,"")</f>
        <v>#REF!</v>
      </c>
      <c r="C1275" s="49" t="e">
        <f>'Запит 2-8'!#REF!</f>
        <v>#REF!</v>
      </c>
      <c r="D1275" s="50" t="e">
        <f>'Запит 2-8'!#REF!</f>
        <v>#REF!</v>
      </c>
      <c r="E1275" s="350"/>
      <c r="F1275" s="353" t="e">
        <f>#REF!+#REF!</f>
        <v>#REF!</v>
      </c>
      <c r="G1275" s="81" t="e">
        <f t="shared" si="84"/>
        <v>#REF!</v>
      </c>
    </row>
    <row r="1276" spans="1:7" x14ac:dyDescent="0.25">
      <c r="A1276" s="218" t="e">
        <f>'Запит 2-8'!#REF!</f>
        <v>#REF!</v>
      </c>
      <c r="B1276" s="48" t="e">
        <f>IF('Запит 2-8'!#REF!&lt;&gt;"",'Запит 2-8'!#REF!,"")</f>
        <v>#REF!</v>
      </c>
      <c r="C1276" s="49" t="e">
        <f>'Запит 2-8'!#REF!</f>
        <v>#REF!</v>
      </c>
      <c r="D1276" s="50" t="e">
        <f>'Запит 2-8'!#REF!</f>
        <v>#REF!</v>
      </c>
      <c r="E1276" s="350"/>
      <c r="F1276" s="353" t="e">
        <f>#REF!+#REF!</f>
        <v>#REF!</v>
      </c>
      <c r="G1276" s="81" t="e">
        <f t="shared" si="84"/>
        <v>#REF!</v>
      </c>
    </row>
    <row r="1277" spans="1:7" x14ac:dyDescent="0.25">
      <c r="A1277" s="218" t="e">
        <f>'Запит 2-8'!#REF!</f>
        <v>#REF!</v>
      </c>
      <c r="B1277" s="48" t="e">
        <f>IF('Запит 2-8'!#REF!&lt;&gt;"",'Запит 2-8'!#REF!,"")</f>
        <v>#REF!</v>
      </c>
      <c r="C1277" s="49" t="e">
        <f>'Запит 2-8'!#REF!</f>
        <v>#REF!</v>
      </c>
      <c r="D1277" s="50" t="e">
        <f>'Запит 2-8'!#REF!</f>
        <v>#REF!</v>
      </c>
      <c r="E1277" s="350"/>
      <c r="F1277" s="353" t="e">
        <f>#REF!+#REF!</f>
        <v>#REF!</v>
      </c>
      <c r="G1277" s="81" t="e">
        <f t="shared" si="84"/>
        <v>#REF!</v>
      </c>
    </row>
    <row r="1278" spans="1:7" x14ac:dyDescent="0.25">
      <c r="A1278" s="218" t="e">
        <f>'Запит 2-8'!#REF!</f>
        <v>#REF!</v>
      </c>
      <c r="B1278" s="48" t="e">
        <f>IF('Запит 2-8'!#REF!&lt;&gt;"",'Запит 2-8'!#REF!,"")</f>
        <v>#REF!</v>
      </c>
      <c r="C1278" s="49" t="e">
        <f>'Запит 2-8'!#REF!</f>
        <v>#REF!</v>
      </c>
      <c r="D1278" s="50" t="e">
        <f>'Запит 2-8'!#REF!</f>
        <v>#REF!</v>
      </c>
      <c r="E1278" s="350"/>
      <c r="F1278" s="353" t="e">
        <f>#REF!+#REF!</f>
        <v>#REF!</v>
      </c>
      <c r="G1278" s="81" t="e">
        <f t="shared" si="84"/>
        <v>#REF!</v>
      </c>
    </row>
    <row r="1279" spans="1:7" x14ac:dyDescent="0.25">
      <c r="A1279" s="218" t="e">
        <f>'Запит 2-8'!#REF!</f>
        <v>#REF!</v>
      </c>
      <c r="B1279" s="48" t="e">
        <f>IF('Запит 2-8'!#REF!&lt;&gt;"",'Запит 2-8'!#REF!,"")</f>
        <v>#REF!</v>
      </c>
      <c r="C1279" s="49" t="e">
        <f>'Запит 2-8'!#REF!</f>
        <v>#REF!</v>
      </c>
      <c r="D1279" s="50" t="e">
        <f>'Запит 2-8'!#REF!</f>
        <v>#REF!</v>
      </c>
      <c r="E1279" s="350"/>
      <c r="F1279" s="353" t="e">
        <f>#REF!+#REF!</f>
        <v>#REF!</v>
      </c>
      <c r="G1279" s="81" t="e">
        <f t="shared" si="84"/>
        <v>#REF!</v>
      </c>
    </row>
    <row r="1280" spans="1:7" x14ac:dyDescent="0.25">
      <c r="A1280" s="218" t="e">
        <f>'Запит 2-8'!#REF!</f>
        <v>#REF!</v>
      </c>
      <c r="B1280" s="48" t="e">
        <f>IF('Запит 2-8'!#REF!&lt;&gt;"",'Запит 2-8'!#REF!,"")</f>
        <v>#REF!</v>
      </c>
      <c r="C1280" s="49" t="e">
        <f>'Запит 2-8'!#REF!</f>
        <v>#REF!</v>
      </c>
      <c r="D1280" s="50" t="e">
        <f>'Запит 2-8'!#REF!</f>
        <v>#REF!</v>
      </c>
      <c r="E1280" s="350"/>
      <c r="F1280" s="353" t="e">
        <f>#REF!+#REF!</f>
        <v>#REF!</v>
      </c>
      <c r="G1280" s="81" t="e">
        <f t="shared" si="84"/>
        <v>#REF!</v>
      </c>
    </row>
    <row r="1281" spans="1:7" x14ac:dyDescent="0.25">
      <c r="A1281" s="218" t="e">
        <f>'Запит 2-8'!#REF!</f>
        <v>#REF!</v>
      </c>
      <c r="B1281" s="48" t="e">
        <f>IF('Запит 2-8'!#REF!&lt;&gt;"",'Запит 2-8'!#REF!,"")</f>
        <v>#REF!</v>
      </c>
      <c r="C1281" s="49" t="e">
        <f>'Запит 2-8'!#REF!</f>
        <v>#REF!</v>
      </c>
      <c r="D1281" s="50" t="e">
        <f>'Запит 2-8'!#REF!</f>
        <v>#REF!</v>
      </c>
      <c r="E1281" s="350"/>
      <c r="F1281" s="353" t="e">
        <f>#REF!+#REF!</f>
        <v>#REF!</v>
      </c>
      <c r="G1281" s="81" t="e">
        <f t="shared" si="84"/>
        <v>#REF!</v>
      </c>
    </row>
    <row r="1282" spans="1:7" x14ac:dyDescent="0.25">
      <c r="A1282" s="218" t="e">
        <f>'Запит 2-8'!#REF!</f>
        <v>#REF!</v>
      </c>
      <c r="B1282" s="48" t="e">
        <f>IF('Запит 2-8'!#REF!&lt;&gt;"",'Запит 2-8'!#REF!,"")</f>
        <v>#REF!</v>
      </c>
      <c r="C1282" s="49" t="e">
        <f>'Запит 2-8'!#REF!</f>
        <v>#REF!</v>
      </c>
      <c r="D1282" s="50" t="e">
        <f>'Запит 2-8'!#REF!</f>
        <v>#REF!</v>
      </c>
      <c r="E1282" s="350"/>
      <c r="F1282" s="353" t="e">
        <f>#REF!+#REF!</f>
        <v>#REF!</v>
      </c>
      <c r="G1282" s="81" t="e">
        <f t="shared" si="84"/>
        <v>#REF!</v>
      </c>
    </row>
    <row r="1283" spans="1:7" x14ac:dyDescent="0.25">
      <c r="A1283" s="218" t="e">
        <f>'Запит 2-8'!#REF!</f>
        <v>#REF!</v>
      </c>
      <c r="B1283" s="48" t="e">
        <f>IF('Запит 2-8'!#REF!&lt;&gt;"",'Запит 2-8'!#REF!,"")</f>
        <v>#REF!</v>
      </c>
      <c r="C1283" s="49" t="e">
        <f>'Запит 2-8'!#REF!</f>
        <v>#REF!</v>
      </c>
      <c r="D1283" s="50" t="e">
        <f>'Запит 2-8'!#REF!</f>
        <v>#REF!</v>
      </c>
      <c r="E1283" s="350"/>
      <c r="F1283" s="353" t="e">
        <f>#REF!+#REF!</f>
        <v>#REF!</v>
      </c>
      <c r="G1283" s="81" t="e">
        <f t="shared" si="84"/>
        <v>#REF!</v>
      </c>
    </row>
    <row r="1284" spans="1:7" x14ac:dyDescent="0.25">
      <c r="A1284" s="218" t="e">
        <f>'Запит 2-8'!#REF!</f>
        <v>#REF!</v>
      </c>
      <c r="B1284" s="48" t="e">
        <f>IF('Запит 2-8'!#REF!&lt;&gt;"",'Запит 2-8'!#REF!,"")</f>
        <v>#REF!</v>
      </c>
      <c r="C1284" s="49" t="e">
        <f>'Запит 2-8'!#REF!</f>
        <v>#REF!</v>
      </c>
      <c r="D1284" s="50" t="e">
        <f>'Запит 2-8'!#REF!</f>
        <v>#REF!</v>
      </c>
      <c r="E1284" s="350"/>
      <c r="F1284" s="353" t="e">
        <f>#REF!+#REF!</f>
        <v>#REF!</v>
      </c>
      <c r="G1284" s="81" t="e">
        <f t="shared" si="84"/>
        <v>#REF!</v>
      </c>
    </row>
    <row r="1285" spans="1:7" x14ac:dyDescent="0.25">
      <c r="A1285" s="218" t="e">
        <f>'Запит 2-8'!#REF!</f>
        <v>#REF!</v>
      </c>
      <c r="B1285" s="237" t="e">
        <f>IF('Запит 2-8'!#REF!&lt;&gt;"",'Запит 2-8'!#REF!,"")</f>
        <v>#REF!</v>
      </c>
      <c r="C1285" s="238" t="e">
        <f>'Запит 2-8'!#REF!</f>
        <v>#REF!</v>
      </c>
      <c r="D1285" s="239" t="e">
        <f>'Запит 2-8'!#REF!</f>
        <v>#REF!</v>
      </c>
      <c r="E1285" s="351"/>
      <c r="F1285" s="354" t="e">
        <f>#REF!+#REF!</f>
        <v>#REF!</v>
      </c>
      <c r="G1285" s="81" t="e">
        <f>IF(B1285&lt;&gt;"","Для друку","")</f>
        <v>#REF!</v>
      </c>
    </row>
    <row r="1286" spans="1:7" ht="12.75" x14ac:dyDescent="0.2">
      <c r="A1286" s="236" t="e">
        <f>'Запит 2-8'!#REF!</f>
        <v>#REF!</v>
      </c>
      <c r="B1286" s="756" t="s">
        <v>108</v>
      </c>
      <c r="C1286" s="757"/>
      <c r="D1286" s="757"/>
      <c r="E1286" s="758"/>
      <c r="F1286" s="758"/>
      <c r="G1286" s="81" t="e">
        <f>G1287</f>
        <v>#REF!</v>
      </c>
    </row>
    <row r="1287" spans="1:7" x14ac:dyDescent="0.25">
      <c r="A1287" s="218" t="e">
        <f>'Запит 2-8'!#REF!</f>
        <v>#REF!</v>
      </c>
      <c r="B1287" s="241" t="e">
        <f>IF('Запит 2-8'!#REF!&lt;&gt;"",'Запит 2-8'!#REF!,"")</f>
        <v>#REF!</v>
      </c>
      <c r="C1287" s="242" t="e">
        <f>'Запит 2-8'!#REF!</f>
        <v>#REF!</v>
      </c>
      <c r="D1287" s="243" t="e">
        <f>'Запит 2-8'!#REF!</f>
        <v>#REF!</v>
      </c>
      <c r="E1287" s="349"/>
      <c r="F1287" s="352" t="e">
        <f>#REF!+#REF!</f>
        <v>#REF!</v>
      </c>
      <c r="G1287" s="81" t="e">
        <f t="shared" ref="G1287:G1301" si="85">IF(B1287&lt;&gt;"","Для друку","")</f>
        <v>#REF!</v>
      </c>
    </row>
    <row r="1288" spans="1:7" x14ac:dyDescent="0.25">
      <c r="A1288" s="218" t="e">
        <f>'Запит 2-8'!#REF!</f>
        <v>#REF!</v>
      </c>
      <c r="B1288" s="48" t="e">
        <f>IF('Запит 2-8'!#REF!&lt;&gt;"",'Запит 2-8'!#REF!,"")</f>
        <v>#REF!</v>
      </c>
      <c r="C1288" s="49" t="e">
        <f>'Запит 2-8'!#REF!</f>
        <v>#REF!</v>
      </c>
      <c r="D1288" s="50" t="e">
        <f>'Запит 2-8'!#REF!</f>
        <v>#REF!</v>
      </c>
      <c r="E1288" s="350"/>
      <c r="F1288" s="353" t="e">
        <f>#REF!+#REF!</f>
        <v>#REF!</v>
      </c>
      <c r="G1288" s="81" t="e">
        <f t="shared" si="85"/>
        <v>#REF!</v>
      </c>
    </row>
    <row r="1289" spans="1:7" x14ac:dyDescent="0.25">
      <c r="A1289" s="218" t="e">
        <f>'Запит 2-8'!#REF!</f>
        <v>#REF!</v>
      </c>
      <c r="B1289" s="48" t="e">
        <f>IF('Запит 2-8'!#REF!&lt;&gt;"",'Запит 2-8'!#REF!,"")</f>
        <v>#REF!</v>
      </c>
      <c r="C1289" s="49" t="e">
        <f>'Запит 2-8'!#REF!</f>
        <v>#REF!</v>
      </c>
      <c r="D1289" s="50" t="e">
        <f>'Запит 2-8'!#REF!</f>
        <v>#REF!</v>
      </c>
      <c r="E1289" s="350"/>
      <c r="F1289" s="353" t="e">
        <f>#REF!+#REF!</f>
        <v>#REF!</v>
      </c>
      <c r="G1289" s="81" t="e">
        <f t="shared" si="85"/>
        <v>#REF!</v>
      </c>
    </row>
    <row r="1290" spans="1:7" x14ac:dyDescent="0.25">
      <c r="A1290" s="218" t="e">
        <f>'Запит 2-8'!#REF!</f>
        <v>#REF!</v>
      </c>
      <c r="B1290" s="48" t="e">
        <f>IF('Запит 2-8'!#REF!&lt;&gt;"",'Запит 2-8'!#REF!,"")</f>
        <v>#REF!</v>
      </c>
      <c r="C1290" s="49" t="e">
        <f>'Запит 2-8'!#REF!</f>
        <v>#REF!</v>
      </c>
      <c r="D1290" s="50" t="e">
        <f>'Запит 2-8'!#REF!</f>
        <v>#REF!</v>
      </c>
      <c r="E1290" s="229"/>
      <c r="F1290" s="353" t="e">
        <f>#REF!+#REF!</f>
        <v>#REF!</v>
      </c>
      <c r="G1290" s="81" t="e">
        <f t="shared" si="85"/>
        <v>#REF!</v>
      </c>
    </row>
    <row r="1291" spans="1:7" x14ac:dyDescent="0.25">
      <c r="A1291" s="218" t="e">
        <f>'Запит 2-8'!#REF!</f>
        <v>#REF!</v>
      </c>
      <c r="B1291" s="48" t="e">
        <f>IF('Запит 2-8'!#REF!&lt;&gt;"",'Запит 2-8'!#REF!,"")</f>
        <v>#REF!</v>
      </c>
      <c r="C1291" s="49" t="e">
        <f>'Запит 2-8'!#REF!</f>
        <v>#REF!</v>
      </c>
      <c r="D1291" s="50" t="e">
        <f>'Запит 2-8'!#REF!</f>
        <v>#REF!</v>
      </c>
      <c r="E1291" s="350"/>
      <c r="F1291" s="353" t="e">
        <f>#REF!+#REF!</f>
        <v>#REF!</v>
      </c>
      <c r="G1291" s="81" t="e">
        <f t="shared" si="85"/>
        <v>#REF!</v>
      </c>
    </row>
    <row r="1292" spans="1:7" x14ac:dyDescent="0.25">
      <c r="A1292" s="218" t="e">
        <f>'Запит 2-8'!#REF!</f>
        <v>#REF!</v>
      </c>
      <c r="B1292" s="48" t="e">
        <f>IF('Запит 2-8'!#REF!&lt;&gt;"",'Запит 2-8'!#REF!,"")</f>
        <v>#REF!</v>
      </c>
      <c r="C1292" s="49" t="e">
        <f>'Запит 2-8'!#REF!</f>
        <v>#REF!</v>
      </c>
      <c r="D1292" s="50" t="e">
        <f>'Запит 2-8'!#REF!</f>
        <v>#REF!</v>
      </c>
      <c r="E1292" s="350"/>
      <c r="F1292" s="353" t="e">
        <f>#REF!+#REF!</f>
        <v>#REF!</v>
      </c>
      <c r="G1292" s="81" t="e">
        <f t="shared" si="85"/>
        <v>#REF!</v>
      </c>
    </row>
    <row r="1293" spans="1:7" x14ac:dyDescent="0.25">
      <c r="A1293" s="218" t="e">
        <f>'Запит 2-8'!#REF!</f>
        <v>#REF!</v>
      </c>
      <c r="B1293" s="48" t="e">
        <f>IF('Запит 2-8'!#REF!&lt;&gt;"",'Запит 2-8'!#REF!,"")</f>
        <v>#REF!</v>
      </c>
      <c r="C1293" s="49" t="e">
        <f>'Запит 2-8'!#REF!</f>
        <v>#REF!</v>
      </c>
      <c r="D1293" s="50" t="e">
        <f>'Запит 2-8'!#REF!</f>
        <v>#REF!</v>
      </c>
      <c r="E1293" s="350"/>
      <c r="F1293" s="353" t="e">
        <f>#REF!+#REF!</f>
        <v>#REF!</v>
      </c>
      <c r="G1293" s="81" t="e">
        <f t="shared" si="85"/>
        <v>#REF!</v>
      </c>
    </row>
    <row r="1294" spans="1:7" x14ac:dyDescent="0.25">
      <c r="A1294" s="218" t="e">
        <f>'Запит 2-8'!#REF!</f>
        <v>#REF!</v>
      </c>
      <c r="B1294" s="48" t="e">
        <f>IF('Запит 2-8'!#REF!&lt;&gt;"",'Запит 2-8'!#REF!,"")</f>
        <v>#REF!</v>
      </c>
      <c r="C1294" s="49" t="e">
        <f>'Запит 2-8'!#REF!</f>
        <v>#REF!</v>
      </c>
      <c r="D1294" s="50" t="e">
        <f>'Запит 2-8'!#REF!</f>
        <v>#REF!</v>
      </c>
      <c r="E1294" s="350"/>
      <c r="F1294" s="353" t="e">
        <f>#REF!+#REF!</f>
        <v>#REF!</v>
      </c>
      <c r="G1294" s="81" t="e">
        <f t="shared" si="85"/>
        <v>#REF!</v>
      </c>
    </row>
    <row r="1295" spans="1:7" x14ac:dyDescent="0.25">
      <c r="A1295" s="218" t="e">
        <f>'Запит 2-8'!#REF!</f>
        <v>#REF!</v>
      </c>
      <c r="B1295" s="48" t="e">
        <f>IF('Запит 2-8'!#REF!&lt;&gt;"",'Запит 2-8'!#REF!,"")</f>
        <v>#REF!</v>
      </c>
      <c r="C1295" s="49" t="e">
        <f>'Запит 2-8'!#REF!</f>
        <v>#REF!</v>
      </c>
      <c r="D1295" s="50" t="e">
        <f>'Запит 2-8'!#REF!</f>
        <v>#REF!</v>
      </c>
      <c r="E1295" s="350"/>
      <c r="F1295" s="353" t="e">
        <f>#REF!+#REF!</f>
        <v>#REF!</v>
      </c>
      <c r="G1295" s="81" t="e">
        <f t="shared" si="85"/>
        <v>#REF!</v>
      </c>
    </row>
    <row r="1296" spans="1:7" x14ac:dyDescent="0.25">
      <c r="A1296" s="218" t="e">
        <f>'Запит 2-8'!#REF!</f>
        <v>#REF!</v>
      </c>
      <c r="B1296" s="48" t="e">
        <f>IF('Запит 2-8'!#REF!&lt;&gt;"",'Запит 2-8'!#REF!,"")</f>
        <v>#REF!</v>
      </c>
      <c r="C1296" s="49" t="e">
        <f>'Запит 2-8'!#REF!</f>
        <v>#REF!</v>
      </c>
      <c r="D1296" s="50" t="e">
        <f>'Запит 2-8'!#REF!</f>
        <v>#REF!</v>
      </c>
      <c r="E1296" s="350"/>
      <c r="F1296" s="353" t="e">
        <f>#REF!+#REF!</f>
        <v>#REF!</v>
      </c>
      <c r="G1296" s="81" t="e">
        <f t="shared" si="85"/>
        <v>#REF!</v>
      </c>
    </row>
    <row r="1297" spans="1:7" x14ac:dyDescent="0.25">
      <c r="A1297" s="218" t="e">
        <f>'Запит 2-8'!#REF!</f>
        <v>#REF!</v>
      </c>
      <c r="B1297" s="48" t="e">
        <f>IF('Запит 2-8'!#REF!&lt;&gt;"",'Запит 2-8'!#REF!,"")</f>
        <v>#REF!</v>
      </c>
      <c r="C1297" s="49" t="e">
        <f>'Запит 2-8'!#REF!</f>
        <v>#REF!</v>
      </c>
      <c r="D1297" s="50" t="e">
        <f>'Запит 2-8'!#REF!</f>
        <v>#REF!</v>
      </c>
      <c r="E1297" s="350"/>
      <c r="F1297" s="353" t="e">
        <f>#REF!+#REF!</f>
        <v>#REF!</v>
      </c>
      <c r="G1297" s="81" t="e">
        <f t="shared" si="85"/>
        <v>#REF!</v>
      </c>
    </row>
    <row r="1298" spans="1:7" x14ac:dyDescent="0.25">
      <c r="A1298" s="218" t="e">
        <f>'Запит 2-8'!#REF!</f>
        <v>#REF!</v>
      </c>
      <c r="B1298" s="48" t="e">
        <f>IF('Запит 2-8'!#REF!&lt;&gt;"",'Запит 2-8'!#REF!,"")</f>
        <v>#REF!</v>
      </c>
      <c r="C1298" s="49" t="e">
        <f>'Запит 2-8'!#REF!</f>
        <v>#REF!</v>
      </c>
      <c r="D1298" s="50" t="e">
        <f>'Запит 2-8'!#REF!</f>
        <v>#REF!</v>
      </c>
      <c r="E1298" s="350"/>
      <c r="F1298" s="353" t="e">
        <f>#REF!+#REF!</f>
        <v>#REF!</v>
      </c>
      <c r="G1298" s="81" t="e">
        <f t="shared" si="85"/>
        <v>#REF!</v>
      </c>
    </row>
    <row r="1299" spans="1:7" x14ac:dyDescent="0.25">
      <c r="A1299" s="218" t="e">
        <f>'Запит 2-8'!#REF!</f>
        <v>#REF!</v>
      </c>
      <c r="B1299" s="48" t="e">
        <f>IF('Запит 2-8'!#REF!&lt;&gt;"",'Запит 2-8'!#REF!,"")</f>
        <v>#REF!</v>
      </c>
      <c r="C1299" s="49" t="e">
        <f>'Запит 2-8'!#REF!</f>
        <v>#REF!</v>
      </c>
      <c r="D1299" s="50" t="e">
        <f>'Запит 2-8'!#REF!</f>
        <v>#REF!</v>
      </c>
      <c r="E1299" s="350"/>
      <c r="F1299" s="353" t="e">
        <f>#REF!+#REF!</f>
        <v>#REF!</v>
      </c>
      <c r="G1299" s="81" t="e">
        <f t="shared" si="85"/>
        <v>#REF!</v>
      </c>
    </row>
    <row r="1300" spans="1:7" x14ac:dyDescent="0.25">
      <c r="A1300" s="218" t="e">
        <f>'Запит 2-8'!#REF!</f>
        <v>#REF!</v>
      </c>
      <c r="B1300" s="48" t="e">
        <f>IF('Запит 2-8'!#REF!&lt;&gt;"",'Запит 2-8'!#REF!,"")</f>
        <v>#REF!</v>
      </c>
      <c r="C1300" s="49" t="e">
        <f>'Запит 2-8'!#REF!</f>
        <v>#REF!</v>
      </c>
      <c r="D1300" s="50" t="e">
        <f>'Запит 2-8'!#REF!</f>
        <v>#REF!</v>
      </c>
      <c r="E1300" s="350"/>
      <c r="F1300" s="353" t="e">
        <f>#REF!+#REF!</f>
        <v>#REF!</v>
      </c>
      <c r="G1300" s="81" t="e">
        <f t="shared" si="85"/>
        <v>#REF!</v>
      </c>
    </row>
    <row r="1301" spans="1:7" x14ac:dyDescent="0.25">
      <c r="A1301" s="218" t="e">
        <f>'Запит 2-8'!#REF!</f>
        <v>#REF!</v>
      </c>
      <c r="B1301" s="237" t="e">
        <f>IF('Запит 2-8'!#REF!&lt;&gt;"",'Запит 2-8'!#REF!,"")</f>
        <v>#REF!</v>
      </c>
      <c r="C1301" s="238" t="e">
        <f>'Запит 2-8'!#REF!</f>
        <v>#REF!</v>
      </c>
      <c r="D1301" s="239" t="e">
        <f>'Запит 2-8'!#REF!</f>
        <v>#REF!</v>
      </c>
      <c r="E1301" s="351"/>
      <c r="F1301" s="354" t="e">
        <f>#REF!+#REF!</f>
        <v>#REF!</v>
      </c>
      <c r="G1301" s="81" t="e">
        <f t="shared" si="85"/>
        <v>#REF!</v>
      </c>
    </row>
    <row r="1302" spans="1:7" ht="12.75" x14ac:dyDescent="0.2">
      <c r="A1302" s="236" t="e">
        <f>'Запит 2-8'!#REF!</f>
        <v>#REF!</v>
      </c>
      <c r="B1302" s="756" t="s">
        <v>109</v>
      </c>
      <c r="C1302" s="757"/>
      <c r="D1302" s="757"/>
      <c r="E1302" s="758"/>
      <c r="F1302" s="758"/>
      <c r="G1302" s="81" t="e">
        <f>G1303</f>
        <v>#REF!</v>
      </c>
    </row>
    <row r="1303" spans="1:7" x14ac:dyDescent="0.25">
      <c r="A1303" s="218" t="e">
        <f>'Запит 2-8'!#REF!</f>
        <v>#REF!</v>
      </c>
      <c r="B1303" s="241" t="e">
        <f>IF('Запит 2-8'!#REF!&lt;&gt;"",'Запит 2-8'!#REF!,"")</f>
        <v>#REF!</v>
      </c>
      <c r="C1303" s="242" t="e">
        <f>'Запит 2-8'!#REF!</f>
        <v>#REF!</v>
      </c>
      <c r="D1303" s="243" t="e">
        <f>'Запит 2-8'!#REF!</f>
        <v>#REF!</v>
      </c>
      <c r="E1303" s="349"/>
      <c r="F1303" s="352" t="e">
        <f>#REF!+#REF!</f>
        <v>#REF!</v>
      </c>
      <c r="G1303" s="81" t="e">
        <f t="shared" ref="G1303:G1317" si="86">IF(B1303&lt;&gt;"","Для друку","")</f>
        <v>#REF!</v>
      </c>
    </row>
    <row r="1304" spans="1:7" x14ac:dyDescent="0.25">
      <c r="A1304" s="218" t="e">
        <f>'Запит 2-8'!#REF!</f>
        <v>#REF!</v>
      </c>
      <c r="B1304" s="48" t="e">
        <f>IF('Запит 2-8'!#REF!&lt;&gt;"",'Запит 2-8'!#REF!,"")</f>
        <v>#REF!</v>
      </c>
      <c r="C1304" s="49" t="e">
        <f>'Запит 2-8'!#REF!</f>
        <v>#REF!</v>
      </c>
      <c r="D1304" s="50" t="e">
        <f>'Запит 2-8'!#REF!</f>
        <v>#REF!</v>
      </c>
      <c r="E1304" s="350"/>
      <c r="F1304" s="353" t="e">
        <f>#REF!+#REF!</f>
        <v>#REF!</v>
      </c>
      <c r="G1304" s="81" t="e">
        <f t="shared" si="86"/>
        <v>#REF!</v>
      </c>
    </row>
    <row r="1305" spans="1:7" x14ac:dyDescent="0.25">
      <c r="A1305" s="218" t="e">
        <f>'Запит 2-8'!#REF!</f>
        <v>#REF!</v>
      </c>
      <c r="B1305" s="48" t="e">
        <f>IF('Запит 2-8'!#REF!&lt;&gt;"",'Запит 2-8'!#REF!,"")</f>
        <v>#REF!</v>
      </c>
      <c r="C1305" s="49" t="e">
        <f>'Запит 2-8'!#REF!</f>
        <v>#REF!</v>
      </c>
      <c r="D1305" s="50" t="e">
        <f>'Запит 2-8'!#REF!</f>
        <v>#REF!</v>
      </c>
      <c r="E1305" s="350"/>
      <c r="F1305" s="353" t="e">
        <f>#REF!+#REF!</f>
        <v>#REF!</v>
      </c>
      <c r="G1305" s="81" t="e">
        <f t="shared" si="86"/>
        <v>#REF!</v>
      </c>
    </row>
    <row r="1306" spans="1:7" x14ac:dyDescent="0.25">
      <c r="A1306" s="218" t="e">
        <f>'Запит 2-8'!#REF!</f>
        <v>#REF!</v>
      </c>
      <c r="B1306" s="48" t="e">
        <f>IF('Запит 2-8'!#REF!&lt;&gt;"",'Запит 2-8'!#REF!,"")</f>
        <v>#REF!</v>
      </c>
      <c r="C1306" s="49" t="e">
        <f>'Запит 2-8'!#REF!</f>
        <v>#REF!</v>
      </c>
      <c r="D1306" s="50" t="e">
        <f>'Запит 2-8'!#REF!</f>
        <v>#REF!</v>
      </c>
      <c r="E1306" s="229"/>
      <c r="F1306" s="353" t="e">
        <f>#REF!+#REF!</f>
        <v>#REF!</v>
      </c>
      <c r="G1306" s="81" t="e">
        <f t="shared" si="86"/>
        <v>#REF!</v>
      </c>
    </row>
    <row r="1307" spans="1:7" x14ac:dyDescent="0.25">
      <c r="A1307" s="218" t="e">
        <f>'Запит 2-8'!#REF!</f>
        <v>#REF!</v>
      </c>
      <c r="B1307" s="48" t="e">
        <f>IF('Запит 2-8'!#REF!&lt;&gt;"",'Запит 2-8'!#REF!,"")</f>
        <v>#REF!</v>
      </c>
      <c r="C1307" s="49" t="e">
        <f>'Запит 2-8'!#REF!</f>
        <v>#REF!</v>
      </c>
      <c r="D1307" s="50" t="e">
        <f>'Запит 2-8'!#REF!</f>
        <v>#REF!</v>
      </c>
      <c r="E1307" s="350"/>
      <c r="F1307" s="353" t="e">
        <f>#REF!+#REF!</f>
        <v>#REF!</v>
      </c>
      <c r="G1307" s="81" t="e">
        <f t="shared" si="86"/>
        <v>#REF!</v>
      </c>
    </row>
    <row r="1308" spans="1:7" x14ac:dyDescent="0.25">
      <c r="A1308" s="218" t="e">
        <f>'Запит 2-8'!#REF!</f>
        <v>#REF!</v>
      </c>
      <c r="B1308" s="48" t="e">
        <f>IF('Запит 2-8'!#REF!&lt;&gt;"",'Запит 2-8'!#REF!,"")</f>
        <v>#REF!</v>
      </c>
      <c r="C1308" s="49" t="e">
        <f>'Запит 2-8'!#REF!</f>
        <v>#REF!</v>
      </c>
      <c r="D1308" s="50" t="e">
        <f>'Запит 2-8'!#REF!</f>
        <v>#REF!</v>
      </c>
      <c r="E1308" s="350"/>
      <c r="F1308" s="353" t="e">
        <f>#REF!+#REF!</f>
        <v>#REF!</v>
      </c>
      <c r="G1308" s="81" t="e">
        <f t="shared" si="86"/>
        <v>#REF!</v>
      </c>
    </row>
    <row r="1309" spans="1:7" x14ac:dyDescent="0.25">
      <c r="A1309" s="218" t="e">
        <f>'Запит 2-8'!#REF!</f>
        <v>#REF!</v>
      </c>
      <c r="B1309" s="48" t="e">
        <f>IF('Запит 2-8'!#REF!&lt;&gt;"",'Запит 2-8'!#REF!,"")</f>
        <v>#REF!</v>
      </c>
      <c r="C1309" s="49" t="e">
        <f>'Запит 2-8'!#REF!</f>
        <v>#REF!</v>
      </c>
      <c r="D1309" s="50" t="e">
        <f>'Запит 2-8'!#REF!</f>
        <v>#REF!</v>
      </c>
      <c r="E1309" s="350"/>
      <c r="F1309" s="353" t="e">
        <f>#REF!+#REF!</f>
        <v>#REF!</v>
      </c>
      <c r="G1309" s="81" t="e">
        <f t="shared" si="86"/>
        <v>#REF!</v>
      </c>
    </row>
    <row r="1310" spans="1:7" x14ac:dyDescent="0.25">
      <c r="A1310" s="218" t="e">
        <f>'Запит 2-8'!#REF!</f>
        <v>#REF!</v>
      </c>
      <c r="B1310" s="48" t="e">
        <f>IF('Запит 2-8'!#REF!&lt;&gt;"",'Запит 2-8'!#REF!,"")</f>
        <v>#REF!</v>
      </c>
      <c r="C1310" s="49" t="e">
        <f>'Запит 2-8'!#REF!</f>
        <v>#REF!</v>
      </c>
      <c r="D1310" s="50" t="e">
        <f>'Запит 2-8'!#REF!</f>
        <v>#REF!</v>
      </c>
      <c r="E1310" s="350"/>
      <c r="F1310" s="353" t="e">
        <f>#REF!+#REF!</f>
        <v>#REF!</v>
      </c>
      <c r="G1310" s="81" t="e">
        <f t="shared" si="86"/>
        <v>#REF!</v>
      </c>
    </row>
    <row r="1311" spans="1:7" x14ac:dyDescent="0.25">
      <c r="A1311" s="218" t="e">
        <f>'Запит 2-8'!#REF!</f>
        <v>#REF!</v>
      </c>
      <c r="B1311" s="48" t="e">
        <f>IF('Запит 2-8'!#REF!&lt;&gt;"",'Запит 2-8'!#REF!,"")</f>
        <v>#REF!</v>
      </c>
      <c r="C1311" s="49" t="e">
        <f>'Запит 2-8'!#REF!</f>
        <v>#REF!</v>
      </c>
      <c r="D1311" s="50" t="e">
        <f>'Запит 2-8'!#REF!</f>
        <v>#REF!</v>
      </c>
      <c r="E1311" s="350"/>
      <c r="F1311" s="353" t="e">
        <f>#REF!+#REF!</f>
        <v>#REF!</v>
      </c>
      <c r="G1311" s="81" t="e">
        <f t="shared" si="86"/>
        <v>#REF!</v>
      </c>
    </row>
    <row r="1312" spans="1:7" x14ac:dyDescent="0.25">
      <c r="A1312" s="218" t="e">
        <f>'Запит 2-8'!#REF!</f>
        <v>#REF!</v>
      </c>
      <c r="B1312" s="48" t="e">
        <f>IF('Запит 2-8'!#REF!&lt;&gt;"",'Запит 2-8'!#REF!,"")</f>
        <v>#REF!</v>
      </c>
      <c r="C1312" s="49" t="e">
        <f>'Запит 2-8'!#REF!</f>
        <v>#REF!</v>
      </c>
      <c r="D1312" s="50" t="e">
        <f>'Запит 2-8'!#REF!</f>
        <v>#REF!</v>
      </c>
      <c r="E1312" s="350"/>
      <c r="F1312" s="353" t="e">
        <f>#REF!+#REF!</f>
        <v>#REF!</v>
      </c>
      <c r="G1312" s="81" t="e">
        <f t="shared" si="86"/>
        <v>#REF!</v>
      </c>
    </row>
    <row r="1313" spans="1:7" x14ac:dyDescent="0.25">
      <c r="A1313" s="218" t="e">
        <f>'Запит 2-8'!#REF!</f>
        <v>#REF!</v>
      </c>
      <c r="B1313" s="48" t="e">
        <f>IF('Запит 2-8'!#REF!&lt;&gt;"",'Запит 2-8'!#REF!,"")</f>
        <v>#REF!</v>
      </c>
      <c r="C1313" s="49" t="e">
        <f>'Запит 2-8'!#REF!</f>
        <v>#REF!</v>
      </c>
      <c r="D1313" s="50" t="e">
        <f>'Запит 2-8'!#REF!</f>
        <v>#REF!</v>
      </c>
      <c r="E1313" s="350"/>
      <c r="F1313" s="353" t="e">
        <f>#REF!+#REF!</f>
        <v>#REF!</v>
      </c>
      <c r="G1313" s="81" t="e">
        <f t="shared" si="86"/>
        <v>#REF!</v>
      </c>
    </row>
    <row r="1314" spans="1:7" x14ac:dyDescent="0.25">
      <c r="A1314" s="218" t="e">
        <f>'Запит 2-8'!#REF!</f>
        <v>#REF!</v>
      </c>
      <c r="B1314" s="48" t="e">
        <f>IF('Запит 2-8'!#REF!&lt;&gt;"",'Запит 2-8'!#REF!,"")</f>
        <v>#REF!</v>
      </c>
      <c r="C1314" s="49" t="e">
        <f>'Запит 2-8'!#REF!</f>
        <v>#REF!</v>
      </c>
      <c r="D1314" s="50" t="e">
        <f>'Запит 2-8'!#REF!</f>
        <v>#REF!</v>
      </c>
      <c r="E1314" s="350"/>
      <c r="F1314" s="353" t="e">
        <f>#REF!+#REF!</f>
        <v>#REF!</v>
      </c>
      <c r="G1314" s="81" t="e">
        <f t="shared" si="86"/>
        <v>#REF!</v>
      </c>
    </row>
    <row r="1315" spans="1:7" x14ac:dyDescent="0.25">
      <c r="A1315" s="218" t="e">
        <f>'Запит 2-8'!#REF!</f>
        <v>#REF!</v>
      </c>
      <c r="B1315" s="48" t="e">
        <f>IF('Запит 2-8'!#REF!&lt;&gt;"",'Запит 2-8'!#REF!,"")</f>
        <v>#REF!</v>
      </c>
      <c r="C1315" s="49" t="e">
        <f>'Запит 2-8'!#REF!</f>
        <v>#REF!</v>
      </c>
      <c r="D1315" s="50" t="e">
        <f>'Запит 2-8'!#REF!</f>
        <v>#REF!</v>
      </c>
      <c r="E1315" s="350"/>
      <c r="F1315" s="353" t="e">
        <f>#REF!+#REF!</f>
        <v>#REF!</v>
      </c>
      <c r="G1315" s="81" t="e">
        <f t="shared" si="86"/>
        <v>#REF!</v>
      </c>
    </row>
    <row r="1316" spans="1:7" x14ac:dyDescent="0.25">
      <c r="A1316" s="218" t="e">
        <f>'Запит 2-8'!#REF!</f>
        <v>#REF!</v>
      </c>
      <c r="B1316" s="48" t="e">
        <f>IF('Запит 2-8'!#REF!&lt;&gt;"",'Запит 2-8'!#REF!,"")</f>
        <v>#REF!</v>
      </c>
      <c r="C1316" s="49" t="e">
        <f>'Запит 2-8'!#REF!</f>
        <v>#REF!</v>
      </c>
      <c r="D1316" s="50" t="e">
        <f>'Запит 2-8'!#REF!</f>
        <v>#REF!</v>
      </c>
      <c r="E1316" s="350"/>
      <c r="F1316" s="353" t="e">
        <f>#REF!+#REF!</f>
        <v>#REF!</v>
      </c>
      <c r="G1316" s="81" t="e">
        <f t="shared" si="86"/>
        <v>#REF!</v>
      </c>
    </row>
    <row r="1317" spans="1:7" x14ac:dyDescent="0.25">
      <c r="A1317" s="218" t="e">
        <f>'Запит 2-8'!#REF!</f>
        <v>#REF!</v>
      </c>
      <c r="B1317" s="237" t="e">
        <f>IF('Запит 2-8'!#REF!&lt;&gt;"",'Запит 2-8'!#REF!,"")</f>
        <v>#REF!</v>
      </c>
      <c r="C1317" s="238" t="e">
        <f>'Запит 2-8'!#REF!</f>
        <v>#REF!</v>
      </c>
      <c r="D1317" s="239" t="e">
        <f>'Запит 2-8'!#REF!</f>
        <v>#REF!</v>
      </c>
      <c r="E1317" s="351"/>
      <c r="F1317" s="354" t="e">
        <f>#REF!+#REF!</f>
        <v>#REF!</v>
      </c>
      <c r="G1317" s="81" t="e">
        <f t="shared" si="86"/>
        <v>#REF!</v>
      </c>
    </row>
    <row r="1318" spans="1:7" ht="12.75" x14ac:dyDescent="0.2">
      <c r="A1318" s="236" t="e">
        <f>'Запит 2-8'!#REF!</f>
        <v>#REF!</v>
      </c>
      <c r="B1318" s="756" t="s">
        <v>110</v>
      </c>
      <c r="C1318" s="757"/>
      <c r="D1318" s="757"/>
      <c r="E1318" s="758"/>
      <c r="F1318" s="758"/>
      <c r="G1318" s="81" t="e">
        <f>G1319</f>
        <v>#REF!</v>
      </c>
    </row>
    <row r="1319" spans="1:7" x14ac:dyDescent="0.25">
      <c r="A1319" s="218" t="e">
        <f>'Запит 2-8'!#REF!</f>
        <v>#REF!</v>
      </c>
      <c r="B1319" s="241" t="e">
        <f>IF('Запит 2-8'!#REF!&lt;&gt;"",'Запит 2-8'!#REF!,"")</f>
        <v>#REF!</v>
      </c>
      <c r="C1319" s="242" t="e">
        <f>'Запит 2-8'!#REF!</f>
        <v>#REF!</v>
      </c>
      <c r="D1319" s="243" t="e">
        <f>'Запит 2-8'!#REF!</f>
        <v>#REF!</v>
      </c>
      <c r="E1319" s="440" t="s">
        <v>30</v>
      </c>
      <c r="F1319" s="352" t="e">
        <f>#REF!+#REF!</f>
        <v>#REF!</v>
      </c>
      <c r="G1319" s="81" t="e">
        <f t="shared" ref="G1319:G1328" si="87">IF(B1319&lt;&gt;"","Для друку","")</f>
        <v>#REF!</v>
      </c>
    </row>
    <row r="1320" spans="1:7" x14ac:dyDescent="0.25">
      <c r="A1320" s="218" t="e">
        <f>'Запит 2-8'!#REF!</f>
        <v>#REF!</v>
      </c>
      <c r="B1320" s="48" t="e">
        <f>IF('Запит 2-8'!#REF!&lt;&gt;"",'Запит 2-8'!#REF!,"")</f>
        <v>#REF!</v>
      </c>
      <c r="C1320" s="49" t="e">
        <f>'Запит 2-8'!#REF!</f>
        <v>#REF!</v>
      </c>
      <c r="D1320" s="50" t="e">
        <f>'Запит 2-8'!#REF!</f>
        <v>#REF!</v>
      </c>
      <c r="E1320" s="441" t="s">
        <v>30</v>
      </c>
      <c r="F1320" s="353" t="e">
        <f>#REF!+#REF!</f>
        <v>#REF!</v>
      </c>
      <c r="G1320" s="81" t="e">
        <f t="shared" si="87"/>
        <v>#REF!</v>
      </c>
    </row>
    <row r="1321" spans="1:7" x14ac:dyDescent="0.25">
      <c r="A1321" s="218" t="e">
        <f>'Запит 2-8'!#REF!</f>
        <v>#REF!</v>
      </c>
      <c r="B1321" s="48" t="e">
        <f>IF('Запит 2-8'!#REF!&lt;&gt;"",'Запит 2-8'!#REF!,"")</f>
        <v>#REF!</v>
      </c>
      <c r="C1321" s="49" t="e">
        <f>'Запит 2-8'!#REF!</f>
        <v>#REF!</v>
      </c>
      <c r="D1321" s="50" t="e">
        <f>'Запит 2-8'!#REF!</f>
        <v>#REF!</v>
      </c>
      <c r="E1321" s="441" t="s">
        <v>30</v>
      </c>
      <c r="F1321" s="353" t="e">
        <f>#REF!+#REF!</f>
        <v>#REF!</v>
      </c>
      <c r="G1321" s="81" t="e">
        <f t="shared" si="87"/>
        <v>#REF!</v>
      </c>
    </row>
    <row r="1322" spans="1:7" x14ac:dyDescent="0.25">
      <c r="A1322" s="218" t="e">
        <f>'Запит 2-8'!#REF!</f>
        <v>#REF!</v>
      </c>
      <c r="B1322" s="48" t="e">
        <f>IF('Запит 2-8'!#REF!&lt;&gt;"",'Запит 2-8'!#REF!,"")</f>
        <v>#REF!</v>
      </c>
      <c r="C1322" s="49" t="e">
        <f>'Запит 2-8'!#REF!</f>
        <v>#REF!</v>
      </c>
      <c r="D1322" s="50" t="e">
        <f>'Запит 2-8'!#REF!</f>
        <v>#REF!</v>
      </c>
      <c r="E1322" s="441" t="s">
        <v>30</v>
      </c>
      <c r="F1322" s="353" t="e">
        <f>#REF!+#REF!</f>
        <v>#REF!</v>
      </c>
      <c r="G1322" s="81" t="e">
        <f t="shared" si="87"/>
        <v>#REF!</v>
      </c>
    </row>
    <row r="1323" spans="1:7" x14ac:dyDescent="0.25">
      <c r="A1323" s="218" t="e">
        <f>'Запит 2-8'!#REF!</f>
        <v>#REF!</v>
      </c>
      <c r="B1323" s="48" t="e">
        <f>IF('Запит 2-8'!#REF!&lt;&gt;"",'Запит 2-8'!#REF!,"")</f>
        <v>#REF!</v>
      </c>
      <c r="C1323" s="49" t="e">
        <f>'Запит 2-8'!#REF!</f>
        <v>#REF!</v>
      </c>
      <c r="D1323" s="50" t="e">
        <f>'Запит 2-8'!#REF!</f>
        <v>#REF!</v>
      </c>
      <c r="E1323" s="441" t="s">
        <v>30</v>
      </c>
      <c r="F1323" s="353" t="e">
        <f>#REF!+#REF!</f>
        <v>#REF!</v>
      </c>
      <c r="G1323" s="81" t="e">
        <f t="shared" si="87"/>
        <v>#REF!</v>
      </c>
    </row>
    <row r="1324" spans="1:7" x14ac:dyDescent="0.25">
      <c r="A1324" s="218" t="e">
        <f>'Запит 2-8'!#REF!</f>
        <v>#REF!</v>
      </c>
      <c r="B1324" s="48" t="e">
        <f>IF('Запит 2-8'!#REF!&lt;&gt;"",'Запит 2-8'!#REF!,"")</f>
        <v>#REF!</v>
      </c>
      <c r="C1324" s="49" t="e">
        <f>'Запит 2-8'!#REF!</f>
        <v>#REF!</v>
      </c>
      <c r="D1324" s="50" t="e">
        <f>'Запит 2-8'!#REF!</f>
        <v>#REF!</v>
      </c>
      <c r="E1324" s="441" t="s">
        <v>30</v>
      </c>
      <c r="F1324" s="353" t="e">
        <f>#REF!+#REF!</f>
        <v>#REF!</v>
      </c>
      <c r="G1324" s="81" t="e">
        <f t="shared" si="87"/>
        <v>#REF!</v>
      </c>
    </row>
    <row r="1325" spans="1:7" x14ac:dyDescent="0.25">
      <c r="A1325" s="218" t="e">
        <f>'Запит 2-8'!#REF!</f>
        <v>#REF!</v>
      </c>
      <c r="B1325" s="48" t="e">
        <f>IF('Запит 2-8'!#REF!&lt;&gt;"",'Запит 2-8'!#REF!,"")</f>
        <v>#REF!</v>
      </c>
      <c r="C1325" s="49" t="e">
        <f>'Запит 2-8'!#REF!</f>
        <v>#REF!</v>
      </c>
      <c r="D1325" s="50" t="e">
        <f>'Запит 2-8'!#REF!</f>
        <v>#REF!</v>
      </c>
      <c r="E1325" s="441" t="s">
        <v>30</v>
      </c>
      <c r="F1325" s="353" t="e">
        <f>#REF!+#REF!</f>
        <v>#REF!</v>
      </c>
      <c r="G1325" s="81" t="e">
        <f t="shared" si="87"/>
        <v>#REF!</v>
      </c>
    </row>
    <row r="1326" spans="1:7" x14ac:dyDescent="0.25">
      <c r="A1326" s="218" t="e">
        <f>'Запит 2-8'!#REF!</f>
        <v>#REF!</v>
      </c>
      <c r="B1326" s="48" t="e">
        <f>IF('Запит 2-8'!#REF!&lt;&gt;"",'Запит 2-8'!#REF!,"")</f>
        <v>#REF!</v>
      </c>
      <c r="C1326" s="49" t="e">
        <f>'Запит 2-8'!#REF!</f>
        <v>#REF!</v>
      </c>
      <c r="D1326" s="50" t="e">
        <f>'Запит 2-8'!#REF!</f>
        <v>#REF!</v>
      </c>
      <c r="E1326" s="441" t="s">
        <v>30</v>
      </c>
      <c r="F1326" s="353" t="e">
        <f>#REF!+#REF!</f>
        <v>#REF!</v>
      </c>
      <c r="G1326" s="81" t="e">
        <f t="shared" si="87"/>
        <v>#REF!</v>
      </c>
    </row>
    <row r="1327" spans="1:7" ht="12.75" customHeight="1" x14ac:dyDescent="0.25">
      <c r="A1327" s="218" t="e">
        <f>'Запит 2-8'!#REF!</f>
        <v>#REF!</v>
      </c>
      <c r="B1327" s="48" t="e">
        <f>IF('Запит 2-8'!#REF!&lt;&gt;"",'Запит 2-8'!#REF!,"")</f>
        <v>#REF!</v>
      </c>
      <c r="C1327" s="49" t="e">
        <f>'Запит 2-8'!#REF!</f>
        <v>#REF!</v>
      </c>
      <c r="D1327" s="50" t="e">
        <f>'Запит 2-8'!#REF!</f>
        <v>#REF!</v>
      </c>
      <c r="E1327" s="441" t="s">
        <v>30</v>
      </c>
      <c r="F1327" s="353" t="e">
        <f>#REF!+#REF!</f>
        <v>#REF!</v>
      </c>
      <c r="G1327" s="81" t="e">
        <f t="shared" si="87"/>
        <v>#REF!</v>
      </c>
    </row>
    <row r="1328" spans="1:7" x14ac:dyDescent="0.25">
      <c r="A1328" s="240" t="e">
        <f>'Запит 2-8'!#REF!</f>
        <v>#REF!</v>
      </c>
      <c r="B1328" s="48" t="e">
        <f>IF('Запит 2-8'!#REF!&lt;&gt;"",'Запит 2-8'!#REF!,"")</f>
        <v>#REF!</v>
      </c>
      <c r="C1328" s="49" t="e">
        <f>'Запит 2-8'!#REF!</f>
        <v>#REF!</v>
      </c>
      <c r="D1328" s="50" t="e">
        <f>'Запит 2-8'!#REF!</f>
        <v>#REF!</v>
      </c>
      <c r="E1328" s="442" t="s">
        <v>30</v>
      </c>
      <c r="F1328" s="354" t="e">
        <f>#REF!+#REF!</f>
        <v>#REF!</v>
      </c>
      <c r="G1328" s="81" t="e">
        <f t="shared" si="87"/>
        <v>#REF!</v>
      </c>
    </row>
    <row r="1329" spans="1:7" ht="12.75" customHeight="1" x14ac:dyDescent="0.2">
      <c r="A1329" s="759" t="e">
        <f>'Запит 2-8'!#REF!</f>
        <v>#REF!</v>
      </c>
      <c r="B1329" s="760"/>
      <c r="C1329" s="760"/>
      <c r="D1329" s="760"/>
      <c r="E1329" s="760"/>
      <c r="F1329" s="760"/>
      <c r="G1329" s="81" t="e">
        <f>G1330</f>
        <v>#REF!</v>
      </c>
    </row>
    <row r="1330" spans="1:7" ht="12.75" x14ac:dyDescent="0.2">
      <c r="A1330" s="235" t="s">
        <v>4</v>
      </c>
      <c r="B1330" s="756" t="s">
        <v>107</v>
      </c>
      <c r="C1330" s="757"/>
      <c r="D1330" s="757"/>
      <c r="E1330" s="761"/>
      <c r="F1330" s="761"/>
      <c r="G1330" s="81" t="e">
        <f>G1331</f>
        <v>#REF!</v>
      </c>
    </row>
    <row r="1331" spans="1:7" x14ac:dyDescent="0.25">
      <c r="A1331" s="218" t="e">
        <f>'Запит 2-8'!#REF!</f>
        <v>#REF!</v>
      </c>
      <c r="B1331" s="241" t="e">
        <f>IF('Запит 2-8'!#REF!&lt;&gt;"",'Запит 2-8'!#REF!,"")</f>
        <v>#REF!</v>
      </c>
      <c r="C1331" s="242" t="e">
        <f>'Запит 2-8'!#REF!</f>
        <v>#REF!</v>
      </c>
      <c r="D1331" s="243" t="e">
        <f>'Запит 2-8'!#REF!</f>
        <v>#REF!</v>
      </c>
      <c r="E1331" s="349"/>
      <c r="F1331" s="352" t="e">
        <f>#REF!+#REF!</f>
        <v>#REF!</v>
      </c>
      <c r="G1331" s="81" t="e">
        <f>IF(B1331&lt;&gt;"","Для друку","")</f>
        <v>#REF!</v>
      </c>
    </row>
    <row r="1332" spans="1:7" x14ac:dyDescent="0.25">
      <c r="A1332" s="218" t="e">
        <f>'Запит 2-8'!#REF!</f>
        <v>#REF!</v>
      </c>
      <c r="B1332" s="48" t="e">
        <f>IF('Запит 2-8'!#REF!&lt;&gt;"",'Запит 2-8'!#REF!,"")</f>
        <v>#REF!</v>
      </c>
      <c r="C1332" s="49" t="e">
        <f>'Запит 2-8'!#REF!</f>
        <v>#REF!</v>
      </c>
      <c r="D1332" s="50" t="e">
        <f>'Запит 2-8'!#REF!</f>
        <v>#REF!</v>
      </c>
      <c r="E1332" s="350"/>
      <c r="F1332" s="353" t="e">
        <f>#REF!+#REF!</f>
        <v>#REF!</v>
      </c>
      <c r="G1332" s="81" t="e">
        <f>IF(B1332&lt;&gt;"","Для друку","")</f>
        <v>#REF!</v>
      </c>
    </row>
    <row r="1333" spans="1:7" x14ac:dyDescent="0.25">
      <c r="A1333" s="218" t="e">
        <f>'Запит 2-8'!#REF!</f>
        <v>#REF!</v>
      </c>
      <c r="B1333" s="48" t="e">
        <f>IF('Запит 2-8'!#REF!&lt;&gt;"",'Запит 2-8'!#REF!,"")</f>
        <v>#REF!</v>
      </c>
      <c r="C1333" s="49" t="e">
        <f>'Запит 2-8'!#REF!</f>
        <v>#REF!</v>
      </c>
      <c r="D1333" s="50" t="e">
        <f>'Запит 2-8'!#REF!</f>
        <v>#REF!</v>
      </c>
      <c r="E1333" s="350"/>
      <c r="F1333" s="353" t="e">
        <f>#REF!+#REF!</f>
        <v>#REF!</v>
      </c>
      <c r="G1333" s="81" t="e">
        <f>IF(B1333&lt;&gt;"","Для друку","")</f>
        <v>#REF!</v>
      </c>
    </row>
    <row r="1334" spans="1:7" x14ac:dyDescent="0.25">
      <c r="A1334" s="218" t="e">
        <f>'Запит 2-8'!#REF!</f>
        <v>#REF!</v>
      </c>
      <c r="B1334" s="48" t="e">
        <f>IF('Запит 2-8'!#REF!&lt;&gt;"",'Запит 2-8'!#REF!,"")</f>
        <v>#REF!</v>
      </c>
      <c r="C1334" s="49" t="e">
        <f>'Запит 2-8'!#REF!</f>
        <v>#REF!</v>
      </c>
      <c r="D1334" s="50" t="e">
        <f>'Запит 2-8'!#REF!</f>
        <v>#REF!</v>
      </c>
      <c r="E1334" s="229"/>
      <c r="F1334" s="353" t="e">
        <f>#REF!+#REF!</f>
        <v>#REF!</v>
      </c>
      <c r="G1334" s="81" t="e">
        <f>IF(B1334&lt;&gt;"","Для друку","")</f>
        <v>#REF!</v>
      </c>
    </row>
    <row r="1335" spans="1:7" x14ac:dyDescent="0.25">
      <c r="A1335" s="218" t="e">
        <f>'Запит 2-8'!#REF!</f>
        <v>#REF!</v>
      </c>
      <c r="B1335" s="48" t="e">
        <f>IF('Запит 2-8'!#REF!&lt;&gt;"",'Запит 2-8'!#REF!,"")</f>
        <v>#REF!</v>
      </c>
      <c r="C1335" s="49" t="e">
        <f>'Запит 2-8'!#REF!</f>
        <v>#REF!</v>
      </c>
      <c r="D1335" s="50" t="e">
        <f>'Запит 2-8'!#REF!</f>
        <v>#REF!</v>
      </c>
      <c r="E1335" s="350"/>
      <c r="F1335" s="353" t="e">
        <f>#REF!+#REF!</f>
        <v>#REF!</v>
      </c>
      <c r="G1335" s="81" t="e">
        <f>IF(B1335&lt;&gt;"","Для друку","")</f>
        <v>#REF!</v>
      </c>
    </row>
    <row r="1336" spans="1:7" x14ac:dyDescent="0.25">
      <c r="A1336" s="218" t="e">
        <f>'Запит 2-8'!#REF!</f>
        <v>#REF!</v>
      </c>
      <c r="B1336" s="48" t="e">
        <f>IF('Запит 2-8'!#REF!&lt;&gt;"",'Запит 2-8'!#REF!,"")</f>
        <v>#REF!</v>
      </c>
      <c r="C1336" s="49" t="e">
        <f>'Запит 2-8'!#REF!</f>
        <v>#REF!</v>
      </c>
      <c r="D1336" s="50" t="e">
        <f>'Запит 2-8'!#REF!</f>
        <v>#REF!</v>
      </c>
      <c r="E1336" s="350"/>
      <c r="F1336" s="353" t="e">
        <f>#REF!+#REF!</f>
        <v>#REF!</v>
      </c>
      <c r="G1336" s="81" t="e">
        <f t="shared" ref="G1336:G1345" si="88">IF(B1336&lt;&gt;"","Для друку","")</f>
        <v>#REF!</v>
      </c>
    </row>
    <row r="1337" spans="1:7" x14ac:dyDescent="0.25">
      <c r="A1337" s="218" t="e">
        <f>'Запит 2-8'!#REF!</f>
        <v>#REF!</v>
      </c>
      <c r="B1337" s="48" t="e">
        <f>IF('Запит 2-8'!#REF!&lt;&gt;"",'Запит 2-8'!#REF!,"")</f>
        <v>#REF!</v>
      </c>
      <c r="C1337" s="49" t="e">
        <f>'Запит 2-8'!#REF!</f>
        <v>#REF!</v>
      </c>
      <c r="D1337" s="50" t="e">
        <f>'Запит 2-8'!#REF!</f>
        <v>#REF!</v>
      </c>
      <c r="E1337" s="350"/>
      <c r="F1337" s="353" t="e">
        <f>#REF!+#REF!</f>
        <v>#REF!</v>
      </c>
      <c r="G1337" s="81" t="e">
        <f t="shared" si="88"/>
        <v>#REF!</v>
      </c>
    </row>
    <row r="1338" spans="1:7" x14ac:dyDescent="0.25">
      <c r="A1338" s="218" t="e">
        <f>'Запит 2-8'!#REF!</f>
        <v>#REF!</v>
      </c>
      <c r="B1338" s="48" t="e">
        <f>IF('Запит 2-8'!#REF!&lt;&gt;"",'Запит 2-8'!#REF!,"")</f>
        <v>#REF!</v>
      </c>
      <c r="C1338" s="49" t="e">
        <f>'Запит 2-8'!#REF!</f>
        <v>#REF!</v>
      </c>
      <c r="D1338" s="50" t="e">
        <f>'Запит 2-8'!#REF!</f>
        <v>#REF!</v>
      </c>
      <c r="E1338" s="350"/>
      <c r="F1338" s="353" t="e">
        <f>#REF!+#REF!</f>
        <v>#REF!</v>
      </c>
      <c r="G1338" s="81" t="e">
        <f t="shared" si="88"/>
        <v>#REF!</v>
      </c>
    </row>
    <row r="1339" spans="1:7" x14ac:dyDescent="0.25">
      <c r="A1339" s="218" t="e">
        <f>'Запит 2-8'!#REF!</f>
        <v>#REF!</v>
      </c>
      <c r="B1339" s="48" t="e">
        <f>IF('Запит 2-8'!#REF!&lt;&gt;"",'Запит 2-8'!#REF!,"")</f>
        <v>#REF!</v>
      </c>
      <c r="C1339" s="49" t="e">
        <f>'Запит 2-8'!#REF!</f>
        <v>#REF!</v>
      </c>
      <c r="D1339" s="50" t="e">
        <f>'Запит 2-8'!#REF!</f>
        <v>#REF!</v>
      </c>
      <c r="E1339" s="350"/>
      <c r="F1339" s="353" t="e">
        <f>#REF!+#REF!</f>
        <v>#REF!</v>
      </c>
      <c r="G1339" s="81" t="e">
        <f t="shared" si="88"/>
        <v>#REF!</v>
      </c>
    </row>
    <row r="1340" spans="1:7" x14ac:dyDescent="0.25">
      <c r="A1340" s="218" t="e">
        <f>'Запит 2-8'!#REF!</f>
        <v>#REF!</v>
      </c>
      <c r="B1340" s="48" t="e">
        <f>IF('Запит 2-8'!#REF!&lt;&gt;"",'Запит 2-8'!#REF!,"")</f>
        <v>#REF!</v>
      </c>
      <c r="C1340" s="49" t="e">
        <f>'Запит 2-8'!#REF!</f>
        <v>#REF!</v>
      </c>
      <c r="D1340" s="50" t="e">
        <f>'Запит 2-8'!#REF!</f>
        <v>#REF!</v>
      </c>
      <c r="E1340" s="350"/>
      <c r="F1340" s="353" t="e">
        <f>#REF!+#REF!</f>
        <v>#REF!</v>
      </c>
      <c r="G1340" s="81" t="e">
        <f t="shared" si="88"/>
        <v>#REF!</v>
      </c>
    </row>
    <row r="1341" spans="1:7" x14ac:dyDescent="0.25">
      <c r="A1341" s="218" t="e">
        <f>'Запит 2-8'!#REF!</f>
        <v>#REF!</v>
      </c>
      <c r="B1341" s="48" t="e">
        <f>IF('Запит 2-8'!#REF!&lt;&gt;"",'Запит 2-8'!#REF!,"")</f>
        <v>#REF!</v>
      </c>
      <c r="C1341" s="49" t="e">
        <f>'Запит 2-8'!#REF!</f>
        <v>#REF!</v>
      </c>
      <c r="D1341" s="50" t="e">
        <f>'Запит 2-8'!#REF!</f>
        <v>#REF!</v>
      </c>
      <c r="E1341" s="350"/>
      <c r="F1341" s="353" t="e">
        <f>#REF!+#REF!</f>
        <v>#REF!</v>
      </c>
      <c r="G1341" s="81" t="e">
        <f t="shared" si="88"/>
        <v>#REF!</v>
      </c>
    </row>
    <row r="1342" spans="1:7" x14ac:dyDescent="0.25">
      <c r="A1342" s="218" t="e">
        <f>'Запит 2-8'!#REF!</f>
        <v>#REF!</v>
      </c>
      <c r="B1342" s="48" t="e">
        <f>IF('Запит 2-8'!#REF!&lt;&gt;"",'Запит 2-8'!#REF!,"")</f>
        <v>#REF!</v>
      </c>
      <c r="C1342" s="49" t="e">
        <f>'Запит 2-8'!#REF!</f>
        <v>#REF!</v>
      </c>
      <c r="D1342" s="50" t="e">
        <f>'Запит 2-8'!#REF!</f>
        <v>#REF!</v>
      </c>
      <c r="E1342" s="350"/>
      <c r="F1342" s="353" t="e">
        <f>#REF!+#REF!</f>
        <v>#REF!</v>
      </c>
      <c r="G1342" s="81" t="e">
        <f t="shared" si="88"/>
        <v>#REF!</v>
      </c>
    </row>
    <row r="1343" spans="1:7" x14ac:dyDescent="0.25">
      <c r="A1343" s="218" t="e">
        <f>'Запит 2-8'!#REF!</f>
        <v>#REF!</v>
      </c>
      <c r="B1343" s="48" t="e">
        <f>IF('Запит 2-8'!#REF!&lt;&gt;"",'Запит 2-8'!#REF!,"")</f>
        <v>#REF!</v>
      </c>
      <c r="C1343" s="49" t="e">
        <f>'Запит 2-8'!#REF!</f>
        <v>#REF!</v>
      </c>
      <c r="D1343" s="50" t="e">
        <f>'Запит 2-8'!#REF!</f>
        <v>#REF!</v>
      </c>
      <c r="E1343" s="350"/>
      <c r="F1343" s="353" t="e">
        <f>#REF!+#REF!</f>
        <v>#REF!</v>
      </c>
      <c r="G1343" s="81" t="e">
        <f t="shared" si="88"/>
        <v>#REF!</v>
      </c>
    </row>
    <row r="1344" spans="1:7" x14ac:dyDescent="0.25">
      <c r="A1344" s="218" t="e">
        <f>'Запит 2-8'!#REF!</f>
        <v>#REF!</v>
      </c>
      <c r="B1344" s="48" t="e">
        <f>IF('Запит 2-8'!#REF!&lt;&gt;"",'Запит 2-8'!#REF!,"")</f>
        <v>#REF!</v>
      </c>
      <c r="C1344" s="49" t="e">
        <f>'Запит 2-8'!#REF!</f>
        <v>#REF!</v>
      </c>
      <c r="D1344" s="50" t="e">
        <f>'Запит 2-8'!#REF!</f>
        <v>#REF!</v>
      </c>
      <c r="E1344" s="350"/>
      <c r="F1344" s="353" t="e">
        <f>#REF!+#REF!</f>
        <v>#REF!</v>
      </c>
      <c r="G1344" s="81" t="e">
        <f t="shared" si="88"/>
        <v>#REF!</v>
      </c>
    </row>
    <row r="1345" spans="1:7" x14ac:dyDescent="0.25">
      <c r="A1345" s="218" t="e">
        <f>'Запит 2-8'!#REF!</f>
        <v>#REF!</v>
      </c>
      <c r="B1345" s="237" t="e">
        <f>IF('Запит 2-8'!#REF!&lt;&gt;"",'Запит 2-8'!#REF!,"")</f>
        <v>#REF!</v>
      </c>
      <c r="C1345" s="238" t="e">
        <f>'Запит 2-8'!#REF!</f>
        <v>#REF!</v>
      </c>
      <c r="D1345" s="239" t="e">
        <f>'Запит 2-8'!#REF!</f>
        <v>#REF!</v>
      </c>
      <c r="E1345" s="351"/>
      <c r="F1345" s="354" t="e">
        <f>#REF!+#REF!</f>
        <v>#REF!</v>
      </c>
      <c r="G1345" s="81" t="e">
        <f t="shared" si="88"/>
        <v>#REF!</v>
      </c>
    </row>
    <row r="1346" spans="1:7" ht="12.75" x14ac:dyDescent="0.2">
      <c r="A1346" s="236" t="e">
        <f>'Запит 2-8'!#REF!</f>
        <v>#REF!</v>
      </c>
      <c r="B1346" s="756" t="s">
        <v>108</v>
      </c>
      <c r="C1346" s="757"/>
      <c r="D1346" s="757"/>
      <c r="E1346" s="758"/>
      <c r="F1346" s="758"/>
      <c r="G1346" s="81" t="e">
        <f>G1347</f>
        <v>#REF!</v>
      </c>
    </row>
    <row r="1347" spans="1:7" x14ac:dyDescent="0.25">
      <c r="A1347" s="218" t="e">
        <f>'Запит 2-8'!#REF!</f>
        <v>#REF!</v>
      </c>
      <c r="B1347" s="241" t="e">
        <f>IF('Запит 2-8'!#REF!&lt;&gt;"",'Запит 2-8'!#REF!,"")</f>
        <v>#REF!</v>
      </c>
      <c r="C1347" s="242" t="e">
        <f>'Запит 2-8'!#REF!</f>
        <v>#REF!</v>
      </c>
      <c r="D1347" s="243" t="e">
        <f>'Запит 2-8'!#REF!</f>
        <v>#REF!</v>
      </c>
      <c r="E1347" s="349"/>
      <c r="F1347" s="352" t="e">
        <f>#REF!+#REF!</f>
        <v>#REF!</v>
      </c>
      <c r="G1347" s="81" t="e">
        <f t="shared" ref="G1347:G1361" si="89">IF(B1347&lt;&gt;"","Для друку","")</f>
        <v>#REF!</v>
      </c>
    </row>
    <row r="1348" spans="1:7" x14ac:dyDescent="0.25">
      <c r="A1348" s="218" t="e">
        <f>'Запит 2-8'!#REF!</f>
        <v>#REF!</v>
      </c>
      <c r="B1348" s="48" t="e">
        <f>IF('Запит 2-8'!#REF!&lt;&gt;"",'Запит 2-8'!#REF!,"")</f>
        <v>#REF!</v>
      </c>
      <c r="C1348" s="49" t="e">
        <f>'Запит 2-8'!#REF!</f>
        <v>#REF!</v>
      </c>
      <c r="D1348" s="50" t="e">
        <f>'Запит 2-8'!#REF!</f>
        <v>#REF!</v>
      </c>
      <c r="E1348" s="350"/>
      <c r="F1348" s="353" t="e">
        <f>#REF!+#REF!</f>
        <v>#REF!</v>
      </c>
      <c r="G1348" s="81" t="e">
        <f t="shared" si="89"/>
        <v>#REF!</v>
      </c>
    </row>
    <row r="1349" spans="1:7" x14ac:dyDescent="0.25">
      <c r="A1349" s="218" t="e">
        <f>'Запит 2-8'!#REF!</f>
        <v>#REF!</v>
      </c>
      <c r="B1349" s="48" t="e">
        <f>IF('Запит 2-8'!#REF!&lt;&gt;"",'Запит 2-8'!#REF!,"")</f>
        <v>#REF!</v>
      </c>
      <c r="C1349" s="49" t="e">
        <f>'Запит 2-8'!#REF!</f>
        <v>#REF!</v>
      </c>
      <c r="D1349" s="50" t="e">
        <f>'Запит 2-8'!#REF!</f>
        <v>#REF!</v>
      </c>
      <c r="E1349" s="350"/>
      <c r="F1349" s="353" t="e">
        <f>#REF!+#REF!</f>
        <v>#REF!</v>
      </c>
      <c r="G1349" s="81" t="e">
        <f t="shared" si="89"/>
        <v>#REF!</v>
      </c>
    </row>
    <row r="1350" spans="1:7" x14ac:dyDescent="0.25">
      <c r="A1350" s="218" t="e">
        <f>'Запит 2-8'!#REF!</f>
        <v>#REF!</v>
      </c>
      <c r="B1350" s="48" t="e">
        <f>IF('Запит 2-8'!#REF!&lt;&gt;"",'Запит 2-8'!#REF!,"")</f>
        <v>#REF!</v>
      </c>
      <c r="C1350" s="49" t="e">
        <f>'Запит 2-8'!#REF!</f>
        <v>#REF!</v>
      </c>
      <c r="D1350" s="50" t="e">
        <f>'Запит 2-8'!#REF!</f>
        <v>#REF!</v>
      </c>
      <c r="E1350" s="229"/>
      <c r="F1350" s="353" t="e">
        <f>#REF!+#REF!</f>
        <v>#REF!</v>
      </c>
      <c r="G1350" s="81" t="e">
        <f t="shared" si="89"/>
        <v>#REF!</v>
      </c>
    </row>
    <row r="1351" spans="1:7" x14ac:dyDescent="0.25">
      <c r="A1351" s="218" t="e">
        <f>'Запит 2-8'!#REF!</f>
        <v>#REF!</v>
      </c>
      <c r="B1351" s="48" t="e">
        <f>IF('Запит 2-8'!#REF!&lt;&gt;"",'Запит 2-8'!#REF!,"")</f>
        <v>#REF!</v>
      </c>
      <c r="C1351" s="49" t="e">
        <f>'Запит 2-8'!#REF!</f>
        <v>#REF!</v>
      </c>
      <c r="D1351" s="50" t="e">
        <f>'Запит 2-8'!#REF!</f>
        <v>#REF!</v>
      </c>
      <c r="E1351" s="350"/>
      <c r="F1351" s="353" t="e">
        <f>#REF!+#REF!</f>
        <v>#REF!</v>
      </c>
      <c r="G1351" s="81" t="e">
        <f t="shared" si="89"/>
        <v>#REF!</v>
      </c>
    </row>
    <row r="1352" spans="1:7" x14ac:dyDescent="0.25">
      <c r="A1352" s="218" t="e">
        <f>'Запит 2-8'!#REF!</f>
        <v>#REF!</v>
      </c>
      <c r="B1352" s="48" t="e">
        <f>IF('Запит 2-8'!#REF!&lt;&gt;"",'Запит 2-8'!#REF!,"")</f>
        <v>#REF!</v>
      </c>
      <c r="C1352" s="49" t="e">
        <f>'Запит 2-8'!#REF!</f>
        <v>#REF!</v>
      </c>
      <c r="D1352" s="50" t="e">
        <f>'Запит 2-8'!#REF!</f>
        <v>#REF!</v>
      </c>
      <c r="E1352" s="350"/>
      <c r="F1352" s="353" t="e">
        <f>#REF!+#REF!</f>
        <v>#REF!</v>
      </c>
      <c r="G1352" s="81" t="e">
        <f t="shared" si="89"/>
        <v>#REF!</v>
      </c>
    </row>
    <row r="1353" spans="1:7" x14ac:dyDescent="0.25">
      <c r="A1353" s="218" t="e">
        <f>'Запит 2-8'!#REF!</f>
        <v>#REF!</v>
      </c>
      <c r="B1353" s="48" t="e">
        <f>IF('Запит 2-8'!#REF!&lt;&gt;"",'Запит 2-8'!#REF!,"")</f>
        <v>#REF!</v>
      </c>
      <c r="C1353" s="49" t="e">
        <f>'Запит 2-8'!#REF!</f>
        <v>#REF!</v>
      </c>
      <c r="D1353" s="50" t="e">
        <f>'Запит 2-8'!#REF!</f>
        <v>#REF!</v>
      </c>
      <c r="E1353" s="350"/>
      <c r="F1353" s="353" t="e">
        <f>#REF!+#REF!</f>
        <v>#REF!</v>
      </c>
      <c r="G1353" s="81" t="e">
        <f t="shared" si="89"/>
        <v>#REF!</v>
      </c>
    </row>
    <row r="1354" spans="1:7" x14ac:dyDescent="0.25">
      <c r="A1354" s="218" t="e">
        <f>'Запит 2-8'!#REF!</f>
        <v>#REF!</v>
      </c>
      <c r="B1354" s="48" t="e">
        <f>IF('Запит 2-8'!#REF!&lt;&gt;"",'Запит 2-8'!#REF!,"")</f>
        <v>#REF!</v>
      </c>
      <c r="C1354" s="49" t="e">
        <f>'Запит 2-8'!#REF!</f>
        <v>#REF!</v>
      </c>
      <c r="D1354" s="50" t="e">
        <f>'Запит 2-8'!#REF!</f>
        <v>#REF!</v>
      </c>
      <c r="E1354" s="350"/>
      <c r="F1354" s="353" t="e">
        <f>#REF!+#REF!</f>
        <v>#REF!</v>
      </c>
      <c r="G1354" s="81" t="e">
        <f t="shared" si="89"/>
        <v>#REF!</v>
      </c>
    </row>
    <row r="1355" spans="1:7" x14ac:dyDescent="0.25">
      <c r="A1355" s="218" t="e">
        <f>'Запит 2-8'!#REF!</f>
        <v>#REF!</v>
      </c>
      <c r="B1355" s="48" t="e">
        <f>IF('Запит 2-8'!#REF!&lt;&gt;"",'Запит 2-8'!#REF!,"")</f>
        <v>#REF!</v>
      </c>
      <c r="C1355" s="49" t="e">
        <f>'Запит 2-8'!#REF!</f>
        <v>#REF!</v>
      </c>
      <c r="D1355" s="50" t="e">
        <f>'Запит 2-8'!#REF!</f>
        <v>#REF!</v>
      </c>
      <c r="E1355" s="350"/>
      <c r="F1355" s="353" t="e">
        <f>#REF!+#REF!</f>
        <v>#REF!</v>
      </c>
      <c r="G1355" s="81" t="e">
        <f t="shared" si="89"/>
        <v>#REF!</v>
      </c>
    </row>
    <row r="1356" spans="1:7" x14ac:dyDescent="0.25">
      <c r="A1356" s="218" t="e">
        <f>'Запит 2-8'!#REF!</f>
        <v>#REF!</v>
      </c>
      <c r="B1356" s="48" t="e">
        <f>IF('Запит 2-8'!#REF!&lt;&gt;"",'Запит 2-8'!#REF!,"")</f>
        <v>#REF!</v>
      </c>
      <c r="C1356" s="49" t="e">
        <f>'Запит 2-8'!#REF!</f>
        <v>#REF!</v>
      </c>
      <c r="D1356" s="50" t="e">
        <f>'Запит 2-8'!#REF!</f>
        <v>#REF!</v>
      </c>
      <c r="E1356" s="350"/>
      <c r="F1356" s="353" t="e">
        <f>#REF!+#REF!</f>
        <v>#REF!</v>
      </c>
      <c r="G1356" s="81" t="e">
        <f t="shared" si="89"/>
        <v>#REF!</v>
      </c>
    </row>
    <row r="1357" spans="1:7" x14ac:dyDescent="0.25">
      <c r="A1357" s="218" t="e">
        <f>'Запит 2-8'!#REF!</f>
        <v>#REF!</v>
      </c>
      <c r="B1357" s="48" t="e">
        <f>IF('Запит 2-8'!#REF!&lt;&gt;"",'Запит 2-8'!#REF!,"")</f>
        <v>#REF!</v>
      </c>
      <c r="C1357" s="49" t="e">
        <f>'Запит 2-8'!#REF!</f>
        <v>#REF!</v>
      </c>
      <c r="D1357" s="50" t="e">
        <f>'Запит 2-8'!#REF!</f>
        <v>#REF!</v>
      </c>
      <c r="E1357" s="350"/>
      <c r="F1357" s="353" t="e">
        <f>#REF!+#REF!</f>
        <v>#REF!</v>
      </c>
      <c r="G1357" s="81" t="e">
        <f t="shared" si="89"/>
        <v>#REF!</v>
      </c>
    </row>
    <row r="1358" spans="1:7" x14ac:dyDescent="0.25">
      <c r="A1358" s="218" t="e">
        <f>'Запит 2-8'!#REF!</f>
        <v>#REF!</v>
      </c>
      <c r="B1358" s="48" t="e">
        <f>IF('Запит 2-8'!#REF!&lt;&gt;"",'Запит 2-8'!#REF!,"")</f>
        <v>#REF!</v>
      </c>
      <c r="C1358" s="49" t="e">
        <f>'Запит 2-8'!#REF!</f>
        <v>#REF!</v>
      </c>
      <c r="D1358" s="50" t="e">
        <f>'Запит 2-8'!#REF!</f>
        <v>#REF!</v>
      </c>
      <c r="E1358" s="350"/>
      <c r="F1358" s="353" t="e">
        <f>#REF!+#REF!</f>
        <v>#REF!</v>
      </c>
      <c r="G1358" s="81" t="e">
        <f t="shared" si="89"/>
        <v>#REF!</v>
      </c>
    </row>
    <row r="1359" spans="1:7" x14ac:dyDescent="0.25">
      <c r="A1359" s="218" t="e">
        <f>'Запит 2-8'!#REF!</f>
        <v>#REF!</v>
      </c>
      <c r="B1359" s="48" t="e">
        <f>IF('Запит 2-8'!#REF!&lt;&gt;"",'Запит 2-8'!#REF!,"")</f>
        <v>#REF!</v>
      </c>
      <c r="C1359" s="49" t="e">
        <f>'Запит 2-8'!#REF!</f>
        <v>#REF!</v>
      </c>
      <c r="D1359" s="50" t="e">
        <f>'Запит 2-8'!#REF!</f>
        <v>#REF!</v>
      </c>
      <c r="E1359" s="350"/>
      <c r="F1359" s="353" t="e">
        <f>#REF!+#REF!</f>
        <v>#REF!</v>
      </c>
      <c r="G1359" s="81" t="e">
        <f t="shared" si="89"/>
        <v>#REF!</v>
      </c>
    </row>
    <row r="1360" spans="1:7" x14ac:dyDescent="0.25">
      <c r="A1360" s="218" t="e">
        <f>'Запит 2-8'!#REF!</f>
        <v>#REF!</v>
      </c>
      <c r="B1360" s="48" t="e">
        <f>IF('Запит 2-8'!#REF!&lt;&gt;"",'Запит 2-8'!#REF!,"")</f>
        <v>#REF!</v>
      </c>
      <c r="C1360" s="49" t="e">
        <f>'Запит 2-8'!#REF!</f>
        <v>#REF!</v>
      </c>
      <c r="D1360" s="50" t="e">
        <f>'Запит 2-8'!#REF!</f>
        <v>#REF!</v>
      </c>
      <c r="E1360" s="350"/>
      <c r="F1360" s="353" t="e">
        <f>#REF!+#REF!</f>
        <v>#REF!</v>
      </c>
      <c r="G1360" s="81" t="e">
        <f t="shared" si="89"/>
        <v>#REF!</v>
      </c>
    </row>
    <row r="1361" spans="1:7" x14ac:dyDescent="0.25">
      <c r="A1361" s="218" t="e">
        <f>'Запит 2-8'!#REF!</f>
        <v>#REF!</v>
      </c>
      <c r="B1361" s="237" t="e">
        <f>IF('Запит 2-8'!#REF!&lt;&gt;"",'Запит 2-8'!#REF!,"")</f>
        <v>#REF!</v>
      </c>
      <c r="C1361" s="238" t="e">
        <f>'Запит 2-8'!#REF!</f>
        <v>#REF!</v>
      </c>
      <c r="D1361" s="239" t="e">
        <f>'Запит 2-8'!#REF!</f>
        <v>#REF!</v>
      </c>
      <c r="E1361" s="351"/>
      <c r="F1361" s="354" t="e">
        <f>#REF!+#REF!</f>
        <v>#REF!</v>
      </c>
      <c r="G1361" s="81" t="e">
        <f t="shared" si="89"/>
        <v>#REF!</v>
      </c>
    </row>
    <row r="1362" spans="1:7" ht="12.75" x14ac:dyDescent="0.2">
      <c r="A1362" s="236" t="e">
        <f>'Запит 2-8'!#REF!</f>
        <v>#REF!</v>
      </c>
      <c r="B1362" s="756" t="s">
        <v>109</v>
      </c>
      <c r="C1362" s="757"/>
      <c r="D1362" s="757"/>
      <c r="E1362" s="758"/>
      <c r="F1362" s="758"/>
      <c r="G1362" s="81" t="e">
        <f>G1363</f>
        <v>#REF!</v>
      </c>
    </row>
    <row r="1363" spans="1:7" x14ac:dyDescent="0.25">
      <c r="A1363" s="218" t="e">
        <f>'Запит 2-8'!#REF!</f>
        <v>#REF!</v>
      </c>
      <c r="B1363" s="241" t="e">
        <f>IF('Запит 2-8'!#REF!&lt;&gt;"",'Запит 2-8'!#REF!,"")</f>
        <v>#REF!</v>
      </c>
      <c r="C1363" s="242" t="e">
        <f>'Запит 2-8'!#REF!</f>
        <v>#REF!</v>
      </c>
      <c r="D1363" s="243" t="e">
        <f>'Запит 2-8'!#REF!</f>
        <v>#REF!</v>
      </c>
      <c r="E1363" s="349"/>
      <c r="F1363" s="352" t="e">
        <f>#REF!+#REF!</f>
        <v>#REF!</v>
      </c>
      <c r="G1363" s="81" t="e">
        <f t="shared" ref="G1363:G1377" si="90">IF(B1363&lt;&gt;"","Для друку","")</f>
        <v>#REF!</v>
      </c>
    </row>
    <row r="1364" spans="1:7" x14ac:dyDescent="0.25">
      <c r="A1364" s="218" t="e">
        <f>'Запит 2-8'!#REF!</f>
        <v>#REF!</v>
      </c>
      <c r="B1364" s="48" t="e">
        <f>IF('Запит 2-8'!#REF!&lt;&gt;"",'Запит 2-8'!#REF!,"")</f>
        <v>#REF!</v>
      </c>
      <c r="C1364" s="49" t="e">
        <f>'Запит 2-8'!#REF!</f>
        <v>#REF!</v>
      </c>
      <c r="D1364" s="50" t="e">
        <f>'Запит 2-8'!#REF!</f>
        <v>#REF!</v>
      </c>
      <c r="E1364" s="350"/>
      <c r="F1364" s="353" t="e">
        <f>#REF!+#REF!</f>
        <v>#REF!</v>
      </c>
      <c r="G1364" s="81" t="e">
        <f t="shared" si="90"/>
        <v>#REF!</v>
      </c>
    </row>
    <row r="1365" spans="1:7" x14ac:dyDescent="0.25">
      <c r="A1365" s="218" t="e">
        <f>'Запит 2-8'!#REF!</f>
        <v>#REF!</v>
      </c>
      <c r="B1365" s="48" t="e">
        <f>IF('Запит 2-8'!#REF!&lt;&gt;"",'Запит 2-8'!#REF!,"")</f>
        <v>#REF!</v>
      </c>
      <c r="C1365" s="49" t="e">
        <f>'Запит 2-8'!#REF!</f>
        <v>#REF!</v>
      </c>
      <c r="D1365" s="50" t="e">
        <f>'Запит 2-8'!#REF!</f>
        <v>#REF!</v>
      </c>
      <c r="E1365" s="350"/>
      <c r="F1365" s="353" t="e">
        <f>#REF!+#REF!</f>
        <v>#REF!</v>
      </c>
      <c r="G1365" s="81" t="e">
        <f t="shared" si="90"/>
        <v>#REF!</v>
      </c>
    </row>
    <row r="1366" spans="1:7" x14ac:dyDescent="0.25">
      <c r="A1366" s="218" t="e">
        <f>'Запит 2-8'!#REF!</f>
        <v>#REF!</v>
      </c>
      <c r="B1366" s="48" t="e">
        <f>IF('Запит 2-8'!#REF!&lt;&gt;"",'Запит 2-8'!#REF!,"")</f>
        <v>#REF!</v>
      </c>
      <c r="C1366" s="49" t="e">
        <f>'Запит 2-8'!#REF!</f>
        <v>#REF!</v>
      </c>
      <c r="D1366" s="50" t="e">
        <f>'Запит 2-8'!#REF!</f>
        <v>#REF!</v>
      </c>
      <c r="E1366" s="229"/>
      <c r="F1366" s="353" t="e">
        <f>#REF!+#REF!</f>
        <v>#REF!</v>
      </c>
      <c r="G1366" s="81" t="e">
        <f t="shared" si="90"/>
        <v>#REF!</v>
      </c>
    </row>
    <row r="1367" spans="1:7" x14ac:dyDescent="0.25">
      <c r="A1367" s="218" t="e">
        <f>'Запит 2-8'!#REF!</f>
        <v>#REF!</v>
      </c>
      <c r="B1367" s="48" t="e">
        <f>IF('Запит 2-8'!#REF!&lt;&gt;"",'Запит 2-8'!#REF!,"")</f>
        <v>#REF!</v>
      </c>
      <c r="C1367" s="49" t="e">
        <f>'Запит 2-8'!#REF!</f>
        <v>#REF!</v>
      </c>
      <c r="D1367" s="50" t="e">
        <f>'Запит 2-8'!#REF!</f>
        <v>#REF!</v>
      </c>
      <c r="E1367" s="350"/>
      <c r="F1367" s="353" t="e">
        <f>#REF!+#REF!</f>
        <v>#REF!</v>
      </c>
      <c r="G1367" s="81" t="e">
        <f t="shared" si="90"/>
        <v>#REF!</v>
      </c>
    </row>
    <row r="1368" spans="1:7" x14ac:dyDescent="0.25">
      <c r="A1368" s="218" t="e">
        <f>'Запит 2-8'!#REF!</f>
        <v>#REF!</v>
      </c>
      <c r="B1368" s="48" t="e">
        <f>IF('Запит 2-8'!#REF!&lt;&gt;"",'Запит 2-8'!#REF!,"")</f>
        <v>#REF!</v>
      </c>
      <c r="C1368" s="49" t="e">
        <f>'Запит 2-8'!#REF!</f>
        <v>#REF!</v>
      </c>
      <c r="D1368" s="50" t="e">
        <f>'Запит 2-8'!#REF!</f>
        <v>#REF!</v>
      </c>
      <c r="E1368" s="350"/>
      <c r="F1368" s="353" t="e">
        <f>#REF!+#REF!</f>
        <v>#REF!</v>
      </c>
      <c r="G1368" s="81" t="e">
        <f t="shared" si="90"/>
        <v>#REF!</v>
      </c>
    </row>
    <row r="1369" spans="1:7" x14ac:dyDescent="0.25">
      <c r="A1369" s="218" t="e">
        <f>'Запит 2-8'!#REF!</f>
        <v>#REF!</v>
      </c>
      <c r="B1369" s="48" t="e">
        <f>IF('Запит 2-8'!#REF!&lt;&gt;"",'Запит 2-8'!#REF!,"")</f>
        <v>#REF!</v>
      </c>
      <c r="C1369" s="49" t="e">
        <f>'Запит 2-8'!#REF!</f>
        <v>#REF!</v>
      </c>
      <c r="D1369" s="50" t="e">
        <f>'Запит 2-8'!#REF!</f>
        <v>#REF!</v>
      </c>
      <c r="E1369" s="350"/>
      <c r="F1369" s="353" t="e">
        <f>#REF!+#REF!</f>
        <v>#REF!</v>
      </c>
      <c r="G1369" s="81" t="e">
        <f t="shared" si="90"/>
        <v>#REF!</v>
      </c>
    </row>
    <row r="1370" spans="1:7" x14ac:dyDescent="0.25">
      <c r="A1370" s="218" t="e">
        <f>'Запит 2-8'!#REF!</f>
        <v>#REF!</v>
      </c>
      <c r="B1370" s="48" t="e">
        <f>IF('Запит 2-8'!#REF!&lt;&gt;"",'Запит 2-8'!#REF!,"")</f>
        <v>#REF!</v>
      </c>
      <c r="C1370" s="49" t="e">
        <f>'Запит 2-8'!#REF!</f>
        <v>#REF!</v>
      </c>
      <c r="D1370" s="50" t="e">
        <f>'Запит 2-8'!#REF!</f>
        <v>#REF!</v>
      </c>
      <c r="E1370" s="350"/>
      <c r="F1370" s="353" t="e">
        <f>#REF!+#REF!</f>
        <v>#REF!</v>
      </c>
      <c r="G1370" s="81" t="e">
        <f t="shared" si="90"/>
        <v>#REF!</v>
      </c>
    </row>
    <row r="1371" spans="1:7" x14ac:dyDescent="0.25">
      <c r="A1371" s="218" t="e">
        <f>'Запит 2-8'!#REF!</f>
        <v>#REF!</v>
      </c>
      <c r="B1371" s="48" t="e">
        <f>IF('Запит 2-8'!#REF!&lt;&gt;"",'Запит 2-8'!#REF!,"")</f>
        <v>#REF!</v>
      </c>
      <c r="C1371" s="49" t="e">
        <f>'Запит 2-8'!#REF!</f>
        <v>#REF!</v>
      </c>
      <c r="D1371" s="50" t="e">
        <f>'Запит 2-8'!#REF!</f>
        <v>#REF!</v>
      </c>
      <c r="E1371" s="350"/>
      <c r="F1371" s="353" t="e">
        <f>#REF!+#REF!</f>
        <v>#REF!</v>
      </c>
      <c r="G1371" s="81" t="e">
        <f t="shared" si="90"/>
        <v>#REF!</v>
      </c>
    </row>
    <row r="1372" spans="1:7" x14ac:dyDescent="0.25">
      <c r="A1372" s="218" t="e">
        <f>'Запит 2-8'!#REF!</f>
        <v>#REF!</v>
      </c>
      <c r="B1372" s="48" t="e">
        <f>IF('Запит 2-8'!#REF!&lt;&gt;"",'Запит 2-8'!#REF!,"")</f>
        <v>#REF!</v>
      </c>
      <c r="C1372" s="49" t="e">
        <f>'Запит 2-8'!#REF!</f>
        <v>#REF!</v>
      </c>
      <c r="D1372" s="50" t="e">
        <f>'Запит 2-8'!#REF!</f>
        <v>#REF!</v>
      </c>
      <c r="E1372" s="350"/>
      <c r="F1372" s="353" t="e">
        <f>#REF!+#REF!</f>
        <v>#REF!</v>
      </c>
      <c r="G1372" s="81" t="e">
        <f t="shared" si="90"/>
        <v>#REF!</v>
      </c>
    </row>
    <row r="1373" spans="1:7" x14ac:dyDescent="0.25">
      <c r="A1373" s="218" t="e">
        <f>'Запит 2-8'!#REF!</f>
        <v>#REF!</v>
      </c>
      <c r="B1373" s="48" t="e">
        <f>IF('Запит 2-8'!#REF!&lt;&gt;"",'Запит 2-8'!#REF!,"")</f>
        <v>#REF!</v>
      </c>
      <c r="C1373" s="49" t="e">
        <f>'Запит 2-8'!#REF!</f>
        <v>#REF!</v>
      </c>
      <c r="D1373" s="50" t="e">
        <f>'Запит 2-8'!#REF!</f>
        <v>#REF!</v>
      </c>
      <c r="E1373" s="350"/>
      <c r="F1373" s="353" t="e">
        <f>#REF!+#REF!</f>
        <v>#REF!</v>
      </c>
      <c r="G1373" s="81" t="e">
        <f t="shared" si="90"/>
        <v>#REF!</v>
      </c>
    </row>
    <row r="1374" spans="1:7" x14ac:dyDescent="0.25">
      <c r="A1374" s="218" t="e">
        <f>'Запит 2-8'!#REF!</f>
        <v>#REF!</v>
      </c>
      <c r="B1374" s="48" t="e">
        <f>IF('Запит 2-8'!#REF!&lt;&gt;"",'Запит 2-8'!#REF!,"")</f>
        <v>#REF!</v>
      </c>
      <c r="C1374" s="49" t="e">
        <f>'Запит 2-8'!#REF!</f>
        <v>#REF!</v>
      </c>
      <c r="D1374" s="50" t="e">
        <f>'Запит 2-8'!#REF!</f>
        <v>#REF!</v>
      </c>
      <c r="E1374" s="350"/>
      <c r="F1374" s="353" t="e">
        <f>#REF!+#REF!</f>
        <v>#REF!</v>
      </c>
      <c r="G1374" s="81" t="e">
        <f t="shared" si="90"/>
        <v>#REF!</v>
      </c>
    </row>
    <row r="1375" spans="1:7" x14ac:dyDescent="0.25">
      <c r="A1375" s="218" t="e">
        <f>'Запит 2-8'!#REF!</f>
        <v>#REF!</v>
      </c>
      <c r="B1375" s="48" t="e">
        <f>IF('Запит 2-8'!#REF!&lt;&gt;"",'Запит 2-8'!#REF!,"")</f>
        <v>#REF!</v>
      </c>
      <c r="C1375" s="49" t="e">
        <f>'Запит 2-8'!#REF!</f>
        <v>#REF!</v>
      </c>
      <c r="D1375" s="50" t="e">
        <f>'Запит 2-8'!#REF!</f>
        <v>#REF!</v>
      </c>
      <c r="E1375" s="350"/>
      <c r="F1375" s="353" t="e">
        <f>#REF!+#REF!</f>
        <v>#REF!</v>
      </c>
      <c r="G1375" s="81" t="e">
        <f t="shared" si="90"/>
        <v>#REF!</v>
      </c>
    </row>
    <row r="1376" spans="1:7" x14ac:dyDescent="0.25">
      <c r="A1376" s="218" t="e">
        <f>'Запит 2-8'!#REF!</f>
        <v>#REF!</v>
      </c>
      <c r="B1376" s="48" t="e">
        <f>IF('Запит 2-8'!#REF!&lt;&gt;"",'Запит 2-8'!#REF!,"")</f>
        <v>#REF!</v>
      </c>
      <c r="C1376" s="49" t="e">
        <f>'Запит 2-8'!#REF!</f>
        <v>#REF!</v>
      </c>
      <c r="D1376" s="50" t="e">
        <f>'Запит 2-8'!#REF!</f>
        <v>#REF!</v>
      </c>
      <c r="E1376" s="350"/>
      <c r="F1376" s="353" t="e">
        <f>#REF!+#REF!</f>
        <v>#REF!</v>
      </c>
      <c r="G1376" s="81" t="e">
        <f t="shared" si="90"/>
        <v>#REF!</v>
      </c>
    </row>
    <row r="1377" spans="1:7" x14ac:dyDescent="0.25">
      <c r="A1377" s="218" t="e">
        <f>'Запит 2-8'!#REF!</f>
        <v>#REF!</v>
      </c>
      <c r="B1377" s="237" t="e">
        <f>IF('Запит 2-8'!#REF!&lt;&gt;"",'Запит 2-8'!#REF!,"")</f>
        <v>#REF!</v>
      </c>
      <c r="C1377" s="238" t="e">
        <f>'Запит 2-8'!#REF!</f>
        <v>#REF!</v>
      </c>
      <c r="D1377" s="239" t="e">
        <f>'Запит 2-8'!#REF!</f>
        <v>#REF!</v>
      </c>
      <c r="E1377" s="351"/>
      <c r="F1377" s="354" t="e">
        <f>#REF!+#REF!</f>
        <v>#REF!</v>
      </c>
      <c r="G1377" s="81" t="e">
        <f t="shared" si="90"/>
        <v>#REF!</v>
      </c>
    </row>
    <row r="1378" spans="1:7" ht="12.75" x14ac:dyDescent="0.2">
      <c r="A1378" s="236" t="e">
        <f>'Запит 2-8'!#REF!</f>
        <v>#REF!</v>
      </c>
      <c r="B1378" s="756" t="s">
        <v>110</v>
      </c>
      <c r="C1378" s="757"/>
      <c r="D1378" s="757"/>
      <c r="E1378" s="758"/>
      <c r="F1378" s="758"/>
      <c r="G1378" s="81" t="e">
        <f>G1379</f>
        <v>#REF!</v>
      </c>
    </row>
    <row r="1379" spans="1:7" x14ac:dyDescent="0.25">
      <c r="A1379" s="218" t="e">
        <f>'Запит 2-8'!#REF!</f>
        <v>#REF!</v>
      </c>
      <c r="B1379" s="241" t="e">
        <f>IF('Запит 2-8'!#REF!&lt;&gt;"",'Запит 2-8'!#REF!,"")</f>
        <v>#REF!</v>
      </c>
      <c r="C1379" s="242" t="e">
        <f>'Запит 2-8'!#REF!</f>
        <v>#REF!</v>
      </c>
      <c r="D1379" s="243" t="e">
        <f>'Запит 2-8'!#REF!</f>
        <v>#REF!</v>
      </c>
      <c r="E1379" s="440" t="s">
        <v>30</v>
      </c>
      <c r="F1379" s="352" t="e">
        <f>#REF!+#REF!</f>
        <v>#REF!</v>
      </c>
      <c r="G1379" s="81" t="e">
        <f t="shared" ref="G1379:G1388" si="91">IF(B1379&lt;&gt;"","Для друку","")</f>
        <v>#REF!</v>
      </c>
    </row>
    <row r="1380" spans="1:7" x14ac:dyDescent="0.25">
      <c r="A1380" s="218" t="e">
        <f>'Запит 2-8'!#REF!</f>
        <v>#REF!</v>
      </c>
      <c r="B1380" s="48" t="e">
        <f>IF('Запит 2-8'!#REF!&lt;&gt;"",'Запит 2-8'!#REF!,"")</f>
        <v>#REF!</v>
      </c>
      <c r="C1380" s="49" t="e">
        <f>'Запит 2-8'!#REF!</f>
        <v>#REF!</v>
      </c>
      <c r="D1380" s="50" t="e">
        <f>'Запит 2-8'!#REF!</f>
        <v>#REF!</v>
      </c>
      <c r="E1380" s="441" t="s">
        <v>30</v>
      </c>
      <c r="F1380" s="353" t="e">
        <f>#REF!+#REF!</f>
        <v>#REF!</v>
      </c>
      <c r="G1380" s="81" t="e">
        <f t="shared" si="91"/>
        <v>#REF!</v>
      </c>
    </row>
    <row r="1381" spans="1:7" x14ac:dyDescent="0.25">
      <c r="A1381" s="218" t="e">
        <f>'Запит 2-8'!#REF!</f>
        <v>#REF!</v>
      </c>
      <c r="B1381" s="48" t="e">
        <f>IF('Запит 2-8'!#REF!&lt;&gt;"",'Запит 2-8'!#REF!,"")</f>
        <v>#REF!</v>
      </c>
      <c r="C1381" s="49" t="e">
        <f>'Запит 2-8'!#REF!</f>
        <v>#REF!</v>
      </c>
      <c r="D1381" s="50" t="e">
        <f>'Запит 2-8'!#REF!</f>
        <v>#REF!</v>
      </c>
      <c r="E1381" s="441" t="s">
        <v>30</v>
      </c>
      <c r="F1381" s="353" t="e">
        <f>#REF!+#REF!</f>
        <v>#REF!</v>
      </c>
      <c r="G1381" s="81" t="e">
        <f t="shared" si="91"/>
        <v>#REF!</v>
      </c>
    </row>
    <row r="1382" spans="1:7" x14ac:dyDescent="0.25">
      <c r="A1382" s="218" t="e">
        <f>'Запит 2-8'!#REF!</f>
        <v>#REF!</v>
      </c>
      <c r="B1382" s="48" t="e">
        <f>IF('Запит 2-8'!#REF!&lt;&gt;"",'Запит 2-8'!#REF!,"")</f>
        <v>#REF!</v>
      </c>
      <c r="C1382" s="49" t="e">
        <f>'Запит 2-8'!#REF!</f>
        <v>#REF!</v>
      </c>
      <c r="D1382" s="50" t="e">
        <f>'Запит 2-8'!#REF!</f>
        <v>#REF!</v>
      </c>
      <c r="E1382" s="441" t="s">
        <v>30</v>
      </c>
      <c r="F1382" s="353" t="e">
        <f>#REF!+#REF!</f>
        <v>#REF!</v>
      </c>
      <c r="G1382" s="81" t="e">
        <f t="shared" si="91"/>
        <v>#REF!</v>
      </c>
    </row>
    <row r="1383" spans="1:7" x14ac:dyDescent="0.25">
      <c r="A1383" s="218" t="e">
        <f>'Запит 2-8'!#REF!</f>
        <v>#REF!</v>
      </c>
      <c r="B1383" s="48" t="e">
        <f>IF('Запит 2-8'!#REF!&lt;&gt;"",'Запит 2-8'!#REF!,"")</f>
        <v>#REF!</v>
      </c>
      <c r="C1383" s="49" t="e">
        <f>'Запит 2-8'!#REF!</f>
        <v>#REF!</v>
      </c>
      <c r="D1383" s="50" t="e">
        <f>'Запит 2-8'!#REF!</f>
        <v>#REF!</v>
      </c>
      <c r="E1383" s="441" t="s">
        <v>30</v>
      </c>
      <c r="F1383" s="353" t="e">
        <f>#REF!+#REF!</f>
        <v>#REF!</v>
      </c>
      <c r="G1383" s="81" t="e">
        <f t="shared" si="91"/>
        <v>#REF!</v>
      </c>
    </row>
    <row r="1384" spans="1:7" x14ac:dyDescent="0.25">
      <c r="A1384" s="218" t="e">
        <f>'Запит 2-8'!#REF!</f>
        <v>#REF!</v>
      </c>
      <c r="B1384" s="48" t="e">
        <f>IF('Запит 2-8'!#REF!&lt;&gt;"",'Запит 2-8'!#REF!,"")</f>
        <v>#REF!</v>
      </c>
      <c r="C1384" s="49" t="e">
        <f>'Запит 2-8'!#REF!</f>
        <v>#REF!</v>
      </c>
      <c r="D1384" s="50" t="e">
        <f>'Запит 2-8'!#REF!</f>
        <v>#REF!</v>
      </c>
      <c r="E1384" s="441" t="s">
        <v>30</v>
      </c>
      <c r="F1384" s="353" t="e">
        <f>#REF!+#REF!</f>
        <v>#REF!</v>
      </c>
      <c r="G1384" s="81" t="e">
        <f t="shared" si="91"/>
        <v>#REF!</v>
      </c>
    </row>
    <row r="1385" spans="1:7" x14ac:dyDescent="0.25">
      <c r="A1385" s="218" t="e">
        <f>'Запит 2-8'!#REF!</f>
        <v>#REF!</v>
      </c>
      <c r="B1385" s="48" t="e">
        <f>IF('Запит 2-8'!#REF!&lt;&gt;"",'Запит 2-8'!#REF!,"")</f>
        <v>#REF!</v>
      </c>
      <c r="C1385" s="49" t="e">
        <f>'Запит 2-8'!#REF!</f>
        <v>#REF!</v>
      </c>
      <c r="D1385" s="50" t="e">
        <f>'Запит 2-8'!#REF!</f>
        <v>#REF!</v>
      </c>
      <c r="E1385" s="441" t="s">
        <v>30</v>
      </c>
      <c r="F1385" s="353" t="e">
        <f>#REF!+#REF!</f>
        <v>#REF!</v>
      </c>
      <c r="G1385" s="81" t="e">
        <f t="shared" si="91"/>
        <v>#REF!</v>
      </c>
    </row>
    <row r="1386" spans="1:7" x14ac:dyDescent="0.25">
      <c r="A1386" s="218" t="e">
        <f>'Запит 2-8'!#REF!</f>
        <v>#REF!</v>
      </c>
      <c r="B1386" s="48" t="e">
        <f>IF('Запит 2-8'!#REF!&lt;&gt;"",'Запит 2-8'!#REF!,"")</f>
        <v>#REF!</v>
      </c>
      <c r="C1386" s="49" t="e">
        <f>'Запит 2-8'!#REF!</f>
        <v>#REF!</v>
      </c>
      <c r="D1386" s="50" t="e">
        <f>'Запит 2-8'!#REF!</f>
        <v>#REF!</v>
      </c>
      <c r="E1386" s="441" t="s">
        <v>30</v>
      </c>
      <c r="F1386" s="353" t="e">
        <f>#REF!+#REF!</f>
        <v>#REF!</v>
      </c>
      <c r="G1386" s="81" t="e">
        <f t="shared" si="91"/>
        <v>#REF!</v>
      </c>
    </row>
    <row r="1387" spans="1:7" ht="12.75" customHeight="1" x14ac:dyDescent="0.25">
      <c r="A1387" s="218" t="e">
        <f>'Запит 2-8'!#REF!</f>
        <v>#REF!</v>
      </c>
      <c r="B1387" s="48" t="e">
        <f>IF('Запит 2-8'!#REF!&lt;&gt;"",'Запит 2-8'!#REF!,"")</f>
        <v>#REF!</v>
      </c>
      <c r="C1387" s="49" t="e">
        <f>'Запит 2-8'!#REF!</f>
        <v>#REF!</v>
      </c>
      <c r="D1387" s="50" t="e">
        <f>'Запит 2-8'!#REF!</f>
        <v>#REF!</v>
      </c>
      <c r="E1387" s="441" t="s">
        <v>30</v>
      </c>
      <c r="F1387" s="353" t="e">
        <f>#REF!+#REF!</f>
        <v>#REF!</v>
      </c>
      <c r="G1387" s="81" t="e">
        <f t="shared" si="91"/>
        <v>#REF!</v>
      </c>
    </row>
    <row r="1388" spans="1:7" x14ac:dyDescent="0.25">
      <c r="A1388" s="240" t="e">
        <f>'Запит 2-8'!#REF!</f>
        <v>#REF!</v>
      </c>
      <c r="B1388" s="48" t="e">
        <f>IF('Запит 2-8'!#REF!&lt;&gt;"",'Запит 2-8'!#REF!,"")</f>
        <v>#REF!</v>
      </c>
      <c r="C1388" s="49" t="e">
        <f>'Запит 2-8'!#REF!</f>
        <v>#REF!</v>
      </c>
      <c r="D1388" s="50" t="e">
        <f>'Запит 2-8'!#REF!</f>
        <v>#REF!</v>
      </c>
      <c r="E1388" s="442" t="s">
        <v>30</v>
      </c>
      <c r="F1388" s="354" t="e">
        <f>#REF!+#REF!</f>
        <v>#REF!</v>
      </c>
      <c r="G1388" s="81" t="e">
        <f t="shared" si="91"/>
        <v>#REF!</v>
      </c>
    </row>
    <row r="1389" spans="1:7" ht="12.75" customHeight="1" x14ac:dyDescent="0.2">
      <c r="A1389" s="759" t="e">
        <f>'Запит 2-8'!#REF!</f>
        <v>#REF!</v>
      </c>
      <c r="B1389" s="760"/>
      <c r="C1389" s="760"/>
      <c r="D1389" s="760"/>
      <c r="E1389" s="760"/>
      <c r="F1389" s="760"/>
      <c r="G1389" s="81" t="e">
        <f>G1390</f>
        <v>#REF!</v>
      </c>
    </row>
    <row r="1390" spans="1:7" ht="12.75" x14ac:dyDescent="0.2">
      <c r="A1390" s="235" t="s">
        <v>4</v>
      </c>
      <c r="B1390" s="756" t="s">
        <v>107</v>
      </c>
      <c r="C1390" s="757"/>
      <c r="D1390" s="757"/>
      <c r="E1390" s="761"/>
      <c r="F1390" s="761"/>
      <c r="G1390" s="81" t="e">
        <f>G1391</f>
        <v>#REF!</v>
      </c>
    </row>
    <row r="1391" spans="1:7" x14ac:dyDescent="0.25">
      <c r="A1391" s="218" t="e">
        <f>'Запит 2-8'!#REF!</f>
        <v>#REF!</v>
      </c>
      <c r="B1391" s="241" t="e">
        <f>IF('Запит 2-8'!#REF!&lt;&gt;"",'Запит 2-8'!#REF!,"")</f>
        <v>#REF!</v>
      </c>
      <c r="C1391" s="242" t="e">
        <f>'Запит 2-8'!#REF!</f>
        <v>#REF!</v>
      </c>
      <c r="D1391" s="243" t="e">
        <f>'Запит 2-8'!#REF!</f>
        <v>#REF!</v>
      </c>
      <c r="E1391" s="349"/>
      <c r="F1391" s="352" t="e">
        <f>#REF!+#REF!</f>
        <v>#REF!</v>
      </c>
      <c r="G1391" s="81" t="e">
        <f>IF(B1391&lt;&gt;"","Для друку","")</f>
        <v>#REF!</v>
      </c>
    </row>
    <row r="1392" spans="1:7" x14ac:dyDescent="0.25">
      <c r="A1392" s="218" t="e">
        <f>'Запит 2-8'!#REF!</f>
        <v>#REF!</v>
      </c>
      <c r="B1392" s="48" t="e">
        <f>IF('Запит 2-8'!#REF!&lt;&gt;"",'Запит 2-8'!#REF!,"")</f>
        <v>#REF!</v>
      </c>
      <c r="C1392" s="49" t="e">
        <f>'Запит 2-8'!#REF!</f>
        <v>#REF!</v>
      </c>
      <c r="D1392" s="50" t="e">
        <f>'Запит 2-8'!#REF!</f>
        <v>#REF!</v>
      </c>
      <c r="E1392" s="350"/>
      <c r="F1392" s="353" t="e">
        <f>#REF!+#REF!</f>
        <v>#REF!</v>
      </c>
      <c r="G1392" s="81" t="e">
        <f>IF(B1392&lt;&gt;"","Для друку","")</f>
        <v>#REF!</v>
      </c>
    </row>
    <row r="1393" spans="1:7" x14ac:dyDescent="0.25">
      <c r="A1393" s="218" t="e">
        <f>'Запит 2-8'!#REF!</f>
        <v>#REF!</v>
      </c>
      <c r="B1393" s="48" t="e">
        <f>IF('Запит 2-8'!#REF!&lt;&gt;"",'Запит 2-8'!#REF!,"")</f>
        <v>#REF!</v>
      </c>
      <c r="C1393" s="49" t="e">
        <f>'Запит 2-8'!#REF!</f>
        <v>#REF!</v>
      </c>
      <c r="D1393" s="50" t="e">
        <f>'Запит 2-8'!#REF!</f>
        <v>#REF!</v>
      </c>
      <c r="E1393" s="350"/>
      <c r="F1393" s="353" t="e">
        <f>#REF!+#REF!</f>
        <v>#REF!</v>
      </c>
      <c r="G1393" s="81" t="e">
        <f t="shared" ref="G1393:G1404" si="92">IF(B1393&lt;&gt;"","Для друку","")</f>
        <v>#REF!</v>
      </c>
    </row>
    <row r="1394" spans="1:7" x14ac:dyDescent="0.25">
      <c r="A1394" s="218" t="e">
        <f>'Запит 2-8'!#REF!</f>
        <v>#REF!</v>
      </c>
      <c r="B1394" s="48" t="e">
        <f>IF('Запит 2-8'!#REF!&lt;&gt;"",'Запит 2-8'!#REF!,"")</f>
        <v>#REF!</v>
      </c>
      <c r="C1394" s="49" t="e">
        <f>'Запит 2-8'!#REF!</f>
        <v>#REF!</v>
      </c>
      <c r="D1394" s="50" t="e">
        <f>'Запит 2-8'!#REF!</f>
        <v>#REF!</v>
      </c>
      <c r="E1394" s="229"/>
      <c r="F1394" s="353" t="e">
        <f>#REF!+#REF!</f>
        <v>#REF!</v>
      </c>
      <c r="G1394" s="81" t="e">
        <f t="shared" si="92"/>
        <v>#REF!</v>
      </c>
    </row>
    <row r="1395" spans="1:7" x14ac:dyDescent="0.25">
      <c r="A1395" s="218" t="e">
        <f>'Запит 2-8'!#REF!</f>
        <v>#REF!</v>
      </c>
      <c r="B1395" s="48" t="e">
        <f>IF('Запит 2-8'!#REF!&lt;&gt;"",'Запит 2-8'!#REF!,"")</f>
        <v>#REF!</v>
      </c>
      <c r="C1395" s="49" t="e">
        <f>'Запит 2-8'!#REF!</f>
        <v>#REF!</v>
      </c>
      <c r="D1395" s="50" t="e">
        <f>'Запит 2-8'!#REF!</f>
        <v>#REF!</v>
      </c>
      <c r="E1395" s="350"/>
      <c r="F1395" s="353" t="e">
        <f>#REF!+#REF!</f>
        <v>#REF!</v>
      </c>
      <c r="G1395" s="81" t="e">
        <f t="shared" si="92"/>
        <v>#REF!</v>
      </c>
    </row>
    <row r="1396" spans="1:7" x14ac:dyDescent="0.25">
      <c r="A1396" s="218" t="e">
        <f>'Запит 2-8'!#REF!</f>
        <v>#REF!</v>
      </c>
      <c r="B1396" s="48" t="e">
        <f>IF('Запит 2-8'!#REF!&lt;&gt;"",'Запит 2-8'!#REF!,"")</f>
        <v>#REF!</v>
      </c>
      <c r="C1396" s="49" t="e">
        <f>'Запит 2-8'!#REF!</f>
        <v>#REF!</v>
      </c>
      <c r="D1396" s="50" t="e">
        <f>'Запит 2-8'!#REF!</f>
        <v>#REF!</v>
      </c>
      <c r="E1396" s="350"/>
      <c r="F1396" s="353" t="e">
        <f>#REF!+#REF!</f>
        <v>#REF!</v>
      </c>
      <c r="G1396" s="81" t="e">
        <f t="shared" si="92"/>
        <v>#REF!</v>
      </c>
    </row>
    <row r="1397" spans="1:7" x14ac:dyDescent="0.25">
      <c r="A1397" s="218" t="e">
        <f>'Запит 2-8'!#REF!</f>
        <v>#REF!</v>
      </c>
      <c r="B1397" s="48" t="e">
        <f>IF('Запит 2-8'!#REF!&lt;&gt;"",'Запит 2-8'!#REF!,"")</f>
        <v>#REF!</v>
      </c>
      <c r="C1397" s="49" t="e">
        <f>'Запит 2-8'!#REF!</f>
        <v>#REF!</v>
      </c>
      <c r="D1397" s="50" t="e">
        <f>'Запит 2-8'!#REF!</f>
        <v>#REF!</v>
      </c>
      <c r="E1397" s="350"/>
      <c r="F1397" s="353" t="e">
        <f>#REF!+#REF!</f>
        <v>#REF!</v>
      </c>
      <c r="G1397" s="81" t="e">
        <f t="shared" si="92"/>
        <v>#REF!</v>
      </c>
    </row>
    <row r="1398" spans="1:7" x14ac:dyDescent="0.25">
      <c r="A1398" s="218" t="e">
        <f>'Запит 2-8'!#REF!</f>
        <v>#REF!</v>
      </c>
      <c r="B1398" s="48" t="e">
        <f>IF('Запит 2-8'!#REF!&lt;&gt;"",'Запит 2-8'!#REF!,"")</f>
        <v>#REF!</v>
      </c>
      <c r="C1398" s="49" t="e">
        <f>'Запит 2-8'!#REF!</f>
        <v>#REF!</v>
      </c>
      <c r="D1398" s="50" t="e">
        <f>'Запит 2-8'!#REF!</f>
        <v>#REF!</v>
      </c>
      <c r="E1398" s="350"/>
      <c r="F1398" s="353" t="e">
        <f>#REF!+#REF!</f>
        <v>#REF!</v>
      </c>
      <c r="G1398" s="81" t="e">
        <f t="shared" si="92"/>
        <v>#REF!</v>
      </c>
    </row>
    <row r="1399" spans="1:7" x14ac:dyDescent="0.25">
      <c r="A1399" s="218" t="e">
        <f>'Запит 2-8'!#REF!</f>
        <v>#REF!</v>
      </c>
      <c r="B1399" s="48" t="e">
        <f>IF('Запит 2-8'!#REF!&lt;&gt;"",'Запит 2-8'!#REF!,"")</f>
        <v>#REF!</v>
      </c>
      <c r="C1399" s="49" t="e">
        <f>'Запит 2-8'!#REF!</f>
        <v>#REF!</v>
      </c>
      <c r="D1399" s="50" t="e">
        <f>'Запит 2-8'!#REF!</f>
        <v>#REF!</v>
      </c>
      <c r="E1399" s="350"/>
      <c r="F1399" s="353" t="e">
        <f>#REF!+#REF!</f>
        <v>#REF!</v>
      </c>
      <c r="G1399" s="81" t="e">
        <f t="shared" si="92"/>
        <v>#REF!</v>
      </c>
    </row>
    <row r="1400" spans="1:7" x14ac:dyDescent="0.25">
      <c r="A1400" s="218" t="e">
        <f>'Запит 2-8'!#REF!</f>
        <v>#REF!</v>
      </c>
      <c r="B1400" s="48" t="e">
        <f>IF('Запит 2-8'!#REF!&lt;&gt;"",'Запит 2-8'!#REF!,"")</f>
        <v>#REF!</v>
      </c>
      <c r="C1400" s="49" t="e">
        <f>'Запит 2-8'!#REF!</f>
        <v>#REF!</v>
      </c>
      <c r="D1400" s="50" t="e">
        <f>'Запит 2-8'!#REF!</f>
        <v>#REF!</v>
      </c>
      <c r="E1400" s="350"/>
      <c r="F1400" s="353" t="e">
        <f>#REF!+#REF!</f>
        <v>#REF!</v>
      </c>
      <c r="G1400" s="81" t="e">
        <f t="shared" si="92"/>
        <v>#REF!</v>
      </c>
    </row>
    <row r="1401" spans="1:7" x14ac:dyDescent="0.25">
      <c r="A1401" s="218" t="e">
        <f>'Запит 2-8'!#REF!</f>
        <v>#REF!</v>
      </c>
      <c r="B1401" s="48" t="e">
        <f>IF('Запит 2-8'!#REF!&lt;&gt;"",'Запит 2-8'!#REF!,"")</f>
        <v>#REF!</v>
      </c>
      <c r="C1401" s="49" t="e">
        <f>'Запит 2-8'!#REF!</f>
        <v>#REF!</v>
      </c>
      <c r="D1401" s="50" t="e">
        <f>'Запит 2-8'!#REF!</f>
        <v>#REF!</v>
      </c>
      <c r="E1401" s="350"/>
      <c r="F1401" s="353" t="e">
        <f>#REF!+#REF!</f>
        <v>#REF!</v>
      </c>
      <c r="G1401" s="81" t="e">
        <f t="shared" si="92"/>
        <v>#REF!</v>
      </c>
    </row>
    <row r="1402" spans="1:7" x14ac:dyDescent="0.25">
      <c r="A1402" s="218" t="e">
        <f>'Запит 2-8'!#REF!</f>
        <v>#REF!</v>
      </c>
      <c r="B1402" s="48" t="e">
        <f>IF('Запит 2-8'!#REF!&lt;&gt;"",'Запит 2-8'!#REF!,"")</f>
        <v>#REF!</v>
      </c>
      <c r="C1402" s="49" t="e">
        <f>'Запит 2-8'!#REF!</f>
        <v>#REF!</v>
      </c>
      <c r="D1402" s="50" t="e">
        <f>'Запит 2-8'!#REF!</f>
        <v>#REF!</v>
      </c>
      <c r="E1402" s="350"/>
      <c r="F1402" s="353" t="e">
        <f>#REF!+#REF!</f>
        <v>#REF!</v>
      </c>
      <c r="G1402" s="81" t="e">
        <f t="shared" si="92"/>
        <v>#REF!</v>
      </c>
    </row>
    <row r="1403" spans="1:7" x14ac:dyDescent="0.25">
      <c r="A1403" s="218" t="e">
        <f>'Запит 2-8'!#REF!</f>
        <v>#REF!</v>
      </c>
      <c r="B1403" s="48" t="e">
        <f>IF('Запит 2-8'!#REF!&lt;&gt;"",'Запит 2-8'!#REF!,"")</f>
        <v>#REF!</v>
      </c>
      <c r="C1403" s="49" t="e">
        <f>'Запит 2-8'!#REF!</f>
        <v>#REF!</v>
      </c>
      <c r="D1403" s="50" t="e">
        <f>'Запит 2-8'!#REF!</f>
        <v>#REF!</v>
      </c>
      <c r="E1403" s="350"/>
      <c r="F1403" s="353" t="e">
        <f>#REF!+#REF!</f>
        <v>#REF!</v>
      </c>
      <c r="G1403" s="81" t="e">
        <f t="shared" si="92"/>
        <v>#REF!</v>
      </c>
    </row>
    <row r="1404" spans="1:7" x14ac:dyDescent="0.25">
      <c r="A1404" s="218" t="e">
        <f>'Запит 2-8'!#REF!</f>
        <v>#REF!</v>
      </c>
      <c r="B1404" s="48" t="e">
        <f>IF('Запит 2-8'!#REF!&lt;&gt;"",'Запит 2-8'!#REF!,"")</f>
        <v>#REF!</v>
      </c>
      <c r="C1404" s="49" t="e">
        <f>'Запит 2-8'!#REF!</f>
        <v>#REF!</v>
      </c>
      <c r="D1404" s="50" t="e">
        <f>'Запит 2-8'!#REF!</f>
        <v>#REF!</v>
      </c>
      <c r="E1404" s="350"/>
      <c r="F1404" s="353" t="e">
        <f>#REF!+#REF!</f>
        <v>#REF!</v>
      </c>
      <c r="G1404" s="81" t="e">
        <f t="shared" si="92"/>
        <v>#REF!</v>
      </c>
    </row>
    <row r="1405" spans="1:7" x14ac:dyDescent="0.25">
      <c r="A1405" s="218" t="e">
        <f>'Запит 2-8'!#REF!</f>
        <v>#REF!</v>
      </c>
      <c r="B1405" s="237" t="e">
        <f>IF('Запит 2-8'!#REF!&lt;&gt;"",'Запит 2-8'!#REF!,"")</f>
        <v>#REF!</v>
      </c>
      <c r="C1405" s="238" t="e">
        <f>'Запит 2-8'!#REF!</f>
        <v>#REF!</v>
      </c>
      <c r="D1405" s="239" t="e">
        <f>'Запит 2-8'!#REF!</f>
        <v>#REF!</v>
      </c>
      <c r="E1405" s="351"/>
      <c r="F1405" s="354" t="e">
        <f>#REF!+#REF!</f>
        <v>#REF!</v>
      </c>
      <c r="G1405" s="81" t="e">
        <f>IF(B1405&lt;&gt;"","Для друку","")</f>
        <v>#REF!</v>
      </c>
    </row>
    <row r="1406" spans="1:7" ht="12.75" x14ac:dyDescent="0.2">
      <c r="A1406" s="236" t="e">
        <f>'Запит 2-8'!#REF!</f>
        <v>#REF!</v>
      </c>
      <c r="B1406" s="756" t="s">
        <v>108</v>
      </c>
      <c r="C1406" s="757"/>
      <c r="D1406" s="757"/>
      <c r="E1406" s="758"/>
      <c r="F1406" s="758"/>
      <c r="G1406" s="81" t="e">
        <f>G1407</f>
        <v>#REF!</v>
      </c>
    </row>
    <row r="1407" spans="1:7" x14ac:dyDescent="0.25">
      <c r="A1407" s="218" t="e">
        <f>'Запит 2-8'!#REF!</f>
        <v>#REF!</v>
      </c>
      <c r="B1407" s="241" t="e">
        <f>IF('Запит 2-8'!#REF!&lt;&gt;"",'Запит 2-8'!#REF!,"")</f>
        <v>#REF!</v>
      </c>
      <c r="C1407" s="242" t="e">
        <f>'Запит 2-8'!#REF!</f>
        <v>#REF!</v>
      </c>
      <c r="D1407" s="243" t="e">
        <f>'Запит 2-8'!#REF!</f>
        <v>#REF!</v>
      </c>
      <c r="E1407" s="349"/>
      <c r="F1407" s="352" t="e">
        <f>#REF!+#REF!</f>
        <v>#REF!</v>
      </c>
      <c r="G1407" s="81" t="e">
        <f t="shared" ref="G1407:G1421" si="93">IF(B1407&lt;&gt;"","Для друку","")</f>
        <v>#REF!</v>
      </c>
    </row>
    <row r="1408" spans="1:7" x14ac:dyDescent="0.25">
      <c r="A1408" s="218" t="e">
        <f>'Запит 2-8'!#REF!</f>
        <v>#REF!</v>
      </c>
      <c r="B1408" s="48" t="e">
        <f>IF('Запит 2-8'!#REF!&lt;&gt;"",'Запит 2-8'!#REF!,"")</f>
        <v>#REF!</v>
      </c>
      <c r="C1408" s="49" t="e">
        <f>'Запит 2-8'!#REF!</f>
        <v>#REF!</v>
      </c>
      <c r="D1408" s="50" t="e">
        <f>'Запит 2-8'!#REF!</f>
        <v>#REF!</v>
      </c>
      <c r="E1408" s="350"/>
      <c r="F1408" s="353" t="e">
        <f>#REF!+#REF!</f>
        <v>#REF!</v>
      </c>
      <c r="G1408" s="81" t="e">
        <f t="shared" si="93"/>
        <v>#REF!</v>
      </c>
    </row>
    <row r="1409" spans="1:7" x14ac:dyDescent="0.25">
      <c r="A1409" s="218" t="e">
        <f>'Запит 2-8'!#REF!</f>
        <v>#REF!</v>
      </c>
      <c r="B1409" s="48" t="e">
        <f>IF('Запит 2-8'!#REF!&lt;&gt;"",'Запит 2-8'!#REF!,"")</f>
        <v>#REF!</v>
      </c>
      <c r="C1409" s="49" t="e">
        <f>'Запит 2-8'!#REF!</f>
        <v>#REF!</v>
      </c>
      <c r="D1409" s="50" t="e">
        <f>'Запит 2-8'!#REF!</f>
        <v>#REF!</v>
      </c>
      <c r="E1409" s="350"/>
      <c r="F1409" s="353" t="e">
        <f>#REF!+#REF!</f>
        <v>#REF!</v>
      </c>
      <c r="G1409" s="81" t="e">
        <f t="shared" si="93"/>
        <v>#REF!</v>
      </c>
    </row>
    <row r="1410" spans="1:7" x14ac:dyDescent="0.25">
      <c r="A1410" s="218" t="e">
        <f>'Запит 2-8'!#REF!</f>
        <v>#REF!</v>
      </c>
      <c r="B1410" s="48" t="e">
        <f>IF('Запит 2-8'!#REF!&lt;&gt;"",'Запит 2-8'!#REF!,"")</f>
        <v>#REF!</v>
      </c>
      <c r="C1410" s="49" t="e">
        <f>'Запит 2-8'!#REF!</f>
        <v>#REF!</v>
      </c>
      <c r="D1410" s="50" t="e">
        <f>'Запит 2-8'!#REF!</f>
        <v>#REF!</v>
      </c>
      <c r="E1410" s="229"/>
      <c r="F1410" s="353" t="e">
        <f>#REF!+#REF!</f>
        <v>#REF!</v>
      </c>
      <c r="G1410" s="81" t="e">
        <f t="shared" si="93"/>
        <v>#REF!</v>
      </c>
    </row>
    <row r="1411" spans="1:7" x14ac:dyDescent="0.25">
      <c r="A1411" s="218" t="e">
        <f>'Запит 2-8'!#REF!</f>
        <v>#REF!</v>
      </c>
      <c r="B1411" s="48" t="e">
        <f>IF('Запит 2-8'!#REF!&lt;&gt;"",'Запит 2-8'!#REF!,"")</f>
        <v>#REF!</v>
      </c>
      <c r="C1411" s="49" t="e">
        <f>'Запит 2-8'!#REF!</f>
        <v>#REF!</v>
      </c>
      <c r="D1411" s="50" t="e">
        <f>'Запит 2-8'!#REF!</f>
        <v>#REF!</v>
      </c>
      <c r="E1411" s="350"/>
      <c r="F1411" s="353" t="e">
        <f>#REF!+#REF!</f>
        <v>#REF!</v>
      </c>
      <c r="G1411" s="81" t="e">
        <f t="shared" si="93"/>
        <v>#REF!</v>
      </c>
    </row>
    <row r="1412" spans="1:7" x14ac:dyDescent="0.25">
      <c r="A1412" s="218" t="e">
        <f>'Запит 2-8'!#REF!</f>
        <v>#REF!</v>
      </c>
      <c r="B1412" s="48" t="e">
        <f>IF('Запит 2-8'!#REF!&lt;&gt;"",'Запит 2-8'!#REF!,"")</f>
        <v>#REF!</v>
      </c>
      <c r="C1412" s="49" t="e">
        <f>'Запит 2-8'!#REF!</f>
        <v>#REF!</v>
      </c>
      <c r="D1412" s="50" t="e">
        <f>'Запит 2-8'!#REF!</f>
        <v>#REF!</v>
      </c>
      <c r="E1412" s="350"/>
      <c r="F1412" s="353" t="e">
        <f>#REF!+#REF!</f>
        <v>#REF!</v>
      </c>
      <c r="G1412" s="81" t="e">
        <f t="shared" si="93"/>
        <v>#REF!</v>
      </c>
    </row>
    <row r="1413" spans="1:7" x14ac:dyDescent="0.25">
      <c r="A1413" s="218" t="e">
        <f>'Запит 2-8'!#REF!</f>
        <v>#REF!</v>
      </c>
      <c r="B1413" s="48" t="e">
        <f>IF('Запит 2-8'!#REF!&lt;&gt;"",'Запит 2-8'!#REF!,"")</f>
        <v>#REF!</v>
      </c>
      <c r="C1413" s="49" t="e">
        <f>'Запит 2-8'!#REF!</f>
        <v>#REF!</v>
      </c>
      <c r="D1413" s="50" t="e">
        <f>'Запит 2-8'!#REF!</f>
        <v>#REF!</v>
      </c>
      <c r="E1413" s="350"/>
      <c r="F1413" s="353" t="e">
        <f>#REF!+#REF!</f>
        <v>#REF!</v>
      </c>
      <c r="G1413" s="81" t="e">
        <f t="shared" si="93"/>
        <v>#REF!</v>
      </c>
    </row>
    <row r="1414" spans="1:7" x14ac:dyDescent="0.25">
      <c r="A1414" s="218" t="e">
        <f>'Запит 2-8'!#REF!</f>
        <v>#REF!</v>
      </c>
      <c r="B1414" s="48" t="e">
        <f>IF('Запит 2-8'!#REF!&lt;&gt;"",'Запит 2-8'!#REF!,"")</f>
        <v>#REF!</v>
      </c>
      <c r="C1414" s="49" t="e">
        <f>'Запит 2-8'!#REF!</f>
        <v>#REF!</v>
      </c>
      <c r="D1414" s="50" t="e">
        <f>'Запит 2-8'!#REF!</f>
        <v>#REF!</v>
      </c>
      <c r="E1414" s="350"/>
      <c r="F1414" s="353" t="e">
        <f>#REF!+#REF!</f>
        <v>#REF!</v>
      </c>
      <c r="G1414" s="81" t="e">
        <f t="shared" si="93"/>
        <v>#REF!</v>
      </c>
    </row>
    <row r="1415" spans="1:7" x14ac:dyDescent="0.25">
      <c r="A1415" s="218" t="e">
        <f>'Запит 2-8'!#REF!</f>
        <v>#REF!</v>
      </c>
      <c r="B1415" s="48" t="e">
        <f>IF('Запит 2-8'!#REF!&lt;&gt;"",'Запит 2-8'!#REF!,"")</f>
        <v>#REF!</v>
      </c>
      <c r="C1415" s="49" t="e">
        <f>'Запит 2-8'!#REF!</f>
        <v>#REF!</v>
      </c>
      <c r="D1415" s="50" t="e">
        <f>'Запит 2-8'!#REF!</f>
        <v>#REF!</v>
      </c>
      <c r="E1415" s="350"/>
      <c r="F1415" s="353" t="e">
        <f>#REF!+#REF!</f>
        <v>#REF!</v>
      </c>
      <c r="G1415" s="81" t="e">
        <f t="shared" si="93"/>
        <v>#REF!</v>
      </c>
    </row>
    <row r="1416" spans="1:7" x14ac:dyDescent="0.25">
      <c r="A1416" s="218" t="e">
        <f>'Запит 2-8'!#REF!</f>
        <v>#REF!</v>
      </c>
      <c r="B1416" s="48" t="e">
        <f>IF('Запит 2-8'!#REF!&lt;&gt;"",'Запит 2-8'!#REF!,"")</f>
        <v>#REF!</v>
      </c>
      <c r="C1416" s="49" t="e">
        <f>'Запит 2-8'!#REF!</f>
        <v>#REF!</v>
      </c>
      <c r="D1416" s="50" t="e">
        <f>'Запит 2-8'!#REF!</f>
        <v>#REF!</v>
      </c>
      <c r="E1416" s="350"/>
      <c r="F1416" s="353" t="e">
        <f>#REF!+#REF!</f>
        <v>#REF!</v>
      </c>
      <c r="G1416" s="81" t="e">
        <f t="shared" si="93"/>
        <v>#REF!</v>
      </c>
    </row>
    <row r="1417" spans="1:7" x14ac:dyDescent="0.25">
      <c r="A1417" s="218" t="e">
        <f>'Запит 2-8'!#REF!</f>
        <v>#REF!</v>
      </c>
      <c r="B1417" s="48" t="e">
        <f>IF('Запит 2-8'!#REF!&lt;&gt;"",'Запит 2-8'!#REF!,"")</f>
        <v>#REF!</v>
      </c>
      <c r="C1417" s="49" t="e">
        <f>'Запит 2-8'!#REF!</f>
        <v>#REF!</v>
      </c>
      <c r="D1417" s="50" t="e">
        <f>'Запит 2-8'!#REF!</f>
        <v>#REF!</v>
      </c>
      <c r="E1417" s="350"/>
      <c r="F1417" s="353" t="e">
        <f>#REF!+#REF!</f>
        <v>#REF!</v>
      </c>
      <c r="G1417" s="81" t="e">
        <f t="shared" si="93"/>
        <v>#REF!</v>
      </c>
    </row>
    <row r="1418" spans="1:7" x14ac:dyDescent="0.25">
      <c r="A1418" s="218" t="e">
        <f>'Запит 2-8'!#REF!</f>
        <v>#REF!</v>
      </c>
      <c r="B1418" s="48" t="e">
        <f>IF('Запит 2-8'!#REF!&lt;&gt;"",'Запит 2-8'!#REF!,"")</f>
        <v>#REF!</v>
      </c>
      <c r="C1418" s="49" t="e">
        <f>'Запит 2-8'!#REF!</f>
        <v>#REF!</v>
      </c>
      <c r="D1418" s="50" t="e">
        <f>'Запит 2-8'!#REF!</f>
        <v>#REF!</v>
      </c>
      <c r="E1418" s="350"/>
      <c r="F1418" s="353" t="e">
        <f>#REF!+#REF!</f>
        <v>#REF!</v>
      </c>
      <c r="G1418" s="81" t="e">
        <f t="shared" si="93"/>
        <v>#REF!</v>
      </c>
    </row>
    <row r="1419" spans="1:7" x14ac:dyDescent="0.25">
      <c r="A1419" s="218" t="e">
        <f>'Запит 2-8'!#REF!</f>
        <v>#REF!</v>
      </c>
      <c r="B1419" s="48" t="e">
        <f>IF('Запит 2-8'!#REF!&lt;&gt;"",'Запит 2-8'!#REF!,"")</f>
        <v>#REF!</v>
      </c>
      <c r="C1419" s="49" t="e">
        <f>'Запит 2-8'!#REF!</f>
        <v>#REF!</v>
      </c>
      <c r="D1419" s="50" t="e">
        <f>'Запит 2-8'!#REF!</f>
        <v>#REF!</v>
      </c>
      <c r="E1419" s="350"/>
      <c r="F1419" s="353" t="e">
        <f>#REF!+#REF!</f>
        <v>#REF!</v>
      </c>
      <c r="G1419" s="81" t="e">
        <f t="shared" si="93"/>
        <v>#REF!</v>
      </c>
    </row>
    <row r="1420" spans="1:7" x14ac:dyDescent="0.25">
      <c r="A1420" s="218" t="e">
        <f>'Запит 2-8'!#REF!</f>
        <v>#REF!</v>
      </c>
      <c r="B1420" s="48" t="e">
        <f>IF('Запит 2-8'!#REF!&lt;&gt;"",'Запит 2-8'!#REF!,"")</f>
        <v>#REF!</v>
      </c>
      <c r="C1420" s="49" t="e">
        <f>'Запит 2-8'!#REF!</f>
        <v>#REF!</v>
      </c>
      <c r="D1420" s="50" t="e">
        <f>'Запит 2-8'!#REF!</f>
        <v>#REF!</v>
      </c>
      <c r="E1420" s="350"/>
      <c r="F1420" s="353" t="e">
        <f>#REF!+#REF!</f>
        <v>#REF!</v>
      </c>
      <c r="G1420" s="81" t="e">
        <f t="shared" si="93"/>
        <v>#REF!</v>
      </c>
    </row>
    <row r="1421" spans="1:7" x14ac:dyDescent="0.25">
      <c r="A1421" s="218" t="e">
        <f>'Запит 2-8'!#REF!</f>
        <v>#REF!</v>
      </c>
      <c r="B1421" s="237" t="e">
        <f>IF('Запит 2-8'!#REF!&lt;&gt;"",'Запит 2-8'!#REF!,"")</f>
        <v>#REF!</v>
      </c>
      <c r="C1421" s="238" t="e">
        <f>'Запит 2-8'!#REF!</f>
        <v>#REF!</v>
      </c>
      <c r="D1421" s="239" t="e">
        <f>'Запит 2-8'!#REF!</f>
        <v>#REF!</v>
      </c>
      <c r="E1421" s="351"/>
      <c r="F1421" s="354" t="e">
        <f>#REF!+#REF!</f>
        <v>#REF!</v>
      </c>
      <c r="G1421" s="81" t="e">
        <f t="shared" si="93"/>
        <v>#REF!</v>
      </c>
    </row>
    <row r="1422" spans="1:7" ht="12.75" x14ac:dyDescent="0.2">
      <c r="A1422" s="236" t="e">
        <f>'Запит 2-8'!#REF!</f>
        <v>#REF!</v>
      </c>
      <c r="B1422" s="756" t="s">
        <v>109</v>
      </c>
      <c r="C1422" s="757"/>
      <c r="D1422" s="757"/>
      <c r="E1422" s="758"/>
      <c r="F1422" s="758"/>
      <c r="G1422" s="81" t="e">
        <f>G1423</f>
        <v>#REF!</v>
      </c>
    </row>
    <row r="1423" spans="1:7" x14ac:dyDescent="0.25">
      <c r="A1423" s="218" t="e">
        <f>'Запит 2-8'!#REF!</f>
        <v>#REF!</v>
      </c>
      <c r="B1423" s="241" t="e">
        <f>IF('Запит 2-8'!#REF!&lt;&gt;"",'Запит 2-8'!#REF!,"")</f>
        <v>#REF!</v>
      </c>
      <c r="C1423" s="242" t="e">
        <f>'Запит 2-8'!#REF!</f>
        <v>#REF!</v>
      </c>
      <c r="D1423" s="243" t="e">
        <f>'Запит 2-8'!#REF!</f>
        <v>#REF!</v>
      </c>
      <c r="E1423" s="349"/>
      <c r="F1423" s="352" t="e">
        <f>#REF!+#REF!</f>
        <v>#REF!</v>
      </c>
      <c r="G1423" s="81" t="e">
        <f t="shared" ref="G1423:G1437" si="94">IF(B1423&lt;&gt;"","Для друку","")</f>
        <v>#REF!</v>
      </c>
    </row>
    <row r="1424" spans="1:7" x14ac:dyDescent="0.25">
      <c r="A1424" s="218" t="e">
        <f>'Запит 2-8'!#REF!</f>
        <v>#REF!</v>
      </c>
      <c r="B1424" s="48" t="e">
        <f>IF('Запит 2-8'!#REF!&lt;&gt;"",'Запит 2-8'!#REF!,"")</f>
        <v>#REF!</v>
      </c>
      <c r="C1424" s="49" t="e">
        <f>'Запит 2-8'!#REF!</f>
        <v>#REF!</v>
      </c>
      <c r="D1424" s="50" t="e">
        <f>'Запит 2-8'!#REF!</f>
        <v>#REF!</v>
      </c>
      <c r="E1424" s="350"/>
      <c r="F1424" s="353" t="e">
        <f>#REF!+#REF!</f>
        <v>#REF!</v>
      </c>
      <c r="G1424" s="81" t="e">
        <f t="shared" si="94"/>
        <v>#REF!</v>
      </c>
    </row>
    <row r="1425" spans="1:7" x14ac:dyDescent="0.25">
      <c r="A1425" s="218" t="e">
        <f>'Запит 2-8'!#REF!</f>
        <v>#REF!</v>
      </c>
      <c r="B1425" s="48" t="e">
        <f>IF('Запит 2-8'!#REF!&lt;&gt;"",'Запит 2-8'!#REF!,"")</f>
        <v>#REF!</v>
      </c>
      <c r="C1425" s="49" t="e">
        <f>'Запит 2-8'!#REF!</f>
        <v>#REF!</v>
      </c>
      <c r="D1425" s="50" t="e">
        <f>'Запит 2-8'!#REF!</f>
        <v>#REF!</v>
      </c>
      <c r="E1425" s="350"/>
      <c r="F1425" s="353" t="e">
        <f>#REF!+#REF!</f>
        <v>#REF!</v>
      </c>
      <c r="G1425" s="81" t="e">
        <f t="shared" si="94"/>
        <v>#REF!</v>
      </c>
    </row>
    <row r="1426" spans="1:7" x14ac:dyDescent="0.25">
      <c r="A1426" s="218" t="e">
        <f>'Запит 2-8'!#REF!</f>
        <v>#REF!</v>
      </c>
      <c r="B1426" s="48" t="e">
        <f>IF('Запит 2-8'!#REF!&lt;&gt;"",'Запит 2-8'!#REF!,"")</f>
        <v>#REF!</v>
      </c>
      <c r="C1426" s="49" t="e">
        <f>'Запит 2-8'!#REF!</f>
        <v>#REF!</v>
      </c>
      <c r="D1426" s="50" t="e">
        <f>'Запит 2-8'!#REF!</f>
        <v>#REF!</v>
      </c>
      <c r="E1426" s="229"/>
      <c r="F1426" s="353" t="e">
        <f>#REF!+#REF!</f>
        <v>#REF!</v>
      </c>
      <c r="G1426" s="81" t="e">
        <f t="shared" si="94"/>
        <v>#REF!</v>
      </c>
    </row>
    <row r="1427" spans="1:7" x14ac:dyDescent="0.25">
      <c r="A1427" s="218" t="e">
        <f>'Запит 2-8'!#REF!</f>
        <v>#REF!</v>
      </c>
      <c r="B1427" s="48" t="e">
        <f>IF('Запит 2-8'!#REF!&lt;&gt;"",'Запит 2-8'!#REF!,"")</f>
        <v>#REF!</v>
      </c>
      <c r="C1427" s="49" t="e">
        <f>'Запит 2-8'!#REF!</f>
        <v>#REF!</v>
      </c>
      <c r="D1427" s="50" t="e">
        <f>'Запит 2-8'!#REF!</f>
        <v>#REF!</v>
      </c>
      <c r="E1427" s="350"/>
      <c r="F1427" s="353" t="e">
        <f>#REF!+#REF!</f>
        <v>#REF!</v>
      </c>
      <c r="G1427" s="81" t="e">
        <f t="shared" si="94"/>
        <v>#REF!</v>
      </c>
    </row>
    <row r="1428" spans="1:7" x14ac:dyDescent="0.25">
      <c r="A1428" s="218" t="e">
        <f>'Запит 2-8'!#REF!</f>
        <v>#REF!</v>
      </c>
      <c r="B1428" s="48" t="e">
        <f>IF('Запит 2-8'!#REF!&lt;&gt;"",'Запит 2-8'!#REF!,"")</f>
        <v>#REF!</v>
      </c>
      <c r="C1428" s="49" t="e">
        <f>'Запит 2-8'!#REF!</f>
        <v>#REF!</v>
      </c>
      <c r="D1428" s="50" t="e">
        <f>'Запит 2-8'!#REF!</f>
        <v>#REF!</v>
      </c>
      <c r="E1428" s="350"/>
      <c r="F1428" s="353" t="e">
        <f>#REF!+#REF!</f>
        <v>#REF!</v>
      </c>
      <c r="G1428" s="81" t="e">
        <f t="shared" si="94"/>
        <v>#REF!</v>
      </c>
    </row>
    <row r="1429" spans="1:7" x14ac:dyDescent="0.25">
      <c r="A1429" s="218" t="e">
        <f>'Запит 2-8'!#REF!</f>
        <v>#REF!</v>
      </c>
      <c r="B1429" s="48" t="e">
        <f>IF('Запит 2-8'!#REF!&lt;&gt;"",'Запит 2-8'!#REF!,"")</f>
        <v>#REF!</v>
      </c>
      <c r="C1429" s="49" t="e">
        <f>'Запит 2-8'!#REF!</f>
        <v>#REF!</v>
      </c>
      <c r="D1429" s="50" t="e">
        <f>'Запит 2-8'!#REF!</f>
        <v>#REF!</v>
      </c>
      <c r="E1429" s="350"/>
      <c r="F1429" s="353" t="e">
        <f>#REF!+#REF!</f>
        <v>#REF!</v>
      </c>
      <c r="G1429" s="81" t="e">
        <f t="shared" si="94"/>
        <v>#REF!</v>
      </c>
    </row>
    <row r="1430" spans="1:7" x14ac:dyDescent="0.25">
      <c r="A1430" s="218" t="e">
        <f>'Запит 2-8'!#REF!</f>
        <v>#REF!</v>
      </c>
      <c r="B1430" s="48" t="e">
        <f>IF('Запит 2-8'!#REF!&lt;&gt;"",'Запит 2-8'!#REF!,"")</f>
        <v>#REF!</v>
      </c>
      <c r="C1430" s="49" t="e">
        <f>'Запит 2-8'!#REF!</f>
        <v>#REF!</v>
      </c>
      <c r="D1430" s="50" t="e">
        <f>'Запит 2-8'!#REF!</f>
        <v>#REF!</v>
      </c>
      <c r="E1430" s="350"/>
      <c r="F1430" s="353" t="e">
        <f>#REF!+#REF!</f>
        <v>#REF!</v>
      </c>
      <c r="G1430" s="81" t="e">
        <f t="shared" si="94"/>
        <v>#REF!</v>
      </c>
    </row>
    <row r="1431" spans="1:7" x14ac:dyDescent="0.25">
      <c r="A1431" s="218" t="e">
        <f>'Запит 2-8'!#REF!</f>
        <v>#REF!</v>
      </c>
      <c r="B1431" s="48" t="e">
        <f>IF('Запит 2-8'!#REF!&lt;&gt;"",'Запит 2-8'!#REF!,"")</f>
        <v>#REF!</v>
      </c>
      <c r="C1431" s="49" t="e">
        <f>'Запит 2-8'!#REF!</f>
        <v>#REF!</v>
      </c>
      <c r="D1431" s="50" t="e">
        <f>'Запит 2-8'!#REF!</f>
        <v>#REF!</v>
      </c>
      <c r="E1431" s="350"/>
      <c r="F1431" s="353" t="e">
        <f>#REF!+#REF!</f>
        <v>#REF!</v>
      </c>
      <c r="G1431" s="81" t="e">
        <f t="shared" si="94"/>
        <v>#REF!</v>
      </c>
    </row>
    <row r="1432" spans="1:7" x14ac:dyDescent="0.25">
      <c r="A1432" s="218" t="e">
        <f>'Запит 2-8'!#REF!</f>
        <v>#REF!</v>
      </c>
      <c r="B1432" s="48" t="e">
        <f>IF('Запит 2-8'!#REF!&lt;&gt;"",'Запит 2-8'!#REF!,"")</f>
        <v>#REF!</v>
      </c>
      <c r="C1432" s="49" t="e">
        <f>'Запит 2-8'!#REF!</f>
        <v>#REF!</v>
      </c>
      <c r="D1432" s="50" t="e">
        <f>'Запит 2-8'!#REF!</f>
        <v>#REF!</v>
      </c>
      <c r="E1432" s="350"/>
      <c r="F1432" s="353" t="e">
        <f>#REF!+#REF!</f>
        <v>#REF!</v>
      </c>
      <c r="G1432" s="81" t="e">
        <f t="shared" si="94"/>
        <v>#REF!</v>
      </c>
    </row>
    <row r="1433" spans="1:7" x14ac:dyDescent="0.25">
      <c r="A1433" s="218" t="e">
        <f>'Запит 2-8'!#REF!</f>
        <v>#REF!</v>
      </c>
      <c r="B1433" s="48" t="e">
        <f>IF('Запит 2-8'!#REF!&lt;&gt;"",'Запит 2-8'!#REF!,"")</f>
        <v>#REF!</v>
      </c>
      <c r="C1433" s="49" t="e">
        <f>'Запит 2-8'!#REF!</f>
        <v>#REF!</v>
      </c>
      <c r="D1433" s="50" t="e">
        <f>'Запит 2-8'!#REF!</f>
        <v>#REF!</v>
      </c>
      <c r="E1433" s="350"/>
      <c r="F1433" s="353" t="e">
        <f>#REF!+#REF!</f>
        <v>#REF!</v>
      </c>
      <c r="G1433" s="81" t="e">
        <f t="shared" si="94"/>
        <v>#REF!</v>
      </c>
    </row>
    <row r="1434" spans="1:7" x14ac:dyDescent="0.25">
      <c r="A1434" s="218" t="e">
        <f>'Запит 2-8'!#REF!</f>
        <v>#REF!</v>
      </c>
      <c r="B1434" s="48" t="e">
        <f>IF('Запит 2-8'!#REF!&lt;&gt;"",'Запит 2-8'!#REF!,"")</f>
        <v>#REF!</v>
      </c>
      <c r="C1434" s="49" t="e">
        <f>'Запит 2-8'!#REF!</f>
        <v>#REF!</v>
      </c>
      <c r="D1434" s="50" t="e">
        <f>'Запит 2-8'!#REF!</f>
        <v>#REF!</v>
      </c>
      <c r="E1434" s="350"/>
      <c r="F1434" s="353" t="e">
        <f>#REF!+#REF!</f>
        <v>#REF!</v>
      </c>
      <c r="G1434" s="81" t="e">
        <f t="shared" si="94"/>
        <v>#REF!</v>
      </c>
    </row>
    <row r="1435" spans="1:7" x14ac:dyDescent="0.25">
      <c r="A1435" s="218" t="e">
        <f>'Запит 2-8'!#REF!</f>
        <v>#REF!</v>
      </c>
      <c r="B1435" s="48" t="e">
        <f>IF('Запит 2-8'!#REF!&lt;&gt;"",'Запит 2-8'!#REF!,"")</f>
        <v>#REF!</v>
      </c>
      <c r="C1435" s="49" t="e">
        <f>'Запит 2-8'!#REF!</f>
        <v>#REF!</v>
      </c>
      <c r="D1435" s="50" t="e">
        <f>'Запит 2-8'!#REF!</f>
        <v>#REF!</v>
      </c>
      <c r="E1435" s="350"/>
      <c r="F1435" s="353" t="e">
        <f>#REF!+#REF!</f>
        <v>#REF!</v>
      </c>
      <c r="G1435" s="81" t="e">
        <f t="shared" si="94"/>
        <v>#REF!</v>
      </c>
    </row>
    <row r="1436" spans="1:7" x14ac:dyDescent="0.25">
      <c r="A1436" s="218" t="e">
        <f>'Запит 2-8'!#REF!</f>
        <v>#REF!</v>
      </c>
      <c r="B1436" s="48" t="e">
        <f>IF('Запит 2-8'!#REF!&lt;&gt;"",'Запит 2-8'!#REF!,"")</f>
        <v>#REF!</v>
      </c>
      <c r="C1436" s="49" t="e">
        <f>'Запит 2-8'!#REF!</f>
        <v>#REF!</v>
      </c>
      <c r="D1436" s="50" t="e">
        <f>'Запит 2-8'!#REF!</f>
        <v>#REF!</v>
      </c>
      <c r="E1436" s="350"/>
      <c r="F1436" s="353" t="e">
        <f>#REF!+#REF!</f>
        <v>#REF!</v>
      </c>
      <c r="G1436" s="81" t="e">
        <f t="shared" si="94"/>
        <v>#REF!</v>
      </c>
    </row>
    <row r="1437" spans="1:7" x14ac:dyDescent="0.25">
      <c r="A1437" s="218" t="e">
        <f>'Запит 2-8'!#REF!</f>
        <v>#REF!</v>
      </c>
      <c r="B1437" s="237" t="e">
        <f>IF('Запит 2-8'!#REF!&lt;&gt;"",'Запит 2-8'!#REF!,"")</f>
        <v>#REF!</v>
      </c>
      <c r="C1437" s="238" t="e">
        <f>'Запит 2-8'!#REF!</f>
        <v>#REF!</v>
      </c>
      <c r="D1437" s="239" t="e">
        <f>'Запит 2-8'!#REF!</f>
        <v>#REF!</v>
      </c>
      <c r="E1437" s="351"/>
      <c r="F1437" s="354" t="e">
        <f>#REF!+#REF!</f>
        <v>#REF!</v>
      </c>
      <c r="G1437" s="81" t="e">
        <f t="shared" si="94"/>
        <v>#REF!</v>
      </c>
    </row>
    <row r="1438" spans="1:7" ht="12.75" x14ac:dyDescent="0.2">
      <c r="A1438" s="236" t="e">
        <f>'Запит 2-8'!#REF!</f>
        <v>#REF!</v>
      </c>
      <c r="B1438" s="756" t="s">
        <v>110</v>
      </c>
      <c r="C1438" s="757"/>
      <c r="D1438" s="757"/>
      <c r="E1438" s="758"/>
      <c r="F1438" s="758"/>
      <c r="G1438" s="81" t="e">
        <f>G1439</f>
        <v>#REF!</v>
      </c>
    </row>
    <row r="1439" spans="1:7" x14ac:dyDescent="0.25">
      <c r="A1439" s="218" t="e">
        <f>'Запит 2-8'!#REF!</f>
        <v>#REF!</v>
      </c>
      <c r="B1439" s="241" t="e">
        <f>IF('Запит 2-8'!#REF!&lt;&gt;"",'Запит 2-8'!#REF!,"")</f>
        <v>#REF!</v>
      </c>
      <c r="C1439" s="242" t="e">
        <f>'Запит 2-8'!#REF!</f>
        <v>#REF!</v>
      </c>
      <c r="D1439" s="243" t="e">
        <f>'Запит 2-8'!#REF!</f>
        <v>#REF!</v>
      </c>
      <c r="E1439" s="440" t="s">
        <v>30</v>
      </c>
      <c r="F1439" s="352" t="e">
        <f>#REF!+#REF!</f>
        <v>#REF!</v>
      </c>
      <c r="G1439" s="81" t="e">
        <f t="shared" ref="G1439:G1448" si="95">IF(B1439&lt;&gt;"","Для друку","")</f>
        <v>#REF!</v>
      </c>
    </row>
    <row r="1440" spans="1:7" x14ac:dyDescent="0.25">
      <c r="A1440" s="218" t="e">
        <f>'Запит 2-8'!#REF!</f>
        <v>#REF!</v>
      </c>
      <c r="B1440" s="48" t="e">
        <f>IF('Запит 2-8'!#REF!&lt;&gt;"",'Запит 2-8'!#REF!,"")</f>
        <v>#REF!</v>
      </c>
      <c r="C1440" s="49" t="e">
        <f>'Запит 2-8'!#REF!</f>
        <v>#REF!</v>
      </c>
      <c r="D1440" s="50" t="e">
        <f>'Запит 2-8'!#REF!</f>
        <v>#REF!</v>
      </c>
      <c r="E1440" s="441" t="s">
        <v>30</v>
      </c>
      <c r="F1440" s="353" t="e">
        <f>#REF!+#REF!</f>
        <v>#REF!</v>
      </c>
      <c r="G1440" s="81" t="e">
        <f t="shared" si="95"/>
        <v>#REF!</v>
      </c>
    </row>
    <row r="1441" spans="1:7" x14ac:dyDescent="0.25">
      <c r="A1441" s="218" t="e">
        <f>'Запит 2-8'!#REF!</f>
        <v>#REF!</v>
      </c>
      <c r="B1441" s="48" t="e">
        <f>IF('Запит 2-8'!#REF!&lt;&gt;"",'Запит 2-8'!#REF!,"")</f>
        <v>#REF!</v>
      </c>
      <c r="C1441" s="49" t="e">
        <f>'Запит 2-8'!#REF!</f>
        <v>#REF!</v>
      </c>
      <c r="D1441" s="50" t="e">
        <f>'Запит 2-8'!#REF!</f>
        <v>#REF!</v>
      </c>
      <c r="E1441" s="441" t="s">
        <v>30</v>
      </c>
      <c r="F1441" s="353" t="e">
        <f>#REF!+#REF!</f>
        <v>#REF!</v>
      </c>
      <c r="G1441" s="81" t="e">
        <f t="shared" si="95"/>
        <v>#REF!</v>
      </c>
    </row>
    <row r="1442" spans="1:7" x14ac:dyDescent="0.25">
      <c r="A1442" s="218" t="e">
        <f>'Запит 2-8'!#REF!</f>
        <v>#REF!</v>
      </c>
      <c r="B1442" s="48" t="e">
        <f>IF('Запит 2-8'!#REF!&lt;&gt;"",'Запит 2-8'!#REF!,"")</f>
        <v>#REF!</v>
      </c>
      <c r="C1442" s="49" t="e">
        <f>'Запит 2-8'!#REF!</f>
        <v>#REF!</v>
      </c>
      <c r="D1442" s="50" t="e">
        <f>'Запит 2-8'!#REF!</f>
        <v>#REF!</v>
      </c>
      <c r="E1442" s="441" t="s">
        <v>30</v>
      </c>
      <c r="F1442" s="353" t="e">
        <f>#REF!+#REF!</f>
        <v>#REF!</v>
      </c>
      <c r="G1442" s="81" t="e">
        <f t="shared" si="95"/>
        <v>#REF!</v>
      </c>
    </row>
    <row r="1443" spans="1:7" x14ac:dyDescent="0.25">
      <c r="A1443" s="218" t="e">
        <f>'Запит 2-8'!#REF!</f>
        <v>#REF!</v>
      </c>
      <c r="B1443" s="48" t="e">
        <f>IF('Запит 2-8'!#REF!&lt;&gt;"",'Запит 2-8'!#REF!,"")</f>
        <v>#REF!</v>
      </c>
      <c r="C1443" s="49" t="e">
        <f>'Запит 2-8'!#REF!</f>
        <v>#REF!</v>
      </c>
      <c r="D1443" s="50" t="e">
        <f>'Запит 2-8'!#REF!</f>
        <v>#REF!</v>
      </c>
      <c r="E1443" s="441" t="s">
        <v>30</v>
      </c>
      <c r="F1443" s="353" t="e">
        <f>#REF!+#REF!</f>
        <v>#REF!</v>
      </c>
      <c r="G1443" s="81" t="e">
        <f t="shared" si="95"/>
        <v>#REF!</v>
      </c>
    </row>
    <row r="1444" spans="1:7" x14ac:dyDescent="0.25">
      <c r="A1444" s="218" t="e">
        <f>'Запит 2-8'!#REF!</f>
        <v>#REF!</v>
      </c>
      <c r="B1444" s="48" t="e">
        <f>IF('Запит 2-8'!#REF!&lt;&gt;"",'Запит 2-8'!#REF!,"")</f>
        <v>#REF!</v>
      </c>
      <c r="C1444" s="49" t="e">
        <f>'Запит 2-8'!#REF!</f>
        <v>#REF!</v>
      </c>
      <c r="D1444" s="50" t="e">
        <f>'Запит 2-8'!#REF!</f>
        <v>#REF!</v>
      </c>
      <c r="E1444" s="441" t="s">
        <v>30</v>
      </c>
      <c r="F1444" s="353" t="e">
        <f>#REF!+#REF!</f>
        <v>#REF!</v>
      </c>
      <c r="G1444" s="81" t="e">
        <f t="shared" si="95"/>
        <v>#REF!</v>
      </c>
    </row>
    <row r="1445" spans="1:7" x14ac:dyDescent="0.25">
      <c r="A1445" s="218" t="e">
        <f>'Запит 2-8'!#REF!</f>
        <v>#REF!</v>
      </c>
      <c r="B1445" s="48" t="e">
        <f>IF('Запит 2-8'!#REF!&lt;&gt;"",'Запит 2-8'!#REF!,"")</f>
        <v>#REF!</v>
      </c>
      <c r="C1445" s="49" t="e">
        <f>'Запит 2-8'!#REF!</f>
        <v>#REF!</v>
      </c>
      <c r="D1445" s="50" t="e">
        <f>'Запит 2-8'!#REF!</f>
        <v>#REF!</v>
      </c>
      <c r="E1445" s="441" t="s">
        <v>30</v>
      </c>
      <c r="F1445" s="353" t="e">
        <f>#REF!+#REF!</f>
        <v>#REF!</v>
      </c>
      <c r="G1445" s="81" t="e">
        <f t="shared" si="95"/>
        <v>#REF!</v>
      </c>
    </row>
    <row r="1446" spans="1:7" x14ac:dyDescent="0.25">
      <c r="A1446" s="218" t="e">
        <f>'Запит 2-8'!#REF!</f>
        <v>#REF!</v>
      </c>
      <c r="B1446" s="48" t="e">
        <f>IF('Запит 2-8'!#REF!&lt;&gt;"",'Запит 2-8'!#REF!,"")</f>
        <v>#REF!</v>
      </c>
      <c r="C1446" s="49" t="e">
        <f>'Запит 2-8'!#REF!</f>
        <v>#REF!</v>
      </c>
      <c r="D1446" s="50" t="e">
        <f>'Запит 2-8'!#REF!</f>
        <v>#REF!</v>
      </c>
      <c r="E1446" s="441" t="s">
        <v>30</v>
      </c>
      <c r="F1446" s="353" t="e">
        <f>#REF!+#REF!</f>
        <v>#REF!</v>
      </c>
      <c r="G1446" s="81" t="e">
        <f t="shared" si="95"/>
        <v>#REF!</v>
      </c>
    </row>
    <row r="1447" spans="1:7" ht="12.75" customHeight="1" x14ac:dyDescent="0.25">
      <c r="A1447" s="218" t="e">
        <f>'Запит 2-8'!#REF!</f>
        <v>#REF!</v>
      </c>
      <c r="B1447" s="48" t="e">
        <f>IF('Запит 2-8'!#REF!&lt;&gt;"",'Запит 2-8'!#REF!,"")</f>
        <v>#REF!</v>
      </c>
      <c r="C1447" s="49" t="e">
        <f>'Запит 2-8'!#REF!</f>
        <v>#REF!</v>
      </c>
      <c r="D1447" s="50" t="e">
        <f>'Запит 2-8'!#REF!</f>
        <v>#REF!</v>
      </c>
      <c r="E1447" s="441" t="s">
        <v>30</v>
      </c>
      <c r="F1447" s="353" t="e">
        <f>#REF!+#REF!</f>
        <v>#REF!</v>
      </c>
      <c r="G1447" s="81" t="e">
        <f t="shared" si="95"/>
        <v>#REF!</v>
      </c>
    </row>
    <row r="1448" spans="1:7" x14ac:dyDescent="0.25">
      <c r="A1448" s="240" t="e">
        <f>'Запит 2-8'!#REF!</f>
        <v>#REF!</v>
      </c>
      <c r="B1448" s="48" t="e">
        <f>IF('Запит 2-8'!#REF!&lt;&gt;"",'Запит 2-8'!#REF!,"")</f>
        <v>#REF!</v>
      </c>
      <c r="C1448" s="49" t="e">
        <f>'Запит 2-8'!#REF!</f>
        <v>#REF!</v>
      </c>
      <c r="D1448" s="50" t="e">
        <f>'Запит 2-8'!#REF!</f>
        <v>#REF!</v>
      </c>
      <c r="E1448" s="442" t="s">
        <v>30</v>
      </c>
      <c r="F1448" s="354" t="e">
        <f>#REF!+#REF!</f>
        <v>#REF!</v>
      </c>
      <c r="G1448" s="81" t="e">
        <f t="shared" si="95"/>
        <v>#REF!</v>
      </c>
    </row>
    <row r="1449" spans="1:7" ht="12.75" customHeight="1" x14ac:dyDescent="0.2">
      <c r="A1449" s="759" t="e">
        <f>'Запит 2-8'!#REF!</f>
        <v>#REF!</v>
      </c>
      <c r="B1449" s="760"/>
      <c r="C1449" s="760"/>
      <c r="D1449" s="760"/>
      <c r="E1449" s="760"/>
      <c r="F1449" s="760"/>
      <c r="G1449" s="81" t="e">
        <f>G1450</f>
        <v>#REF!</v>
      </c>
    </row>
    <row r="1450" spans="1:7" ht="12.75" x14ac:dyDescent="0.2">
      <c r="A1450" s="235" t="s">
        <v>4</v>
      </c>
      <c r="B1450" s="756" t="s">
        <v>107</v>
      </c>
      <c r="C1450" s="757"/>
      <c r="D1450" s="757"/>
      <c r="E1450" s="761"/>
      <c r="F1450" s="761"/>
      <c r="G1450" s="81" t="e">
        <f>G1451</f>
        <v>#REF!</v>
      </c>
    </row>
    <row r="1451" spans="1:7" x14ac:dyDescent="0.25">
      <c r="A1451" s="218" t="e">
        <f>'Запит 2-8'!#REF!</f>
        <v>#REF!</v>
      </c>
      <c r="B1451" s="241" t="e">
        <f>IF('Запит 2-8'!#REF!&lt;&gt;"",'Запит 2-8'!#REF!,"")</f>
        <v>#REF!</v>
      </c>
      <c r="C1451" s="242" t="e">
        <f>'Запит 2-8'!#REF!</f>
        <v>#REF!</v>
      </c>
      <c r="D1451" s="243" t="e">
        <f>'Запит 2-8'!#REF!</f>
        <v>#REF!</v>
      </c>
      <c r="E1451" s="349"/>
      <c r="F1451" s="352" t="e">
        <f>#REF!+#REF!</f>
        <v>#REF!</v>
      </c>
      <c r="G1451" s="81" t="e">
        <f>IF(B1451&lt;&gt;"","Для друку","")</f>
        <v>#REF!</v>
      </c>
    </row>
    <row r="1452" spans="1:7" x14ac:dyDescent="0.25">
      <c r="A1452" s="218" t="e">
        <f>'Запит 2-8'!#REF!</f>
        <v>#REF!</v>
      </c>
      <c r="B1452" s="48" t="e">
        <f>IF('Запит 2-8'!#REF!&lt;&gt;"",'Запит 2-8'!#REF!,"")</f>
        <v>#REF!</v>
      </c>
      <c r="C1452" s="49" t="e">
        <f>'Запит 2-8'!#REF!</f>
        <v>#REF!</v>
      </c>
      <c r="D1452" s="50" t="e">
        <f>'Запит 2-8'!#REF!</f>
        <v>#REF!</v>
      </c>
      <c r="E1452" s="350"/>
      <c r="F1452" s="353" t="e">
        <f>#REF!+#REF!</f>
        <v>#REF!</v>
      </c>
      <c r="G1452" s="81" t="e">
        <f>IF(B1452&lt;&gt;"","Для друку","")</f>
        <v>#REF!</v>
      </c>
    </row>
    <row r="1453" spans="1:7" x14ac:dyDescent="0.25">
      <c r="A1453" s="218" t="e">
        <f>'Запит 2-8'!#REF!</f>
        <v>#REF!</v>
      </c>
      <c r="B1453" s="48" t="e">
        <f>IF('Запит 2-8'!#REF!&lt;&gt;"",'Запит 2-8'!#REF!,"")</f>
        <v>#REF!</v>
      </c>
      <c r="C1453" s="49" t="e">
        <f>'Запит 2-8'!#REF!</f>
        <v>#REF!</v>
      </c>
      <c r="D1453" s="50" t="e">
        <f>'Запит 2-8'!#REF!</f>
        <v>#REF!</v>
      </c>
      <c r="E1453" s="350"/>
      <c r="F1453" s="353" t="e">
        <f>#REF!+#REF!</f>
        <v>#REF!</v>
      </c>
      <c r="G1453" s="81" t="e">
        <f t="shared" ref="G1453:G1465" si="96">IF(B1453&lt;&gt;"","Для друку","")</f>
        <v>#REF!</v>
      </c>
    </row>
    <row r="1454" spans="1:7" x14ac:dyDescent="0.25">
      <c r="A1454" s="218" t="e">
        <f>'Запит 2-8'!#REF!</f>
        <v>#REF!</v>
      </c>
      <c r="B1454" s="48" t="e">
        <f>IF('Запит 2-8'!#REF!&lt;&gt;"",'Запит 2-8'!#REF!,"")</f>
        <v>#REF!</v>
      </c>
      <c r="C1454" s="49" t="e">
        <f>'Запит 2-8'!#REF!</f>
        <v>#REF!</v>
      </c>
      <c r="D1454" s="50" t="e">
        <f>'Запит 2-8'!#REF!</f>
        <v>#REF!</v>
      </c>
      <c r="E1454" s="229"/>
      <c r="F1454" s="353" t="e">
        <f>#REF!+#REF!</f>
        <v>#REF!</v>
      </c>
      <c r="G1454" s="81" t="e">
        <f t="shared" si="96"/>
        <v>#REF!</v>
      </c>
    </row>
    <row r="1455" spans="1:7" x14ac:dyDescent="0.25">
      <c r="A1455" s="218" t="e">
        <f>'Запит 2-8'!#REF!</f>
        <v>#REF!</v>
      </c>
      <c r="B1455" s="48" t="e">
        <f>IF('Запит 2-8'!#REF!&lt;&gt;"",'Запит 2-8'!#REF!,"")</f>
        <v>#REF!</v>
      </c>
      <c r="C1455" s="49" t="e">
        <f>'Запит 2-8'!#REF!</f>
        <v>#REF!</v>
      </c>
      <c r="D1455" s="50" t="e">
        <f>'Запит 2-8'!#REF!</f>
        <v>#REF!</v>
      </c>
      <c r="E1455" s="350"/>
      <c r="F1455" s="353" t="e">
        <f>#REF!+#REF!</f>
        <v>#REF!</v>
      </c>
      <c r="G1455" s="81" t="e">
        <f t="shared" si="96"/>
        <v>#REF!</v>
      </c>
    </row>
    <row r="1456" spans="1:7" x14ac:dyDescent="0.25">
      <c r="A1456" s="218" t="e">
        <f>'Запит 2-8'!#REF!</f>
        <v>#REF!</v>
      </c>
      <c r="B1456" s="48" t="e">
        <f>IF('Запит 2-8'!#REF!&lt;&gt;"",'Запит 2-8'!#REF!,"")</f>
        <v>#REF!</v>
      </c>
      <c r="C1456" s="49" t="e">
        <f>'Запит 2-8'!#REF!</f>
        <v>#REF!</v>
      </c>
      <c r="D1456" s="50" t="e">
        <f>'Запит 2-8'!#REF!</f>
        <v>#REF!</v>
      </c>
      <c r="E1456" s="350"/>
      <c r="F1456" s="353" t="e">
        <f>#REF!+#REF!</f>
        <v>#REF!</v>
      </c>
      <c r="G1456" s="81" t="e">
        <f t="shared" si="96"/>
        <v>#REF!</v>
      </c>
    </row>
    <row r="1457" spans="1:7" x14ac:dyDescent="0.25">
      <c r="A1457" s="218" t="e">
        <f>'Запит 2-8'!#REF!</f>
        <v>#REF!</v>
      </c>
      <c r="B1457" s="48" t="e">
        <f>IF('Запит 2-8'!#REF!&lt;&gt;"",'Запит 2-8'!#REF!,"")</f>
        <v>#REF!</v>
      </c>
      <c r="C1457" s="49" t="e">
        <f>'Запит 2-8'!#REF!</f>
        <v>#REF!</v>
      </c>
      <c r="D1457" s="50" t="e">
        <f>'Запит 2-8'!#REF!</f>
        <v>#REF!</v>
      </c>
      <c r="E1457" s="350"/>
      <c r="F1457" s="353" t="e">
        <f>#REF!+#REF!</f>
        <v>#REF!</v>
      </c>
      <c r="G1457" s="81" t="e">
        <f t="shared" si="96"/>
        <v>#REF!</v>
      </c>
    </row>
    <row r="1458" spans="1:7" x14ac:dyDescent="0.25">
      <c r="A1458" s="218" t="e">
        <f>'Запит 2-8'!#REF!</f>
        <v>#REF!</v>
      </c>
      <c r="B1458" s="48" t="e">
        <f>IF('Запит 2-8'!#REF!&lt;&gt;"",'Запит 2-8'!#REF!,"")</f>
        <v>#REF!</v>
      </c>
      <c r="C1458" s="49" t="e">
        <f>'Запит 2-8'!#REF!</f>
        <v>#REF!</v>
      </c>
      <c r="D1458" s="50" t="e">
        <f>'Запит 2-8'!#REF!</f>
        <v>#REF!</v>
      </c>
      <c r="E1458" s="350"/>
      <c r="F1458" s="353" t="e">
        <f>#REF!+#REF!</f>
        <v>#REF!</v>
      </c>
      <c r="G1458" s="81" t="e">
        <f t="shared" si="96"/>
        <v>#REF!</v>
      </c>
    </row>
    <row r="1459" spans="1:7" x14ac:dyDescent="0.25">
      <c r="A1459" s="218" t="e">
        <f>'Запит 2-8'!#REF!</f>
        <v>#REF!</v>
      </c>
      <c r="B1459" s="48" t="e">
        <f>IF('Запит 2-8'!#REF!&lt;&gt;"",'Запит 2-8'!#REF!,"")</f>
        <v>#REF!</v>
      </c>
      <c r="C1459" s="49" t="e">
        <f>'Запит 2-8'!#REF!</f>
        <v>#REF!</v>
      </c>
      <c r="D1459" s="50" t="e">
        <f>'Запит 2-8'!#REF!</f>
        <v>#REF!</v>
      </c>
      <c r="E1459" s="350"/>
      <c r="F1459" s="353" t="e">
        <f>#REF!+#REF!</f>
        <v>#REF!</v>
      </c>
      <c r="G1459" s="81" t="e">
        <f t="shared" si="96"/>
        <v>#REF!</v>
      </c>
    </row>
    <row r="1460" spans="1:7" x14ac:dyDescent="0.25">
      <c r="A1460" s="218" t="e">
        <f>'Запит 2-8'!#REF!</f>
        <v>#REF!</v>
      </c>
      <c r="B1460" s="48" t="e">
        <f>IF('Запит 2-8'!#REF!&lt;&gt;"",'Запит 2-8'!#REF!,"")</f>
        <v>#REF!</v>
      </c>
      <c r="C1460" s="49" t="e">
        <f>'Запит 2-8'!#REF!</f>
        <v>#REF!</v>
      </c>
      <c r="D1460" s="50" t="e">
        <f>'Запит 2-8'!#REF!</f>
        <v>#REF!</v>
      </c>
      <c r="E1460" s="350"/>
      <c r="F1460" s="353" t="e">
        <f>#REF!+#REF!</f>
        <v>#REF!</v>
      </c>
      <c r="G1460" s="81" t="e">
        <f t="shared" si="96"/>
        <v>#REF!</v>
      </c>
    </row>
    <row r="1461" spans="1:7" x14ac:dyDescent="0.25">
      <c r="A1461" s="218" t="e">
        <f>'Запит 2-8'!#REF!</f>
        <v>#REF!</v>
      </c>
      <c r="B1461" s="48" t="e">
        <f>IF('Запит 2-8'!#REF!&lt;&gt;"",'Запит 2-8'!#REF!,"")</f>
        <v>#REF!</v>
      </c>
      <c r="C1461" s="49" t="e">
        <f>'Запит 2-8'!#REF!</f>
        <v>#REF!</v>
      </c>
      <c r="D1461" s="50" t="e">
        <f>'Запит 2-8'!#REF!</f>
        <v>#REF!</v>
      </c>
      <c r="E1461" s="350"/>
      <c r="F1461" s="353" t="e">
        <f>#REF!+#REF!</f>
        <v>#REF!</v>
      </c>
      <c r="G1461" s="81" t="e">
        <f t="shared" si="96"/>
        <v>#REF!</v>
      </c>
    </row>
    <row r="1462" spans="1:7" x14ac:dyDescent="0.25">
      <c r="A1462" s="218" t="e">
        <f>'Запит 2-8'!#REF!</f>
        <v>#REF!</v>
      </c>
      <c r="B1462" s="48" t="e">
        <f>IF('Запит 2-8'!#REF!&lt;&gt;"",'Запит 2-8'!#REF!,"")</f>
        <v>#REF!</v>
      </c>
      <c r="C1462" s="49" t="e">
        <f>'Запит 2-8'!#REF!</f>
        <v>#REF!</v>
      </c>
      <c r="D1462" s="50" t="e">
        <f>'Запит 2-8'!#REF!</f>
        <v>#REF!</v>
      </c>
      <c r="E1462" s="350"/>
      <c r="F1462" s="353" t="e">
        <f>#REF!+#REF!</f>
        <v>#REF!</v>
      </c>
      <c r="G1462" s="81" t="e">
        <f t="shared" si="96"/>
        <v>#REF!</v>
      </c>
    </row>
    <row r="1463" spans="1:7" x14ac:dyDescent="0.25">
      <c r="A1463" s="218" t="e">
        <f>'Запит 2-8'!#REF!</f>
        <v>#REF!</v>
      </c>
      <c r="B1463" s="48" t="e">
        <f>IF('Запит 2-8'!#REF!&lt;&gt;"",'Запит 2-8'!#REF!,"")</f>
        <v>#REF!</v>
      </c>
      <c r="C1463" s="49" t="e">
        <f>'Запит 2-8'!#REF!</f>
        <v>#REF!</v>
      </c>
      <c r="D1463" s="50" t="e">
        <f>'Запит 2-8'!#REF!</f>
        <v>#REF!</v>
      </c>
      <c r="E1463" s="350"/>
      <c r="F1463" s="353" t="e">
        <f>#REF!+#REF!</f>
        <v>#REF!</v>
      </c>
      <c r="G1463" s="81" t="e">
        <f t="shared" si="96"/>
        <v>#REF!</v>
      </c>
    </row>
    <row r="1464" spans="1:7" x14ac:dyDescent="0.25">
      <c r="A1464" s="218" t="e">
        <f>'Запит 2-8'!#REF!</f>
        <v>#REF!</v>
      </c>
      <c r="B1464" s="48" t="e">
        <f>IF('Запит 2-8'!#REF!&lt;&gt;"",'Запит 2-8'!#REF!,"")</f>
        <v>#REF!</v>
      </c>
      <c r="C1464" s="49" t="e">
        <f>'Запит 2-8'!#REF!</f>
        <v>#REF!</v>
      </c>
      <c r="D1464" s="50" t="e">
        <f>'Запит 2-8'!#REF!</f>
        <v>#REF!</v>
      </c>
      <c r="E1464" s="350"/>
      <c r="F1464" s="353" t="e">
        <f>#REF!+#REF!</f>
        <v>#REF!</v>
      </c>
      <c r="G1464" s="81" t="e">
        <f t="shared" si="96"/>
        <v>#REF!</v>
      </c>
    </row>
    <row r="1465" spans="1:7" x14ac:dyDescent="0.25">
      <c r="A1465" s="218" t="e">
        <f>'Запит 2-8'!#REF!</f>
        <v>#REF!</v>
      </c>
      <c r="B1465" s="237" t="e">
        <f>IF('Запит 2-8'!#REF!&lt;&gt;"",'Запит 2-8'!#REF!,"")</f>
        <v>#REF!</v>
      </c>
      <c r="C1465" s="238" t="e">
        <f>'Запит 2-8'!#REF!</f>
        <v>#REF!</v>
      </c>
      <c r="D1465" s="239" t="e">
        <f>'Запит 2-8'!#REF!</f>
        <v>#REF!</v>
      </c>
      <c r="E1465" s="351"/>
      <c r="F1465" s="354" t="e">
        <f>#REF!+#REF!</f>
        <v>#REF!</v>
      </c>
      <c r="G1465" s="81" t="e">
        <f t="shared" si="96"/>
        <v>#REF!</v>
      </c>
    </row>
    <row r="1466" spans="1:7" ht="12.75" x14ac:dyDescent="0.2">
      <c r="A1466" s="236" t="e">
        <f>'Запит 2-8'!#REF!</f>
        <v>#REF!</v>
      </c>
      <c r="B1466" s="756" t="s">
        <v>108</v>
      </c>
      <c r="C1466" s="757"/>
      <c r="D1466" s="757"/>
      <c r="E1466" s="758"/>
      <c r="F1466" s="758"/>
      <c r="G1466" s="81" t="e">
        <f>G1467</f>
        <v>#REF!</v>
      </c>
    </row>
    <row r="1467" spans="1:7" x14ac:dyDescent="0.25">
      <c r="A1467" s="218" t="e">
        <f>'Запит 2-8'!#REF!</f>
        <v>#REF!</v>
      </c>
      <c r="B1467" s="241" t="e">
        <f>IF('Запит 2-8'!#REF!&lt;&gt;"",'Запит 2-8'!#REF!,"")</f>
        <v>#REF!</v>
      </c>
      <c r="C1467" s="242" t="e">
        <f>'Запит 2-8'!#REF!</f>
        <v>#REF!</v>
      </c>
      <c r="D1467" s="243" t="e">
        <f>'Запит 2-8'!#REF!</f>
        <v>#REF!</v>
      </c>
      <c r="E1467" s="349"/>
      <c r="F1467" s="352" t="e">
        <f>#REF!+#REF!</f>
        <v>#REF!</v>
      </c>
      <c r="G1467" s="81" t="e">
        <f t="shared" ref="G1467:G1481" si="97">IF(B1467&lt;&gt;"","Для друку","")</f>
        <v>#REF!</v>
      </c>
    </row>
    <row r="1468" spans="1:7" x14ac:dyDescent="0.25">
      <c r="A1468" s="218" t="e">
        <f>'Запит 2-8'!#REF!</f>
        <v>#REF!</v>
      </c>
      <c r="B1468" s="48" t="e">
        <f>IF('Запит 2-8'!#REF!&lt;&gt;"",'Запит 2-8'!#REF!,"")</f>
        <v>#REF!</v>
      </c>
      <c r="C1468" s="49" t="e">
        <f>'Запит 2-8'!#REF!</f>
        <v>#REF!</v>
      </c>
      <c r="D1468" s="50" t="e">
        <f>'Запит 2-8'!#REF!</f>
        <v>#REF!</v>
      </c>
      <c r="E1468" s="350"/>
      <c r="F1468" s="353" t="e">
        <f>#REF!+#REF!</f>
        <v>#REF!</v>
      </c>
      <c r="G1468" s="81" t="e">
        <f t="shared" si="97"/>
        <v>#REF!</v>
      </c>
    </row>
    <row r="1469" spans="1:7" x14ac:dyDescent="0.25">
      <c r="A1469" s="218" t="e">
        <f>'Запит 2-8'!#REF!</f>
        <v>#REF!</v>
      </c>
      <c r="B1469" s="48" t="e">
        <f>IF('Запит 2-8'!#REF!&lt;&gt;"",'Запит 2-8'!#REF!,"")</f>
        <v>#REF!</v>
      </c>
      <c r="C1469" s="49" t="e">
        <f>'Запит 2-8'!#REF!</f>
        <v>#REF!</v>
      </c>
      <c r="D1469" s="50" t="e">
        <f>'Запит 2-8'!#REF!</f>
        <v>#REF!</v>
      </c>
      <c r="E1469" s="350"/>
      <c r="F1469" s="353" t="e">
        <f>#REF!+#REF!</f>
        <v>#REF!</v>
      </c>
      <c r="G1469" s="81" t="e">
        <f t="shared" si="97"/>
        <v>#REF!</v>
      </c>
    </row>
    <row r="1470" spans="1:7" x14ac:dyDescent="0.25">
      <c r="A1470" s="218" t="e">
        <f>'Запит 2-8'!#REF!</f>
        <v>#REF!</v>
      </c>
      <c r="B1470" s="48" t="e">
        <f>IF('Запит 2-8'!#REF!&lt;&gt;"",'Запит 2-8'!#REF!,"")</f>
        <v>#REF!</v>
      </c>
      <c r="C1470" s="49" t="e">
        <f>'Запит 2-8'!#REF!</f>
        <v>#REF!</v>
      </c>
      <c r="D1470" s="50" t="e">
        <f>'Запит 2-8'!#REF!</f>
        <v>#REF!</v>
      </c>
      <c r="E1470" s="229"/>
      <c r="F1470" s="353" t="e">
        <f>#REF!+#REF!</f>
        <v>#REF!</v>
      </c>
      <c r="G1470" s="81" t="e">
        <f t="shared" si="97"/>
        <v>#REF!</v>
      </c>
    </row>
    <row r="1471" spans="1:7" x14ac:dyDescent="0.25">
      <c r="A1471" s="218" t="e">
        <f>'Запит 2-8'!#REF!</f>
        <v>#REF!</v>
      </c>
      <c r="B1471" s="48" t="e">
        <f>IF('Запит 2-8'!#REF!&lt;&gt;"",'Запит 2-8'!#REF!,"")</f>
        <v>#REF!</v>
      </c>
      <c r="C1471" s="49" t="e">
        <f>'Запит 2-8'!#REF!</f>
        <v>#REF!</v>
      </c>
      <c r="D1471" s="50" t="e">
        <f>'Запит 2-8'!#REF!</f>
        <v>#REF!</v>
      </c>
      <c r="E1471" s="350"/>
      <c r="F1471" s="353" t="e">
        <f>#REF!+#REF!</f>
        <v>#REF!</v>
      </c>
      <c r="G1471" s="81" t="e">
        <f t="shared" si="97"/>
        <v>#REF!</v>
      </c>
    </row>
    <row r="1472" spans="1:7" x14ac:dyDescent="0.25">
      <c r="A1472" s="218" t="e">
        <f>'Запит 2-8'!#REF!</f>
        <v>#REF!</v>
      </c>
      <c r="B1472" s="48" t="e">
        <f>IF('Запит 2-8'!#REF!&lt;&gt;"",'Запит 2-8'!#REF!,"")</f>
        <v>#REF!</v>
      </c>
      <c r="C1472" s="49" t="e">
        <f>'Запит 2-8'!#REF!</f>
        <v>#REF!</v>
      </c>
      <c r="D1472" s="50" t="e">
        <f>'Запит 2-8'!#REF!</f>
        <v>#REF!</v>
      </c>
      <c r="E1472" s="350"/>
      <c r="F1472" s="353" t="e">
        <f>#REF!+#REF!</f>
        <v>#REF!</v>
      </c>
      <c r="G1472" s="81" t="e">
        <f t="shared" si="97"/>
        <v>#REF!</v>
      </c>
    </row>
    <row r="1473" spans="1:7" x14ac:dyDescent="0.25">
      <c r="A1473" s="218" t="e">
        <f>'Запит 2-8'!#REF!</f>
        <v>#REF!</v>
      </c>
      <c r="B1473" s="48" t="e">
        <f>IF('Запит 2-8'!#REF!&lt;&gt;"",'Запит 2-8'!#REF!,"")</f>
        <v>#REF!</v>
      </c>
      <c r="C1473" s="49" t="e">
        <f>'Запит 2-8'!#REF!</f>
        <v>#REF!</v>
      </c>
      <c r="D1473" s="50" t="e">
        <f>'Запит 2-8'!#REF!</f>
        <v>#REF!</v>
      </c>
      <c r="E1473" s="350"/>
      <c r="F1473" s="353" t="e">
        <f>#REF!+#REF!</f>
        <v>#REF!</v>
      </c>
      <c r="G1473" s="81" t="e">
        <f t="shared" si="97"/>
        <v>#REF!</v>
      </c>
    </row>
    <row r="1474" spans="1:7" x14ac:dyDescent="0.25">
      <c r="A1474" s="218" t="e">
        <f>'Запит 2-8'!#REF!</f>
        <v>#REF!</v>
      </c>
      <c r="B1474" s="48" t="e">
        <f>IF('Запит 2-8'!#REF!&lt;&gt;"",'Запит 2-8'!#REF!,"")</f>
        <v>#REF!</v>
      </c>
      <c r="C1474" s="49" t="e">
        <f>'Запит 2-8'!#REF!</f>
        <v>#REF!</v>
      </c>
      <c r="D1474" s="50" t="e">
        <f>'Запит 2-8'!#REF!</f>
        <v>#REF!</v>
      </c>
      <c r="E1474" s="350"/>
      <c r="F1474" s="353" t="e">
        <f>#REF!+#REF!</f>
        <v>#REF!</v>
      </c>
      <c r="G1474" s="81" t="e">
        <f t="shared" si="97"/>
        <v>#REF!</v>
      </c>
    </row>
    <row r="1475" spans="1:7" x14ac:dyDescent="0.25">
      <c r="A1475" s="218" t="e">
        <f>'Запит 2-8'!#REF!</f>
        <v>#REF!</v>
      </c>
      <c r="B1475" s="48" t="e">
        <f>IF('Запит 2-8'!#REF!&lt;&gt;"",'Запит 2-8'!#REF!,"")</f>
        <v>#REF!</v>
      </c>
      <c r="C1475" s="49" t="e">
        <f>'Запит 2-8'!#REF!</f>
        <v>#REF!</v>
      </c>
      <c r="D1475" s="50" t="e">
        <f>'Запит 2-8'!#REF!</f>
        <v>#REF!</v>
      </c>
      <c r="E1475" s="350"/>
      <c r="F1475" s="353" t="e">
        <f>#REF!+#REF!</f>
        <v>#REF!</v>
      </c>
      <c r="G1475" s="81" t="e">
        <f t="shared" si="97"/>
        <v>#REF!</v>
      </c>
    </row>
    <row r="1476" spans="1:7" x14ac:dyDescent="0.25">
      <c r="A1476" s="218" t="e">
        <f>'Запит 2-8'!#REF!</f>
        <v>#REF!</v>
      </c>
      <c r="B1476" s="48" t="e">
        <f>IF('Запит 2-8'!#REF!&lt;&gt;"",'Запит 2-8'!#REF!,"")</f>
        <v>#REF!</v>
      </c>
      <c r="C1476" s="49" t="e">
        <f>'Запит 2-8'!#REF!</f>
        <v>#REF!</v>
      </c>
      <c r="D1476" s="50" t="e">
        <f>'Запит 2-8'!#REF!</f>
        <v>#REF!</v>
      </c>
      <c r="E1476" s="350"/>
      <c r="F1476" s="353" t="e">
        <f>#REF!+#REF!</f>
        <v>#REF!</v>
      </c>
      <c r="G1476" s="81" t="e">
        <f t="shared" si="97"/>
        <v>#REF!</v>
      </c>
    </row>
    <row r="1477" spans="1:7" x14ac:dyDescent="0.25">
      <c r="A1477" s="218" t="e">
        <f>'Запит 2-8'!#REF!</f>
        <v>#REF!</v>
      </c>
      <c r="B1477" s="48" t="e">
        <f>IF('Запит 2-8'!#REF!&lt;&gt;"",'Запит 2-8'!#REF!,"")</f>
        <v>#REF!</v>
      </c>
      <c r="C1477" s="49" t="e">
        <f>'Запит 2-8'!#REF!</f>
        <v>#REF!</v>
      </c>
      <c r="D1477" s="50" t="e">
        <f>'Запит 2-8'!#REF!</f>
        <v>#REF!</v>
      </c>
      <c r="E1477" s="350"/>
      <c r="F1477" s="353" t="e">
        <f>#REF!+#REF!</f>
        <v>#REF!</v>
      </c>
      <c r="G1477" s="81" t="e">
        <f t="shared" si="97"/>
        <v>#REF!</v>
      </c>
    </row>
    <row r="1478" spans="1:7" x14ac:dyDescent="0.25">
      <c r="A1478" s="218" t="e">
        <f>'Запит 2-8'!#REF!</f>
        <v>#REF!</v>
      </c>
      <c r="B1478" s="48" t="e">
        <f>IF('Запит 2-8'!#REF!&lt;&gt;"",'Запит 2-8'!#REF!,"")</f>
        <v>#REF!</v>
      </c>
      <c r="C1478" s="49" t="e">
        <f>'Запит 2-8'!#REF!</f>
        <v>#REF!</v>
      </c>
      <c r="D1478" s="50" t="e">
        <f>'Запит 2-8'!#REF!</f>
        <v>#REF!</v>
      </c>
      <c r="E1478" s="350"/>
      <c r="F1478" s="353" t="e">
        <f>#REF!+#REF!</f>
        <v>#REF!</v>
      </c>
      <c r="G1478" s="81" t="e">
        <f t="shared" si="97"/>
        <v>#REF!</v>
      </c>
    </row>
    <row r="1479" spans="1:7" x14ac:dyDescent="0.25">
      <c r="A1479" s="218" t="e">
        <f>'Запит 2-8'!#REF!</f>
        <v>#REF!</v>
      </c>
      <c r="B1479" s="48" t="e">
        <f>IF('Запит 2-8'!#REF!&lt;&gt;"",'Запит 2-8'!#REF!,"")</f>
        <v>#REF!</v>
      </c>
      <c r="C1479" s="49" t="e">
        <f>'Запит 2-8'!#REF!</f>
        <v>#REF!</v>
      </c>
      <c r="D1479" s="50" t="e">
        <f>'Запит 2-8'!#REF!</f>
        <v>#REF!</v>
      </c>
      <c r="E1479" s="350"/>
      <c r="F1479" s="353" t="e">
        <f>#REF!+#REF!</f>
        <v>#REF!</v>
      </c>
      <c r="G1479" s="81" t="e">
        <f t="shared" si="97"/>
        <v>#REF!</v>
      </c>
    </row>
    <row r="1480" spans="1:7" x14ac:dyDescent="0.25">
      <c r="A1480" s="218" t="e">
        <f>'Запит 2-8'!#REF!</f>
        <v>#REF!</v>
      </c>
      <c r="B1480" s="48" t="e">
        <f>IF('Запит 2-8'!#REF!&lt;&gt;"",'Запит 2-8'!#REF!,"")</f>
        <v>#REF!</v>
      </c>
      <c r="C1480" s="49" t="e">
        <f>'Запит 2-8'!#REF!</f>
        <v>#REF!</v>
      </c>
      <c r="D1480" s="50" t="e">
        <f>'Запит 2-8'!#REF!</f>
        <v>#REF!</v>
      </c>
      <c r="E1480" s="350"/>
      <c r="F1480" s="353" t="e">
        <f>#REF!+#REF!</f>
        <v>#REF!</v>
      </c>
      <c r="G1480" s="81" t="e">
        <f t="shared" si="97"/>
        <v>#REF!</v>
      </c>
    </row>
    <row r="1481" spans="1:7" x14ac:dyDescent="0.25">
      <c r="A1481" s="218" t="e">
        <f>'Запит 2-8'!#REF!</f>
        <v>#REF!</v>
      </c>
      <c r="B1481" s="237" t="e">
        <f>IF('Запит 2-8'!#REF!&lt;&gt;"",'Запит 2-8'!#REF!,"")</f>
        <v>#REF!</v>
      </c>
      <c r="C1481" s="238" t="e">
        <f>'Запит 2-8'!#REF!</f>
        <v>#REF!</v>
      </c>
      <c r="D1481" s="239" t="e">
        <f>'Запит 2-8'!#REF!</f>
        <v>#REF!</v>
      </c>
      <c r="E1481" s="351"/>
      <c r="F1481" s="354" t="e">
        <f>#REF!+#REF!</f>
        <v>#REF!</v>
      </c>
      <c r="G1481" s="81" t="e">
        <f t="shared" si="97"/>
        <v>#REF!</v>
      </c>
    </row>
    <row r="1482" spans="1:7" ht="12.75" x14ac:dyDescent="0.2">
      <c r="A1482" s="236" t="e">
        <f>'Запит 2-8'!#REF!</f>
        <v>#REF!</v>
      </c>
      <c r="B1482" s="756" t="s">
        <v>109</v>
      </c>
      <c r="C1482" s="757"/>
      <c r="D1482" s="757"/>
      <c r="E1482" s="758"/>
      <c r="F1482" s="758"/>
      <c r="G1482" s="81" t="e">
        <f>G1483</f>
        <v>#REF!</v>
      </c>
    </row>
    <row r="1483" spans="1:7" x14ac:dyDescent="0.25">
      <c r="A1483" s="218" t="e">
        <f>'Запит 2-8'!#REF!</f>
        <v>#REF!</v>
      </c>
      <c r="B1483" s="241" t="e">
        <f>IF('Запит 2-8'!#REF!&lt;&gt;"",'Запит 2-8'!#REF!,"")</f>
        <v>#REF!</v>
      </c>
      <c r="C1483" s="242" t="e">
        <f>'Запит 2-8'!#REF!</f>
        <v>#REF!</v>
      </c>
      <c r="D1483" s="243" t="e">
        <f>'Запит 2-8'!#REF!</f>
        <v>#REF!</v>
      </c>
      <c r="E1483" s="349"/>
      <c r="F1483" s="352" t="e">
        <f>#REF!+#REF!</f>
        <v>#REF!</v>
      </c>
      <c r="G1483" s="81" t="e">
        <f t="shared" ref="G1483:G1497" si="98">IF(B1483&lt;&gt;"","Для друку","")</f>
        <v>#REF!</v>
      </c>
    </row>
    <row r="1484" spans="1:7" x14ac:dyDescent="0.25">
      <c r="A1484" s="218" t="e">
        <f>'Запит 2-8'!#REF!</f>
        <v>#REF!</v>
      </c>
      <c r="B1484" s="48" t="e">
        <f>IF('Запит 2-8'!#REF!&lt;&gt;"",'Запит 2-8'!#REF!,"")</f>
        <v>#REF!</v>
      </c>
      <c r="C1484" s="49" t="e">
        <f>'Запит 2-8'!#REF!</f>
        <v>#REF!</v>
      </c>
      <c r="D1484" s="50" t="e">
        <f>'Запит 2-8'!#REF!</f>
        <v>#REF!</v>
      </c>
      <c r="E1484" s="350"/>
      <c r="F1484" s="353" t="e">
        <f>#REF!+#REF!</f>
        <v>#REF!</v>
      </c>
      <c r="G1484" s="81" t="e">
        <f t="shared" si="98"/>
        <v>#REF!</v>
      </c>
    </row>
    <row r="1485" spans="1:7" x14ac:dyDescent="0.25">
      <c r="A1485" s="218" t="e">
        <f>'Запит 2-8'!#REF!</f>
        <v>#REF!</v>
      </c>
      <c r="B1485" s="48" t="e">
        <f>IF('Запит 2-8'!#REF!&lt;&gt;"",'Запит 2-8'!#REF!,"")</f>
        <v>#REF!</v>
      </c>
      <c r="C1485" s="49" t="e">
        <f>'Запит 2-8'!#REF!</f>
        <v>#REF!</v>
      </c>
      <c r="D1485" s="50" t="e">
        <f>'Запит 2-8'!#REF!</f>
        <v>#REF!</v>
      </c>
      <c r="E1485" s="350"/>
      <c r="F1485" s="353" t="e">
        <f>#REF!+#REF!</f>
        <v>#REF!</v>
      </c>
      <c r="G1485" s="81" t="e">
        <f t="shared" si="98"/>
        <v>#REF!</v>
      </c>
    </row>
    <row r="1486" spans="1:7" x14ac:dyDescent="0.25">
      <c r="A1486" s="218" t="e">
        <f>'Запит 2-8'!#REF!</f>
        <v>#REF!</v>
      </c>
      <c r="B1486" s="48" t="e">
        <f>IF('Запит 2-8'!#REF!&lt;&gt;"",'Запит 2-8'!#REF!,"")</f>
        <v>#REF!</v>
      </c>
      <c r="C1486" s="49" t="e">
        <f>'Запит 2-8'!#REF!</f>
        <v>#REF!</v>
      </c>
      <c r="D1486" s="50" t="e">
        <f>'Запит 2-8'!#REF!</f>
        <v>#REF!</v>
      </c>
      <c r="E1486" s="229"/>
      <c r="F1486" s="353" t="e">
        <f>#REF!+#REF!</f>
        <v>#REF!</v>
      </c>
      <c r="G1486" s="81" t="e">
        <f t="shared" si="98"/>
        <v>#REF!</v>
      </c>
    </row>
    <row r="1487" spans="1:7" x14ac:dyDescent="0.25">
      <c r="A1487" s="218" t="e">
        <f>'Запит 2-8'!#REF!</f>
        <v>#REF!</v>
      </c>
      <c r="B1487" s="48" t="e">
        <f>IF('Запит 2-8'!#REF!&lt;&gt;"",'Запит 2-8'!#REF!,"")</f>
        <v>#REF!</v>
      </c>
      <c r="C1487" s="49" t="e">
        <f>'Запит 2-8'!#REF!</f>
        <v>#REF!</v>
      </c>
      <c r="D1487" s="50" t="e">
        <f>'Запит 2-8'!#REF!</f>
        <v>#REF!</v>
      </c>
      <c r="E1487" s="350"/>
      <c r="F1487" s="353" t="e">
        <f>#REF!+#REF!</f>
        <v>#REF!</v>
      </c>
      <c r="G1487" s="81" t="e">
        <f t="shared" si="98"/>
        <v>#REF!</v>
      </c>
    </row>
    <row r="1488" spans="1:7" x14ac:dyDescent="0.25">
      <c r="A1488" s="218" t="e">
        <f>'Запит 2-8'!#REF!</f>
        <v>#REF!</v>
      </c>
      <c r="B1488" s="48" t="e">
        <f>IF('Запит 2-8'!#REF!&lt;&gt;"",'Запит 2-8'!#REF!,"")</f>
        <v>#REF!</v>
      </c>
      <c r="C1488" s="49" t="e">
        <f>'Запит 2-8'!#REF!</f>
        <v>#REF!</v>
      </c>
      <c r="D1488" s="50" t="e">
        <f>'Запит 2-8'!#REF!</f>
        <v>#REF!</v>
      </c>
      <c r="E1488" s="350"/>
      <c r="F1488" s="353" t="e">
        <f>#REF!+#REF!</f>
        <v>#REF!</v>
      </c>
      <c r="G1488" s="81" t="e">
        <f t="shared" si="98"/>
        <v>#REF!</v>
      </c>
    </row>
    <row r="1489" spans="1:7" x14ac:dyDescent="0.25">
      <c r="A1489" s="218" t="e">
        <f>'Запит 2-8'!#REF!</f>
        <v>#REF!</v>
      </c>
      <c r="B1489" s="48" t="e">
        <f>IF('Запит 2-8'!#REF!&lt;&gt;"",'Запит 2-8'!#REF!,"")</f>
        <v>#REF!</v>
      </c>
      <c r="C1489" s="49" t="e">
        <f>'Запит 2-8'!#REF!</f>
        <v>#REF!</v>
      </c>
      <c r="D1489" s="50" t="e">
        <f>'Запит 2-8'!#REF!</f>
        <v>#REF!</v>
      </c>
      <c r="E1489" s="350"/>
      <c r="F1489" s="353" t="e">
        <f>#REF!+#REF!</f>
        <v>#REF!</v>
      </c>
      <c r="G1489" s="81" t="e">
        <f t="shared" si="98"/>
        <v>#REF!</v>
      </c>
    </row>
    <row r="1490" spans="1:7" x14ac:dyDescent="0.25">
      <c r="A1490" s="218" t="e">
        <f>'Запит 2-8'!#REF!</f>
        <v>#REF!</v>
      </c>
      <c r="B1490" s="48" t="e">
        <f>IF('Запит 2-8'!#REF!&lt;&gt;"",'Запит 2-8'!#REF!,"")</f>
        <v>#REF!</v>
      </c>
      <c r="C1490" s="49" t="e">
        <f>'Запит 2-8'!#REF!</f>
        <v>#REF!</v>
      </c>
      <c r="D1490" s="50" t="e">
        <f>'Запит 2-8'!#REF!</f>
        <v>#REF!</v>
      </c>
      <c r="E1490" s="350"/>
      <c r="F1490" s="353" t="e">
        <f>#REF!+#REF!</f>
        <v>#REF!</v>
      </c>
      <c r="G1490" s="81" t="e">
        <f t="shared" si="98"/>
        <v>#REF!</v>
      </c>
    </row>
    <row r="1491" spans="1:7" x14ac:dyDescent="0.25">
      <c r="A1491" s="218" t="e">
        <f>'Запит 2-8'!#REF!</f>
        <v>#REF!</v>
      </c>
      <c r="B1491" s="48" t="e">
        <f>IF('Запит 2-8'!#REF!&lt;&gt;"",'Запит 2-8'!#REF!,"")</f>
        <v>#REF!</v>
      </c>
      <c r="C1491" s="49" t="e">
        <f>'Запит 2-8'!#REF!</f>
        <v>#REF!</v>
      </c>
      <c r="D1491" s="50" t="e">
        <f>'Запит 2-8'!#REF!</f>
        <v>#REF!</v>
      </c>
      <c r="E1491" s="350"/>
      <c r="F1491" s="353" t="e">
        <f>#REF!+#REF!</f>
        <v>#REF!</v>
      </c>
      <c r="G1491" s="81" t="e">
        <f t="shared" si="98"/>
        <v>#REF!</v>
      </c>
    </row>
    <row r="1492" spans="1:7" x14ac:dyDescent="0.25">
      <c r="A1492" s="218" t="e">
        <f>'Запит 2-8'!#REF!</f>
        <v>#REF!</v>
      </c>
      <c r="B1492" s="48" t="e">
        <f>IF('Запит 2-8'!#REF!&lt;&gt;"",'Запит 2-8'!#REF!,"")</f>
        <v>#REF!</v>
      </c>
      <c r="C1492" s="49" t="e">
        <f>'Запит 2-8'!#REF!</f>
        <v>#REF!</v>
      </c>
      <c r="D1492" s="50" t="e">
        <f>'Запит 2-8'!#REF!</f>
        <v>#REF!</v>
      </c>
      <c r="E1492" s="350"/>
      <c r="F1492" s="353" t="e">
        <f>#REF!+#REF!</f>
        <v>#REF!</v>
      </c>
      <c r="G1492" s="81" t="e">
        <f t="shared" si="98"/>
        <v>#REF!</v>
      </c>
    </row>
    <row r="1493" spans="1:7" x14ac:dyDescent="0.25">
      <c r="A1493" s="218" t="e">
        <f>'Запит 2-8'!#REF!</f>
        <v>#REF!</v>
      </c>
      <c r="B1493" s="48" t="e">
        <f>IF('Запит 2-8'!#REF!&lt;&gt;"",'Запит 2-8'!#REF!,"")</f>
        <v>#REF!</v>
      </c>
      <c r="C1493" s="49" t="e">
        <f>'Запит 2-8'!#REF!</f>
        <v>#REF!</v>
      </c>
      <c r="D1493" s="50" t="e">
        <f>'Запит 2-8'!#REF!</f>
        <v>#REF!</v>
      </c>
      <c r="E1493" s="350"/>
      <c r="F1493" s="353" t="e">
        <f>#REF!+#REF!</f>
        <v>#REF!</v>
      </c>
      <c r="G1493" s="81" t="e">
        <f t="shared" si="98"/>
        <v>#REF!</v>
      </c>
    </row>
    <row r="1494" spans="1:7" x14ac:dyDescent="0.25">
      <c r="A1494" s="218" t="e">
        <f>'Запит 2-8'!#REF!</f>
        <v>#REF!</v>
      </c>
      <c r="B1494" s="48" t="e">
        <f>IF('Запит 2-8'!#REF!&lt;&gt;"",'Запит 2-8'!#REF!,"")</f>
        <v>#REF!</v>
      </c>
      <c r="C1494" s="49" t="e">
        <f>'Запит 2-8'!#REF!</f>
        <v>#REF!</v>
      </c>
      <c r="D1494" s="50" t="e">
        <f>'Запит 2-8'!#REF!</f>
        <v>#REF!</v>
      </c>
      <c r="E1494" s="350"/>
      <c r="F1494" s="353" t="e">
        <f>#REF!+#REF!</f>
        <v>#REF!</v>
      </c>
      <c r="G1494" s="81" t="e">
        <f t="shared" si="98"/>
        <v>#REF!</v>
      </c>
    </row>
    <row r="1495" spans="1:7" x14ac:dyDescent="0.25">
      <c r="A1495" s="218" t="e">
        <f>'Запит 2-8'!#REF!</f>
        <v>#REF!</v>
      </c>
      <c r="B1495" s="48" t="e">
        <f>IF('Запит 2-8'!#REF!&lt;&gt;"",'Запит 2-8'!#REF!,"")</f>
        <v>#REF!</v>
      </c>
      <c r="C1495" s="49" t="e">
        <f>'Запит 2-8'!#REF!</f>
        <v>#REF!</v>
      </c>
      <c r="D1495" s="50" t="e">
        <f>'Запит 2-8'!#REF!</f>
        <v>#REF!</v>
      </c>
      <c r="E1495" s="350"/>
      <c r="F1495" s="353" t="e">
        <f>#REF!+#REF!</f>
        <v>#REF!</v>
      </c>
      <c r="G1495" s="81" t="e">
        <f t="shared" si="98"/>
        <v>#REF!</v>
      </c>
    </row>
    <row r="1496" spans="1:7" x14ac:dyDescent="0.25">
      <c r="A1496" s="218" t="e">
        <f>'Запит 2-8'!#REF!</f>
        <v>#REF!</v>
      </c>
      <c r="B1496" s="48" t="e">
        <f>IF('Запит 2-8'!#REF!&lt;&gt;"",'Запит 2-8'!#REF!,"")</f>
        <v>#REF!</v>
      </c>
      <c r="C1496" s="49" t="e">
        <f>'Запит 2-8'!#REF!</f>
        <v>#REF!</v>
      </c>
      <c r="D1496" s="50" t="e">
        <f>'Запит 2-8'!#REF!</f>
        <v>#REF!</v>
      </c>
      <c r="E1496" s="350"/>
      <c r="F1496" s="353" t="e">
        <f>#REF!+#REF!</f>
        <v>#REF!</v>
      </c>
      <c r="G1496" s="81" t="e">
        <f t="shared" si="98"/>
        <v>#REF!</v>
      </c>
    </row>
    <row r="1497" spans="1:7" x14ac:dyDescent="0.25">
      <c r="A1497" s="218" t="e">
        <f>'Запит 2-8'!#REF!</f>
        <v>#REF!</v>
      </c>
      <c r="B1497" s="237" t="e">
        <f>IF('Запит 2-8'!#REF!&lt;&gt;"",'Запит 2-8'!#REF!,"")</f>
        <v>#REF!</v>
      </c>
      <c r="C1497" s="238" t="e">
        <f>'Запит 2-8'!#REF!</f>
        <v>#REF!</v>
      </c>
      <c r="D1497" s="239" t="e">
        <f>'Запит 2-8'!#REF!</f>
        <v>#REF!</v>
      </c>
      <c r="E1497" s="351"/>
      <c r="F1497" s="354" t="e">
        <f>#REF!+#REF!</f>
        <v>#REF!</v>
      </c>
      <c r="G1497" s="81" t="e">
        <f t="shared" si="98"/>
        <v>#REF!</v>
      </c>
    </row>
    <row r="1498" spans="1:7" ht="12.75" x14ac:dyDescent="0.2">
      <c r="A1498" s="236" t="e">
        <f>'Запит 2-8'!#REF!</f>
        <v>#REF!</v>
      </c>
      <c r="B1498" s="756" t="s">
        <v>110</v>
      </c>
      <c r="C1498" s="757"/>
      <c r="D1498" s="757"/>
      <c r="E1498" s="758"/>
      <c r="F1498" s="758"/>
      <c r="G1498" s="81" t="e">
        <f>G1499</f>
        <v>#REF!</v>
      </c>
    </row>
    <row r="1499" spans="1:7" x14ac:dyDescent="0.25">
      <c r="A1499" s="218" t="e">
        <f>'Запит 2-8'!#REF!</f>
        <v>#REF!</v>
      </c>
      <c r="B1499" s="241" t="e">
        <f>IF('Запит 2-8'!#REF!&lt;&gt;"",'Запит 2-8'!#REF!,"")</f>
        <v>#REF!</v>
      </c>
      <c r="C1499" s="242" t="e">
        <f>'Запит 2-8'!#REF!</f>
        <v>#REF!</v>
      </c>
      <c r="D1499" s="243" t="e">
        <f>'Запит 2-8'!#REF!</f>
        <v>#REF!</v>
      </c>
      <c r="E1499" s="440" t="s">
        <v>30</v>
      </c>
      <c r="F1499" s="352" t="e">
        <f>#REF!+#REF!</f>
        <v>#REF!</v>
      </c>
      <c r="G1499" s="81" t="e">
        <f t="shared" ref="G1499:G1508" si="99">IF(B1499&lt;&gt;"","Для друку","")</f>
        <v>#REF!</v>
      </c>
    </row>
    <row r="1500" spans="1:7" x14ac:dyDescent="0.25">
      <c r="A1500" s="218" t="e">
        <f>'Запит 2-8'!#REF!</f>
        <v>#REF!</v>
      </c>
      <c r="B1500" s="48" t="e">
        <f>IF('Запит 2-8'!#REF!&lt;&gt;"",'Запит 2-8'!#REF!,"")</f>
        <v>#REF!</v>
      </c>
      <c r="C1500" s="49" t="e">
        <f>'Запит 2-8'!#REF!</f>
        <v>#REF!</v>
      </c>
      <c r="D1500" s="50" t="e">
        <f>'Запит 2-8'!#REF!</f>
        <v>#REF!</v>
      </c>
      <c r="E1500" s="441" t="s">
        <v>30</v>
      </c>
      <c r="F1500" s="353" t="e">
        <f>#REF!+#REF!</f>
        <v>#REF!</v>
      </c>
      <c r="G1500" s="81" t="e">
        <f t="shared" si="99"/>
        <v>#REF!</v>
      </c>
    </row>
    <row r="1501" spans="1:7" x14ac:dyDescent="0.25">
      <c r="A1501" s="218" t="e">
        <f>'Запит 2-8'!#REF!</f>
        <v>#REF!</v>
      </c>
      <c r="B1501" s="48" t="e">
        <f>IF('Запит 2-8'!#REF!&lt;&gt;"",'Запит 2-8'!#REF!,"")</f>
        <v>#REF!</v>
      </c>
      <c r="C1501" s="49" t="e">
        <f>'Запит 2-8'!#REF!</f>
        <v>#REF!</v>
      </c>
      <c r="D1501" s="50" t="e">
        <f>'Запит 2-8'!#REF!</f>
        <v>#REF!</v>
      </c>
      <c r="E1501" s="441" t="s">
        <v>30</v>
      </c>
      <c r="F1501" s="353" t="e">
        <f>#REF!+#REF!</f>
        <v>#REF!</v>
      </c>
      <c r="G1501" s="81" t="e">
        <f t="shared" si="99"/>
        <v>#REF!</v>
      </c>
    </row>
    <row r="1502" spans="1:7" x14ac:dyDescent="0.25">
      <c r="A1502" s="218" t="e">
        <f>'Запит 2-8'!#REF!</f>
        <v>#REF!</v>
      </c>
      <c r="B1502" s="48" t="e">
        <f>IF('Запит 2-8'!#REF!&lt;&gt;"",'Запит 2-8'!#REF!,"")</f>
        <v>#REF!</v>
      </c>
      <c r="C1502" s="49" t="e">
        <f>'Запит 2-8'!#REF!</f>
        <v>#REF!</v>
      </c>
      <c r="D1502" s="50" t="e">
        <f>'Запит 2-8'!#REF!</f>
        <v>#REF!</v>
      </c>
      <c r="E1502" s="441" t="s">
        <v>30</v>
      </c>
      <c r="F1502" s="353" t="e">
        <f>#REF!+#REF!</f>
        <v>#REF!</v>
      </c>
      <c r="G1502" s="81" t="e">
        <f t="shared" si="99"/>
        <v>#REF!</v>
      </c>
    </row>
    <row r="1503" spans="1:7" x14ac:dyDescent="0.25">
      <c r="A1503" s="218" t="e">
        <f>'Запит 2-8'!#REF!</f>
        <v>#REF!</v>
      </c>
      <c r="B1503" s="48" t="e">
        <f>IF('Запит 2-8'!#REF!&lt;&gt;"",'Запит 2-8'!#REF!,"")</f>
        <v>#REF!</v>
      </c>
      <c r="C1503" s="49" t="e">
        <f>'Запит 2-8'!#REF!</f>
        <v>#REF!</v>
      </c>
      <c r="D1503" s="50" t="e">
        <f>'Запит 2-8'!#REF!</f>
        <v>#REF!</v>
      </c>
      <c r="E1503" s="441" t="s">
        <v>30</v>
      </c>
      <c r="F1503" s="353" t="e">
        <f>#REF!+#REF!</f>
        <v>#REF!</v>
      </c>
      <c r="G1503" s="81" t="e">
        <f t="shared" si="99"/>
        <v>#REF!</v>
      </c>
    </row>
    <row r="1504" spans="1:7" x14ac:dyDescent="0.25">
      <c r="A1504" s="218" t="e">
        <f>'Запит 2-8'!#REF!</f>
        <v>#REF!</v>
      </c>
      <c r="B1504" s="48" t="e">
        <f>IF('Запит 2-8'!#REF!&lt;&gt;"",'Запит 2-8'!#REF!,"")</f>
        <v>#REF!</v>
      </c>
      <c r="C1504" s="49" t="e">
        <f>'Запит 2-8'!#REF!</f>
        <v>#REF!</v>
      </c>
      <c r="D1504" s="50" t="e">
        <f>'Запит 2-8'!#REF!</f>
        <v>#REF!</v>
      </c>
      <c r="E1504" s="441" t="s">
        <v>30</v>
      </c>
      <c r="F1504" s="353" t="e">
        <f>#REF!+#REF!</f>
        <v>#REF!</v>
      </c>
      <c r="G1504" s="81" t="e">
        <f t="shared" si="99"/>
        <v>#REF!</v>
      </c>
    </row>
    <row r="1505" spans="1:7" x14ac:dyDescent="0.25">
      <c r="A1505" s="218" t="e">
        <f>'Запит 2-8'!#REF!</f>
        <v>#REF!</v>
      </c>
      <c r="B1505" s="48" t="e">
        <f>IF('Запит 2-8'!#REF!&lt;&gt;"",'Запит 2-8'!#REF!,"")</f>
        <v>#REF!</v>
      </c>
      <c r="C1505" s="49" t="e">
        <f>'Запит 2-8'!#REF!</f>
        <v>#REF!</v>
      </c>
      <c r="D1505" s="50" t="e">
        <f>'Запит 2-8'!#REF!</f>
        <v>#REF!</v>
      </c>
      <c r="E1505" s="441" t="s">
        <v>30</v>
      </c>
      <c r="F1505" s="353" t="e">
        <f>#REF!+#REF!</f>
        <v>#REF!</v>
      </c>
      <c r="G1505" s="81" t="e">
        <f t="shared" si="99"/>
        <v>#REF!</v>
      </c>
    </row>
    <row r="1506" spans="1:7" x14ac:dyDescent="0.25">
      <c r="A1506" s="218" t="e">
        <f>'Запит 2-8'!#REF!</f>
        <v>#REF!</v>
      </c>
      <c r="B1506" s="48" t="e">
        <f>IF('Запит 2-8'!#REF!&lt;&gt;"",'Запит 2-8'!#REF!,"")</f>
        <v>#REF!</v>
      </c>
      <c r="C1506" s="49" t="e">
        <f>'Запит 2-8'!#REF!</f>
        <v>#REF!</v>
      </c>
      <c r="D1506" s="50" t="e">
        <f>'Запит 2-8'!#REF!</f>
        <v>#REF!</v>
      </c>
      <c r="E1506" s="441" t="s">
        <v>30</v>
      </c>
      <c r="F1506" s="353" t="e">
        <f>#REF!+#REF!</f>
        <v>#REF!</v>
      </c>
      <c r="G1506" s="81" t="e">
        <f t="shared" si="99"/>
        <v>#REF!</v>
      </c>
    </row>
    <row r="1507" spans="1:7" ht="12.75" customHeight="1" x14ac:dyDescent="0.25">
      <c r="A1507" s="218" t="e">
        <f>'Запит 2-8'!#REF!</f>
        <v>#REF!</v>
      </c>
      <c r="B1507" s="48" t="e">
        <f>IF('Запит 2-8'!#REF!&lt;&gt;"",'Запит 2-8'!#REF!,"")</f>
        <v>#REF!</v>
      </c>
      <c r="C1507" s="49" t="e">
        <f>'Запит 2-8'!#REF!</f>
        <v>#REF!</v>
      </c>
      <c r="D1507" s="50" t="e">
        <f>'Запит 2-8'!#REF!</f>
        <v>#REF!</v>
      </c>
      <c r="E1507" s="441" t="s">
        <v>30</v>
      </c>
      <c r="F1507" s="353" t="e">
        <f>#REF!+#REF!</f>
        <v>#REF!</v>
      </c>
      <c r="G1507" s="81" t="e">
        <f t="shared" si="99"/>
        <v>#REF!</v>
      </c>
    </row>
    <row r="1508" spans="1:7" ht="12.75" customHeight="1" x14ac:dyDescent="0.25">
      <c r="A1508" s="240" t="e">
        <f>'Запит 2-8'!#REF!</f>
        <v>#REF!</v>
      </c>
      <c r="B1508" s="48" t="e">
        <f>IF('Запит 2-8'!#REF!&lt;&gt;"",'Запит 2-8'!#REF!,"")</f>
        <v>#REF!</v>
      </c>
      <c r="C1508" s="49" t="e">
        <f>'Запит 2-8'!#REF!</f>
        <v>#REF!</v>
      </c>
      <c r="D1508" s="50" t="e">
        <f>'Запит 2-8'!#REF!</f>
        <v>#REF!</v>
      </c>
      <c r="E1508" s="442" t="s">
        <v>30</v>
      </c>
      <c r="F1508" s="354" t="e">
        <f>#REF!+#REF!</f>
        <v>#REF!</v>
      </c>
      <c r="G1508" s="81" t="e">
        <f t="shared" si="99"/>
        <v>#REF!</v>
      </c>
    </row>
    <row r="1509" spans="1:7" ht="12.75" customHeight="1" x14ac:dyDescent="0.2">
      <c r="A1509" s="762" t="e">
        <f>'Запит 2-8'!#REF!</f>
        <v>#REF!</v>
      </c>
      <c r="B1509" s="763"/>
      <c r="C1509" s="763"/>
      <c r="D1509" s="763"/>
      <c r="E1509" s="763"/>
      <c r="F1509" s="763"/>
      <c r="G1509" s="81" t="e">
        <f>G1510</f>
        <v>#REF!</v>
      </c>
    </row>
    <row r="1510" spans="1:7" ht="12.75" customHeight="1" x14ac:dyDescent="0.2">
      <c r="A1510" s="759" t="e">
        <f>'Запит 2-8'!#REF!</f>
        <v>#REF!</v>
      </c>
      <c r="B1510" s="760"/>
      <c r="C1510" s="760"/>
      <c r="D1510" s="760"/>
      <c r="E1510" s="760"/>
      <c r="F1510" s="760"/>
      <c r="G1510" s="81" t="e">
        <f>G1511</f>
        <v>#REF!</v>
      </c>
    </row>
    <row r="1511" spans="1:7" ht="12.75" x14ac:dyDescent="0.2">
      <c r="A1511" s="235" t="s">
        <v>4</v>
      </c>
      <c r="B1511" s="756" t="s">
        <v>107</v>
      </c>
      <c r="C1511" s="757"/>
      <c r="D1511" s="757"/>
      <c r="E1511" s="761"/>
      <c r="F1511" s="761"/>
      <c r="G1511" s="81" t="e">
        <f>G1512</f>
        <v>#REF!</v>
      </c>
    </row>
    <row r="1512" spans="1:7" x14ac:dyDescent="0.25">
      <c r="A1512" s="218" t="e">
        <f>'Запит 2-8'!#REF!</f>
        <v>#REF!</v>
      </c>
      <c r="B1512" s="241" t="e">
        <f>IF('Запит 2-8'!#REF!&lt;&gt;"",'Запит 2-8'!#REF!,"")</f>
        <v>#REF!</v>
      </c>
      <c r="C1512" s="242" t="e">
        <f>'Запит 2-8'!#REF!</f>
        <v>#REF!</v>
      </c>
      <c r="D1512" s="243" t="e">
        <f>'Запит 2-8'!#REF!</f>
        <v>#REF!</v>
      </c>
      <c r="E1512" s="349"/>
      <c r="F1512" s="352" t="e">
        <f>#REF!+#REF!</f>
        <v>#REF!</v>
      </c>
      <c r="G1512" s="81" t="e">
        <f>IF(B1512&lt;&gt;"","Для друку","")</f>
        <v>#REF!</v>
      </c>
    </row>
    <row r="1513" spans="1:7" x14ac:dyDescent="0.25">
      <c r="A1513" s="218" t="e">
        <f>'Запит 2-8'!#REF!</f>
        <v>#REF!</v>
      </c>
      <c r="B1513" s="48" t="e">
        <f>IF('Запит 2-8'!#REF!&lt;&gt;"",'Запит 2-8'!#REF!,"")</f>
        <v>#REF!</v>
      </c>
      <c r="C1513" s="49" t="e">
        <f>'Запит 2-8'!#REF!</f>
        <v>#REF!</v>
      </c>
      <c r="D1513" s="50" t="e">
        <f>'Запит 2-8'!#REF!</f>
        <v>#REF!</v>
      </c>
      <c r="E1513" s="350"/>
      <c r="F1513" s="353" t="e">
        <f>#REF!+#REF!</f>
        <v>#REF!</v>
      </c>
      <c r="G1513" s="81" t="e">
        <f t="shared" ref="G1513:G1526" si="100">IF(B1513&lt;&gt;"","Для друку","")</f>
        <v>#REF!</v>
      </c>
    </row>
    <row r="1514" spans="1:7" x14ac:dyDescent="0.25">
      <c r="A1514" s="218" t="e">
        <f>'Запит 2-8'!#REF!</f>
        <v>#REF!</v>
      </c>
      <c r="B1514" s="48" t="e">
        <f>IF('Запит 2-8'!#REF!&lt;&gt;"",'Запит 2-8'!#REF!,"")</f>
        <v>#REF!</v>
      </c>
      <c r="C1514" s="49" t="e">
        <f>'Запит 2-8'!#REF!</f>
        <v>#REF!</v>
      </c>
      <c r="D1514" s="50" t="e">
        <f>'Запит 2-8'!#REF!</f>
        <v>#REF!</v>
      </c>
      <c r="E1514" s="350"/>
      <c r="F1514" s="353" t="e">
        <f>#REF!+#REF!</f>
        <v>#REF!</v>
      </c>
      <c r="G1514" s="81" t="e">
        <f t="shared" si="100"/>
        <v>#REF!</v>
      </c>
    </row>
    <row r="1515" spans="1:7" x14ac:dyDescent="0.25">
      <c r="A1515" s="218" t="e">
        <f>'Запит 2-8'!#REF!</f>
        <v>#REF!</v>
      </c>
      <c r="B1515" s="48" t="e">
        <f>IF('Запит 2-8'!#REF!&lt;&gt;"",'Запит 2-8'!#REF!,"")</f>
        <v>#REF!</v>
      </c>
      <c r="C1515" s="49" t="e">
        <f>'Запит 2-8'!#REF!</f>
        <v>#REF!</v>
      </c>
      <c r="D1515" s="50" t="e">
        <f>'Запит 2-8'!#REF!</f>
        <v>#REF!</v>
      </c>
      <c r="E1515" s="229"/>
      <c r="F1515" s="353" t="e">
        <f>#REF!+#REF!</f>
        <v>#REF!</v>
      </c>
      <c r="G1515" s="81" t="e">
        <f t="shared" si="100"/>
        <v>#REF!</v>
      </c>
    </row>
    <row r="1516" spans="1:7" x14ac:dyDescent="0.25">
      <c r="A1516" s="218" t="e">
        <f>'Запит 2-8'!#REF!</f>
        <v>#REF!</v>
      </c>
      <c r="B1516" s="48" t="e">
        <f>IF('Запит 2-8'!#REF!&lt;&gt;"",'Запит 2-8'!#REF!,"")</f>
        <v>#REF!</v>
      </c>
      <c r="C1516" s="49" t="e">
        <f>'Запит 2-8'!#REF!</f>
        <v>#REF!</v>
      </c>
      <c r="D1516" s="50" t="e">
        <f>'Запит 2-8'!#REF!</f>
        <v>#REF!</v>
      </c>
      <c r="E1516" s="350"/>
      <c r="F1516" s="353" t="e">
        <f>#REF!+#REF!</f>
        <v>#REF!</v>
      </c>
      <c r="G1516" s="81" t="e">
        <f t="shared" si="100"/>
        <v>#REF!</v>
      </c>
    </row>
    <row r="1517" spans="1:7" x14ac:dyDescent="0.25">
      <c r="A1517" s="218" t="e">
        <f>'Запит 2-8'!#REF!</f>
        <v>#REF!</v>
      </c>
      <c r="B1517" s="48" t="e">
        <f>IF('Запит 2-8'!#REF!&lt;&gt;"",'Запит 2-8'!#REF!,"")</f>
        <v>#REF!</v>
      </c>
      <c r="C1517" s="49" t="e">
        <f>'Запит 2-8'!#REF!</f>
        <v>#REF!</v>
      </c>
      <c r="D1517" s="50" t="e">
        <f>'Запит 2-8'!#REF!</f>
        <v>#REF!</v>
      </c>
      <c r="E1517" s="350"/>
      <c r="F1517" s="353" t="e">
        <f>#REF!+#REF!</f>
        <v>#REF!</v>
      </c>
      <c r="G1517" s="81" t="e">
        <f t="shared" si="100"/>
        <v>#REF!</v>
      </c>
    </row>
    <row r="1518" spans="1:7" x14ac:dyDescent="0.25">
      <c r="A1518" s="218" t="e">
        <f>'Запит 2-8'!#REF!</f>
        <v>#REF!</v>
      </c>
      <c r="B1518" s="48" t="e">
        <f>IF('Запит 2-8'!#REF!&lt;&gt;"",'Запит 2-8'!#REF!,"")</f>
        <v>#REF!</v>
      </c>
      <c r="C1518" s="49" t="e">
        <f>'Запит 2-8'!#REF!</f>
        <v>#REF!</v>
      </c>
      <c r="D1518" s="50" t="e">
        <f>'Запит 2-8'!#REF!</f>
        <v>#REF!</v>
      </c>
      <c r="E1518" s="350"/>
      <c r="F1518" s="353" t="e">
        <f>#REF!+#REF!</f>
        <v>#REF!</v>
      </c>
      <c r="G1518" s="81" t="e">
        <f t="shared" si="100"/>
        <v>#REF!</v>
      </c>
    </row>
    <row r="1519" spans="1:7" x14ac:dyDescent="0.25">
      <c r="A1519" s="218" t="e">
        <f>'Запит 2-8'!#REF!</f>
        <v>#REF!</v>
      </c>
      <c r="B1519" s="48" t="e">
        <f>IF('Запит 2-8'!#REF!&lt;&gt;"",'Запит 2-8'!#REF!,"")</f>
        <v>#REF!</v>
      </c>
      <c r="C1519" s="49" t="e">
        <f>'Запит 2-8'!#REF!</f>
        <v>#REF!</v>
      </c>
      <c r="D1519" s="50" t="e">
        <f>'Запит 2-8'!#REF!</f>
        <v>#REF!</v>
      </c>
      <c r="E1519" s="350"/>
      <c r="F1519" s="353" t="e">
        <f>#REF!+#REF!</f>
        <v>#REF!</v>
      </c>
      <c r="G1519" s="81" t="e">
        <f t="shared" si="100"/>
        <v>#REF!</v>
      </c>
    </row>
    <row r="1520" spans="1:7" x14ac:dyDescent="0.25">
      <c r="A1520" s="218" t="e">
        <f>'Запит 2-8'!#REF!</f>
        <v>#REF!</v>
      </c>
      <c r="B1520" s="48" t="e">
        <f>IF('Запит 2-8'!#REF!&lt;&gt;"",'Запит 2-8'!#REF!,"")</f>
        <v>#REF!</v>
      </c>
      <c r="C1520" s="49" t="e">
        <f>'Запит 2-8'!#REF!</f>
        <v>#REF!</v>
      </c>
      <c r="D1520" s="50" t="e">
        <f>'Запит 2-8'!#REF!</f>
        <v>#REF!</v>
      </c>
      <c r="E1520" s="350"/>
      <c r="F1520" s="353" t="e">
        <f>#REF!+#REF!</f>
        <v>#REF!</v>
      </c>
      <c r="G1520" s="81" t="e">
        <f t="shared" si="100"/>
        <v>#REF!</v>
      </c>
    </row>
    <row r="1521" spans="1:7" x14ac:dyDescent="0.25">
      <c r="A1521" s="218" t="e">
        <f>'Запит 2-8'!#REF!</f>
        <v>#REF!</v>
      </c>
      <c r="B1521" s="48" t="e">
        <f>IF('Запит 2-8'!#REF!&lt;&gt;"",'Запит 2-8'!#REF!,"")</f>
        <v>#REF!</v>
      </c>
      <c r="C1521" s="49" t="e">
        <f>'Запит 2-8'!#REF!</f>
        <v>#REF!</v>
      </c>
      <c r="D1521" s="50" t="e">
        <f>'Запит 2-8'!#REF!</f>
        <v>#REF!</v>
      </c>
      <c r="E1521" s="350"/>
      <c r="F1521" s="353" t="e">
        <f>#REF!+#REF!</f>
        <v>#REF!</v>
      </c>
      <c r="G1521" s="81" t="e">
        <f t="shared" si="100"/>
        <v>#REF!</v>
      </c>
    </row>
    <row r="1522" spans="1:7" x14ac:dyDescent="0.25">
      <c r="A1522" s="218" t="e">
        <f>'Запит 2-8'!#REF!</f>
        <v>#REF!</v>
      </c>
      <c r="B1522" s="48" t="e">
        <f>IF('Запит 2-8'!#REF!&lt;&gt;"",'Запит 2-8'!#REF!,"")</f>
        <v>#REF!</v>
      </c>
      <c r="C1522" s="49" t="e">
        <f>'Запит 2-8'!#REF!</f>
        <v>#REF!</v>
      </c>
      <c r="D1522" s="50" t="e">
        <f>'Запит 2-8'!#REF!</f>
        <v>#REF!</v>
      </c>
      <c r="E1522" s="350"/>
      <c r="F1522" s="353" t="e">
        <f>#REF!+#REF!</f>
        <v>#REF!</v>
      </c>
      <c r="G1522" s="81" t="e">
        <f t="shared" si="100"/>
        <v>#REF!</v>
      </c>
    </row>
    <row r="1523" spans="1:7" x14ac:dyDescent="0.25">
      <c r="A1523" s="218" t="e">
        <f>'Запит 2-8'!#REF!</f>
        <v>#REF!</v>
      </c>
      <c r="B1523" s="48" t="e">
        <f>IF('Запит 2-8'!#REF!&lt;&gt;"",'Запит 2-8'!#REF!,"")</f>
        <v>#REF!</v>
      </c>
      <c r="C1523" s="49" t="e">
        <f>'Запит 2-8'!#REF!</f>
        <v>#REF!</v>
      </c>
      <c r="D1523" s="50" t="e">
        <f>'Запит 2-8'!#REF!</f>
        <v>#REF!</v>
      </c>
      <c r="E1523" s="350"/>
      <c r="F1523" s="353" t="e">
        <f>#REF!+#REF!</f>
        <v>#REF!</v>
      </c>
      <c r="G1523" s="81" t="e">
        <f t="shared" si="100"/>
        <v>#REF!</v>
      </c>
    </row>
    <row r="1524" spans="1:7" x14ac:dyDescent="0.25">
      <c r="A1524" s="218" t="e">
        <f>'Запит 2-8'!#REF!</f>
        <v>#REF!</v>
      </c>
      <c r="B1524" s="48" t="e">
        <f>IF('Запит 2-8'!#REF!&lt;&gt;"",'Запит 2-8'!#REF!,"")</f>
        <v>#REF!</v>
      </c>
      <c r="C1524" s="49" t="e">
        <f>'Запит 2-8'!#REF!</f>
        <v>#REF!</v>
      </c>
      <c r="D1524" s="50" t="e">
        <f>'Запит 2-8'!#REF!</f>
        <v>#REF!</v>
      </c>
      <c r="E1524" s="350"/>
      <c r="F1524" s="353" t="e">
        <f>#REF!+#REF!</f>
        <v>#REF!</v>
      </c>
      <c r="G1524" s="81" t="e">
        <f t="shared" si="100"/>
        <v>#REF!</v>
      </c>
    </row>
    <row r="1525" spans="1:7" x14ac:dyDescent="0.25">
      <c r="A1525" s="218" t="e">
        <f>'Запит 2-8'!#REF!</f>
        <v>#REF!</v>
      </c>
      <c r="B1525" s="48" t="e">
        <f>IF('Запит 2-8'!#REF!&lt;&gt;"",'Запит 2-8'!#REF!,"")</f>
        <v>#REF!</v>
      </c>
      <c r="C1525" s="49" t="e">
        <f>'Запит 2-8'!#REF!</f>
        <v>#REF!</v>
      </c>
      <c r="D1525" s="50" t="e">
        <f>'Запит 2-8'!#REF!</f>
        <v>#REF!</v>
      </c>
      <c r="E1525" s="350"/>
      <c r="F1525" s="353" t="e">
        <f>#REF!+#REF!</f>
        <v>#REF!</v>
      </c>
      <c r="G1525" s="81" t="e">
        <f t="shared" si="100"/>
        <v>#REF!</v>
      </c>
    </row>
    <row r="1526" spans="1:7" x14ac:dyDescent="0.25">
      <c r="A1526" s="218" t="e">
        <f>'Запит 2-8'!#REF!</f>
        <v>#REF!</v>
      </c>
      <c r="B1526" s="237" t="e">
        <f>IF('Запит 2-8'!#REF!&lt;&gt;"",'Запит 2-8'!#REF!,"")</f>
        <v>#REF!</v>
      </c>
      <c r="C1526" s="238" t="e">
        <f>'Запит 2-8'!#REF!</f>
        <v>#REF!</v>
      </c>
      <c r="D1526" s="239" t="e">
        <f>'Запит 2-8'!#REF!</f>
        <v>#REF!</v>
      </c>
      <c r="E1526" s="351"/>
      <c r="F1526" s="354" t="e">
        <f>#REF!+#REF!</f>
        <v>#REF!</v>
      </c>
      <c r="G1526" s="81" t="e">
        <f t="shared" si="100"/>
        <v>#REF!</v>
      </c>
    </row>
    <row r="1527" spans="1:7" ht="12.75" x14ac:dyDescent="0.2">
      <c r="A1527" s="236" t="e">
        <f>'Запит 2-8'!#REF!</f>
        <v>#REF!</v>
      </c>
      <c r="B1527" s="756" t="s">
        <v>108</v>
      </c>
      <c r="C1527" s="757"/>
      <c r="D1527" s="757"/>
      <c r="E1527" s="758"/>
      <c r="F1527" s="758"/>
      <c r="G1527" s="81" t="e">
        <f>G1528</f>
        <v>#REF!</v>
      </c>
    </row>
    <row r="1528" spans="1:7" x14ac:dyDescent="0.25">
      <c r="A1528" s="218" t="e">
        <f>'Запит 2-8'!#REF!</f>
        <v>#REF!</v>
      </c>
      <c r="B1528" s="241" t="e">
        <f>IF('Запит 2-8'!#REF!&lt;&gt;"",'Запит 2-8'!#REF!,"")</f>
        <v>#REF!</v>
      </c>
      <c r="C1528" s="242" t="e">
        <f>'Запит 2-8'!#REF!</f>
        <v>#REF!</v>
      </c>
      <c r="D1528" s="243" t="e">
        <f>'Запит 2-8'!#REF!</f>
        <v>#REF!</v>
      </c>
      <c r="E1528" s="349"/>
      <c r="F1528" s="352" t="e">
        <f>#REF!+#REF!</f>
        <v>#REF!</v>
      </c>
      <c r="G1528" s="81" t="e">
        <f t="shared" ref="G1528:G1542" si="101">IF(B1528&lt;&gt;"","Для друку","")</f>
        <v>#REF!</v>
      </c>
    </row>
    <row r="1529" spans="1:7" x14ac:dyDescent="0.25">
      <c r="A1529" s="218" t="e">
        <f>'Запит 2-8'!#REF!</f>
        <v>#REF!</v>
      </c>
      <c r="B1529" s="48" t="e">
        <f>IF('Запит 2-8'!#REF!&lt;&gt;"",'Запит 2-8'!#REF!,"")</f>
        <v>#REF!</v>
      </c>
      <c r="C1529" s="49" t="e">
        <f>'Запит 2-8'!#REF!</f>
        <v>#REF!</v>
      </c>
      <c r="D1529" s="50" t="e">
        <f>'Запит 2-8'!#REF!</f>
        <v>#REF!</v>
      </c>
      <c r="E1529" s="350"/>
      <c r="F1529" s="353" t="e">
        <f>#REF!+#REF!</f>
        <v>#REF!</v>
      </c>
      <c r="G1529" s="81" t="e">
        <f t="shared" si="101"/>
        <v>#REF!</v>
      </c>
    </row>
    <row r="1530" spans="1:7" x14ac:dyDescent="0.25">
      <c r="A1530" s="218" t="e">
        <f>'Запит 2-8'!#REF!</f>
        <v>#REF!</v>
      </c>
      <c r="B1530" s="48" t="e">
        <f>IF('Запит 2-8'!#REF!&lt;&gt;"",'Запит 2-8'!#REF!,"")</f>
        <v>#REF!</v>
      </c>
      <c r="C1530" s="49" t="e">
        <f>'Запит 2-8'!#REF!</f>
        <v>#REF!</v>
      </c>
      <c r="D1530" s="50" t="e">
        <f>'Запит 2-8'!#REF!</f>
        <v>#REF!</v>
      </c>
      <c r="E1530" s="350"/>
      <c r="F1530" s="353" t="e">
        <f>#REF!+#REF!</f>
        <v>#REF!</v>
      </c>
      <c r="G1530" s="81" t="e">
        <f t="shared" si="101"/>
        <v>#REF!</v>
      </c>
    </row>
    <row r="1531" spans="1:7" x14ac:dyDescent="0.25">
      <c r="A1531" s="218" t="e">
        <f>'Запит 2-8'!#REF!</f>
        <v>#REF!</v>
      </c>
      <c r="B1531" s="48" t="e">
        <f>IF('Запит 2-8'!#REF!&lt;&gt;"",'Запит 2-8'!#REF!,"")</f>
        <v>#REF!</v>
      </c>
      <c r="C1531" s="49" t="e">
        <f>'Запит 2-8'!#REF!</f>
        <v>#REF!</v>
      </c>
      <c r="D1531" s="50" t="e">
        <f>'Запит 2-8'!#REF!</f>
        <v>#REF!</v>
      </c>
      <c r="E1531" s="229"/>
      <c r="F1531" s="353" t="e">
        <f>#REF!+#REF!</f>
        <v>#REF!</v>
      </c>
      <c r="G1531" s="81" t="e">
        <f t="shared" si="101"/>
        <v>#REF!</v>
      </c>
    </row>
    <row r="1532" spans="1:7" x14ac:dyDescent="0.25">
      <c r="A1532" s="218" t="e">
        <f>'Запит 2-8'!#REF!</f>
        <v>#REF!</v>
      </c>
      <c r="B1532" s="48" t="e">
        <f>IF('Запит 2-8'!#REF!&lt;&gt;"",'Запит 2-8'!#REF!,"")</f>
        <v>#REF!</v>
      </c>
      <c r="C1532" s="49" t="e">
        <f>'Запит 2-8'!#REF!</f>
        <v>#REF!</v>
      </c>
      <c r="D1532" s="50" t="e">
        <f>'Запит 2-8'!#REF!</f>
        <v>#REF!</v>
      </c>
      <c r="E1532" s="350"/>
      <c r="F1532" s="353" t="e">
        <f>#REF!+#REF!</f>
        <v>#REF!</v>
      </c>
      <c r="G1532" s="81" t="e">
        <f t="shared" si="101"/>
        <v>#REF!</v>
      </c>
    </row>
    <row r="1533" spans="1:7" x14ac:dyDescent="0.25">
      <c r="A1533" s="218" t="e">
        <f>'Запит 2-8'!#REF!</f>
        <v>#REF!</v>
      </c>
      <c r="B1533" s="48" t="e">
        <f>IF('Запит 2-8'!#REF!&lt;&gt;"",'Запит 2-8'!#REF!,"")</f>
        <v>#REF!</v>
      </c>
      <c r="C1533" s="49" t="e">
        <f>'Запит 2-8'!#REF!</f>
        <v>#REF!</v>
      </c>
      <c r="D1533" s="50" t="e">
        <f>'Запит 2-8'!#REF!</f>
        <v>#REF!</v>
      </c>
      <c r="E1533" s="350"/>
      <c r="F1533" s="353" t="e">
        <f>#REF!+#REF!</f>
        <v>#REF!</v>
      </c>
      <c r="G1533" s="81" t="e">
        <f t="shared" si="101"/>
        <v>#REF!</v>
      </c>
    </row>
    <row r="1534" spans="1:7" x14ac:dyDescent="0.25">
      <c r="A1534" s="218" t="e">
        <f>'Запит 2-8'!#REF!</f>
        <v>#REF!</v>
      </c>
      <c r="B1534" s="48" t="e">
        <f>IF('Запит 2-8'!#REF!&lt;&gt;"",'Запит 2-8'!#REF!,"")</f>
        <v>#REF!</v>
      </c>
      <c r="C1534" s="49" t="e">
        <f>'Запит 2-8'!#REF!</f>
        <v>#REF!</v>
      </c>
      <c r="D1534" s="50" t="e">
        <f>'Запит 2-8'!#REF!</f>
        <v>#REF!</v>
      </c>
      <c r="E1534" s="350"/>
      <c r="F1534" s="353" t="e">
        <f>#REF!+#REF!</f>
        <v>#REF!</v>
      </c>
      <c r="G1534" s="81" t="e">
        <f t="shared" si="101"/>
        <v>#REF!</v>
      </c>
    </row>
    <row r="1535" spans="1:7" x14ac:dyDescent="0.25">
      <c r="A1535" s="218" t="e">
        <f>'Запит 2-8'!#REF!</f>
        <v>#REF!</v>
      </c>
      <c r="B1535" s="48" t="e">
        <f>IF('Запит 2-8'!#REF!&lt;&gt;"",'Запит 2-8'!#REF!,"")</f>
        <v>#REF!</v>
      </c>
      <c r="C1535" s="49" t="e">
        <f>'Запит 2-8'!#REF!</f>
        <v>#REF!</v>
      </c>
      <c r="D1535" s="50" t="e">
        <f>'Запит 2-8'!#REF!</f>
        <v>#REF!</v>
      </c>
      <c r="E1535" s="350"/>
      <c r="F1535" s="353" t="e">
        <f>#REF!+#REF!</f>
        <v>#REF!</v>
      </c>
      <c r="G1535" s="81" t="e">
        <f t="shared" si="101"/>
        <v>#REF!</v>
      </c>
    </row>
    <row r="1536" spans="1:7" x14ac:dyDescent="0.25">
      <c r="A1536" s="218" t="e">
        <f>'Запит 2-8'!#REF!</f>
        <v>#REF!</v>
      </c>
      <c r="B1536" s="48" t="e">
        <f>IF('Запит 2-8'!#REF!&lt;&gt;"",'Запит 2-8'!#REF!,"")</f>
        <v>#REF!</v>
      </c>
      <c r="C1536" s="49" t="e">
        <f>'Запит 2-8'!#REF!</f>
        <v>#REF!</v>
      </c>
      <c r="D1536" s="50" t="e">
        <f>'Запит 2-8'!#REF!</f>
        <v>#REF!</v>
      </c>
      <c r="E1536" s="350"/>
      <c r="F1536" s="353" t="e">
        <f>#REF!+#REF!</f>
        <v>#REF!</v>
      </c>
      <c r="G1536" s="81" t="e">
        <f t="shared" si="101"/>
        <v>#REF!</v>
      </c>
    </row>
    <row r="1537" spans="1:7" x14ac:dyDescent="0.25">
      <c r="A1537" s="218" t="e">
        <f>'Запит 2-8'!#REF!</f>
        <v>#REF!</v>
      </c>
      <c r="B1537" s="48" t="e">
        <f>IF('Запит 2-8'!#REF!&lt;&gt;"",'Запит 2-8'!#REF!,"")</f>
        <v>#REF!</v>
      </c>
      <c r="C1537" s="49" t="e">
        <f>'Запит 2-8'!#REF!</f>
        <v>#REF!</v>
      </c>
      <c r="D1537" s="50" t="e">
        <f>'Запит 2-8'!#REF!</f>
        <v>#REF!</v>
      </c>
      <c r="E1537" s="350"/>
      <c r="F1537" s="353" t="e">
        <f>#REF!+#REF!</f>
        <v>#REF!</v>
      </c>
      <c r="G1537" s="81" t="e">
        <f t="shared" si="101"/>
        <v>#REF!</v>
      </c>
    </row>
    <row r="1538" spans="1:7" x14ac:dyDescent="0.25">
      <c r="A1538" s="218" t="e">
        <f>'Запит 2-8'!#REF!</f>
        <v>#REF!</v>
      </c>
      <c r="B1538" s="48" t="e">
        <f>IF('Запит 2-8'!#REF!&lt;&gt;"",'Запит 2-8'!#REF!,"")</f>
        <v>#REF!</v>
      </c>
      <c r="C1538" s="49" t="e">
        <f>'Запит 2-8'!#REF!</f>
        <v>#REF!</v>
      </c>
      <c r="D1538" s="50" t="e">
        <f>'Запит 2-8'!#REF!</f>
        <v>#REF!</v>
      </c>
      <c r="E1538" s="350"/>
      <c r="F1538" s="353" t="e">
        <f>#REF!+#REF!</f>
        <v>#REF!</v>
      </c>
      <c r="G1538" s="81" t="e">
        <f t="shared" si="101"/>
        <v>#REF!</v>
      </c>
    </row>
    <row r="1539" spans="1:7" x14ac:dyDescent="0.25">
      <c r="A1539" s="218" t="e">
        <f>'Запит 2-8'!#REF!</f>
        <v>#REF!</v>
      </c>
      <c r="B1539" s="48" t="e">
        <f>IF('Запит 2-8'!#REF!&lt;&gt;"",'Запит 2-8'!#REF!,"")</f>
        <v>#REF!</v>
      </c>
      <c r="C1539" s="49" t="e">
        <f>'Запит 2-8'!#REF!</f>
        <v>#REF!</v>
      </c>
      <c r="D1539" s="50" t="e">
        <f>'Запит 2-8'!#REF!</f>
        <v>#REF!</v>
      </c>
      <c r="E1539" s="350"/>
      <c r="F1539" s="353" t="e">
        <f>#REF!+#REF!</f>
        <v>#REF!</v>
      </c>
      <c r="G1539" s="81" t="e">
        <f t="shared" si="101"/>
        <v>#REF!</v>
      </c>
    </row>
    <row r="1540" spans="1:7" x14ac:dyDescent="0.25">
      <c r="A1540" s="218" t="e">
        <f>'Запит 2-8'!#REF!</f>
        <v>#REF!</v>
      </c>
      <c r="B1540" s="48" t="e">
        <f>IF('Запит 2-8'!#REF!&lt;&gt;"",'Запит 2-8'!#REF!,"")</f>
        <v>#REF!</v>
      </c>
      <c r="C1540" s="49" t="e">
        <f>'Запит 2-8'!#REF!</f>
        <v>#REF!</v>
      </c>
      <c r="D1540" s="50" t="e">
        <f>'Запит 2-8'!#REF!</f>
        <v>#REF!</v>
      </c>
      <c r="E1540" s="350"/>
      <c r="F1540" s="353" t="e">
        <f>#REF!+#REF!</f>
        <v>#REF!</v>
      </c>
      <c r="G1540" s="81" t="e">
        <f t="shared" si="101"/>
        <v>#REF!</v>
      </c>
    </row>
    <row r="1541" spans="1:7" x14ac:dyDescent="0.25">
      <c r="A1541" s="218" t="e">
        <f>'Запит 2-8'!#REF!</f>
        <v>#REF!</v>
      </c>
      <c r="B1541" s="48" t="e">
        <f>IF('Запит 2-8'!#REF!&lt;&gt;"",'Запит 2-8'!#REF!,"")</f>
        <v>#REF!</v>
      </c>
      <c r="C1541" s="49" t="e">
        <f>'Запит 2-8'!#REF!</f>
        <v>#REF!</v>
      </c>
      <c r="D1541" s="50" t="e">
        <f>'Запит 2-8'!#REF!</f>
        <v>#REF!</v>
      </c>
      <c r="E1541" s="350"/>
      <c r="F1541" s="353" t="e">
        <f>#REF!+#REF!</f>
        <v>#REF!</v>
      </c>
      <c r="G1541" s="81" t="e">
        <f t="shared" si="101"/>
        <v>#REF!</v>
      </c>
    </row>
    <row r="1542" spans="1:7" x14ac:dyDescent="0.25">
      <c r="A1542" s="218" t="e">
        <f>'Запит 2-8'!#REF!</f>
        <v>#REF!</v>
      </c>
      <c r="B1542" s="237" t="e">
        <f>IF('Запит 2-8'!#REF!&lt;&gt;"",'Запит 2-8'!#REF!,"")</f>
        <v>#REF!</v>
      </c>
      <c r="C1542" s="238" t="e">
        <f>'Запит 2-8'!#REF!</f>
        <v>#REF!</v>
      </c>
      <c r="D1542" s="239" t="e">
        <f>'Запит 2-8'!#REF!</f>
        <v>#REF!</v>
      </c>
      <c r="E1542" s="351"/>
      <c r="F1542" s="354" t="e">
        <f>#REF!+#REF!</f>
        <v>#REF!</v>
      </c>
      <c r="G1542" s="81" t="e">
        <f t="shared" si="101"/>
        <v>#REF!</v>
      </c>
    </row>
    <row r="1543" spans="1:7" ht="12.75" x14ac:dyDescent="0.2">
      <c r="A1543" s="236" t="e">
        <f>'Запит 2-8'!#REF!</f>
        <v>#REF!</v>
      </c>
      <c r="B1543" s="756" t="s">
        <v>109</v>
      </c>
      <c r="C1543" s="757"/>
      <c r="D1543" s="757"/>
      <c r="E1543" s="758"/>
      <c r="F1543" s="758"/>
      <c r="G1543" s="81" t="e">
        <f>G1544</f>
        <v>#REF!</v>
      </c>
    </row>
    <row r="1544" spans="1:7" x14ac:dyDescent="0.25">
      <c r="A1544" s="218" t="e">
        <f>'Запит 2-8'!#REF!</f>
        <v>#REF!</v>
      </c>
      <c r="B1544" s="241" t="e">
        <f>IF('Запит 2-8'!#REF!&lt;&gt;"",'Запит 2-8'!#REF!,"")</f>
        <v>#REF!</v>
      </c>
      <c r="C1544" s="242" t="e">
        <f>'Запит 2-8'!#REF!</f>
        <v>#REF!</v>
      </c>
      <c r="D1544" s="243" t="e">
        <f>'Запит 2-8'!#REF!</f>
        <v>#REF!</v>
      </c>
      <c r="E1544" s="349"/>
      <c r="F1544" s="352" t="e">
        <f>#REF!+#REF!</f>
        <v>#REF!</v>
      </c>
      <c r="G1544" s="81" t="e">
        <f t="shared" ref="G1544:G1558" si="102">IF(B1544&lt;&gt;"","Для друку","")</f>
        <v>#REF!</v>
      </c>
    </row>
    <row r="1545" spans="1:7" x14ac:dyDescent="0.25">
      <c r="A1545" s="218" t="e">
        <f>'Запит 2-8'!#REF!</f>
        <v>#REF!</v>
      </c>
      <c r="B1545" s="48" t="e">
        <f>IF('Запит 2-8'!#REF!&lt;&gt;"",'Запит 2-8'!#REF!,"")</f>
        <v>#REF!</v>
      </c>
      <c r="C1545" s="49" t="e">
        <f>'Запит 2-8'!#REF!</f>
        <v>#REF!</v>
      </c>
      <c r="D1545" s="50" t="e">
        <f>'Запит 2-8'!#REF!</f>
        <v>#REF!</v>
      </c>
      <c r="E1545" s="350"/>
      <c r="F1545" s="353" t="e">
        <f>#REF!+#REF!</f>
        <v>#REF!</v>
      </c>
      <c r="G1545" s="81" t="e">
        <f t="shared" si="102"/>
        <v>#REF!</v>
      </c>
    </row>
    <row r="1546" spans="1:7" x14ac:dyDescent="0.25">
      <c r="A1546" s="218" t="e">
        <f>'Запит 2-8'!#REF!</f>
        <v>#REF!</v>
      </c>
      <c r="B1546" s="48" t="e">
        <f>IF('Запит 2-8'!#REF!&lt;&gt;"",'Запит 2-8'!#REF!,"")</f>
        <v>#REF!</v>
      </c>
      <c r="C1546" s="49" t="e">
        <f>'Запит 2-8'!#REF!</f>
        <v>#REF!</v>
      </c>
      <c r="D1546" s="50" t="e">
        <f>'Запит 2-8'!#REF!</f>
        <v>#REF!</v>
      </c>
      <c r="E1546" s="350"/>
      <c r="F1546" s="353" t="e">
        <f>#REF!+#REF!</f>
        <v>#REF!</v>
      </c>
      <c r="G1546" s="81" t="e">
        <f t="shared" si="102"/>
        <v>#REF!</v>
      </c>
    </row>
    <row r="1547" spans="1:7" x14ac:dyDescent="0.25">
      <c r="A1547" s="218" t="e">
        <f>'Запит 2-8'!#REF!</f>
        <v>#REF!</v>
      </c>
      <c r="B1547" s="48" t="e">
        <f>IF('Запит 2-8'!#REF!&lt;&gt;"",'Запит 2-8'!#REF!,"")</f>
        <v>#REF!</v>
      </c>
      <c r="C1547" s="49" t="e">
        <f>'Запит 2-8'!#REF!</f>
        <v>#REF!</v>
      </c>
      <c r="D1547" s="50" t="e">
        <f>'Запит 2-8'!#REF!</f>
        <v>#REF!</v>
      </c>
      <c r="E1547" s="229"/>
      <c r="F1547" s="353" t="e">
        <f>#REF!+#REF!</f>
        <v>#REF!</v>
      </c>
      <c r="G1547" s="81" t="e">
        <f t="shared" si="102"/>
        <v>#REF!</v>
      </c>
    </row>
    <row r="1548" spans="1:7" x14ac:dyDescent="0.25">
      <c r="A1548" s="218" t="e">
        <f>'Запит 2-8'!#REF!</f>
        <v>#REF!</v>
      </c>
      <c r="B1548" s="48" t="e">
        <f>IF('Запит 2-8'!#REF!&lt;&gt;"",'Запит 2-8'!#REF!,"")</f>
        <v>#REF!</v>
      </c>
      <c r="C1548" s="49" t="e">
        <f>'Запит 2-8'!#REF!</f>
        <v>#REF!</v>
      </c>
      <c r="D1548" s="50" t="e">
        <f>'Запит 2-8'!#REF!</f>
        <v>#REF!</v>
      </c>
      <c r="E1548" s="350"/>
      <c r="F1548" s="353" t="e">
        <f>#REF!+#REF!</f>
        <v>#REF!</v>
      </c>
      <c r="G1548" s="81" t="e">
        <f t="shared" si="102"/>
        <v>#REF!</v>
      </c>
    </row>
    <row r="1549" spans="1:7" x14ac:dyDescent="0.25">
      <c r="A1549" s="218" t="e">
        <f>'Запит 2-8'!#REF!</f>
        <v>#REF!</v>
      </c>
      <c r="B1549" s="48" t="e">
        <f>IF('Запит 2-8'!#REF!&lt;&gt;"",'Запит 2-8'!#REF!,"")</f>
        <v>#REF!</v>
      </c>
      <c r="C1549" s="49" t="e">
        <f>'Запит 2-8'!#REF!</f>
        <v>#REF!</v>
      </c>
      <c r="D1549" s="50" t="e">
        <f>'Запит 2-8'!#REF!</f>
        <v>#REF!</v>
      </c>
      <c r="E1549" s="350"/>
      <c r="F1549" s="353" t="e">
        <f>#REF!+#REF!</f>
        <v>#REF!</v>
      </c>
      <c r="G1549" s="81" t="e">
        <f t="shared" si="102"/>
        <v>#REF!</v>
      </c>
    </row>
    <row r="1550" spans="1:7" x14ac:dyDescent="0.25">
      <c r="A1550" s="218" t="e">
        <f>'Запит 2-8'!#REF!</f>
        <v>#REF!</v>
      </c>
      <c r="B1550" s="48" t="e">
        <f>IF('Запит 2-8'!#REF!&lt;&gt;"",'Запит 2-8'!#REF!,"")</f>
        <v>#REF!</v>
      </c>
      <c r="C1550" s="49" t="e">
        <f>'Запит 2-8'!#REF!</f>
        <v>#REF!</v>
      </c>
      <c r="D1550" s="50" t="e">
        <f>'Запит 2-8'!#REF!</f>
        <v>#REF!</v>
      </c>
      <c r="E1550" s="350"/>
      <c r="F1550" s="353" t="e">
        <f>#REF!+#REF!</f>
        <v>#REF!</v>
      </c>
      <c r="G1550" s="81" t="e">
        <f t="shared" si="102"/>
        <v>#REF!</v>
      </c>
    </row>
    <row r="1551" spans="1:7" x14ac:dyDescent="0.25">
      <c r="A1551" s="218" t="e">
        <f>'Запит 2-8'!#REF!</f>
        <v>#REF!</v>
      </c>
      <c r="B1551" s="48" t="e">
        <f>IF('Запит 2-8'!#REF!&lt;&gt;"",'Запит 2-8'!#REF!,"")</f>
        <v>#REF!</v>
      </c>
      <c r="C1551" s="49" t="e">
        <f>'Запит 2-8'!#REF!</f>
        <v>#REF!</v>
      </c>
      <c r="D1551" s="50" t="e">
        <f>'Запит 2-8'!#REF!</f>
        <v>#REF!</v>
      </c>
      <c r="E1551" s="350"/>
      <c r="F1551" s="353" t="e">
        <f>#REF!+#REF!</f>
        <v>#REF!</v>
      </c>
      <c r="G1551" s="81" t="e">
        <f t="shared" si="102"/>
        <v>#REF!</v>
      </c>
    </row>
    <row r="1552" spans="1:7" x14ac:dyDescent="0.25">
      <c r="A1552" s="218" t="e">
        <f>'Запит 2-8'!#REF!</f>
        <v>#REF!</v>
      </c>
      <c r="B1552" s="48" t="e">
        <f>IF('Запит 2-8'!#REF!&lt;&gt;"",'Запит 2-8'!#REF!,"")</f>
        <v>#REF!</v>
      </c>
      <c r="C1552" s="49" t="e">
        <f>'Запит 2-8'!#REF!</f>
        <v>#REF!</v>
      </c>
      <c r="D1552" s="50" t="e">
        <f>'Запит 2-8'!#REF!</f>
        <v>#REF!</v>
      </c>
      <c r="E1552" s="350"/>
      <c r="F1552" s="353" t="e">
        <f>#REF!+#REF!</f>
        <v>#REF!</v>
      </c>
      <c r="G1552" s="81" t="e">
        <f t="shared" si="102"/>
        <v>#REF!</v>
      </c>
    </row>
    <row r="1553" spans="1:7" x14ac:dyDescent="0.25">
      <c r="A1553" s="218" t="e">
        <f>'Запит 2-8'!#REF!</f>
        <v>#REF!</v>
      </c>
      <c r="B1553" s="48" t="e">
        <f>IF('Запит 2-8'!#REF!&lt;&gt;"",'Запит 2-8'!#REF!,"")</f>
        <v>#REF!</v>
      </c>
      <c r="C1553" s="49" t="e">
        <f>'Запит 2-8'!#REF!</f>
        <v>#REF!</v>
      </c>
      <c r="D1553" s="50" t="e">
        <f>'Запит 2-8'!#REF!</f>
        <v>#REF!</v>
      </c>
      <c r="E1553" s="350"/>
      <c r="F1553" s="353" t="e">
        <f>#REF!+#REF!</f>
        <v>#REF!</v>
      </c>
      <c r="G1553" s="81" t="e">
        <f t="shared" si="102"/>
        <v>#REF!</v>
      </c>
    </row>
    <row r="1554" spans="1:7" x14ac:dyDescent="0.25">
      <c r="A1554" s="218" t="e">
        <f>'Запит 2-8'!#REF!</f>
        <v>#REF!</v>
      </c>
      <c r="B1554" s="48" t="e">
        <f>IF('Запит 2-8'!#REF!&lt;&gt;"",'Запит 2-8'!#REF!,"")</f>
        <v>#REF!</v>
      </c>
      <c r="C1554" s="49" t="e">
        <f>'Запит 2-8'!#REF!</f>
        <v>#REF!</v>
      </c>
      <c r="D1554" s="50" t="e">
        <f>'Запит 2-8'!#REF!</f>
        <v>#REF!</v>
      </c>
      <c r="E1554" s="350"/>
      <c r="F1554" s="353" t="e">
        <f>#REF!+#REF!</f>
        <v>#REF!</v>
      </c>
      <c r="G1554" s="81" t="e">
        <f t="shared" si="102"/>
        <v>#REF!</v>
      </c>
    </row>
    <row r="1555" spans="1:7" x14ac:dyDescent="0.25">
      <c r="A1555" s="218" t="e">
        <f>'Запит 2-8'!#REF!</f>
        <v>#REF!</v>
      </c>
      <c r="B1555" s="48" t="e">
        <f>IF('Запит 2-8'!#REF!&lt;&gt;"",'Запит 2-8'!#REF!,"")</f>
        <v>#REF!</v>
      </c>
      <c r="C1555" s="49" t="e">
        <f>'Запит 2-8'!#REF!</f>
        <v>#REF!</v>
      </c>
      <c r="D1555" s="50" t="e">
        <f>'Запит 2-8'!#REF!</f>
        <v>#REF!</v>
      </c>
      <c r="E1555" s="350"/>
      <c r="F1555" s="353" t="e">
        <f>#REF!+#REF!</f>
        <v>#REF!</v>
      </c>
      <c r="G1555" s="81" t="e">
        <f t="shared" si="102"/>
        <v>#REF!</v>
      </c>
    </row>
    <row r="1556" spans="1:7" x14ac:dyDescent="0.25">
      <c r="A1556" s="218" t="e">
        <f>'Запит 2-8'!#REF!</f>
        <v>#REF!</v>
      </c>
      <c r="B1556" s="48" t="e">
        <f>IF('Запит 2-8'!#REF!&lt;&gt;"",'Запит 2-8'!#REF!,"")</f>
        <v>#REF!</v>
      </c>
      <c r="C1556" s="49" t="e">
        <f>'Запит 2-8'!#REF!</f>
        <v>#REF!</v>
      </c>
      <c r="D1556" s="50" t="e">
        <f>'Запит 2-8'!#REF!</f>
        <v>#REF!</v>
      </c>
      <c r="E1556" s="350"/>
      <c r="F1556" s="353" t="e">
        <f>#REF!+#REF!</f>
        <v>#REF!</v>
      </c>
      <c r="G1556" s="81" t="e">
        <f t="shared" si="102"/>
        <v>#REF!</v>
      </c>
    </row>
    <row r="1557" spans="1:7" x14ac:dyDescent="0.25">
      <c r="A1557" s="218" t="e">
        <f>'Запит 2-8'!#REF!</f>
        <v>#REF!</v>
      </c>
      <c r="B1557" s="48" t="e">
        <f>IF('Запит 2-8'!#REF!&lt;&gt;"",'Запит 2-8'!#REF!,"")</f>
        <v>#REF!</v>
      </c>
      <c r="C1557" s="49" t="e">
        <f>'Запит 2-8'!#REF!</f>
        <v>#REF!</v>
      </c>
      <c r="D1557" s="50" t="e">
        <f>'Запит 2-8'!#REF!</f>
        <v>#REF!</v>
      </c>
      <c r="E1557" s="350"/>
      <c r="F1557" s="353" t="e">
        <f>#REF!+#REF!</f>
        <v>#REF!</v>
      </c>
      <c r="G1557" s="81" t="e">
        <f t="shared" si="102"/>
        <v>#REF!</v>
      </c>
    </row>
    <row r="1558" spans="1:7" x14ac:dyDescent="0.25">
      <c r="A1558" s="218" t="e">
        <f>'Запит 2-8'!#REF!</f>
        <v>#REF!</v>
      </c>
      <c r="B1558" s="237" t="e">
        <f>IF('Запит 2-8'!#REF!&lt;&gt;"",'Запит 2-8'!#REF!,"")</f>
        <v>#REF!</v>
      </c>
      <c r="C1558" s="238" t="e">
        <f>'Запит 2-8'!#REF!</f>
        <v>#REF!</v>
      </c>
      <c r="D1558" s="239" t="e">
        <f>'Запит 2-8'!#REF!</f>
        <v>#REF!</v>
      </c>
      <c r="E1558" s="351"/>
      <c r="F1558" s="354" t="e">
        <f>#REF!+#REF!</f>
        <v>#REF!</v>
      </c>
      <c r="G1558" s="81" t="e">
        <f t="shared" si="102"/>
        <v>#REF!</v>
      </c>
    </row>
    <row r="1559" spans="1:7" ht="12.75" x14ac:dyDescent="0.2">
      <c r="A1559" s="236" t="e">
        <f>'Запит 2-8'!#REF!</f>
        <v>#REF!</v>
      </c>
      <c r="B1559" s="756" t="s">
        <v>110</v>
      </c>
      <c r="C1559" s="757"/>
      <c r="D1559" s="757"/>
      <c r="E1559" s="758"/>
      <c r="F1559" s="758"/>
      <c r="G1559" s="81" t="e">
        <f>G1560</f>
        <v>#REF!</v>
      </c>
    </row>
    <row r="1560" spans="1:7" x14ac:dyDescent="0.25">
      <c r="A1560" s="218" t="e">
        <f>'Запит 2-8'!#REF!</f>
        <v>#REF!</v>
      </c>
      <c r="B1560" s="241" t="e">
        <f>IF('Запит 2-8'!#REF!&lt;&gt;"",'Запит 2-8'!#REF!,"")</f>
        <v>#REF!</v>
      </c>
      <c r="C1560" s="242" t="e">
        <f>'Запит 2-8'!#REF!</f>
        <v>#REF!</v>
      </c>
      <c r="D1560" s="243" t="e">
        <f>'Запит 2-8'!#REF!</f>
        <v>#REF!</v>
      </c>
      <c r="E1560" s="440" t="s">
        <v>30</v>
      </c>
      <c r="F1560" s="352" t="e">
        <f>#REF!+#REF!</f>
        <v>#REF!</v>
      </c>
      <c r="G1560" s="81" t="e">
        <f t="shared" ref="G1560:G1569" si="103">IF(B1560&lt;&gt;"","Для друку","")</f>
        <v>#REF!</v>
      </c>
    </row>
    <row r="1561" spans="1:7" x14ac:dyDescent="0.25">
      <c r="A1561" s="218" t="e">
        <f>'Запит 2-8'!#REF!</f>
        <v>#REF!</v>
      </c>
      <c r="B1561" s="48" t="e">
        <f>IF('Запит 2-8'!#REF!&lt;&gt;"",'Запит 2-8'!#REF!,"")</f>
        <v>#REF!</v>
      </c>
      <c r="C1561" s="49" t="e">
        <f>'Запит 2-8'!#REF!</f>
        <v>#REF!</v>
      </c>
      <c r="D1561" s="50" t="e">
        <f>'Запит 2-8'!#REF!</f>
        <v>#REF!</v>
      </c>
      <c r="E1561" s="441" t="s">
        <v>30</v>
      </c>
      <c r="F1561" s="353" t="e">
        <f>#REF!+#REF!</f>
        <v>#REF!</v>
      </c>
      <c r="G1561" s="81" t="e">
        <f t="shared" si="103"/>
        <v>#REF!</v>
      </c>
    </row>
    <row r="1562" spans="1:7" x14ac:dyDescent="0.25">
      <c r="A1562" s="218" t="e">
        <f>'Запит 2-8'!#REF!</f>
        <v>#REF!</v>
      </c>
      <c r="B1562" s="48" t="e">
        <f>IF('Запит 2-8'!#REF!&lt;&gt;"",'Запит 2-8'!#REF!,"")</f>
        <v>#REF!</v>
      </c>
      <c r="C1562" s="49" t="e">
        <f>'Запит 2-8'!#REF!</f>
        <v>#REF!</v>
      </c>
      <c r="D1562" s="50" t="e">
        <f>'Запит 2-8'!#REF!</f>
        <v>#REF!</v>
      </c>
      <c r="E1562" s="441" t="s">
        <v>30</v>
      </c>
      <c r="F1562" s="353" t="e">
        <f>#REF!+#REF!</f>
        <v>#REF!</v>
      </c>
      <c r="G1562" s="81" t="e">
        <f t="shared" si="103"/>
        <v>#REF!</v>
      </c>
    </row>
    <row r="1563" spans="1:7" x14ac:dyDescent="0.25">
      <c r="A1563" s="218" t="e">
        <f>'Запит 2-8'!#REF!</f>
        <v>#REF!</v>
      </c>
      <c r="B1563" s="48" t="e">
        <f>IF('Запит 2-8'!#REF!&lt;&gt;"",'Запит 2-8'!#REF!,"")</f>
        <v>#REF!</v>
      </c>
      <c r="C1563" s="49" t="e">
        <f>'Запит 2-8'!#REF!</f>
        <v>#REF!</v>
      </c>
      <c r="D1563" s="50" t="e">
        <f>'Запит 2-8'!#REF!</f>
        <v>#REF!</v>
      </c>
      <c r="E1563" s="441" t="s">
        <v>30</v>
      </c>
      <c r="F1563" s="353" t="e">
        <f>#REF!+#REF!</f>
        <v>#REF!</v>
      </c>
      <c r="G1563" s="81" t="e">
        <f t="shared" si="103"/>
        <v>#REF!</v>
      </c>
    </row>
    <row r="1564" spans="1:7" x14ac:dyDescent="0.25">
      <c r="A1564" s="218" t="e">
        <f>'Запит 2-8'!#REF!</f>
        <v>#REF!</v>
      </c>
      <c r="B1564" s="48" t="e">
        <f>IF('Запит 2-8'!#REF!&lt;&gt;"",'Запит 2-8'!#REF!,"")</f>
        <v>#REF!</v>
      </c>
      <c r="C1564" s="49" t="e">
        <f>'Запит 2-8'!#REF!</f>
        <v>#REF!</v>
      </c>
      <c r="D1564" s="50" t="e">
        <f>'Запит 2-8'!#REF!</f>
        <v>#REF!</v>
      </c>
      <c r="E1564" s="441" t="s">
        <v>30</v>
      </c>
      <c r="F1564" s="353" t="e">
        <f>#REF!+#REF!</f>
        <v>#REF!</v>
      </c>
      <c r="G1564" s="81" t="e">
        <f t="shared" si="103"/>
        <v>#REF!</v>
      </c>
    </row>
    <row r="1565" spans="1:7" x14ac:dyDescent="0.25">
      <c r="A1565" s="218" t="e">
        <f>'Запит 2-8'!#REF!</f>
        <v>#REF!</v>
      </c>
      <c r="B1565" s="48" t="e">
        <f>IF('Запит 2-8'!#REF!&lt;&gt;"",'Запит 2-8'!#REF!,"")</f>
        <v>#REF!</v>
      </c>
      <c r="C1565" s="49" t="e">
        <f>'Запит 2-8'!#REF!</f>
        <v>#REF!</v>
      </c>
      <c r="D1565" s="50" t="e">
        <f>'Запит 2-8'!#REF!</f>
        <v>#REF!</v>
      </c>
      <c r="E1565" s="441" t="s">
        <v>30</v>
      </c>
      <c r="F1565" s="353" t="e">
        <f>#REF!+#REF!</f>
        <v>#REF!</v>
      </c>
      <c r="G1565" s="81" t="e">
        <f t="shared" si="103"/>
        <v>#REF!</v>
      </c>
    </row>
    <row r="1566" spans="1:7" x14ac:dyDescent="0.25">
      <c r="A1566" s="218" t="e">
        <f>'Запит 2-8'!#REF!</f>
        <v>#REF!</v>
      </c>
      <c r="B1566" s="48" t="e">
        <f>IF('Запит 2-8'!#REF!&lt;&gt;"",'Запит 2-8'!#REF!,"")</f>
        <v>#REF!</v>
      </c>
      <c r="C1566" s="49" t="e">
        <f>'Запит 2-8'!#REF!</f>
        <v>#REF!</v>
      </c>
      <c r="D1566" s="50" t="e">
        <f>'Запит 2-8'!#REF!</f>
        <v>#REF!</v>
      </c>
      <c r="E1566" s="441" t="s">
        <v>30</v>
      </c>
      <c r="F1566" s="353" t="e">
        <f>#REF!+#REF!</f>
        <v>#REF!</v>
      </c>
      <c r="G1566" s="81" t="e">
        <f t="shared" si="103"/>
        <v>#REF!</v>
      </c>
    </row>
    <row r="1567" spans="1:7" x14ac:dyDescent="0.25">
      <c r="A1567" s="218" t="e">
        <f>'Запит 2-8'!#REF!</f>
        <v>#REF!</v>
      </c>
      <c r="B1567" s="48" t="e">
        <f>IF('Запит 2-8'!#REF!&lt;&gt;"",'Запит 2-8'!#REF!,"")</f>
        <v>#REF!</v>
      </c>
      <c r="C1567" s="49" t="e">
        <f>'Запит 2-8'!#REF!</f>
        <v>#REF!</v>
      </c>
      <c r="D1567" s="50" t="e">
        <f>'Запит 2-8'!#REF!</f>
        <v>#REF!</v>
      </c>
      <c r="E1567" s="441" t="s">
        <v>30</v>
      </c>
      <c r="F1567" s="353" t="e">
        <f>#REF!+#REF!</f>
        <v>#REF!</v>
      </c>
      <c r="G1567" s="81" t="e">
        <f t="shared" si="103"/>
        <v>#REF!</v>
      </c>
    </row>
    <row r="1568" spans="1:7" ht="12.75" customHeight="1" x14ac:dyDescent="0.25">
      <c r="A1568" s="218" t="e">
        <f>'Запит 2-8'!#REF!</f>
        <v>#REF!</v>
      </c>
      <c r="B1568" s="48" t="e">
        <f>IF('Запит 2-8'!#REF!&lt;&gt;"",'Запит 2-8'!#REF!,"")</f>
        <v>#REF!</v>
      </c>
      <c r="C1568" s="49" t="e">
        <f>'Запит 2-8'!#REF!</f>
        <v>#REF!</v>
      </c>
      <c r="D1568" s="50" t="e">
        <f>'Запит 2-8'!#REF!</f>
        <v>#REF!</v>
      </c>
      <c r="E1568" s="441" t="s">
        <v>30</v>
      </c>
      <c r="F1568" s="353" t="e">
        <f>#REF!+#REF!</f>
        <v>#REF!</v>
      </c>
      <c r="G1568" s="81" t="e">
        <f t="shared" si="103"/>
        <v>#REF!</v>
      </c>
    </row>
    <row r="1569" spans="1:7" x14ac:dyDescent="0.25">
      <c r="A1569" s="240" t="e">
        <f>'Запит 2-8'!#REF!</f>
        <v>#REF!</v>
      </c>
      <c r="B1569" s="48" t="e">
        <f>IF('Запит 2-8'!#REF!&lt;&gt;"",'Запит 2-8'!#REF!,"")</f>
        <v>#REF!</v>
      </c>
      <c r="C1569" s="49" t="e">
        <f>'Запит 2-8'!#REF!</f>
        <v>#REF!</v>
      </c>
      <c r="D1569" s="50" t="e">
        <f>'Запит 2-8'!#REF!</f>
        <v>#REF!</v>
      </c>
      <c r="E1569" s="442" t="s">
        <v>30</v>
      </c>
      <c r="F1569" s="354" t="e">
        <f>#REF!+#REF!</f>
        <v>#REF!</v>
      </c>
      <c r="G1569" s="81" t="e">
        <f t="shared" si="103"/>
        <v>#REF!</v>
      </c>
    </row>
    <row r="1570" spans="1:7" ht="12.75" customHeight="1" x14ac:dyDescent="0.2">
      <c r="A1570" s="759" t="e">
        <f>'Запит 2-8'!#REF!</f>
        <v>#REF!</v>
      </c>
      <c r="B1570" s="760"/>
      <c r="C1570" s="760"/>
      <c r="D1570" s="760"/>
      <c r="E1570" s="760"/>
      <c r="F1570" s="760"/>
      <c r="G1570" s="81" t="e">
        <f>G1571</f>
        <v>#REF!</v>
      </c>
    </row>
    <row r="1571" spans="1:7" ht="12.75" x14ac:dyDescent="0.2">
      <c r="A1571" s="235" t="s">
        <v>4</v>
      </c>
      <c r="B1571" s="756" t="s">
        <v>107</v>
      </c>
      <c r="C1571" s="757"/>
      <c r="D1571" s="757"/>
      <c r="E1571" s="761"/>
      <c r="F1571" s="761"/>
      <c r="G1571" s="81" t="e">
        <f>G1572</f>
        <v>#REF!</v>
      </c>
    </row>
    <row r="1572" spans="1:7" x14ac:dyDescent="0.25">
      <c r="A1572" s="218" t="e">
        <f>'Запит 2-8'!#REF!</f>
        <v>#REF!</v>
      </c>
      <c r="B1572" s="241" t="e">
        <f>IF('Запит 2-8'!#REF!&lt;&gt;"",'Запит 2-8'!#REF!,"")</f>
        <v>#REF!</v>
      </c>
      <c r="C1572" s="242" t="e">
        <f>'Запит 2-8'!#REF!</f>
        <v>#REF!</v>
      </c>
      <c r="D1572" s="243" t="e">
        <f>'Запит 2-8'!#REF!</f>
        <v>#REF!</v>
      </c>
      <c r="E1572" s="349"/>
      <c r="F1572" s="352" t="e">
        <f>#REF!+#REF!</f>
        <v>#REF!</v>
      </c>
      <c r="G1572" s="81" t="e">
        <f>IF(B1572&lt;&gt;"","Для друку","")</f>
        <v>#REF!</v>
      </c>
    </row>
    <row r="1573" spans="1:7" x14ac:dyDescent="0.25">
      <c r="A1573" s="218" t="e">
        <f>'Запит 2-8'!#REF!</f>
        <v>#REF!</v>
      </c>
      <c r="B1573" s="48" t="e">
        <f>IF('Запит 2-8'!#REF!&lt;&gt;"",'Запит 2-8'!#REF!,"")</f>
        <v>#REF!</v>
      </c>
      <c r="C1573" s="49" t="e">
        <f>'Запит 2-8'!#REF!</f>
        <v>#REF!</v>
      </c>
      <c r="D1573" s="50" t="e">
        <f>'Запит 2-8'!#REF!</f>
        <v>#REF!</v>
      </c>
      <c r="E1573" s="350"/>
      <c r="F1573" s="353" t="e">
        <f>#REF!+#REF!</f>
        <v>#REF!</v>
      </c>
      <c r="G1573" s="81" t="e">
        <f t="shared" ref="G1573:G1585" si="104">IF(B1573&lt;&gt;"","Для друку","")</f>
        <v>#REF!</v>
      </c>
    </row>
    <row r="1574" spans="1:7" x14ac:dyDescent="0.25">
      <c r="A1574" s="218" t="e">
        <f>'Запит 2-8'!#REF!</f>
        <v>#REF!</v>
      </c>
      <c r="B1574" s="48" t="e">
        <f>IF('Запит 2-8'!#REF!&lt;&gt;"",'Запит 2-8'!#REF!,"")</f>
        <v>#REF!</v>
      </c>
      <c r="C1574" s="49" t="e">
        <f>'Запит 2-8'!#REF!</f>
        <v>#REF!</v>
      </c>
      <c r="D1574" s="50" t="e">
        <f>'Запит 2-8'!#REF!</f>
        <v>#REF!</v>
      </c>
      <c r="E1574" s="350"/>
      <c r="F1574" s="353" t="e">
        <f>#REF!+#REF!</f>
        <v>#REF!</v>
      </c>
      <c r="G1574" s="81" t="e">
        <f t="shared" si="104"/>
        <v>#REF!</v>
      </c>
    </row>
    <row r="1575" spans="1:7" x14ac:dyDescent="0.25">
      <c r="A1575" s="218" t="e">
        <f>'Запит 2-8'!#REF!</f>
        <v>#REF!</v>
      </c>
      <c r="B1575" s="48" t="e">
        <f>IF('Запит 2-8'!#REF!&lt;&gt;"",'Запит 2-8'!#REF!,"")</f>
        <v>#REF!</v>
      </c>
      <c r="C1575" s="49" t="e">
        <f>'Запит 2-8'!#REF!</f>
        <v>#REF!</v>
      </c>
      <c r="D1575" s="50" t="e">
        <f>'Запит 2-8'!#REF!</f>
        <v>#REF!</v>
      </c>
      <c r="E1575" s="229"/>
      <c r="F1575" s="353" t="e">
        <f>#REF!+#REF!</f>
        <v>#REF!</v>
      </c>
      <c r="G1575" s="81" t="e">
        <f t="shared" si="104"/>
        <v>#REF!</v>
      </c>
    </row>
    <row r="1576" spans="1:7" x14ac:dyDescent="0.25">
      <c r="A1576" s="218" t="e">
        <f>'Запит 2-8'!#REF!</f>
        <v>#REF!</v>
      </c>
      <c r="B1576" s="48" t="e">
        <f>IF('Запит 2-8'!#REF!&lt;&gt;"",'Запит 2-8'!#REF!,"")</f>
        <v>#REF!</v>
      </c>
      <c r="C1576" s="49" t="e">
        <f>'Запит 2-8'!#REF!</f>
        <v>#REF!</v>
      </c>
      <c r="D1576" s="50" t="e">
        <f>'Запит 2-8'!#REF!</f>
        <v>#REF!</v>
      </c>
      <c r="E1576" s="350"/>
      <c r="F1576" s="353" t="e">
        <f>#REF!+#REF!</f>
        <v>#REF!</v>
      </c>
      <c r="G1576" s="81" t="e">
        <f t="shared" si="104"/>
        <v>#REF!</v>
      </c>
    </row>
    <row r="1577" spans="1:7" x14ac:dyDescent="0.25">
      <c r="A1577" s="218" t="e">
        <f>'Запит 2-8'!#REF!</f>
        <v>#REF!</v>
      </c>
      <c r="B1577" s="48" t="e">
        <f>IF('Запит 2-8'!#REF!&lt;&gt;"",'Запит 2-8'!#REF!,"")</f>
        <v>#REF!</v>
      </c>
      <c r="C1577" s="49" t="e">
        <f>'Запит 2-8'!#REF!</f>
        <v>#REF!</v>
      </c>
      <c r="D1577" s="50" t="e">
        <f>'Запит 2-8'!#REF!</f>
        <v>#REF!</v>
      </c>
      <c r="E1577" s="350"/>
      <c r="F1577" s="353" t="e">
        <f>#REF!+#REF!</f>
        <v>#REF!</v>
      </c>
      <c r="G1577" s="81" t="e">
        <f t="shared" si="104"/>
        <v>#REF!</v>
      </c>
    </row>
    <row r="1578" spans="1:7" x14ac:dyDescent="0.25">
      <c r="A1578" s="218" t="e">
        <f>'Запит 2-8'!#REF!</f>
        <v>#REF!</v>
      </c>
      <c r="B1578" s="48" t="e">
        <f>IF('Запит 2-8'!#REF!&lt;&gt;"",'Запит 2-8'!#REF!,"")</f>
        <v>#REF!</v>
      </c>
      <c r="C1578" s="49" t="e">
        <f>'Запит 2-8'!#REF!</f>
        <v>#REF!</v>
      </c>
      <c r="D1578" s="50" t="e">
        <f>'Запит 2-8'!#REF!</f>
        <v>#REF!</v>
      </c>
      <c r="E1578" s="350"/>
      <c r="F1578" s="353" t="e">
        <f>#REF!+#REF!</f>
        <v>#REF!</v>
      </c>
      <c r="G1578" s="81" t="e">
        <f t="shared" si="104"/>
        <v>#REF!</v>
      </c>
    </row>
    <row r="1579" spans="1:7" x14ac:dyDescent="0.25">
      <c r="A1579" s="218" t="e">
        <f>'Запит 2-8'!#REF!</f>
        <v>#REF!</v>
      </c>
      <c r="B1579" s="48" t="e">
        <f>IF('Запит 2-8'!#REF!&lt;&gt;"",'Запит 2-8'!#REF!,"")</f>
        <v>#REF!</v>
      </c>
      <c r="C1579" s="49" t="e">
        <f>'Запит 2-8'!#REF!</f>
        <v>#REF!</v>
      </c>
      <c r="D1579" s="50" t="e">
        <f>'Запит 2-8'!#REF!</f>
        <v>#REF!</v>
      </c>
      <c r="E1579" s="350"/>
      <c r="F1579" s="353" t="e">
        <f>#REF!+#REF!</f>
        <v>#REF!</v>
      </c>
      <c r="G1579" s="81" t="e">
        <f t="shared" si="104"/>
        <v>#REF!</v>
      </c>
    </row>
    <row r="1580" spans="1:7" x14ac:dyDescent="0.25">
      <c r="A1580" s="218" t="e">
        <f>'Запит 2-8'!#REF!</f>
        <v>#REF!</v>
      </c>
      <c r="B1580" s="48" t="e">
        <f>IF('Запит 2-8'!#REF!&lt;&gt;"",'Запит 2-8'!#REF!,"")</f>
        <v>#REF!</v>
      </c>
      <c r="C1580" s="49" t="e">
        <f>'Запит 2-8'!#REF!</f>
        <v>#REF!</v>
      </c>
      <c r="D1580" s="50" t="e">
        <f>'Запит 2-8'!#REF!</f>
        <v>#REF!</v>
      </c>
      <c r="E1580" s="350"/>
      <c r="F1580" s="353" t="e">
        <f>#REF!+#REF!</f>
        <v>#REF!</v>
      </c>
      <c r="G1580" s="81" t="e">
        <f t="shared" si="104"/>
        <v>#REF!</v>
      </c>
    </row>
    <row r="1581" spans="1:7" x14ac:dyDescent="0.25">
      <c r="A1581" s="218" t="e">
        <f>'Запит 2-8'!#REF!</f>
        <v>#REF!</v>
      </c>
      <c r="B1581" s="48" t="e">
        <f>IF('Запит 2-8'!#REF!&lt;&gt;"",'Запит 2-8'!#REF!,"")</f>
        <v>#REF!</v>
      </c>
      <c r="C1581" s="49" t="e">
        <f>'Запит 2-8'!#REF!</f>
        <v>#REF!</v>
      </c>
      <c r="D1581" s="50" t="e">
        <f>'Запит 2-8'!#REF!</f>
        <v>#REF!</v>
      </c>
      <c r="E1581" s="350"/>
      <c r="F1581" s="353" t="e">
        <f>#REF!+#REF!</f>
        <v>#REF!</v>
      </c>
      <c r="G1581" s="81" t="e">
        <f t="shared" si="104"/>
        <v>#REF!</v>
      </c>
    </row>
    <row r="1582" spans="1:7" x14ac:dyDescent="0.25">
      <c r="A1582" s="218" t="e">
        <f>'Запит 2-8'!#REF!</f>
        <v>#REF!</v>
      </c>
      <c r="B1582" s="48" t="e">
        <f>IF('Запит 2-8'!#REF!&lt;&gt;"",'Запит 2-8'!#REF!,"")</f>
        <v>#REF!</v>
      </c>
      <c r="C1582" s="49" t="e">
        <f>'Запит 2-8'!#REF!</f>
        <v>#REF!</v>
      </c>
      <c r="D1582" s="50" t="e">
        <f>'Запит 2-8'!#REF!</f>
        <v>#REF!</v>
      </c>
      <c r="E1582" s="350"/>
      <c r="F1582" s="353" t="e">
        <f>#REF!+#REF!</f>
        <v>#REF!</v>
      </c>
      <c r="G1582" s="81" t="e">
        <f t="shared" si="104"/>
        <v>#REF!</v>
      </c>
    </row>
    <row r="1583" spans="1:7" x14ac:dyDescent="0.25">
      <c r="A1583" s="218" t="e">
        <f>'Запит 2-8'!#REF!</f>
        <v>#REF!</v>
      </c>
      <c r="B1583" s="48" t="e">
        <f>IF('Запит 2-8'!#REF!&lt;&gt;"",'Запит 2-8'!#REF!,"")</f>
        <v>#REF!</v>
      </c>
      <c r="C1583" s="49" t="e">
        <f>'Запит 2-8'!#REF!</f>
        <v>#REF!</v>
      </c>
      <c r="D1583" s="50" t="e">
        <f>'Запит 2-8'!#REF!</f>
        <v>#REF!</v>
      </c>
      <c r="E1583" s="350"/>
      <c r="F1583" s="353" t="e">
        <f>#REF!+#REF!</f>
        <v>#REF!</v>
      </c>
      <c r="G1583" s="81" t="e">
        <f t="shared" si="104"/>
        <v>#REF!</v>
      </c>
    </row>
    <row r="1584" spans="1:7" x14ac:dyDescent="0.25">
      <c r="A1584" s="218" t="e">
        <f>'Запит 2-8'!#REF!</f>
        <v>#REF!</v>
      </c>
      <c r="B1584" s="48" t="e">
        <f>IF('Запит 2-8'!#REF!&lt;&gt;"",'Запит 2-8'!#REF!,"")</f>
        <v>#REF!</v>
      </c>
      <c r="C1584" s="49" t="e">
        <f>'Запит 2-8'!#REF!</f>
        <v>#REF!</v>
      </c>
      <c r="D1584" s="50" t="e">
        <f>'Запит 2-8'!#REF!</f>
        <v>#REF!</v>
      </c>
      <c r="E1584" s="350"/>
      <c r="F1584" s="353" t="e">
        <f>#REF!+#REF!</f>
        <v>#REF!</v>
      </c>
      <c r="G1584" s="81" t="e">
        <f t="shared" si="104"/>
        <v>#REF!</v>
      </c>
    </row>
    <row r="1585" spans="1:7" x14ac:dyDescent="0.25">
      <c r="A1585" s="218" t="e">
        <f>'Запит 2-8'!#REF!</f>
        <v>#REF!</v>
      </c>
      <c r="B1585" s="48" t="e">
        <f>IF('Запит 2-8'!#REF!&lt;&gt;"",'Запит 2-8'!#REF!,"")</f>
        <v>#REF!</v>
      </c>
      <c r="C1585" s="49" t="e">
        <f>'Запит 2-8'!#REF!</f>
        <v>#REF!</v>
      </c>
      <c r="D1585" s="50" t="e">
        <f>'Запит 2-8'!#REF!</f>
        <v>#REF!</v>
      </c>
      <c r="E1585" s="350"/>
      <c r="F1585" s="353" t="e">
        <f>#REF!+#REF!</f>
        <v>#REF!</v>
      </c>
      <c r="G1585" s="81" t="e">
        <f t="shared" si="104"/>
        <v>#REF!</v>
      </c>
    </row>
    <row r="1586" spans="1:7" x14ac:dyDescent="0.25">
      <c r="A1586" s="218" t="e">
        <f>'Запит 2-8'!#REF!</f>
        <v>#REF!</v>
      </c>
      <c r="B1586" s="237" t="e">
        <f>IF('Запит 2-8'!#REF!&lt;&gt;"",'Запит 2-8'!#REF!,"")</f>
        <v>#REF!</v>
      </c>
      <c r="C1586" s="238" t="e">
        <f>'Запит 2-8'!#REF!</f>
        <v>#REF!</v>
      </c>
      <c r="D1586" s="239" t="e">
        <f>'Запит 2-8'!#REF!</f>
        <v>#REF!</v>
      </c>
      <c r="E1586" s="351"/>
      <c r="F1586" s="354" t="e">
        <f>#REF!+#REF!</f>
        <v>#REF!</v>
      </c>
      <c r="G1586" s="81" t="e">
        <f>IF(B1586&lt;&gt;"","Для друку","")</f>
        <v>#REF!</v>
      </c>
    </row>
    <row r="1587" spans="1:7" ht="12.75" x14ac:dyDescent="0.2">
      <c r="A1587" s="236" t="e">
        <f>'Запит 2-8'!#REF!</f>
        <v>#REF!</v>
      </c>
      <c r="B1587" s="756" t="s">
        <v>108</v>
      </c>
      <c r="C1587" s="757"/>
      <c r="D1587" s="757"/>
      <c r="E1587" s="758"/>
      <c r="F1587" s="758"/>
      <c r="G1587" s="81" t="e">
        <f>G1588</f>
        <v>#REF!</v>
      </c>
    </row>
    <row r="1588" spans="1:7" x14ac:dyDescent="0.25">
      <c r="A1588" s="218" t="e">
        <f>'Запит 2-8'!#REF!</f>
        <v>#REF!</v>
      </c>
      <c r="B1588" s="241" t="e">
        <f>IF('Запит 2-8'!#REF!&lt;&gt;"",'Запит 2-8'!#REF!,"")</f>
        <v>#REF!</v>
      </c>
      <c r="C1588" s="242" t="e">
        <f>'Запит 2-8'!#REF!</f>
        <v>#REF!</v>
      </c>
      <c r="D1588" s="243" t="e">
        <f>'Запит 2-8'!#REF!</f>
        <v>#REF!</v>
      </c>
      <c r="E1588" s="349"/>
      <c r="F1588" s="352" t="e">
        <f>#REF!+#REF!</f>
        <v>#REF!</v>
      </c>
      <c r="G1588" s="81" t="e">
        <f t="shared" ref="G1588:G1602" si="105">IF(B1588&lt;&gt;"","Для друку","")</f>
        <v>#REF!</v>
      </c>
    </row>
    <row r="1589" spans="1:7" x14ac:dyDescent="0.25">
      <c r="A1589" s="218" t="e">
        <f>'Запит 2-8'!#REF!</f>
        <v>#REF!</v>
      </c>
      <c r="B1589" s="48" t="e">
        <f>IF('Запит 2-8'!#REF!&lt;&gt;"",'Запит 2-8'!#REF!,"")</f>
        <v>#REF!</v>
      </c>
      <c r="C1589" s="49" t="e">
        <f>'Запит 2-8'!#REF!</f>
        <v>#REF!</v>
      </c>
      <c r="D1589" s="50" t="e">
        <f>'Запит 2-8'!#REF!</f>
        <v>#REF!</v>
      </c>
      <c r="E1589" s="350"/>
      <c r="F1589" s="353" t="e">
        <f>#REF!+#REF!</f>
        <v>#REF!</v>
      </c>
      <c r="G1589" s="81" t="e">
        <f t="shared" si="105"/>
        <v>#REF!</v>
      </c>
    </row>
    <row r="1590" spans="1:7" x14ac:dyDescent="0.25">
      <c r="A1590" s="218" t="e">
        <f>'Запит 2-8'!#REF!</f>
        <v>#REF!</v>
      </c>
      <c r="B1590" s="48" t="e">
        <f>IF('Запит 2-8'!#REF!&lt;&gt;"",'Запит 2-8'!#REF!,"")</f>
        <v>#REF!</v>
      </c>
      <c r="C1590" s="49" t="e">
        <f>'Запит 2-8'!#REF!</f>
        <v>#REF!</v>
      </c>
      <c r="D1590" s="50" t="e">
        <f>'Запит 2-8'!#REF!</f>
        <v>#REF!</v>
      </c>
      <c r="E1590" s="350"/>
      <c r="F1590" s="353" t="e">
        <f>#REF!+#REF!</f>
        <v>#REF!</v>
      </c>
      <c r="G1590" s="81" t="e">
        <f t="shared" si="105"/>
        <v>#REF!</v>
      </c>
    </row>
    <row r="1591" spans="1:7" x14ac:dyDescent="0.25">
      <c r="A1591" s="218" t="e">
        <f>'Запит 2-8'!#REF!</f>
        <v>#REF!</v>
      </c>
      <c r="B1591" s="48" t="e">
        <f>IF('Запит 2-8'!#REF!&lt;&gt;"",'Запит 2-8'!#REF!,"")</f>
        <v>#REF!</v>
      </c>
      <c r="C1591" s="49" t="e">
        <f>'Запит 2-8'!#REF!</f>
        <v>#REF!</v>
      </c>
      <c r="D1591" s="50" t="e">
        <f>'Запит 2-8'!#REF!</f>
        <v>#REF!</v>
      </c>
      <c r="E1591" s="229"/>
      <c r="F1591" s="353" t="e">
        <f>#REF!+#REF!</f>
        <v>#REF!</v>
      </c>
      <c r="G1591" s="81" t="e">
        <f t="shared" si="105"/>
        <v>#REF!</v>
      </c>
    </row>
    <row r="1592" spans="1:7" x14ac:dyDescent="0.25">
      <c r="A1592" s="218" t="e">
        <f>'Запит 2-8'!#REF!</f>
        <v>#REF!</v>
      </c>
      <c r="B1592" s="48" t="e">
        <f>IF('Запит 2-8'!#REF!&lt;&gt;"",'Запит 2-8'!#REF!,"")</f>
        <v>#REF!</v>
      </c>
      <c r="C1592" s="49" t="e">
        <f>'Запит 2-8'!#REF!</f>
        <v>#REF!</v>
      </c>
      <c r="D1592" s="50" t="e">
        <f>'Запит 2-8'!#REF!</f>
        <v>#REF!</v>
      </c>
      <c r="E1592" s="350"/>
      <c r="F1592" s="353" t="e">
        <f>#REF!+#REF!</f>
        <v>#REF!</v>
      </c>
      <c r="G1592" s="81" t="e">
        <f t="shared" si="105"/>
        <v>#REF!</v>
      </c>
    </row>
    <row r="1593" spans="1:7" x14ac:dyDescent="0.25">
      <c r="A1593" s="218" t="e">
        <f>'Запит 2-8'!#REF!</f>
        <v>#REF!</v>
      </c>
      <c r="B1593" s="48" t="e">
        <f>IF('Запит 2-8'!#REF!&lt;&gt;"",'Запит 2-8'!#REF!,"")</f>
        <v>#REF!</v>
      </c>
      <c r="C1593" s="49" t="e">
        <f>'Запит 2-8'!#REF!</f>
        <v>#REF!</v>
      </c>
      <c r="D1593" s="50" t="e">
        <f>'Запит 2-8'!#REF!</f>
        <v>#REF!</v>
      </c>
      <c r="E1593" s="350"/>
      <c r="F1593" s="353" t="e">
        <f>#REF!+#REF!</f>
        <v>#REF!</v>
      </c>
      <c r="G1593" s="81" t="e">
        <f t="shared" si="105"/>
        <v>#REF!</v>
      </c>
    </row>
    <row r="1594" spans="1:7" x14ac:dyDescent="0.25">
      <c r="A1594" s="218" t="e">
        <f>'Запит 2-8'!#REF!</f>
        <v>#REF!</v>
      </c>
      <c r="B1594" s="48" t="e">
        <f>IF('Запит 2-8'!#REF!&lt;&gt;"",'Запит 2-8'!#REF!,"")</f>
        <v>#REF!</v>
      </c>
      <c r="C1594" s="49" t="e">
        <f>'Запит 2-8'!#REF!</f>
        <v>#REF!</v>
      </c>
      <c r="D1594" s="50" t="e">
        <f>'Запит 2-8'!#REF!</f>
        <v>#REF!</v>
      </c>
      <c r="E1594" s="350"/>
      <c r="F1594" s="353" t="e">
        <f>#REF!+#REF!</f>
        <v>#REF!</v>
      </c>
      <c r="G1594" s="81" t="e">
        <f t="shared" si="105"/>
        <v>#REF!</v>
      </c>
    </row>
    <row r="1595" spans="1:7" x14ac:dyDescent="0.25">
      <c r="A1595" s="218" t="e">
        <f>'Запит 2-8'!#REF!</f>
        <v>#REF!</v>
      </c>
      <c r="B1595" s="48" t="e">
        <f>IF('Запит 2-8'!#REF!&lt;&gt;"",'Запит 2-8'!#REF!,"")</f>
        <v>#REF!</v>
      </c>
      <c r="C1595" s="49" t="e">
        <f>'Запит 2-8'!#REF!</f>
        <v>#REF!</v>
      </c>
      <c r="D1595" s="50" t="e">
        <f>'Запит 2-8'!#REF!</f>
        <v>#REF!</v>
      </c>
      <c r="E1595" s="350"/>
      <c r="F1595" s="353" t="e">
        <f>#REF!+#REF!</f>
        <v>#REF!</v>
      </c>
      <c r="G1595" s="81" t="e">
        <f t="shared" si="105"/>
        <v>#REF!</v>
      </c>
    </row>
    <row r="1596" spans="1:7" x14ac:dyDescent="0.25">
      <c r="A1596" s="218" t="e">
        <f>'Запит 2-8'!#REF!</f>
        <v>#REF!</v>
      </c>
      <c r="B1596" s="48" t="e">
        <f>IF('Запит 2-8'!#REF!&lt;&gt;"",'Запит 2-8'!#REF!,"")</f>
        <v>#REF!</v>
      </c>
      <c r="C1596" s="49" t="e">
        <f>'Запит 2-8'!#REF!</f>
        <v>#REF!</v>
      </c>
      <c r="D1596" s="50" t="e">
        <f>'Запит 2-8'!#REF!</f>
        <v>#REF!</v>
      </c>
      <c r="E1596" s="350"/>
      <c r="F1596" s="353" t="e">
        <f>#REF!+#REF!</f>
        <v>#REF!</v>
      </c>
      <c r="G1596" s="81" t="e">
        <f t="shared" si="105"/>
        <v>#REF!</v>
      </c>
    </row>
    <row r="1597" spans="1:7" x14ac:dyDescent="0.25">
      <c r="A1597" s="218" t="e">
        <f>'Запит 2-8'!#REF!</f>
        <v>#REF!</v>
      </c>
      <c r="B1597" s="48" t="e">
        <f>IF('Запит 2-8'!#REF!&lt;&gt;"",'Запит 2-8'!#REF!,"")</f>
        <v>#REF!</v>
      </c>
      <c r="C1597" s="49" t="e">
        <f>'Запит 2-8'!#REF!</f>
        <v>#REF!</v>
      </c>
      <c r="D1597" s="50" t="e">
        <f>'Запит 2-8'!#REF!</f>
        <v>#REF!</v>
      </c>
      <c r="E1597" s="350"/>
      <c r="F1597" s="353" t="e">
        <f>#REF!+#REF!</f>
        <v>#REF!</v>
      </c>
      <c r="G1597" s="81" t="e">
        <f t="shared" si="105"/>
        <v>#REF!</v>
      </c>
    </row>
    <row r="1598" spans="1:7" x14ac:dyDescent="0.25">
      <c r="A1598" s="218" t="e">
        <f>'Запит 2-8'!#REF!</f>
        <v>#REF!</v>
      </c>
      <c r="B1598" s="48" t="e">
        <f>IF('Запит 2-8'!#REF!&lt;&gt;"",'Запит 2-8'!#REF!,"")</f>
        <v>#REF!</v>
      </c>
      <c r="C1598" s="49" t="e">
        <f>'Запит 2-8'!#REF!</f>
        <v>#REF!</v>
      </c>
      <c r="D1598" s="50" t="e">
        <f>'Запит 2-8'!#REF!</f>
        <v>#REF!</v>
      </c>
      <c r="E1598" s="350"/>
      <c r="F1598" s="353" t="e">
        <f>#REF!+#REF!</f>
        <v>#REF!</v>
      </c>
      <c r="G1598" s="81" t="e">
        <f t="shared" si="105"/>
        <v>#REF!</v>
      </c>
    </row>
    <row r="1599" spans="1:7" x14ac:dyDescent="0.25">
      <c r="A1599" s="218" t="e">
        <f>'Запит 2-8'!#REF!</f>
        <v>#REF!</v>
      </c>
      <c r="B1599" s="48" t="e">
        <f>IF('Запит 2-8'!#REF!&lt;&gt;"",'Запит 2-8'!#REF!,"")</f>
        <v>#REF!</v>
      </c>
      <c r="C1599" s="49" t="e">
        <f>'Запит 2-8'!#REF!</f>
        <v>#REF!</v>
      </c>
      <c r="D1599" s="50" t="e">
        <f>'Запит 2-8'!#REF!</f>
        <v>#REF!</v>
      </c>
      <c r="E1599" s="350"/>
      <c r="F1599" s="353" t="e">
        <f>#REF!+#REF!</f>
        <v>#REF!</v>
      </c>
      <c r="G1599" s="81" t="e">
        <f t="shared" si="105"/>
        <v>#REF!</v>
      </c>
    </row>
    <row r="1600" spans="1:7" x14ac:dyDescent="0.25">
      <c r="A1600" s="218" t="e">
        <f>'Запит 2-8'!#REF!</f>
        <v>#REF!</v>
      </c>
      <c r="B1600" s="48" t="e">
        <f>IF('Запит 2-8'!#REF!&lt;&gt;"",'Запит 2-8'!#REF!,"")</f>
        <v>#REF!</v>
      </c>
      <c r="C1600" s="49" t="e">
        <f>'Запит 2-8'!#REF!</f>
        <v>#REF!</v>
      </c>
      <c r="D1600" s="50" t="e">
        <f>'Запит 2-8'!#REF!</f>
        <v>#REF!</v>
      </c>
      <c r="E1600" s="350"/>
      <c r="F1600" s="353" t="e">
        <f>#REF!+#REF!</f>
        <v>#REF!</v>
      </c>
      <c r="G1600" s="81" t="e">
        <f t="shared" si="105"/>
        <v>#REF!</v>
      </c>
    </row>
    <row r="1601" spans="1:7" x14ac:dyDescent="0.25">
      <c r="A1601" s="218" t="e">
        <f>'Запит 2-8'!#REF!</f>
        <v>#REF!</v>
      </c>
      <c r="B1601" s="48" t="e">
        <f>IF('Запит 2-8'!#REF!&lt;&gt;"",'Запит 2-8'!#REF!,"")</f>
        <v>#REF!</v>
      </c>
      <c r="C1601" s="49" t="e">
        <f>'Запит 2-8'!#REF!</f>
        <v>#REF!</v>
      </c>
      <c r="D1601" s="50" t="e">
        <f>'Запит 2-8'!#REF!</f>
        <v>#REF!</v>
      </c>
      <c r="E1601" s="350"/>
      <c r="F1601" s="353" t="e">
        <f>#REF!+#REF!</f>
        <v>#REF!</v>
      </c>
      <c r="G1601" s="81" t="e">
        <f t="shared" si="105"/>
        <v>#REF!</v>
      </c>
    </row>
    <row r="1602" spans="1:7" x14ac:dyDescent="0.25">
      <c r="A1602" s="218" t="e">
        <f>'Запит 2-8'!#REF!</f>
        <v>#REF!</v>
      </c>
      <c r="B1602" s="237" t="e">
        <f>IF('Запит 2-8'!#REF!&lt;&gt;"",'Запит 2-8'!#REF!,"")</f>
        <v>#REF!</v>
      </c>
      <c r="C1602" s="238" t="e">
        <f>'Запит 2-8'!#REF!</f>
        <v>#REF!</v>
      </c>
      <c r="D1602" s="239" t="e">
        <f>'Запит 2-8'!#REF!</f>
        <v>#REF!</v>
      </c>
      <c r="E1602" s="351"/>
      <c r="F1602" s="354" t="e">
        <f>#REF!+#REF!</f>
        <v>#REF!</v>
      </c>
      <c r="G1602" s="81" t="e">
        <f t="shared" si="105"/>
        <v>#REF!</v>
      </c>
    </row>
    <row r="1603" spans="1:7" ht="12.75" x14ac:dyDescent="0.2">
      <c r="A1603" s="236" t="e">
        <f>'Запит 2-8'!#REF!</f>
        <v>#REF!</v>
      </c>
      <c r="B1603" s="756" t="s">
        <v>109</v>
      </c>
      <c r="C1603" s="757"/>
      <c r="D1603" s="757"/>
      <c r="E1603" s="758"/>
      <c r="F1603" s="758"/>
      <c r="G1603" s="81" t="e">
        <f>G1604</f>
        <v>#REF!</v>
      </c>
    </row>
    <row r="1604" spans="1:7" x14ac:dyDescent="0.25">
      <c r="A1604" s="218" t="e">
        <f>'Запит 2-8'!#REF!</f>
        <v>#REF!</v>
      </c>
      <c r="B1604" s="241" t="e">
        <f>IF('Запит 2-8'!#REF!&lt;&gt;"",'Запит 2-8'!#REF!,"")</f>
        <v>#REF!</v>
      </c>
      <c r="C1604" s="242" t="e">
        <f>'Запит 2-8'!#REF!</f>
        <v>#REF!</v>
      </c>
      <c r="D1604" s="243" t="e">
        <f>'Запит 2-8'!#REF!</f>
        <v>#REF!</v>
      </c>
      <c r="E1604" s="349"/>
      <c r="F1604" s="352" t="e">
        <f>#REF!+#REF!</f>
        <v>#REF!</v>
      </c>
      <c r="G1604" s="81" t="e">
        <f t="shared" ref="G1604:G1618" si="106">IF(B1604&lt;&gt;"","Для друку","")</f>
        <v>#REF!</v>
      </c>
    </row>
    <row r="1605" spans="1:7" x14ac:dyDescent="0.25">
      <c r="A1605" s="218" t="e">
        <f>'Запит 2-8'!#REF!</f>
        <v>#REF!</v>
      </c>
      <c r="B1605" s="48" t="e">
        <f>IF('Запит 2-8'!#REF!&lt;&gt;"",'Запит 2-8'!#REF!,"")</f>
        <v>#REF!</v>
      </c>
      <c r="C1605" s="49" t="e">
        <f>'Запит 2-8'!#REF!</f>
        <v>#REF!</v>
      </c>
      <c r="D1605" s="50" t="e">
        <f>'Запит 2-8'!#REF!</f>
        <v>#REF!</v>
      </c>
      <c r="E1605" s="350"/>
      <c r="F1605" s="353" t="e">
        <f>#REF!+#REF!</f>
        <v>#REF!</v>
      </c>
      <c r="G1605" s="81" t="e">
        <f t="shared" si="106"/>
        <v>#REF!</v>
      </c>
    </row>
    <row r="1606" spans="1:7" x14ac:dyDescent="0.25">
      <c r="A1606" s="218" t="e">
        <f>'Запит 2-8'!#REF!</f>
        <v>#REF!</v>
      </c>
      <c r="B1606" s="48" t="e">
        <f>IF('Запит 2-8'!#REF!&lt;&gt;"",'Запит 2-8'!#REF!,"")</f>
        <v>#REF!</v>
      </c>
      <c r="C1606" s="49" t="e">
        <f>'Запит 2-8'!#REF!</f>
        <v>#REF!</v>
      </c>
      <c r="D1606" s="50" t="e">
        <f>'Запит 2-8'!#REF!</f>
        <v>#REF!</v>
      </c>
      <c r="E1606" s="350"/>
      <c r="F1606" s="353" t="e">
        <f>#REF!+#REF!</f>
        <v>#REF!</v>
      </c>
      <c r="G1606" s="81" t="e">
        <f t="shared" si="106"/>
        <v>#REF!</v>
      </c>
    </row>
    <row r="1607" spans="1:7" x14ac:dyDescent="0.25">
      <c r="A1607" s="218" t="e">
        <f>'Запит 2-8'!#REF!</f>
        <v>#REF!</v>
      </c>
      <c r="B1607" s="48" t="e">
        <f>IF('Запит 2-8'!#REF!&lt;&gt;"",'Запит 2-8'!#REF!,"")</f>
        <v>#REF!</v>
      </c>
      <c r="C1607" s="49" t="e">
        <f>'Запит 2-8'!#REF!</f>
        <v>#REF!</v>
      </c>
      <c r="D1607" s="50" t="e">
        <f>'Запит 2-8'!#REF!</f>
        <v>#REF!</v>
      </c>
      <c r="E1607" s="229"/>
      <c r="F1607" s="353" t="e">
        <f>#REF!+#REF!</f>
        <v>#REF!</v>
      </c>
      <c r="G1607" s="81" t="e">
        <f t="shared" si="106"/>
        <v>#REF!</v>
      </c>
    </row>
    <row r="1608" spans="1:7" x14ac:dyDescent="0.25">
      <c r="A1608" s="218" t="e">
        <f>'Запит 2-8'!#REF!</f>
        <v>#REF!</v>
      </c>
      <c r="B1608" s="48" t="e">
        <f>IF('Запит 2-8'!#REF!&lt;&gt;"",'Запит 2-8'!#REF!,"")</f>
        <v>#REF!</v>
      </c>
      <c r="C1608" s="49" t="e">
        <f>'Запит 2-8'!#REF!</f>
        <v>#REF!</v>
      </c>
      <c r="D1608" s="50" t="e">
        <f>'Запит 2-8'!#REF!</f>
        <v>#REF!</v>
      </c>
      <c r="E1608" s="350"/>
      <c r="F1608" s="353" t="e">
        <f>#REF!+#REF!</f>
        <v>#REF!</v>
      </c>
      <c r="G1608" s="81" t="e">
        <f t="shared" si="106"/>
        <v>#REF!</v>
      </c>
    </row>
    <row r="1609" spans="1:7" x14ac:dyDescent="0.25">
      <c r="A1609" s="218" t="e">
        <f>'Запит 2-8'!#REF!</f>
        <v>#REF!</v>
      </c>
      <c r="B1609" s="48" t="e">
        <f>IF('Запит 2-8'!#REF!&lt;&gt;"",'Запит 2-8'!#REF!,"")</f>
        <v>#REF!</v>
      </c>
      <c r="C1609" s="49" t="e">
        <f>'Запит 2-8'!#REF!</f>
        <v>#REF!</v>
      </c>
      <c r="D1609" s="50" t="e">
        <f>'Запит 2-8'!#REF!</f>
        <v>#REF!</v>
      </c>
      <c r="E1609" s="350"/>
      <c r="F1609" s="353" t="e">
        <f>#REF!+#REF!</f>
        <v>#REF!</v>
      </c>
      <c r="G1609" s="81" t="e">
        <f t="shared" si="106"/>
        <v>#REF!</v>
      </c>
    </row>
    <row r="1610" spans="1:7" x14ac:dyDescent="0.25">
      <c r="A1610" s="218" t="e">
        <f>'Запит 2-8'!#REF!</f>
        <v>#REF!</v>
      </c>
      <c r="B1610" s="48" t="e">
        <f>IF('Запит 2-8'!#REF!&lt;&gt;"",'Запит 2-8'!#REF!,"")</f>
        <v>#REF!</v>
      </c>
      <c r="C1610" s="49" t="e">
        <f>'Запит 2-8'!#REF!</f>
        <v>#REF!</v>
      </c>
      <c r="D1610" s="50" t="e">
        <f>'Запит 2-8'!#REF!</f>
        <v>#REF!</v>
      </c>
      <c r="E1610" s="350"/>
      <c r="F1610" s="353" t="e">
        <f>#REF!+#REF!</f>
        <v>#REF!</v>
      </c>
      <c r="G1610" s="81" t="e">
        <f t="shared" si="106"/>
        <v>#REF!</v>
      </c>
    </row>
    <row r="1611" spans="1:7" x14ac:dyDescent="0.25">
      <c r="A1611" s="218" t="e">
        <f>'Запит 2-8'!#REF!</f>
        <v>#REF!</v>
      </c>
      <c r="B1611" s="48" t="e">
        <f>IF('Запит 2-8'!#REF!&lt;&gt;"",'Запит 2-8'!#REF!,"")</f>
        <v>#REF!</v>
      </c>
      <c r="C1611" s="49" t="e">
        <f>'Запит 2-8'!#REF!</f>
        <v>#REF!</v>
      </c>
      <c r="D1611" s="50" t="e">
        <f>'Запит 2-8'!#REF!</f>
        <v>#REF!</v>
      </c>
      <c r="E1611" s="350"/>
      <c r="F1611" s="353" t="e">
        <f>#REF!+#REF!</f>
        <v>#REF!</v>
      </c>
      <c r="G1611" s="81" t="e">
        <f t="shared" si="106"/>
        <v>#REF!</v>
      </c>
    </row>
    <row r="1612" spans="1:7" x14ac:dyDescent="0.25">
      <c r="A1612" s="218" t="e">
        <f>'Запит 2-8'!#REF!</f>
        <v>#REF!</v>
      </c>
      <c r="B1612" s="48" t="e">
        <f>IF('Запит 2-8'!#REF!&lt;&gt;"",'Запит 2-8'!#REF!,"")</f>
        <v>#REF!</v>
      </c>
      <c r="C1612" s="49" t="e">
        <f>'Запит 2-8'!#REF!</f>
        <v>#REF!</v>
      </c>
      <c r="D1612" s="50" t="e">
        <f>'Запит 2-8'!#REF!</f>
        <v>#REF!</v>
      </c>
      <c r="E1612" s="350"/>
      <c r="F1612" s="353" t="e">
        <f>#REF!+#REF!</f>
        <v>#REF!</v>
      </c>
      <c r="G1612" s="81" t="e">
        <f t="shared" si="106"/>
        <v>#REF!</v>
      </c>
    </row>
    <row r="1613" spans="1:7" x14ac:dyDescent="0.25">
      <c r="A1613" s="218" t="e">
        <f>'Запит 2-8'!#REF!</f>
        <v>#REF!</v>
      </c>
      <c r="B1613" s="48" t="e">
        <f>IF('Запит 2-8'!#REF!&lt;&gt;"",'Запит 2-8'!#REF!,"")</f>
        <v>#REF!</v>
      </c>
      <c r="C1613" s="49" t="e">
        <f>'Запит 2-8'!#REF!</f>
        <v>#REF!</v>
      </c>
      <c r="D1613" s="50" t="e">
        <f>'Запит 2-8'!#REF!</f>
        <v>#REF!</v>
      </c>
      <c r="E1613" s="350"/>
      <c r="F1613" s="353" t="e">
        <f>#REF!+#REF!</f>
        <v>#REF!</v>
      </c>
      <c r="G1613" s="81" t="e">
        <f t="shared" si="106"/>
        <v>#REF!</v>
      </c>
    </row>
    <row r="1614" spans="1:7" x14ac:dyDescent="0.25">
      <c r="A1614" s="218" t="e">
        <f>'Запит 2-8'!#REF!</f>
        <v>#REF!</v>
      </c>
      <c r="B1614" s="48" t="e">
        <f>IF('Запит 2-8'!#REF!&lt;&gt;"",'Запит 2-8'!#REF!,"")</f>
        <v>#REF!</v>
      </c>
      <c r="C1614" s="49" t="e">
        <f>'Запит 2-8'!#REF!</f>
        <v>#REF!</v>
      </c>
      <c r="D1614" s="50" t="e">
        <f>'Запит 2-8'!#REF!</f>
        <v>#REF!</v>
      </c>
      <c r="E1614" s="350"/>
      <c r="F1614" s="353" t="e">
        <f>#REF!+#REF!</f>
        <v>#REF!</v>
      </c>
      <c r="G1614" s="81" t="e">
        <f t="shared" si="106"/>
        <v>#REF!</v>
      </c>
    </row>
    <row r="1615" spans="1:7" x14ac:dyDescent="0.25">
      <c r="A1615" s="218" t="e">
        <f>'Запит 2-8'!#REF!</f>
        <v>#REF!</v>
      </c>
      <c r="B1615" s="48" t="e">
        <f>IF('Запит 2-8'!#REF!&lt;&gt;"",'Запит 2-8'!#REF!,"")</f>
        <v>#REF!</v>
      </c>
      <c r="C1615" s="49" t="e">
        <f>'Запит 2-8'!#REF!</f>
        <v>#REF!</v>
      </c>
      <c r="D1615" s="50" t="e">
        <f>'Запит 2-8'!#REF!</f>
        <v>#REF!</v>
      </c>
      <c r="E1615" s="350"/>
      <c r="F1615" s="353" t="e">
        <f>#REF!+#REF!</f>
        <v>#REF!</v>
      </c>
      <c r="G1615" s="81" t="e">
        <f t="shared" si="106"/>
        <v>#REF!</v>
      </c>
    </row>
    <row r="1616" spans="1:7" x14ac:dyDescent="0.25">
      <c r="A1616" s="218" t="e">
        <f>'Запит 2-8'!#REF!</f>
        <v>#REF!</v>
      </c>
      <c r="B1616" s="48" t="e">
        <f>IF('Запит 2-8'!#REF!&lt;&gt;"",'Запит 2-8'!#REF!,"")</f>
        <v>#REF!</v>
      </c>
      <c r="C1616" s="49" t="e">
        <f>'Запит 2-8'!#REF!</f>
        <v>#REF!</v>
      </c>
      <c r="D1616" s="50" t="e">
        <f>'Запит 2-8'!#REF!</f>
        <v>#REF!</v>
      </c>
      <c r="E1616" s="350"/>
      <c r="F1616" s="353" t="e">
        <f>#REF!+#REF!</f>
        <v>#REF!</v>
      </c>
      <c r="G1616" s="81" t="e">
        <f t="shared" si="106"/>
        <v>#REF!</v>
      </c>
    </row>
    <row r="1617" spans="1:7" x14ac:dyDescent="0.25">
      <c r="A1617" s="218" t="e">
        <f>'Запит 2-8'!#REF!</f>
        <v>#REF!</v>
      </c>
      <c r="B1617" s="48" t="e">
        <f>IF('Запит 2-8'!#REF!&lt;&gt;"",'Запит 2-8'!#REF!,"")</f>
        <v>#REF!</v>
      </c>
      <c r="C1617" s="49" t="e">
        <f>'Запит 2-8'!#REF!</f>
        <v>#REF!</v>
      </c>
      <c r="D1617" s="50" t="e">
        <f>'Запит 2-8'!#REF!</f>
        <v>#REF!</v>
      </c>
      <c r="E1617" s="350"/>
      <c r="F1617" s="353" t="e">
        <f>#REF!+#REF!</f>
        <v>#REF!</v>
      </c>
      <c r="G1617" s="81" t="e">
        <f t="shared" si="106"/>
        <v>#REF!</v>
      </c>
    </row>
    <row r="1618" spans="1:7" x14ac:dyDescent="0.25">
      <c r="A1618" s="218" t="e">
        <f>'Запит 2-8'!#REF!</f>
        <v>#REF!</v>
      </c>
      <c r="B1618" s="237" t="e">
        <f>IF('Запит 2-8'!#REF!&lt;&gt;"",'Запит 2-8'!#REF!,"")</f>
        <v>#REF!</v>
      </c>
      <c r="C1618" s="238" t="e">
        <f>'Запит 2-8'!#REF!</f>
        <v>#REF!</v>
      </c>
      <c r="D1618" s="239" t="e">
        <f>'Запит 2-8'!#REF!</f>
        <v>#REF!</v>
      </c>
      <c r="E1618" s="351"/>
      <c r="F1618" s="354" t="e">
        <f>#REF!+#REF!</f>
        <v>#REF!</v>
      </c>
      <c r="G1618" s="81" t="e">
        <f t="shared" si="106"/>
        <v>#REF!</v>
      </c>
    </row>
    <row r="1619" spans="1:7" ht="12.75" x14ac:dyDescent="0.2">
      <c r="A1619" s="236" t="e">
        <f>'Запит 2-8'!#REF!</f>
        <v>#REF!</v>
      </c>
      <c r="B1619" s="756" t="s">
        <v>110</v>
      </c>
      <c r="C1619" s="757"/>
      <c r="D1619" s="757"/>
      <c r="E1619" s="758"/>
      <c r="F1619" s="758"/>
      <c r="G1619" s="81" t="e">
        <f>G1620</f>
        <v>#REF!</v>
      </c>
    </row>
    <row r="1620" spans="1:7" x14ac:dyDescent="0.25">
      <c r="A1620" s="218" t="e">
        <f>'Запит 2-8'!#REF!</f>
        <v>#REF!</v>
      </c>
      <c r="B1620" s="241" t="e">
        <f>IF('Запит 2-8'!#REF!&lt;&gt;"",'Запит 2-8'!#REF!,"")</f>
        <v>#REF!</v>
      </c>
      <c r="C1620" s="242" t="e">
        <f>'Запит 2-8'!#REF!</f>
        <v>#REF!</v>
      </c>
      <c r="D1620" s="243" t="e">
        <f>'Запит 2-8'!#REF!</f>
        <v>#REF!</v>
      </c>
      <c r="E1620" s="440" t="s">
        <v>30</v>
      </c>
      <c r="F1620" s="352" t="e">
        <f>#REF!+#REF!</f>
        <v>#REF!</v>
      </c>
      <c r="G1620" s="81" t="e">
        <f t="shared" ref="G1620:G1629" si="107">IF(B1620&lt;&gt;"","Для друку","")</f>
        <v>#REF!</v>
      </c>
    </row>
    <row r="1621" spans="1:7" x14ac:dyDescent="0.25">
      <c r="A1621" s="218" t="e">
        <f>'Запит 2-8'!#REF!</f>
        <v>#REF!</v>
      </c>
      <c r="B1621" s="48" t="e">
        <f>IF('Запит 2-8'!#REF!&lt;&gt;"",'Запит 2-8'!#REF!,"")</f>
        <v>#REF!</v>
      </c>
      <c r="C1621" s="49" t="e">
        <f>'Запит 2-8'!#REF!</f>
        <v>#REF!</v>
      </c>
      <c r="D1621" s="50" t="e">
        <f>'Запит 2-8'!#REF!</f>
        <v>#REF!</v>
      </c>
      <c r="E1621" s="441" t="s">
        <v>30</v>
      </c>
      <c r="F1621" s="353" t="e">
        <f>#REF!+#REF!</f>
        <v>#REF!</v>
      </c>
      <c r="G1621" s="81" t="e">
        <f t="shared" si="107"/>
        <v>#REF!</v>
      </c>
    </row>
    <row r="1622" spans="1:7" x14ac:dyDescent="0.25">
      <c r="A1622" s="218" t="e">
        <f>'Запит 2-8'!#REF!</f>
        <v>#REF!</v>
      </c>
      <c r="B1622" s="48" t="e">
        <f>IF('Запит 2-8'!#REF!&lt;&gt;"",'Запит 2-8'!#REF!,"")</f>
        <v>#REF!</v>
      </c>
      <c r="C1622" s="49" t="e">
        <f>'Запит 2-8'!#REF!</f>
        <v>#REF!</v>
      </c>
      <c r="D1622" s="50" t="e">
        <f>'Запит 2-8'!#REF!</f>
        <v>#REF!</v>
      </c>
      <c r="E1622" s="441" t="s">
        <v>30</v>
      </c>
      <c r="F1622" s="353" t="e">
        <f>#REF!+#REF!</f>
        <v>#REF!</v>
      </c>
      <c r="G1622" s="81" t="e">
        <f t="shared" si="107"/>
        <v>#REF!</v>
      </c>
    </row>
    <row r="1623" spans="1:7" x14ac:dyDescent="0.25">
      <c r="A1623" s="218" t="e">
        <f>'Запит 2-8'!#REF!</f>
        <v>#REF!</v>
      </c>
      <c r="B1623" s="48" t="e">
        <f>IF('Запит 2-8'!#REF!&lt;&gt;"",'Запит 2-8'!#REF!,"")</f>
        <v>#REF!</v>
      </c>
      <c r="C1623" s="49" t="e">
        <f>'Запит 2-8'!#REF!</f>
        <v>#REF!</v>
      </c>
      <c r="D1623" s="50" t="e">
        <f>'Запит 2-8'!#REF!</f>
        <v>#REF!</v>
      </c>
      <c r="E1623" s="441" t="s">
        <v>30</v>
      </c>
      <c r="F1623" s="353" t="e">
        <f>#REF!+#REF!</f>
        <v>#REF!</v>
      </c>
      <c r="G1623" s="81" t="e">
        <f t="shared" si="107"/>
        <v>#REF!</v>
      </c>
    </row>
    <row r="1624" spans="1:7" x14ac:dyDescent="0.25">
      <c r="A1624" s="218" t="e">
        <f>'Запит 2-8'!#REF!</f>
        <v>#REF!</v>
      </c>
      <c r="B1624" s="48" t="e">
        <f>IF('Запит 2-8'!#REF!&lt;&gt;"",'Запит 2-8'!#REF!,"")</f>
        <v>#REF!</v>
      </c>
      <c r="C1624" s="49" t="e">
        <f>'Запит 2-8'!#REF!</f>
        <v>#REF!</v>
      </c>
      <c r="D1624" s="50" t="e">
        <f>'Запит 2-8'!#REF!</f>
        <v>#REF!</v>
      </c>
      <c r="E1624" s="441" t="s">
        <v>30</v>
      </c>
      <c r="F1624" s="353" t="e">
        <f>#REF!+#REF!</f>
        <v>#REF!</v>
      </c>
      <c r="G1624" s="81" t="e">
        <f t="shared" si="107"/>
        <v>#REF!</v>
      </c>
    </row>
    <row r="1625" spans="1:7" x14ac:dyDescent="0.25">
      <c r="A1625" s="218" t="e">
        <f>'Запит 2-8'!#REF!</f>
        <v>#REF!</v>
      </c>
      <c r="B1625" s="48" t="e">
        <f>IF('Запит 2-8'!#REF!&lt;&gt;"",'Запит 2-8'!#REF!,"")</f>
        <v>#REF!</v>
      </c>
      <c r="C1625" s="49" t="e">
        <f>'Запит 2-8'!#REF!</f>
        <v>#REF!</v>
      </c>
      <c r="D1625" s="50" t="e">
        <f>'Запит 2-8'!#REF!</f>
        <v>#REF!</v>
      </c>
      <c r="E1625" s="441" t="s">
        <v>30</v>
      </c>
      <c r="F1625" s="353" t="e">
        <f>#REF!+#REF!</f>
        <v>#REF!</v>
      </c>
      <c r="G1625" s="81" t="e">
        <f t="shared" si="107"/>
        <v>#REF!</v>
      </c>
    </row>
    <row r="1626" spans="1:7" x14ac:dyDescent="0.25">
      <c r="A1626" s="218" t="e">
        <f>'Запит 2-8'!#REF!</f>
        <v>#REF!</v>
      </c>
      <c r="B1626" s="48" t="e">
        <f>IF('Запит 2-8'!#REF!&lt;&gt;"",'Запит 2-8'!#REF!,"")</f>
        <v>#REF!</v>
      </c>
      <c r="C1626" s="49" t="e">
        <f>'Запит 2-8'!#REF!</f>
        <v>#REF!</v>
      </c>
      <c r="D1626" s="50" t="e">
        <f>'Запит 2-8'!#REF!</f>
        <v>#REF!</v>
      </c>
      <c r="E1626" s="441" t="s">
        <v>30</v>
      </c>
      <c r="F1626" s="353" t="e">
        <f>#REF!+#REF!</f>
        <v>#REF!</v>
      </c>
      <c r="G1626" s="81" t="e">
        <f t="shared" si="107"/>
        <v>#REF!</v>
      </c>
    </row>
    <row r="1627" spans="1:7" x14ac:dyDescent="0.25">
      <c r="A1627" s="218" t="e">
        <f>'Запит 2-8'!#REF!</f>
        <v>#REF!</v>
      </c>
      <c r="B1627" s="48" t="e">
        <f>IF('Запит 2-8'!#REF!&lt;&gt;"",'Запит 2-8'!#REF!,"")</f>
        <v>#REF!</v>
      </c>
      <c r="C1627" s="49" t="e">
        <f>'Запит 2-8'!#REF!</f>
        <v>#REF!</v>
      </c>
      <c r="D1627" s="50" t="e">
        <f>'Запит 2-8'!#REF!</f>
        <v>#REF!</v>
      </c>
      <c r="E1627" s="441" t="s">
        <v>30</v>
      </c>
      <c r="F1627" s="353" t="e">
        <f>#REF!+#REF!</f>
        <v>#REF!</v>
      </c>
      <c r="G1627" s="81" t="e">
        <f t="shared" si="107"/>
        <v>#REF!</v>
      </c>
    </row>
    <row r="1628" spans="1:7" ht="12.75" customHeight="1" x14ac:dyDescent="0.25">
      <c r="A1628" s="218" t="e">
        <f>'Запит 2-8'!#REF!</f>
        <v>#REF!</v>
      </c>
      <c r="B1628" s="48" t="e">
        <f>IF('Запит 2-8'!#REF!&lt;&gt;"",'Запит 2-8'!#REF!,"")</f>
        <v>#REF!</v>
      </c>
      <c r="C1628" s="49" t="e">
        <f>'Запит 2-8'!#REF!</f>
        <v>#REF!</v>
      </c>
      <c r="D1628" s="50" t="e">
        <f>'Запит 2-8'!#REF!</f>
        <v>#REF!</v>
      </c>
      <c r="E1628" s="441" t="s">
        <v>30</v>
      </c>
      <c r="F1628" s="353" t="e">
        <f>#REF!+#REF!</f>
        <v>#REF!</v>
      </c>
      <c r="G1628" s="81" t="e">
        <f t="shared" si="107"/>
        <v>#REF!</v>
      </c>
    </row>
    <row r="1629" spans="1:7" x14ac:dyDescent="0.25">
      <c r="A1629" s="240" t="e">
        <f>'Запит 2-8'!#REF!</f>
        <v>#REF!</v>
      </c>
      <c r="B1629" s="48" t="e">
        <f>IF('Запит 2-8'!#REF!&lt;&gt;"",'Запит 2-8'!#REF!,"")</f>
        <v>#REF!</v>
      </c>
      <c r="C1629" s="49" t="e">
        <f>'Запит 2-8'!#REF!</f>
        <v>#REF!</v>
      </c>
      <c r="D1629" s="50" t="e">
        <f>'Запит 2-8'!#REF!</f>
        <v>#REF!</v>
      </c>
      <c r="E1629" s="442" t="s">
        <v>30</v>
      </c>
      <c r="F1629" s="354" t="e">
        <f>#REF!+#REF!</f>
        <v>#REF!</v>
      </c>
      <c r="G1629" s="81" t="e">
        <f t="shared" si="107"/>
        <v>#REF!</v>
      </c>
    </row>
    <row r="1630" spans="1:7" ht="12.75" customHeight="1" x14ac:dyDescent="0.2">
      <c r="A1630" s="759" t="e">
        <f>'Запит 2-8'!#REF!</f>
        <v>#REF!</v>
      </c>
      <c r="B1630" s="760"/>
      <c r="C1630" s="760"/>
      <c r="D1630" s="760"/>
      <c r="E1630" s="760"/>
      <c r="F1630" s="760"/>
      <c r="G1630" s="81" t="e">
        <f>G1631</f>
        <v>#REF!</v>
      </c>
    </row>
    <row r="1631" spans="1:7" ht="12.75" x14ac:dyDescent="0.2">
      <c r="A1631" s="235" t="s">
        <v>4</v>
      </c>
      <c r="B1631" s="756" t="s">
        <v>107</v>
      </c>
      <c r="C1631" s="757"/>
      <c r="D1631" s="757"/>
      <c r="E1631" s="761"/>
      <c r="F1631" s="761"/>
      <c r="G1631" s="81" t="e">
        <f>G1632</f>
        <v>#REF!</v>
      </c>
    </row>
    <row r="1632" spans="1:7" x14ac:dyDescent="0.25">
      <c r="A1632" s="218" t="e">
        <f>'Запит 2-8'!#REF!</f>
        <v>#REF!</v>
      </c>
      <c r="B1632" s="241" t="e">
        <f>IF('Запит 2-8'!#REF!&lt;&gt;"",'Запит 2-8'!#REF!,"")</f>
        <v>#REF!</v>
      </c>
      <c r="C1632" s="242" t="e">
        <f>'Запит 2-8'!#REF!</f>
        <v>#REF!</v>
      </c>
      <c r="D1632" s="243" t="e">
        <f>'Запит 2-8'!#REF!</f>
        <v>#REF!</v>
      </c>
      <c r="E1632" s="349"/>
      <c r="F1632" s="352" t="e">
        <f>#REF!+#REF!</f>
        <v>#REF!</v>
      </c>
      <c r="G1632" s="81" t="e">
        <f>IF(B1632&lt;&gt;"","Для друку","")</f>
        <v>#REF!</v>
      </c>
    </row>
    <row r="1633" spans="1:7" x14ac:dyDescent="0.25">
      <c r="A1633" s="218" t="e">
        <f>'Запит 2-8'!#REF!</f>
        <v>#REF!</v>
      </c>
      <c r="B1633" s="48" t="e">
        <f>IF('Запит 2-8'!#REF!&lt;&gt;"",'Запит 2-8'!#REF!,"")</f>
        <v>#REF!</v>
      </c>
      <c r="C1633" s="49" t="e">
        <f>'Запит 2-8'!#REF!</f>
        <v>#REF!</v>
      </c>
      <c r="D1633" s="50" t="e">
        <f>'Запит 2-8'!#REF!</f>
        <v>#REF!</v>
      </c>
      <c r="E1633" s="350"/>
      <c r="F1633" s="353" t="e">
        <f>#REF!+#REF!</f>
        <v>#REF!</v>
      </c>
      <c r="G1633" s="81" t="e">
        <f>IF(B1633&lt;&gt;"","Для друку","")</f>
        <v>#REF!</v>
      </c>
    </row>
    <row r="1634" spans="1:7" x14ac:dyDescent="0.25">
      <c r="A1634" s="218" t="e">
        <f>'Запит 2-8'!#REF!</f>
        <v>#REF!</v>
      </c>
      <c r="B1634" s="48" t="e">
        <f>IF('Запит 2-8'!#REF!&lt;&gt;"",'Запит 2-8'!#REF!,"")</f>
        <v>#REF!</v>
      </c>
      <c r="C1634" s="49" t="e">
        <f>'Запит 2-8'!#REF!</f>
        <v>#REF!</v>
      </c>
      <c r="D1634" s="50" t="e">
        <f>'Запит 2-8'!#REF!</f>
        <v>#REF!</v>
      </c>
      <c r="E1634" s="350"/>
      <c r="F1634" s="353" t="e">
        <f>#REF!+#REF!</f>
        <v>#REF!</v>
      </c>
      <c r="G1634" s="81" t="e">
        <f>IF(B1634&lt;&gt;"","Для друку","")</f>
        <v>#REF!</v>
      </c>
    </row>
    <row r="1635" spans="1:7" x14ac:dyDescent="0.25">
      <c r="A1635" s="218" t="e">
        <f>'Запит 2-8'!#REF!</f>
        <v>#REF!</v>
      </c>
      <c r="B1635" s="48" t="e">
        <f>IF('Запит 2-8'!#REF!&lt;&gt;"",'Запит 2-8'!#REF!,"")</f>
        <v>#REF!</v>
      </c>
      <c r="C1635" s="49" t="e">
        <f>'Запит 2-8'!#REF!</f>
        <v>#REF!</v>
      </c>
      <c r="D1635" s="50" t="e">
        <f>'Запит 2-8'!#REF!</f>
        <v>#REF!</v>
      </c>
      <c r="E1635" s="229"/>
      <c r="F1635" s="353" t="e">
        <f>#REF!+#REF!</f>
        <v>#REF!</v>
      </c>
      <c r="G1635" s="81" t="e">
        <f>IF(B1635&lt;&gt;"","Для друку","")</f>
        <v>#REF!</v>
      </c>
    </row>
    <row r="1636" spans="1:7" x14ac:dyDescent="0.25">
      <c r="A1636" s="218" t="e">
        <f>'Запит 2-8'!#REF!</f>
        <v>#REF!</v>
      </c>
      <c r="B1636" s="48" t="e">
        <f>IF('Запит 2-8'!#REF!&lt;&gt;"",'Запит 2-8'!#REF!,"")</f>
        <v>#REF!</v>
      </c>
      <c r="C1636" s="49" t="e">
        <f>'Запит 2-8'!#REF!</f>
        <v>#REF!</v>
      </c>
      <c r="D1636" s="50" t="e">
        <f>'Запит 2-8'!#REF!</f>
        <v>#REF!</v>
      </c>
      <c r="E1636" s="350"/>
      <c r="F1636" s="353" t="e">
        <f>#REF!+#REF!</f>
        <v>#REF!</v>
      </c>
      <c r="G1636" s="81" t="e">
        <f>IF(B1636&lt;&gt;"","Для друку","")</f>
        <v>#REF!</v>
      </c>
    </row>
    <row r="1637" spans="1:7" x14ac:dyDescent="0.25">
      <c r="A1637" s="218" t="e">
        <f>'Запит 2-8'!#REF!</f>
        <v>#REF!</v>
      </c>
      <c r="B1637" s="48" t="e">
        <f>IF('Запит 2-8'!#REF!&lt;&gt;"",'Запит 2-8'!#REF!,"")</f>
        <v>#REF!</v>
      </c>
      <c r="C1637" s="49" t="e">
        <f>'Запит 2-8'!#REF!</f>
        <v>#REF!</v>
      </c>
      <c r="D1637" s="50" t="e">
        <f>'Запит 2-8'!#REF!</f>
        <v>#REF!</v>
      </c>
      <c r="E1637" s="350"/>
      <c r="F1637" s="353" t="e">
        <f>#REF!+#REF!</f>
        <v>#REF!</v>
      </c>
      <c r="G1637" s="81" t="e">
        <f t="shared" ref="G1637:G1646" si="108">IF(B1637&lt;&gt;"","Для друку","")</f>
        <v>#REF!</v>
      </c>
    </row>
    <row r="1638" spans="1:7" x14ac:dyDescent="0.25">
      <c r="A1638" s="218" t="e">
        <f>'Запит 2-8'!#REF!</f>
        <v>#REF!</v>
      </c>
      <c r="B1638" s="48" t="e">
        <f>IF('Запит 2-8'!#REF!&lt;&gt;"",'Запит 2-8'!#REF!,"")</f>
        <v>#REF!</v>
      </c>
      <c r="C1638" s="49" t="e">
        <f>'Запит 2-8'!#REF!</f>
        <v>#REF!</v>
      </c>
      <c r="D1638" s="50" t="e">
        <f>'Запит 2-8'!#REF!</f>
        <v>#REF!</v>
      </c>
      <c r="E1638" s="350"/>
      <c r="F1638" s="353" t="e">
        <f>#REF!+#REF!</f>
        <v>#REF!</v>
      </c>
      <c r="G1638" s="81" t="e">
        <f t="shared" si="108"/>
        <v>#REF!</v>
      </c>
    </row>
    <row r="1639" spans="1:7" x14ac:dyDescent="0.25">
      <c r="A1639" s="218" t="e">
        <f>'Запит 2-8'!#REF!</f>
        <v>#REF!</v>
      </c>
      <c r="B1639" s="48" t="e">
        <f>IF('Запит 2-8'!#REF!&lt;&gt;"",'Запит 2-8'!#REF!,"")</f>
        <v>#REF!</v>
      </c>
      <c r="C1639" s="49" t="e">
        <f>'Запит 2-8'!#REF!</f>
        <v>#REF!</v>
      </c>
      <c r="D1639" s="50" t="e">
        <f>'Запит 2-8'!#REF!</f>
        <v>#REF!</v>
      </c>
      <c r="E1639" s="350"/>
      <c r="F1639" s="353" t="e">
        <f>#REF!+#REF!</f>
        <v>#REF!</v>
      </c>
      <c r="G1639" s="81" t="e">
        <f t="shared" si="108"/>
        <v>#REF!</v>
      </c>
    </row>
    <row r="1640" spans="1:7" x14ac:dyDescent="0.25">
      <c r="A1640" s="218" t="e">
        <f>'Запит 2-8'!#REF!</f>
        <v>#REF!</v>
      </c>
      <c r="B1640" s="48" t="e">
        <f>IF('Запит 2-8'!#REF!&lt;&gt;"",'Запит 2-8'!#REF!,"")</f>
        <v>#REF!</v>
      </c>
      <c r="C1640" s="49" t="e">
        <f>'Запит 2-8'!#REF!</f>
        <v>#REF!</v>
      </c>
      <c r="D1640" s="50" t="e">
        <f>'Запит 2-8'!#REF!</f>
        <v>#REF!</v>
      </c>
      <c r="E1640" s="350"/>
      <c r="F1640" s="353" t="e">
        <f>#REF!+#REF!</f>
        <v>#REF!</v>
      </c>
      <c r="G1640" s="81" t="e">
        <f t="shared" si="108"/>
        <v>#REF!</v>
      </c>
    </row>
    <row r="1641" spans="1:7" x14ac:dyDescent="0.25">
      <c r="A1641" s="218" t="e">
        <f>'Запит 2-8'!#REF!</f>
        <v>#REF!</v>
      </c>
      <c r="B1641" s="48" t="e">
        <f>IF('Запит 2-8'!#REF!&lt;&gt;"",'Запит 2-8'!#REF!,"")</f>
        <v>#REF!</v>
      </c>
      <c r="C1641" s="49" t="e">
        <f>'Запит 2-8'!#REF!</f>
        <v>#REF!</v>
      </c>
      <c r="D1641" s="50" t="e">
        <f>'Запит 2-8'!#REF!</f>
        <v>#REF!</v>
      </c>
      <c r="E1641" s="350"/>
      <c r="F1641" s="353" t="e">
        <f>#REF!+#REF!</f>
        <v>#REF!</v>
      </c>
      <c r="G1641" s="81" t="e">
        <f t="shared" si="108"/>
        <v>#REF!</v>
      </c>
    </row>
    <row r="1642" spans="1:7" x14ac:dyDescent="0.25">
      <c r="A1642" s="218" t="e">
        <f>'Запит 2-8'!#REF!</f>
        <v>#REF!</v>
      </c>
      <c r="B1642" s="48" t="e">
        <f>IF('Запит 2-8'!#REF!&lt;&gt;"",'Запит 2-8'!#REF!,"")</f>
        <v>#REF!</v>
      </c>
      <c r="C1642" s="49" t="e">
        <f>'Запит 2-8'!#REF!</f>
        <v>#REF!</v>
      </c>
      <c r="D1642" s="50" t="e">
        <f>'Запит 2-8'!#REF!</f>
        <v>#REF!</v>
      </c>
      <c r="E1642" s="350"/>
      <c r="F1642" s="353" t="e">
        <f>#REF!+#REF!</f>
        <v>#REF!</v>
      </c>
      <c r="G1642" s="81" t="e">
        <f t="shared" si="108"/>
        <v>#REF!</v>
      </c>
    </row>
    <row r="1643" spans="1:7" x14ac:dyDescent="0.25">
      <c r="A1643" s="218" t="e">
        <f>'Запит 2-8'!#REF!</f>
        <v>#REF!</v>
      </c>
      <c r="B1643" s="48" t="e">
        <f>IF('Запит 2-8'!#REF!&lt;&gt;"",'Запит 2-8'!#REF!,"")</f>
        <v>#REF!</v>
      </c>
      <c r="C1643" s="49" t="e">
        <f>'Запит 2-8'!#REF!</f>
        <v>#REF!</v>
      </c>
      <c r="D1643" s="50" t="e">
        <f>'Запит 2-8'!#REF!</f>
        <v>#REF!</v>
      </c>
      <c r="E1643" s="350"/>
      <c r="F1643" s="353" t="e">
        <f>#REF!+#REF!</f>
        <v>#REF!</v>
      </c>
      <c r="G1643" s="81" t="e">
        <f t="shared" si="108"/>
        <v>#REF!</v>
      </c>
    </row>
    <row r="1644" spans="1:7" x14ac:dyDescent="0.25">
      <c r="A1644" s="218" t="e">
        <f>'Запит 2-8'!#REF!</f>
        <v>#REF!</v>
      </c>
      <c r="B1644" s="48" t="e">
        <f>IF('Запит 2-8'!#REF!&lt;&gt;"",'Запит 2-8'!#REF!,"")</f>
        <v>#REF!</v>
      </c>
      <c r="C1644" s="49" t="e">
        <f>'Запит 2-8'!#REF!</f>
        <v>#REF!</v>
      </c>
      <c r="D1644" s="50" t="e">
        <f>'Запит 2-8'!#REF!</f>
        <v>#REF!</v>
      </c>
      <c r="E1644" s="350"/>
      <c r="F1644" s="353" t="e">
        <f>#REF!+#REF!</f>
        <v>#REF!</v>
      </c>
      <c r="G1644" s="81" t="e">
        <f t="shared" si="108"/>
        <v>#REF!</v>
      </c>
    </row>
    <row r="1645" spans="1:7" x14ac:dyDescent="0.25">
      <c r="A1645" s="218" t="e">
        <f>'Запит 2-8'!#REF!</f>
        <v>#REF!</v>
      </c>
      <c r="B1645" s="48" t="e">
        <f>IF('Запит 2-8'!#REF!&lt;&gt;"",'Запит 2-8'!#REF!,"")</f>
        <v>#REF!</v>
      </c>
      <c r="C1645" s="49" t="e">
        <f>'Запит 2-8'!#REF!</f>
        <v>#REF!</v>
      </c>
      <c r="D1645" s="50" t="e">
        <f>'Запит 2-8'!#REF!</f>
        <v>#REF!</v>
      </c>
      <c r="E1645" s="350"/>
      <c r="F1645" s="353" t="e">
        <f>#REF!+#REF!</f>
        <v>#REF!</v>
      </c>
      <c r="G1645" s="81" t="e">
        <f t="shared" si="108"/>
        <v>#REF!</v>
      </c>
    </row>
    <row r="1646" spans="1:7" x14ac:dyDescent="0.25">
      <c r="A1646" s="218" t="e">
        <f>'Запит 2-8'!#REF!</f>
        <v>#REF!</v>
      </c>
      <c r="B1646" s="237" t="e">
        <f>IF('Запит 2-8'!#REF!&lt;&gt;"",'Запит 2-8'!#REF!,"")</f>
        <v>#REF!</v>
      </c>
      <c r="C1646" s="238" t="e">
        <f>'Запит 2-8'!#REF!</f>
        <v>#REF!</v>
      </c>
      <c r="D1646" s="239" t="e">
        <f>'Запит 2-8'!#REF!</f>
        <v>#REF!</v>
      </c>
      <c r="E1646" s="351"/>
      <c r="F1646" s="354" t="e">
        <f>#REF!+#REF!</f>
        <v>#REF!</v>
      </c>
      <c r="G1646" s="81" t="e">
        <f t="shared" si="108"/>
        <v>#REF!</v>
      </c>
    </row>
    <row r="1647" spans="1:7" ht="12.75" x14ac:dyDescent="0.2">
      <c r="A1647" s="236" t="e">
        <f>'Запит 2-8'!#REF!</f>
        <v>#REF!</v>
      </c>
      <c r="B1647" s="756" t="s">
        <v>108</v>
      </c>
      <c r="C1647" s="757"/>
      <c r="D1647" s="757"/>
      <c r="E1647" s="758"/>
      <c r="F1647" s="758"/>
      <c r="G1647" s="81" t="e">
        <f>G1648</f>
        <v>#REF!</v>
      </c>
    </row>
    <row r="1648" spans="1:7" x14ac:dyDescent="0.25">
      <c r="A1648" s="218" t="e">
        <f>'Запит 2-8'!#REF!</f>
        <v>#REF!</v>
      </c>
      <c r="B1648" s="241" t="e">
        <f>IF('Запит 2-8'!#REF!&lt;&gt;"",'Запит 2-8'!#REF!,"")</f>
        <v>#REF!</v>
      </c>
      <c r="C1648" s="242" t="e">
        <f>'Запит 2-8'!#REF!</f>
        <v>#REF!</v>
      </c>
      <c r="D1648" s="243" t="e">
        <f>'Запит 2-8'!#REF!</f>
        <v>#REF!</v>
      </c>
      <c r="E1648" s="349"/>
      <c r="F1648" s="352" t="e">
        <f>#REF!+#REF!</f>
        <v>#REF!</v>
      </c>
      <c r="G1648" s="81" t="e">
        <f t="shared" ref="G1648:G1662" si="109">IF(B1648&lt;&gt;"","Для друку","")</f>
        <v>#REF!</v>
      </c>
    </row>
    <row r="1649" spans="1:7" x14ac:dyDescent="0.25">
      <c r="A1649" s="218" t="e">
        <f>'Запит 2-8'!#REF!</f>
        <v>#REF!</v>
      </c>
      <c r="B1649" s="48" t="e">
        <f>IF('Запит 2-8'!#REF!&lt;&gt;"",'Запит 2-8'!#REF!,"")</f>
        <v>#REF!</v>
      </c>
      <c r="C1649" s="49" t="e">
        <f>'Запит 2-8'!#REF!</f>
        <v>#REF!</v>
      </c>
      <c r="D1649" s="50" t="e">
        <f>'Запит 2-8'!#REF!</f>
        <v>#REF!</v>
      </c>
      <c r="E1649" s="350"/>
      <c r="F1649" s="353" t="e">
        <f>#REF!+#REF!</f>
        <v>#REF!</v>
      </c>
      <c r="G1649" s="81" t="e">
        <f t="shared" si="109"/>
        <v>#REF!</v>
      </c>
    </row>
    <row r="1650" spans="1:7" x14ac:dyDescent="0.25">
      <c r="A1650" s="218" t="e">
        <f>'Запит 2-8'!#REF!</f>
        <v>#REF!</v>
      </c>
      <c r="B1650" s="48" t="e">
        <f>IF('Запит 2-8'!#REF!&lt;&gt;"",'Запит 2-8'!#REF!,"")</f>
        <v>#REF!</v>
      </c>
      <c r="C1650" s="49" t="e">
        <f>'Запит 2-8'!#REF!</f>
        <v>#REF!</v>
      </c>
      <c r="D1650" s="50" t="e">
        <f>'Запит 2-8'!#REF!</f>
        <v>#REF!</v>
      </c>
      <c r="E1650" s="350"/>
      <c r="F1650" s="353" t="e">
        <f>#REF!+#REF!</f>
        <v>#REF!</v>
      </c>
      <c r="G1650" s="81" t="e">
        <f t="shared" si="109"/>
        <v>#REF!</v>
      </c>
    </row>
    <row r="1651" spans="1:7" x14ac:dyDescent="0.25">
      <c r="A1651" s="218" t="e">
        <f>'Запит 2-8'!#REF!</f>
        <v>#REF!</v>
      </c>
      <c r="B1651" s="48" t="e">
        <f>IF('Запит 2-8'!#REF!&lt;&gt;"",'Запит 2-8'!#REF!,"")</f>
        <v>#REF!</v>
      </c>
      <c r="C1651" s="49" t="e">
        <f>'Запит 2-8'!#REF!</f>
        <v>#REF!</v>
      </c>
      <c r="D1651" s="50" t="e">
        <f>'Запит 2-8'!#REF!</f>
        <v>#REF!</v>
      </c>
      <c r="E1651" s="229"/>
      <c r="F1651" s="353" t="e">
        <f>#REF!+#REF!</f>
        <v>#REF!</v>
      </c>
      <c r="G1651" s="81" t="e">
        <f t="shared" si="109"/>
        <v>#REF!</v>
      </c>
    </row>
    <row r="1652" spans="1:7" x14ac:dyDescent="0.25">
      <c r="A1652" s="218" t="e">
        <f>'Запит 2-8'!#REF!</f>
        <v>#REF!</v>
      </c>
      <c r="B1652" s="48" t="e">
        <f>IF('Запит 2-8'!#REF!&lt;&gt;"",'Запит 2-8'!#REF!,"")</f>
        <v>#REF!</v>
      </c>
      <c r="C1652" s="49" t="e">
        <f>'Запит 2-8'!#REF!</f>
        <v>#REF!</v>
      </c>
      <c r="D1652" s="50" t="e">
        <f>'Запит 2-8'!#REF!</f>
        <v>#REF!</v>
      </c>
      <c r="E1652" s="350"/>
      <c r="F1652" s="353" t="e">
        <f>#REF!+#REF!</f>
        <v>#REF!</v>
      </c>
      <c r="G1652" s="81" t="e">
        <f t="shared" si="109"/>
        <v>#REF!</v>
      </c>
    </row>
    <row r="1653" spans="1:7" x14ac:dyDescent="0.25">
      <c r="A1653" s="218" t="e">
        <f>'Запит 2-8'!#REF!</f>
        <v>#REF!</v>
      </c>
      <c r="B1653" s="48" t="e">
        <f>IF('Запит 2-8'!#REF!&lt;&gt;"",'Запит 2-8'!#REF!,"")</f>
        <v>#REF!</v>
      </c>
      <c r="C1653" s="49" t="e">
        <f>'Запит 2-8'!#REF!</f>
        <v>#REF!</v>
      </c>
      <c r="D1653" s="50" t="e">
        <f>'Запит 2-8'!#REF!</f>
        <v>#REF!</v>
      </c>
      <c r="E1653" s="350"/>
      <c r="F1653" s="353" t="e">
        <f>#REF!+#REF!</f>
        <v>#REF!</v>
      </c>
      <c r="G1653" s="81" t="e">
        <f t="shared" si="109"/>
        <v>#REF!</v>
      </c>
    </row>
    <row r="1654" spans="1:7" x14ac:dyDescent="0.25">
      <c r="A1654" s="218" t="e">
        <f>'Запит 2-8'!#REF!</f>
        <v>#REF!</v>
      </c>
      <c r="B1654" s="48" t="e">
        <f>IF('Запит 2-8'!#REF!&lt;&gt;"",'Запит 2-8'!#REF!,"")</f>
        <v>#REF!</v>
      </c>
      <c r="C1654" s="49" t="e">
        <f>'Запит 2-8'!#REF!</f>
        <v>#REF!</v>
      </c>
      <c r="D1654" s="50" t="e">
        <f>'Запит 2-8'!#REF!</f>
        <v>#REF!</v>
      </c>
      <c r="E1654" s="350"/>
      <c r="F1654" s="353" t="e">
        <f>#REF!+#REF!</f>
        <v>#REF!</v>
      </c>
      <c r="G1654" s="81" t="e">
        <f t="shared" si="109"/>
        <v>#REF!</v>
      </c>
    </row>
    <row r="1655" spans="1:7" x14ac:dyDescent="0.25">
      <c r="A1655" s="218" t="e">
        <f>'Запит 2-8'!#REF!</f>
        <v>#REF!</v>
      </c>
      <c r="B1655" s="48" t="e">
        <f>IF('Запит 2-8'!#REF!&lt;&gt;"",'Запит 2-8'!#REF!,"")</f>
        <v>#REF!</v>
      </c>
      <c r="C1655" s="49" t="e">
        <f>'Запит 2-8'!#REF!</f>
        <v>#REF!</v>
      </c>
      <c r="D1655" s="50" t="e">
        <f>'Запит 2-8'!#REF!</f>
        <v>#REF!</v>
      </c>
      <c r="E1655" s="350"/>
      <c r="F1655" s="353" t="e">
        <f>#REF!+#REF!</f>
        <v>#REF!</v>
      </c>
      <c r="G1655" s="81" t="e">
        <f t="shared" si="109"/>
        <v>#REF!</v>
      </c>
    </row>
    <row r="1656" spans="1:7" x14ac:dyDescent="0.25">
      <c r="A1656" s="218" t="e">
        <f>'Запит 2-8'!#REF!</f>
        <v>#REF!</v>
      </c>
      <c r="B1656" s="48" t="e">
        <f>IF('Запит 2-8'!#REF!&lt;&gt;"",'Запит 2-8'!#REF!,"")</f>
        <v>#REF!</v>
      </c>
      <c r="C1656" s="49" t="e">
        <f>'Запит 2-8'!#REF!</f>
        <v>#REF!</v>
      </c>
      <c r="D1656" s="50" t="e">
        <f>'Запит 2-8'!#REF!</f>
        <v>#REF!</v>
      </c>
      <c r="E1656" s="350"/>
      <c r="F1656" s="353" t="e">
        <f>#REF!+#REF!</f>
        <v>#REF!</v>
      </c>
      <c r="G1656" s="81" t="e">
        <f t="shared" si="109"/>
        <v>#REF!</v>
      </c>
    </row>
    <row r="1657" spans="1:7" x14ac:dyDescent="0.25">
      <c r="A1657" s="218" t="e">
        <f>'Запит 2-8'!#REF!</f>
        <v>#REF!</v>
      </c>
      <c r="B1657" s="48" t="e">
        <f>IF('Запит 2-8'!#REF!&lt;&gt;"",'Запит 2-8'!#REF!,"")</f>
        <v>#REF!</v>
      </c>
      <c r="C1657" s="49" t="e">
        <f>'Запит 2-8'!#REF!</f>
        <v>#REF!</v>
      </c>
      <c r="D1657" s="50" t="e">
        <f>'Запит 2-8'!#REF!</f>
        <v>#REF!</v>
      </c>
      <c r="E1657" s="350"/>
      <c r="F1657" s="353" t="e">
        <f>#REF!+#REF!</f>
        <v>#REF!</v>
      </c>
      <c r="G1657" s="81" t="e">
        <f t="shared" si="109"/>
        <v>#REF!</v>
      </c>
    </row>
    <row r="1658" spans="1:7" x14ac:dyDescent="0.25">
      <c r="A1658" s="218" t="e">
        <f>'Запит 2-8'!#REF!</f>
        <v>#REF!</v>
      </c>
      <c r="B1658" s="48" t="e">
        <f>IF('Запит 2-8'!#REF!&lt;&gt;"",'Запит 2-8'!#REF!,"")</f>
        <v>#REF!</v>
      </c>
      <c r="C1658" s="49" t="e">
        <f>'Запит 2-8'!#REF!</f>
        <v>#REF!</v>
      </c>
      <c r="D1658" s="50" t="e">
        <f>'Запит 2-8'!#REF!</f>
        <v>#REF!</v>
      </c>
      <c r="E1658" s="350"/>
      <c r="F1658" s="353" t="e">
        <f>#REF!+#REF!</f>
        <v>#REF!</v>
      </c>
      <c r="G1658" s="81" t="e">
        <f t="shared" si="109"/>
        <v>#REF!</v>
      </c>
    </row>
    <row r="1659" spans="1:7" x14ac:dyDescent="0.25">
      <c r="A1659" s="218" t="e">
        <f>'Запит 2-8'!#REF!</f>
        <v>#REF!</v>
      </c>
      <c r="B1659" s="48" t="e">
        <f>IF('Запит 2-8'!#REF!&lt;&gt;"",'Запит 2-8'!#REF!,"")</f>
        <v>#REF!</v>
      </c>
      <c r="C1659" s="49" t="e">
        <f>'Запит 2-8'!#REF!</f>
        <v>#REF!</v>
      </c>
      <c r="D1659" s="50" t="e">
        <f>'Запит 2-8'!#REF!</f>
        <v>#REF!</v>
      </c>
      <c r="E1659" s="350"/>
      <c r="F1659" s="353" t="e">
        <f>#REF!+#REF!</f>
        <v>#REF!</v>
      </c>
      <c r="G1659" s="81" t="e">
        <f t="shared" si="109"/>
        <v>#REF!</v>
      </c>
    </row>
    <row r="1660" spans="1:7" x14ac:dyDescent="0.25">
      <c r="A1660" s="218" t="e">
        <f>'Запит 2-8'!#REF!</f>
        <v>#REF!</v>
      </c>
      <c r="B1660" s="48" t="e">
        <f>IF('Запит 2-8'!#REF!&lt;&gt;"",'Запит 2-8'!#REF!,"")</f>
        <v>#REF!</v>
      </c>
      <c r="C1660" s="49" t="e">
        <f>'Запит 2-8'!#REF!</f>
        <v>#REF!</v>
      </c>
      <c r="D1660" s="50" t="e">
        <f>'Запит 2-8'!#REF!</f>
        <v>#REF!</v>
      </c>
      <c r="E1660" s="350"/>
      <c r="F1660" s="353" t="e">
        <f>#REF!+#REF!</f>
        <v>#REF!</v>
      </c>
      <c r="G1660" s="81" t="e">
        <f t="shared" si="109"/>
        <v>#REF!</v>
      </c>
    </row>
    <row r="1661" spans="1:7" x14ac:dyDescent="0.25">
      <c r="A1661" s="218" t="e">
        <f>'Запит 2-8'!#REF!</f>
        <v>#REF!</v>
      </c>
      <c r="B1661" s="48" t="e">
        <f>IF('Запит 2-8'!#REF!&lt;&gt;"",'Запит 2-8'!#REF!,"")</f>
        <v>#REF!</v>
      </c>
      <c r="C1661" s="49" t="e">
        <f>'Запит 2-8'!#REF!</f>
        <v>#REF!</v>
      </c>
      <c r="D1661" s="50" t="e">
        <f>'Запит 2-8'!#REF!</f>
        <v>#REF!</v>
      </c>
      <c r="E1661" s="350"/>
      <c r="F1661" s="353" t="e">
        <f>#REF!+#REF!</f>
        <v>#REF!</v>
      </c>
      <c r="G1661" s="81" t="e">
        <f t="shared" si="109"/>
        <v>#REF!</v>
      </c>
    </row>
    <row r="1662" spans="1:7" x14ac:dyDescent="0.25">
      <c r="A1662" s="218" t="e">
        <f>'Запит 2-8'!#REF!</f>
        <v>#REF!</v>
      </c>
      <c r="B1662" s="237" t="e">
        <f>IF('Запит 2-8'!#REF!&lt;&gt;"",'Запит 2-8'!#REF!,"")</f>
        <v>#REF!</v>
      </c>
      <c r="C1662" s="238" t="e">
        <f>'Запит 2-8'!#REF!</f>
        <v>#REF!</v>
      </c>
      <c r="D1662" s="239" t="e">
        <f>'Запит 2-8'!#REF!</f>
        <v>#REF!</v>
      </c>
      <c r="E1662" s="351"/>
      <c r="F1662" s="354" t="e">
        <f>#REF!+#REF!</f>
        <v>#REF!</v>
      </c>
      <c r="G1662" s="81" t="e">
        <f t="shared" si="109"/>
        <v>#REF!</v>
      </c>
    </row>
    <row r="1663" spans="1:7" ht="12.75" x14ac:dyDescent="0.2">
      <c r="A1663" s="236" t="e">
        <f>'Запит 2-8'!#REF!</f>
        <v>#REF!</v>
      </c>
      <c r="B1663" s="756" t="s">
        <v>109</v>
      </c>
      <c r="C1663" s="757"/>
      <c r="D1663" s="757"/>
      <c r="E1663" s="758"/>
      <c r="F1663" s="758"/>
      <c r="G1663" s="81" t="e">
        <f>G1664</f>
        <v>#REF!</v>
      </c>
    </row>
    <row r="1664" spans="1:7" x14ac:dyDescent="0.25">
      <c r="A1664" s="218" t="e">
        <f>'Запит 2-8'!#REF!</f>
        <v>#REF!</v>
      </c>
      <c r="B1664" s="241" t="e">
        <f>IF('Запит 2-8'!#REF!&lt;&gt;"",'Запит 2-8'!#REF!,"")</f>
        <v>#REF!</v>
      </c>
      <c r="C1664" s="242" t="e">
        <f>'Запит 2-8'!#REF!</f>
        <v>#REF!</v>
      </c>
      <c r="D1664" s="243" t="e">
        <f>'Запит 2-8'!#REF!</f>
        <v>#REF!</v>
      </c>
      <c r="E1664" s="349"/>
      <c r="F1664" s="352" t="e">
        <f>#REF!+#REF!</f>
        <v>#REF!</v>
      </c>
      <c r="G1664" s="81" t="e">
        <f t="shared" ref="G1664:G1678" si="110">IF(B1664&lt;&gt;"","Для друку","")</f>
        <v>#REF!</v>
      </c>
    </row>
    <row r="1665" spans="1:7" x14ac:dyDescent="0.25">
      <c r="A1665" s="218" t="e">
        <f>'Запит 2-8'!#REF!</f>
        <v>#REF!</v>
      </c>
      <c r="B1665" s="48" t="e">
        <f>IF('Запит 2-8'!#REF!&lt;&gt;"",'Запит 2-8'!#REF!,"")</f>
        <v>#REF!</v>
      </c>
      <c r="C1665" s="49" t="e">
        <f>'Запит 2-8'!#REF!</f>
        <v>#REF!</v>
      </c>
      <c r="D1665" s="50" t="e">
        <f>'Запит 2-8'!#REF!</f>
        <v>#REF!</v>
      </c>
      <c r="E1665" s="350"/>
      <c r="F1665" s="353" t="e">
        <f>#REF!+#REF!</f>
        <v>#REF!</v>
      </c>
      <c r="G1665" s="81" t="e">
        <f t="shared" si="110"/>
        <v>#REF!</v>
      </c>
    </row>
    <row r="1666" spans="1:7" x14ac:dyDescent="0.25">
      <c r="A1666" s="218" t="e">
        <f>'Запит 2-8'!#REF!</f>
        <v>#REF!</v>
      </c>
      <c r="B1666" s="48" t="e">
        <f>IF('Запит 2-8'!#REF!&lt;&gt;"",'Запит 2-8'!#REF!,"")</f>
        <v>#REF!</v>
      </c>
      <c r="C1666" s="49" t="e">
        <f>'Запит 2-8'!#REF!</f>
        <v>#REF!</v>
      </c>
      <c r="D1666" s="50" t="e">
        <f>'Запит 2-8'!#REF!</f>
        <v>#REF!</v>
      </c>
      <c r="E1666" s="350"/>
      <c r="F1666" s="353" t="e">
        <f>#REF!+#REF!</f>
        <v>#REF!</v>
      </c>
      <c r="G1666" s="81" t="e">
        <f t="shared" si="110"/>
        <v>#REF!</v>
      </c>
    </row>
    <row r="1667" spans="1:7" x14ac:dyDescent="0.25">
      <c r="A1667" s="218" t="e">
        <f>'Запит 2-8'!#REF!</f>
        <v>#REF!</v>
      </c>
      <c r="B1667" s="48" t="e">
        <f>IF('Запит 2-8'!#REF!&lt;&gt;"",'Запит 2-8'!#REF!,"")</f>
        <v>#REF!</v>
      </c>
      <c r="C1667" s="49" t="e">
        <f>'Запит 2-8'!#REF!</f>
        <v>#REF!</v>
      </c>
      <c r="D1667" s="50" t="e">
        <f>'Запит 2-8'!#REF!</f>
        <v>#REF!</v>
      </c>
      <c r="E1667" s="229"/>
      <c r="F1667" s="353" t="e">
        <f>#REF!+#REF!</f>
        <v>#REF!</v>
      </c>
      <c r="G1667" s="81" t="e">
        <f t="shared" si="110"/>
        <v>#REF!</v>
      </c>
    </row>
    <row r="1668" spans="1:7" x14ac:dyDescent="0.25">
      <c r="A1668" s="218" t="e">
        <f>'Запит 2-8'!#REF!</f>
        <v>#REF!</v>
      </c>
      <c r="B1668" s="48" t="e">
        <f>IF('Запит 2-8'!#REF!&lt;&gt;"",'Запит 2-8'!#REF!,"")</f>
        <v>#REF!</v>
      </c>
      <c r="C1668" s="49" t="e">
        <f>'Запит 2-8'!#REF!</f>
        <v>#REF!</v>
      </c>
      <c r="D1668" s="50" t="e">
        <f>'Запит 2-8'!#REF!</f>
        <v>#REF!</v>
      </c>
      <c r="E1668" s="350"/>
      <c r="F1668" s="353" t="e">
        <f>#REF!+#REF!</f>
        <v>#REF!</v>
      </c>
      <c r="G1668" s="81" t="e">
        <f t="shared" si="110"/>
        <v>#REF!</v>
      </c>
    </row>
    <row r="1669" spans="1:7" x14ac:dyDescent="0.25">
      <c r="A1669" s="218" t="e">
        <f>'Запит 2-8'!#REF!</f>
        <v>#REF!</v>
      </c>
      <c r="B1669" s="48" t="e">
        <f>IF('Запит 2-8'!#REF!&lt;&gt;"",'Запит 2-8'!#REF!,"")</f>
        <v>#REF!</v>
      </c>
      <c r="C1669" s="49" t="e">
        <f>'Запит 2-8'!#REF!</f>
        <v>#REF!</v>
      </c>
      <c r="D1669" s="50" t="e">
        <f>'Запит 2-8'!#REF!</f>
        <v>#REF!</v>
      </c>
      <c r="E1669" s="350"/>
      <c r="F1669" s="353" t="e">
        <f>#REF!+#REF!</f>
        <v>#REF!</v>
      </c>
      <c r="G1669" s="81" t="e">
        <f t="shared" si="110"/>
        <v>#REF!</v>
      </c>
    </row>
    <row r="1670" spans="1:7" x14ac:dyDescent="0.25">
      <c r="A1670" s="218" t="e">
        <f>'Запит 2-8'!#REF!</f>
        <v>#REF!</v>
      </c>
      <c r="B1670" s="48" t="e">
        <f>IF('Запит 2-8'!#REF!&lt;&gt;"",'Запит 2-8'!#REF!,"")</f>
        <v>#REF!</v>
      </c>
      <c r="C1670" s="49" t="e">
        <f>'Запит 2-8'!#REF!</f>
        <v>#REF!</v>
      </c>
      <c r="D1670" s="50" t="e">
        <f>'Запит 2-8'!#REF!</f>
        <v>#REF!</v>
      </c>
      <c r="E1670" s="350"/>
      <c r="F1670" s="353" t="e">
        <f>#REF!+#REF!</f>
        <v>#REF!</v>
      </c>
      <c r="G1670" s="81" t="e">
        <f t="shared" si="110"/>
        <v>#REF!</v>
      </c>
    </row>
    <row r="1671" spans="1:7" x14ac:dyDescent="0.25">
      <c r="A1671" s="218" t="e">
        <f>'Запит 2-8'!#REF!</f>
        <v>#REF!</v>
      </c>
      <c r="B1671" s="48" t="e">
        <f>IF('Запит 2-8'!#REF!&lt;&gt;"",'Запит 2-8'!#REF!,"")</f>
        <v>#REF!</v>
      </c>
      <c r="C1671" s="49" t="e">
        <f>'Запит 2-8'!#REF!</f>
        <v>#REF!</v>
      </c>
      <c r="D1671" s="50" t="e">
        <f>'Запит 2-8'!#REF!</f>
        <v>#REF!</v>
      </c>
      <c r="E1671" s="350"/>
      <c r="F1671" s="353" t="e">
        <f>#REF!+#REF!</f>
        <v>#REF!</v>
      </c>
      <c r="G1671" s="81" t="e">
        <f t="shared" si="110"/>
        <v>#REF!</v>
      </c>
    </row>
    <row r="1672" spans="1:7" x14ac:dyDescent="0.25">
      <c r="A1672" s="218" t="e">
        <f>'Запит 2-8'!#REF!</f>
        <v>#REF!</v>
      </c>
      <c r="B1672" s="48" t="e">
        <f>IF('Запит 2-8'!#REF!&lt;&gt;"",'Запит 2-8'!#REF!,"")</f>
        <v>#REF!</v>
      </c>
      <c r="C1672" s="49" t="e">
        <f>'Запит 2-8'!#REF!</f>
        <v>#REF!</v>
      </c>
      <c r="D1672" s="50" t="e">
        <f>'Запит 2-8'!#REF!</f>
        <v>#REF!</v>
      </c>
      <c r="E1672" s="350"/>
      <c r="F1672" s="353" t="e">
        <f>#REF!+#REF!</f>
        <v>#REF!</v>
      </c>
      <c r="G1672" s="81" t="e">
        <f t="shared" si="110"/>
        <v>#REF!</v>
      </c>
    </row>
    <row r="1673" spans="1:7" x14ac:dyDescent="0.25">
      <c r="A1673" s="218" t="e">
        <f>'Запит 2-8'!#REF!</f>
        <v>#REF!</v>
      </c>
      <c r="B1673" s="48" t="e">
        <f>IF('Запит 2-8'!#REF!&lt;&gt;"",'Запит 2-8'!#REF!,"")</f>
        <v>#REF!</v>
      </c>
      <c r="C1673" s="49" t="e">
        <f>'Запит 2-8'!#REF!</f>
        <v>#REF!</v>
      </c>
      <c r="D1673" s="50" t="e">
        <f>'Запит 2-8'!#REF!</f>
        <v>#REF!</v>
      </c>
      <c r="E1673" s="350"/>
      <c r="F1673" s="353" t="e">
        <f>#REF!+#REF!</f>
        <v>#REF!</v>
      </c>
      <c r="G1673" s="81" t="e">
        <f t="shared" si="110"/>
        <v>#REF!</v>
      </c>
    </row>
    <row r="1674" spans="1:7" x14ac:dyDescent="0.25">
      <c r="A1674" s="218" t="e">
        <f>'Запит 2-8'!#REF!</f>
        <v>#REF!</v>
      </c>
      <c r="B1674" s="48" t="e">
        <f>IF('Запит 2-8'!#REF!&lt;&gt;"",'Запит 2-8'!#REF!,"")</f>
        <v>#REF!</v>
      </c>
      <c r="C1674" s="49" t="e">
        <f>'Запит 2-8'!#REF!</f>
        <v>#REF!</v>
      </c>
      <c r="D1674" s="50" t="e">
        <f>'Запит 2-8'!#REF!</f>
        <v>#REF!</v>
      </c>
      <c r="E1674" s="350"/>
      <c r="F1674" s="353" t="e">
        <f>#REF!+#REF!</f>
        <v>#REF!</v>
      </c>
      <c r="G1674" s="81" t="e">
        <f t="shared" si="110"/>
        <v>#REF!</v>
      </c>
    </row>
    <row r="1675" spans="1:7" x14ac:dyDescent="0.25">
      <c r="A1675" s="218" t="e">
        <f>'Запит 2-8'!#REF!</f>
        <v>#REF!</v>
      </c>
      <c r="B1675" s="48" t="e">
        <f>IF('Запит 2-8'!#REF!&lt;&gt;"",'Запит 2-8'!#REF!,"")</f>
        <v>#REF!</v>
      </c>
      <c r="C1675" s="49" t="e">
        <f>'Запит 2-8'!#REF!</f>
        <v>#REF!</v>
      </c>
      <c r="D1675" s="50" t="e">
        <f>'Запит 2-8'!#REF!</f>
        <v>#REF!</v>
      </c>
      <c r="E1675" s="350"/>
      <c r="F1675" s="353" t="e">
        <f>#REF!+#REF!</f>
        <v>#REF!</v>
      </c>
      <c r="G1675" s="81" t="e">
        <f t="shared" si="110"/>
        <v>#REF!</v>
      </c>
    </row>
    <row r="1676" spans="1:7" x14ac:dyDescent="0.25">
      <c r="A1676" s="218" t="e">
        <f>'Запит 2-8'!#REF!</f>
        <v>#REF!</v>
      </c>
      <c r="B1676" s="48" t="e">
        <f>IF('Запит 2-8'!#REF!&lt;&gt;"",'Запит 2-8'!#REF!,"")</f>
        <v>#REF!</v>
      </c>
      <c r="C1676" s="49" t="e">
        <f>'Запит 2-8'!#REF!</f>
        <v>#REF!</v>
      </c>
      <c r="D1676" s="50" t="e">
        <f>'Запит 2-8'!#REF!</f>
        <v>#REF!</v>
      </c>
      <c r="E1676" s="350"/>
      <c r="F1676" s="353" t="e">
        <f>#REF!+#REF!</f>
        <v>#REF!</v>
      </c>
      <c r="G1676" s="81" t="e">
        <f t="shared" si="110"/>
        <v>#REF!</v>
      </c>
    </row>
    <row r="1677" spans="1:7" x14ac:dyDescent="0.25">
      <c r="A1677" s="218" t="e">
        <f>'Запит 2-8'!#REF!</f>
        <v>#REF!</v>
      </c>
      <c r="B1677" s="48" t="e">
        <f>IF('Запит 2-8'!#REF!&lt;&gt;"",'Запит 2-8'!#REF!,"")</f>
        <v>#REF!</v>
      </c>
      <c r="C1677" s="49" t="e">
        <f>'Запит 2-8'!#REF!</f>
        <v>#REF!</v>
      </c>
      <c r="D1677" s="50" t="e">
        <f>'Запит 2-8'!#REF!</f>
        <v>#REF!</v>
      </c>
      <c r="E1677" s="350"/>
      <c r="F1677" s="353" t="e">
        <f>#REF!+#REF!</f>
        <v>#REF!</v>
      </c>
      <c r="G1677" s="81" t="e">
        <f t="shared" si="110"/>
        <v>#REF!</v>
      </c>
    </row>
    <row r="1678" spans="1:7" x14ac:dyDescent="0.25">
      <c r="A1678" s="218" t="e">
        <f>'Запит 2-8'!#REF!</f>
        <v>#REF!</v>
      </c>
      <c r="B1678" s="237" t="e">
        <f>IF('Запит 2-8'!#REF!&lt;&gt;"",'Запит 2-8'!#REF!,"")</f>
        <v>#REF!</v>
      </c>
      <c r="C1678" s="238" t="e">
        <f>'Запит 2-8'!#REF!</f>
        <v>#REF!</v>
      </c>
      <c r="D1678" s="239" t="e">
        <f>'Запит 2-8'!#REF!</f>
        <v>#REF!</v>
      </c>
      <c r="E1678" s="351"/>
      <c r="F1678" s="354" t="e">
        <f>#REF!+#REF!</f>
        <v>#REF!</v>
      </c>
      <c r="G1678" s="81" t="e">
        <f t="shared" si="110"/>
        <v>#REF!</v>
      </c>
    </row>
    <row r="1679" spans="1:7" ht="12.75" x14ac:dyDescent="0.2">
      <c r="A1679" s="236" t="e">
        <f>'Запит 2-8'!#REF!</f>
        <v>#REF!</v>
      </c>
      <c r="B1679" s="756" t="s">
        <v>110</v>
      </c>
      <c r="C1679" s="757"/>
      <c r="D1679" s="757"/>
      <c r="E1679" s="758"/>
      <c r="F1679" s="758"/>
      <c r="G1679" s="81" t="e">
        <f>G1680</f>
        <v>#REF!</v>
      </c>
    </row>
    <row r="1680" spans="1:7" x14ac:dyDescent="0.25">
      <c r="A1680" s="218" t="e">
        <f>'Запит 2-8'!#REF!</f>
        <v>#REF!</v>
      </c>
      <c r="B1680" s="241" t="e">
        <f>IF('Запит 2-8'!#REF!&lt;&gt;"",'Запит 2-8'!#REF!,"")</f>
        <v>#REF!</v>
      </c>
      <c r="C1680" s="242" t="e">
        <f>'Запит 2-8'!#REF!</f>
        <v>#REF!</v>
      </c>
      <c r="D1680" s="243" t="e">
        <f>'Запит 2-8'!#REF!</f>
        <v>#REF!</v>
      </c>
      <c r="E1680" s="440" t="s">
        <v>30</v>
      </c>
      <c r="F1680" s="352" t="e">
        <f>#REF!+#REF!</f>
        <v>#REF!</v>
      </c>
      <c r="G1680" s="81" t="e">
        <f t="shared" ref="G1680:G1689" si="111">IF(B1680&lt;&gt;"","Для друку","")</f>
        <v>#REF!</v>
      </c>
    </row>
    <row r="1681" spans="1:7" x14ac:dyDescent="0.25">
      <c r="A1681" s="218" t="e">
        <f>'Запит 2-8'!#REF!</f>
        <v>#REF!</v>
      </c>
      <c r="B1681" s="48" t="e">
        <f>IF('Запит 2-8'!#REF!&lt;&gt;"",'Запит 2-8'!#REF!,"")</f>
        <v>#REF!</v>
      </c>
      <c r="C1681" s="49" t="e">
        <f>'Запит 2-8'!#REF!</f>
        <v>#REF!</v>
      </c>
      <c r="D1681" s="50" t="e">
        <f>'Запит 2-8'!#REF!</f>
        <v>#REF!</v>
      </c>
      <c r="E1681" s="441" t="s">
        <v>30</v>
      </c>
      <c r="F1681" s="353" t="e">
        <f>#REF!+#REF!</f>
        <v>#REF!</v>
      </c>
      <c r="G1681" s="81" t="e">
        <f t="shared" si="111"/>
        <v>#REF!</v>
      </c>
    </row>
    <row r="1682" spans="1:7" x14ac:dyDescent="0.25">
      <c r="A1682" s="218" t="e">
        <f>'Запит 2-8'!#REF!</f>
        <v>#REF!</v>
      </c>
      <c r="B1682" s="48" t="e">
        <f>IF('Запит 2-8'!#REF!&lt;&gt;"",'Запит 2-8'!#REF!,"")</f>
        <v>#REF!</v>
      </c>
      <c r="C1682" s="49" t="e">
        <f>'Запит 2-8'!#REF!</f>
        <v>#REF!</v>
      </c>
      <c r="D1682" s="50" t="e">
        <f>'Запит 2-8'!#REF!</f>
        <v>#REF!</v>
      </c>
      <c r="E1682" s="441" t="s">
        <v>30</v>
      </c>
      <c r="F1682" s="353" t="e">
        <f>#REF!+#REF!</f>
        <v>#REF!</v>
      </c>
      <c r="G1682" s="81" t="e">
        <f t="shared" si="111"/>
        <v>#REF!</v>
      </c>
    </row>
    <row r="1683" spans="1:7" x14ac:dyDescent="0.25">
      <c r="A1683" s="218" t="e">
        <f>'Запит 2-8'!#REF!</f>
        <v>#REF!</v>
      </c>
      <c r="B1683" s="48" t="e">
        <f>IF('Запит 2-8'!#REF!&lt;&gt;"",'Запит 2-8'!#REF!,"")</f>
        <v>#REF!</v>
      </c>
      <c r="C1683" s="49" t="e">
        <f>'Запит 2-8'!#REF!</f>
        <v>#REF!</v>
      </c>
      <c r="D1683" s="50" t="e">
        <f>'Запит 2-8'!#REF!</f>
        <v>#REF!</v>
      </c>
      <c r="E1683" s="441" t="s">
        <v>30</v>
      </c>
      <c r="F1683" s="353" t="e">
        <f>#REF!+#REF!</f>
        <v>#REF!</v>
      </c>
      <c r="G1683" s="81" t="e">
        <f t="shared" si="111"/>
        <v>#REF!</v>
      </c>
    </row>
    <row r="1684" spans="1:7" x14ac:dyDescent="0.25">
      <c r="A1684" s="218" t="e">
        <f>'Запит 2-8'!#REF!</f>
        <v>#REF!</v>
      </c>
      <c r="B1684" s="48" t="e">
        <f>IF('Запит 2-8'!#REF!&lt;&gt;"",'Запит 2-8'!#REF!,"")</f>
        <v>#REF!</v>
      </c>
      <c r="C1684" s="49" t="e">
        <f>'Запит 2-8'!#REF!</f>
        <v>#REF!</v>
      </c>
      <c r="D1684" s="50" t="e">
        <f>'Запит 2-8'!#REF!</f>
        <v>#REF!</v>
      </c>
      <c r="E1684" s="441" t="s">
        <v>30</v>
      </c>
      <c r="F1684" s="353" t="e">
        <f>#REF!+#REF!</f>
        <v>#REF!</v>
      </c>
      <c r="G1684" s="81" t="e">
        <f t="shared" si="111"/>
        <v>#REF!</v>
      </c>
    </row>
    <row r="1685" spans="1:7" x14ac:dyDescent="0.25">
      <c r="A1685" s="218" t="e">
        <f>'Запит 2-8'!#REF!</f>
        <v>#REF!</v>
      </c>
      <c r="B1685" s="48" t="e">
        <f>IF('Запит 2-8'!#REF!&lt;&gt;"",'Запит 2-8'!#REF!,"")</f>
        <v>#REF!</v>
      </c>
      <c r="C1685" s="49" t="e">
        <f>'Запит 2-8'!#REF!</f>
        <v>#REF!</v>
      </c>
      <c r="D1685" s="50" t="e">
        <f>'Запит 2-8'!#REF!</f>
        <v>#REF!</v>
      </c>
      <c r="E1685" s="441" t="s">
        <v>30</v>
      </c>
      <c r="F1685" s="353" t="e">
        <f>#REF!+#REF!</f>
        <v>#REF!</v>
      </c>
      <c r="G1685" s="81" t="e">
        <f t="shared" si="111"/>
        <v>#REF!</v>
      </c>
    </row>
    <row r="1686" spans="1:7" x14ac:dyDescent="0.25">
      <c r="A1686" s="218" t="e">
        <f>'Запит 2-8'!#REF!</f>
        <v>#REF!</v>
      </c>
      <c r="B1686" s="48" t="e">
        <f>IF('Запит 2-8'!#REF!&lt;&gt;"",'Запит 2-8'!#REF!,"")</f>
        <v>#REF!</v>
      </c>
      <c r="C1686" s="49" t="e">
        <f>'Запит 2-8'!#REF!</f>
        <v>#REF!</v>
      </c>
      <c r="D1686" s="50" t="e">
        <f>'Запит 2-8'!#REF!</f>
        <v>#REF!</v>
      </c>
      <c r="E1686" s="441" t="s">
        <v>30</v>
      </c>
      <c r="F1686" s="353" t="e">
        <f>#REF!+#REF!</f>
        <v>#REF!</v>
      </c>
      <c r="G1686" s="81" t="e">
        <f t="shared" si="111"/>
        <v>#REF!</v>
      </c>
    </row>
    <row r="1687" spans="1:7" x14ac:dyDescent="0.25">
      <c r="A1687" s="218" t="e">
        <f>'Запит 2-8'!#REF!</f>
        <v>#REF!</v>
      </c>
      <c r="B1687" s="48" t="e">
        <f>IF('Запит 2-8'!#REF!&lt;&gt;"",'Запит 2-8'!#REF!,"")</f>
        <v>#REF!</v>
      </c>
      <c r="C1687" s="49" t="e">
        <f>'Запит 2-8'!#REF!</f>
        <v>#REF!</v>
      </c>
      <c r="D1687" s="50" t="e">
        <f>'Запит 2-8'!#REF!</f>
        <v>#REF!</v>
      </c>
      <c r="E1687" s="441" t="s">
        <v>30</v>
      </c>
      <c r="F1687" s="353" t="e">
        <f>#REF!+#REF!</f>
        <v>#REF!</v>
      </c>
      <c r="G1687" s="81" t="e">
        <f t="shared" si="111"/>
        <v>#REF!</v>
      </c>
    </row>
    <row r="1688" spans="1:7" ht="12.75" customHeight="1" x14ac:dyDescent="0.25">
      <c r="A1688" s="218" t="e">
        <f>'Запит 2-8'!#REF!</f>
        <v>#REF!</v>
      </c>
      <c r="B1688" s="48" t="e">
        <f>IF('Запит 2-8'!#REF!&lt;&gt;"",'Запит 2-8'!#REF!,"")</f>
        <v>#REF!</v>
      </c>
      <c r="C1688" s="49" t="e">
        <f>'Запит 2-8'!#REF!</f>
        <v>#REF!</v>
      </c>
      <c r="D1688" s="50" t="e">
        <f>'Запит 2-8'!#REF!</f>
        <v>#REF!</v>
      </c>
      <c r="E1688" s="441" t="s">
        <v>30</v>
      </c>
      <c r="F1688" s="353" t="e">
        <f>#REF!+#REF!</f>
        <v>#REF!</v>
      </c>
      <c r="G1688" s="81" t="e">
        <f t="shared" si="111"/>
        <v>#REF!</v>
      </c>
    </row>
    <row r="1689" spans="1:7" x14ac:dyDescent="0.25">
      <c r="A1689" s="240" t="e">
        <f>'Запит 2-8'!#REF!</f>
        <v>#REF!</v>
      </c>
      <c r="B1689" s="48" t="e">
        <f>IF('Запит 2-8'!#REF!&lt;&gt;"",'Запит 2-8'!#REF!,"")</f>
        <v>#REF!</v>
      </c>
      <c r="C1689" s="49" t="e">
        <f>'Запит 2-8'!#REF!</f>
        <v>#REF!</v>
      </c>
      <c r="D1689" s="50" t="e">
        <f>'Запит 2-8'!#REF!</f>
        <v>#REF!</v>
      </c>
      <c r="E1689" s="442" t="s">
        <v>30</v>
      </c>
      <c r="F1689" s="354" t="e">
        <f>#REF!+#REF!</f>
        <v>#REF!</v>
      </c>
      <c r="G1689" s="81" t="e">
        <f t="shared" si="111"/>
        <v>#REF!</v>
      </c>
    </row>
    <row r="1690" spans="1:7" ht="12.75" customHeight="1" x14ac:dyDescent="0.2">
      <c r="A1690" s="759" t="e">
        <f>'Запит 2-8'!#REF!</f>
        <v>#REF!</v>
      </c>
      <c r="B1690" s="760"/>
      <c r="C1690" s="760"/>
      <c r="D1690" s="760"/>
      <c r="E1690" s="760"/>
      <c r="F1690" s="760"/>
      <c r="G1690" s="81" t="e">
        <f>G1691</f>
        <v>#REF!</v>
      </c>
    </row>
    <row r="1691" spans="1:7" ht="12.75" x14ac:dyDescent="0.2">
      <c r="A1691" s="235" t="s">
        <v>4</v>
      </c>
      <c r="B1691" s="756" t="s">
        <v>107</v>
      </c>
      <c r="C1691" s="757"/>
      <c r="D1691" s="757"/>
      <c r="E1691" s="761"/>
      <c r="F1691" s="761"/>
      <c r="G1691" s="81" t="e">
        <f>G1692</f>
        <v>#REF!</v>
      </c>
    </row>
    <row r="1692" spans="1:7" x14ac:dyDescent="0.25">
      <c r="A1692" s="218" t="e">
        <f>'Запит 2-8'!#REF!</f>
        <v>#REF!</v>
      </c>
      <c r="B1692" s="241" t="e">
        <f>IF('Запит 2-8'!#REF!&lt;&gt;"",'Запит 2-8'!#REF!,"")</f>
        <v>#REF!</v>
      </c>
      <c r="C1692" s="242" t="e">
        <f>'Запит 2-8'!#REF!</f>
        <v>#REF!</v>
      </c>
      <c r="D1692" s="243" t="e">
        <f>'Запит 2-8'!#REF!</f>
        <v>#REF!</v>
      </c>
      <c r="E1692" s="349"/>
      <c r="F1692" s="352" t="e">
        <f>#REF!+#REF!</f>
        <v>#REF!</v>
      </c>
      <c r="G1692" s="81" t="e">
        <f>IF(B1692&lt;&gt;"","Для друку","")</f>
        <v>#REF!</v>
      </c>
    </row>
    <row r="1693" spans="1:7" x14ac:dyDescent="0.25">
      <c r="A1693" s="218" t="e">
        <f>'Запит 2-8'!#REF!</f>
        <v>#REF!</v>
      </c>
      <c r="B1693" s="48" t="e">
        <f>IF('Запит 2-8'!#REF!&lt;&gt;"",'Запит 2-8'!#REF!,"")</f>
        <v>#REF!</v>
      </c>
      <c r="C1693" s="49" t="e">
        <f>'Запит 2-8'!#REF!</f>
        <v>#REF!</v>
      </c>
      <c r="D1693" s="50" t="e">
        <f>'Запит 2-8'!#REF!</f>
        <v>#REF!</v>
      </c>
      <c r="E1693" s="350"/>
      <c r="F1693" s="353" t="e">
        <f>#REF!+#REF!</f>
        <v>#REF!</v>
      </c>
      <c r="G1693" s="81" t="e">
        <f>IF(B1693&lt;&gt;"","Для друку","")</f>
        <v>#REF!</v>
      </c>
    </row>
    <row r="1694" spans="1:7" x14ac:dyDescent="0.25">
      <c r="A1694" s="218" t="e">
        <f>'Запит 2-8'!#REF!</f>
        <v>#REF!</v>
      </c>
      <c r="B1694" s="48" t="e">
        <f>IF('Запит 2-8'!#REF!&lt;&gt;"",'Запит 2-8'!#REF!,"")</f>
        <v>#REF!</v>
      </c>
      <c r="C1694" s="49" t="e">
        <f>'Запит 2-8'!#REF!</f>
        <v>#REF!</v>
      </c>
      <c r="D1694" s="50" t="e">
        <f>'Запит 2-8'!#REF!</f>
        <v>#REF!</v>
      </c>
      <c r="E1694" s="350"/>
      <c r="F1694" s="353" t="e">
        <f>#REF!+#REF!</f>
        <v>#REF!</v>
      </c>
      <c r="G1694" s="81" t="e">
        <f t="shared" ref="G1694:G1705" si="112">IF(B1694&lt;&gt;"","Для друку","")</f>
        <v>#REF!</v>
      </c>
    </row>
    <row r="1695" spans="1:7" x14ac:dyDescent="0.25">
      <c r="A1695" s="218" t="e">
        <f>'Запит 2-8'!#REF!</f>
        <v>#REF!</v>
      </c>
      <c r="B1695" s="48" t="e">
        <f>IF('Запит 2-8'!#REF!&lt;&gt;"",'Запит 2-8'!#REF!,"")</f>
        <v>#REF!</v>
      </c>
      <c r="C1695" s="49" t="e">
        <f>'Запит 2-8'!#REF!</f>
        <v>#REF!</v>
      </c>
      <c r="D1695" s="50" t="e">
        <f>'Запит 2-8'!#REF!</f>
        <v>#REF!</v>
      </c>
      <c r="E1695" s="229"/>
      <c r="F1695" s="353" t="e">
        <f>#REF!+#REF!</f>
        <v>#REF!</v>
      </c>
      <c r="G1695" s="81" t="e">
        <f t="shared" si="112"/>
        <v>#REF!</v>
      </c>
    </row>
    <row r="1696" spans="1:7" x14ac:dyDescent="0.25">
      <c r="A1696" s="218" t="e">
        <f>'Запит 2-8'!#REF!</f>
        <v>#REF!</v>
      </c>
      <c r="B1696" s="48" t="e">
        <f>IF('Запит 2-8'!#REF!&lt;&gt;"",'Запит 2-8'!#REF!,"")</f>
        <v>#REF!</v>
      </c>
      <c r="C1696" s="49" t="e">
        <f>'Запит 2-8'!#REF!</f>
        <v>#REF!</v>
      </c>
      <c r="D1696" s="50" t="e">
        <f>'Запит 2-8'!#REF!</f>
        <v>#REF!</v>
      </c>
      <c r="E1696" s="350"/>
      <c r="F1696" s="353" t="e">
        <f>#REF!+#REF!</f>
        <v>#REF!</v>
      </c>
      <c r="G1696" s="81" t="e">
        <f t="shared" si="112"/>
        <v>#REF!</v>
      </c>
    </row>
    <row r="1697" spans="1:7" x14ac:dyDescent="0.25">
      <c r="A1697" s="218" t="e">
        <f>'Запит 2-8'!#REF!</f>
        <v>#REF!</v>
      </c>
      <c r="B1697" s="48" t="e">
        <f>IF('Запит 2-8'!#REF!&lt;&gt;"",'Запит 2-8'!#REF!,"")</f>
        <v>#REF!</v>
      </c>
      <c r="C1697" s="49" t="e">
        <f>'Запит 2-8'!#REF!</f>
        <v>#REF!</v>
      </c>
      <c r="D1697" s="50" t="e">
        <f>'Запит 2-8'!#REF!</f>
        <v>#REF!</v>
      </c>
      <c r="E1697" s="350"/>
      <c r="F1697" s="353" t="e">
        <f>#REF!+#REF!</f>
        <v>#REF!</v>
      </c>
      <c r="G1697" s="81" t="e">
        <f t="shared" si="112"/>
        <v>#REF!</v>
      </c>
    </row>
    <row r="1698" spans="1:7" x14ac:dyDescent="0.25">
      <c r="A1698" s="218" t="e">
        <f>'Запит 2-8'!#REF!</f>
        <v>#REF!</v>
      </c>
      <c r="B1698" s="48" t="e">
        <f>IF('Запит 2-8'!#REF!&lt;&gt;"",'Запит 2-8'!#REF!,"")</f>
        <v>#REF!</v>
      </c>
      <c r="C1698" s="49" t="e">
        <f>'Запит 2-8'!#REF!</f>
        <v>#REF!</v>
      </c>
      <c r="D1698" s="50" t="e">
        <f>'Запит 2-8'!#REF!</f>
        <v>#REF!</v>
      </c>
      <c r="E1698" s="350"/>
      <c r="F1698" s="353" t="e">
        <f>#REF!+#REF!</f>
        <v>#REF!</v>
      </c>
      <c r="G1698" s="81" t="e">
        <f t="shared" si="112"/>
        <v>#REF!</v>
      </c>
    </row>
    <row r="1699" spans="1:7" x14ac:dyDescent="0.25">
      <c r="A1699" s="218" t="e">
        <f>'Запит 2-8'!#REF!</f>
        <v>#REF!</v>
      </c>
      <c r="B1699" s="48" t="e">
        <f>IF('Запит 2-8'!#REF!&lt;&gt;"",'Запит 2-8'!#REF!,"")</f>
        <v>#REF!</v>
      </c>
      <c r="C1699" s="49" t="e">
        <f>'Запит 2-8'!#REF!</f>
        <v>#REF!</v>
      </c>
      <c r="D1699" s="50" t="e">
        <f>'Запит 2-8'!#REF!</f>
        <v>#REF!</v>
      </c>
      <c r="E1699" s="350"/>
      <c r="F1699" s="353" t="e">
        <f>#REF!+#REF!</f>
        <v>#REF!</v>
      </c>
      <c r="G1699" s="81" t="e">
        <f t="shared" si="112"/>
        <v>#REF!</v>
      </c>
    </row>
    <row r="1700" spans="1:7" x14ac:dyDescent="0.25">
      <c r="A1700" s="218" t="e">
        <f>'Запит 2-8'!#REF!</f>
        <v>#REF!</v>
      </c>
      <c r="B1700" s="48" t="e">
        <f>IF('Запит 2-8'!#REF!&lt;&gt;"",'Запит 2-8'!#REF!,"")</f>
        <v>#REF!</v>
      </c>
      <c r="C1700" s="49" t="e">
        <f>'Запит 2-8'!#REF!</f>
        <v>#REF!</v>
      </c>
      <c r="D1700" s="50" t="e">
        <f>'Запит 2-8'!#REF!</f>
        <v>#REF!</v>
      </c>
      <c r="E1700" s="350"/>
      <c r="F1700" s="353" t="e">
        <f>#REF!+#REF!</f>
        <v>#REF!</v>
      </c>
      <c r="G1700" s="81" t="e">
        <f t="shared" si="112"/>
        <v>#REF!</v>
      </c>
    </row>
    <row r="1701" spans="1:7" x14ac:dyDescent="0.25">
      <c r="A1701" s="218" t="e">
        <f>'Запит 2-8'!#REF!</f>
        <v>#REF!</v>
      </c>
      <c r="B1701" s="48" t="e">
        <f>IF('Запит 2-8'!#REF!&lt;&gt;"",'Запит 2-8'!#REF!,"")</f>
        <v>#REF!</v>
      </c>
      <c r="C1701" s="49" t="e">
        <f>'Запит 2-8'!#REF!</f>
        <v>#REF!</v>
      </c>
      <c r="D1701" s="50" t="e">
        <f>'Запит 2-8'!#REF!</f>
        <v>#REF!</v>
      </c>
      <c r="E1701" s="350"/>
      <c r="F1701" s="353" t="e">
        <f>#REF!+#REF!</f>
        <v>#REF!</v>
      </c>
      <c r="G1701" s="81" t="e">
        <f t="shared" si="112"/>
        <v>#REF!</v>
      </c>
    </row>
    <row r="1702" spans="1:7" x14ac:dyDescent="0.25">
      <c r="A1702" s="218" t="e">
        <f>'Запит 2-8'!#REF!</f>
        <v>#REF!</v>
      </c>
      <c r="B1702" s="48" t="e">
        <f>IF('Запит 2-8'!#REF!&lt;&gt;"",'Запит 2-8'!#REF!,"")</f>
        <v>#REF!</v>
      </c>
      <c r="C1702" s="49" t="e">
        <f>'Запит 2-8'!#REF!</f>
        <v>#REF!</v>
      </c>
      <c r="D1702" s="50" t="e">
        <f>'Запит 2-8'!#REF!</f>
        <v>#REF!</v>
      </c>
      <c r="E1702" s="350"/>
      <c r="F1702" s="353" t="e">
        <f>#REF!+#REF!</f>
        <v>#REF!</v>
      </c>
      <c r="G1702" s="81" t="e">
        <f t="shared" si="112"/>
        <v>#REF!</v>
      </c>
    </row>
    <row r="1703" spans="1:7" x14ac:dyDescent="0.25">
      <c r="A1703" s="218" t="e">
        <f>'Запит 2-8'!#REF!</f>
        <v>#REF!</v>
      </c>
      <c r="B1703" s="48" t="e">
        <f>IF('Запит 2-8'!#REF!&lt;&gt;"",'Запит 2-8'!#REF!,"")</f>
        <v>#REF!</v>
      </c>
      <c r="C1703" s="49" t="e">
        <f>'Запит 2-8'!#REF!</f>
        <v>#REF!</v>
      </c>
      <c r="D1703" s="50" t="e">
        <f>'Запит 2-8'!#REF!</f>
        <v>#REF!</v>
      </c>
      <c r="E1703" s="350"/>
      <c r="F1703" s="353" t="e">
        <f>#REF!+#REF!</f>
        <v>#REF!</v>
      </c>
      <c r="G1703" s="81" t="e">
        <f t="shared" si="112"/>
        <v>#REF!</v>
      </c>
    </row>
    <row r="1704" spans="1:7" x14ac:dyDescent="0.25">
      <c r="A1704" s="218" t="e">
        <f>'Запит 2-8'!#REF!</f>
        <v>#REF!</v>
      </c>
      <c r="B1704" s="48" t="e">
        <f>IF('Запит 2-8'!#REF!&lt;&gt;"",'Запит 2-8'!#REF!,"")</f>
        <v>#REF!</v>
      </c>
      <c r="C1704" s="49" t="e">
        <f>'Запит 2-8'!#REF!</f>
        <v>#REF!</v>
      </c>
      <c r="D1704" s="50" t="e">
        <f>'Запит 2-8'!#REF!</f>
        <v>#REF!</v>
      </c>
      <c r="E1704" s="350"/>
      <c r="F1704" s="353" t="e">
        <f>#REF!+#REF!</f>
        <v>#REF!</v>
      </c>
      <c r="G1704" s="81" t="e">
        <f t="shared" si="112"/>
        <v>#REF!</v>
      </c>
    </row>
    <row r="1705" spans="1:7" x14ac:dyDescent="0.25">
      <c r="A1705" s="218" t="e">
        <f>'Запит 2-8'!#REF!</f>
        <v>#REF!</v>
      </c>
      <c r="B1705" s="48" t="e">
        <f>IF('Запит 2-8'!#REF!&lt;&gt;"",'Запит 2-8'!#REF!,"")</f>
        <v>#REF!</v>
      </c>
      <c r="C1705" s="49" t="e">
        <f>'Запит 2-8'!#REF!</f>
        <v>#REF!</v>
      </c>
      <c r="D1705" s="50" t="e">
        <f>'Запит 2-8'!#REF!</f>
        <v>#REF!</v>
      </c>
      <c r="E1705" s="350"/>
      <c r="F1705" s="353" t="e">
        <f>#REF!+#REF!</f>
        <v>#REF!</v>
      </c>
      <c r="G1705" s="81" t="e">
        <f t="shared" si="112"/>
        <v>#REF!</v>
      </c>
    </row>
    <row r="1706" spans="1:7" x14ac:dyDescent="0.25">
      <c r="A1706" s="218" t="e">
        <f>'Запит 2-8'!#REF!</f>
        <v>#REF!</v>
      </c>
      <c r="B1706" s="237" t="e">
        <f>IF('Запит 2-8'!#REF!&lt;&gt;"",'Запит 2-8'!#REF!,"")</f>
        <v>#REF!</v>
      </c>
      <c r="C1706" s="238" t="e">
        <f>'Запит 2-8'!#REF!</f>
        <v>#REF!</v>
      </c>
      <c r="D1706" s="239" t="e">
        <f>'Запит 2-8'!#REF!</f>
        <v>#REF!</v>
      </c>
      <c r="E1706" s="351"/>
      <c r="F1706" s="354" t="e">
        <f>#REF!+#REF!</f>
        <v>#REF!</v>
      </c>
      <c r="G1706" s="81" t="e">
        <f>IF(B1706&lt;&gt;"","Для друку","")</f>
        <v>#REF!</v>
      </c>
    </row>
    <row r="1707" spans="1:7" ht="12.75" x14ac:dyDescent="0.2">
      <c r="A1707" s="236" t="e">
        <f>'Запит 2-8'!#REF!</f>
        <v>#REF!</v>
      </c>
      <c r="B1707" s="756" t="s">
        <v>108</v>
      </c>
      <c r="C1707" s="757"/>
      <c r="D1707" s="757"/>
      <c r="E1707" s="758"/>
      <c r="F1707" s="758"/>
      <c r="G1707" s="81" t="e">
        <f>G1708</f>
        <v>#REF!</v>
      </c>
    </row>
    <row r="1708" spans="1:7" x14ac:dyDescent="0.25">
      <c r="A1708" s="218" t="e">
        <f>'Запит 2-8'!#REF!</f>
        <v>#REF!</v>
      </c>
      <c r="B1708" s="241" t="e">
        <f>IF('Запит 2-8'!#REF!&lt;&gt;"",'Запит 2-8'!#REF!,"")</f>
        <v>#REF!</v>
      </c>
      <c r="C1708" s="242" t="e">
        <f>'Запит 2-8'!#REF!</f>
        <v>#REF!</v>
      </c>
      <c r="D1708" s="243" t="e">
        <f>'Запит 2-8'!#REF!</f>
        <v>#REF!</v>
      </c>
      <c r="E1708" s="349"/>
      <c r="F1708" s="352" t="e">
        <f>#REF!+#REF!</f>
        <v>#REF!</v>
      </c>
      <c r="G1708" s="81" t="e">
        <f t="shared" ref="G1708:G1722" si="113">IF(B1708&lt;&gt;"","Для друку","")</f>
        <v>#REF!</v>
      </c>
    </row>
    <row r="1709" spans="1:7" x14ac:dyDescent="0.25">
      <c r="A1709" s="218" t="e">
        <f>'Запит 2-8'!#REF!</f>
        <v>#REF!</v>
      </c>
      <c r="B1709" s="48" t="e">
        <f>IF('Запит 2-8'!#REF!&lt;&gt;"",'Запит 2-8'!#REF!,"")</f>
        <v>#REF!</v>
      </c>
      <c r="C1709" s="49" t="e">
        <f>'Запит 2-8'!#REF!</f>
        <v>#REF!</v>
      </c>
      <c r="D1709" s="50" t="e">
        <f>'Запит 2-8'!#REF!</f>
        <v>#REF!</v>
      </c>
      <c r="E1709" s="350"/>
      <c r="F1709" s="353" t="e">
        <f>#REF!+#REF!</f>
        <v>#REF!</v>
      </c>
      <c r="G1709" s="81" t="e">
        <f t="shared" si="113"/>
        <v>#REF!</v>
      </c>
    </row>
    <row r="1710" spans="1:7" x14ac:dyDescent="0.25">
      <c r="A1710" s="218" t="e">
        <f>'Запит 2-8'!#REF!</f>
        <v>#REF!</v>
      </c>
      <c r="B1710" s="48" t="e">
        <f>IF('Запит 2-8'!#REF!&lt;&gt;"",'Запит 2-8'!#REF!,"")</f>
        <v>#REF!</v>
      </c>
      <c r="C1710" s="49" t="e">
        <f>'Запит 2-8'!#REF!</f>
        <v>#REF!</v>
      </c>
      <c r="D1710" s="50" t="e">
        <f>'Запит 2-8'!#REF!</f>
        <v>#REF!</v>
      </c>
      <c r="E1710" s="350"/>
      <c r="F1710" s="353" t="e">
        <f>#REF!+#REF!</f>
        <v>#REF!</v>
      </c>
      <c r="G1710" s="81" t="e">
        <f t="shared" si="113"/>
        <v>#REF!</v>
      </c>
    </row>
    <row r="1711" spans="1:7" x14ac:dyDescent="0.25">
      <c r="A1711" s="218" t="e">
        <f>'Запит 2-8'!#REF!</f>
        <v>#REF!</v>
      </c>
      <c r="B1711" s="48" t="e">
        <f>IF('Запит 2-8'!#REF!&lt;&gt;"",'Запит 2-8'!#REF!,"")</f>
        <v>#REF!</v>
      </c>
      <c r="C1711" s="49" t="e">
        <f>'Запит 2-8'!#REF!</f>
        <v>#REF!</v>
      </c>
      <c r="D1711" s="50" t="e">
        <f>'Запит 2-8'!#REF!</f>
        <v>#REF!</v>
      </c>
      <c r="E1711" s="229"/>
      <c r="F1711" s="353" t="e">
        <f>#REF!+#REF!</f>
        <v>#REF!</v>
      </c>
      <c r="G1711" s="81" t="e">
        <f t="shared" si="113"/>
        <v>#REF!</v>
      </c>
    </row>
    <row r="1712" spans="1:7" x14ac:dyDescent="0.25">
      <c r="A1712" s="218" t="e">
        <f>'Запит 2-8'!#REF!</f>
        <v>#REF!</v>
      </c>
      <c r="B1712" s="48" t="e">
        <f>IF('Запит 2-8'!#REF!&lt;&gt;"",'Запит 2-8'!#REF!,"")</f>
        <v>#REF!</v>
      </c>
      <c r="C1712" s="49" t="e">
        <f>'Запит 2-8'!#REF!</f>
        <v>#REF!</v>
      </c>
      <c r="D1712" s="50" t="e">
        <f>'Запит 2-8'!#REF!</f>
        <v>#REF!</v>
      </c>
      <c r="E1712" s="350"/>
      <c r="F1712" s="353" t="e">
        <f>#REF!+#REF!</f>
        <v>#REF!</v>
      </c>
      <c r="G1712" s="81" t="e">
        <f t="shared" si="113"/>
        <v>#REF!</v>
      </c>
    </row>
    <row r="1713" spans="1:7" x14ac:dyDescent="0.25">
      <c r="A1713" s="218" t="e">
        <f>'Запит 2-8'!#REF!</f>
        <v>#REF!</v>
      </c>
      <c r="B1713" s="48" t="e">
        <f>IF('Запит 2-8'!#REF!&lt;&gt;"",'Запит 2-8'!#REF!,"")</f>
        <v>#REF!</v>
      </c>
      <c r="C1713" s="49" t="e">
        <f>'Запит 2-8'!#REF!</f>
        <v>#REF!</v>
      </c>
      <c r="D1713" s="50" t="e">
        <f>'Запит 2-8'!#REF!</f>
        <v>#REF!</v>
      </c>
      <c r="E1713" s="350"/>
      <c r="F1713" s="353" t="e">
        <f>#REF!+#REF!</f>
        <v>#REF!</v>
      </c>
      <c r="G1713" s="81" t="e">
        <f t="shared" si="113"/>
        <v>#REF!</v>
      </c>
    </row>
    <row r="1714" spans="1:7" x14ac:dyDescent="0.25">
      <c r="A1714" s="218" t="e">
        <f>'Запит 2-8'!#REF!</f>
        <v>#REF!</v>
      </c>
      <c r="B1714" s="48" t="e">
        <f>IF('Запит 2-8'!#REF!&lt;&gt;"",'Запит 2-8'!#REF!,"")</f>
        <v>#REF!</v>
      </c>
      <c r="C1714" s="49" t="e">
        <f>'Запит 2-8'!#REF!</f>
        <v>#REF!</v>
      </c>
      <c r="D1714" s="50" t="e">
        <f>'Запит 2-8'!#REF!</f>
        <v>#REF!</v>
      </c>
      <c r="E1714" s="350"/>
      <c r="F1714" s="353" t="e">
        <f>#REF!+#REF!</f>
        <v>#REF!</v>
      </c>
      <c r="G1714" s="81" t="e">
        <f t="shared" si="113"/>
        <v>#REF!</v>
      </c>
    </row>
    <row r="1715" spans="1:7" x14ac:dyDescent="0.25">
      <c r="A1715" s="218" t="e">
        <f>'Запит 2-8'!#REF!</f>
        <v>#REF!</v>
      </c>
      <c r="B1715" s="48" t="e">
        <f>IF('Запит 2-8'!#REF!&lt;&gt;"",'Запит 2-8'!#REF!,"")</f>
        <v>#REF!</v>
      </c>
      <c r="C1715" s="49" t="e">
        <f>'Запит 2-8'!#REF!</f>
        <v>#REF!</v>
      </c>
      <c r="D1715" s="50" t="e">
        <f>'Запит 2-8'!#REF!</f>
        <v>#REF!</v>
      </c>
      <c r="E1715" s="350"/>
      <c r="F1715" s="353" t="e">
        <f>#REF!+#REF!</f>
        <v>#REF!</v>
      </c>
      <c r="G1715" s="81" t="e">
        <f t="shared" si="113"/>
        <v>#REF!</v>
      </c>
    </row>
    <row r="1716" spans="1:7" x14ac:dyDescent="0.25">
      <c r="A1716" s="218" t="e">
        <f>'Запит 2-8'!#REF!</f>
        <v>#REF!</v>
      </c>
      <c r="B1716" s="48" t="e">
        <f>IF('Запит 2-8'!#REF!&lt;&gt;"",'Запит 2-8'!#REF!,"")</f>
        <v>#REF!</v>
      </c>
      <c r="C1716" s="49" t="e">
        <f>'Запит 2-8'!#REF!</f>
        <v>#REF!</v>
      </c>
      <c r="D1716" s="50" t="e">
        <f>'Запит 2-8'!#REF!</f>
        <v>#REF!</v>
      </c>
      <c r="E1716" s="350"/>
      <c r="F1716" s="353" t="e">
        <f>#REF!+#REF!</f>
        <v>#REF!</v>
      </c>
      <c r="G1716" s="81" t="e">
        <f t="shared" si="113"/>
        <v>#REF!</v>
      </c>
    </row>
    <row r="1717" spans="1:7" x14ac:dyDescent="0.25">
      <c r="A1717" s="218" t="e">
        <f>'Запит 2-8'!#REF!</f>
        <v>#REF!</v>
      </c>
      <c r="B1717" s="48" t="e">
        <f>IF('Запит 2-8'!#REF!&lt;&gt;"",'Запит 2-8'!#REF!,"")</f>
        <v>#REF!</v>
      </c>
      <c r="C1717" s="49" t="e">
        <f>'Запит 2-8'!#REF!</f>
        <v>#REF!</v>
      </c>
      <c r="D1717" s="50" t="e">
        <f>'Запит 2-8'!#REF!</f>
        <v>#REF!</v>
      </c>
      <c r="E1717" s="350"/>
      <c r="F1717" s="353" t="e">
        <f>#REF!+#REF!</f>
        <v>#REF!</v>
      </c>
      <c r="G1717" s="81" t="e">
        <f t="shared" si="113"/>
        <v>#REF!</v>
      </c>
    </row>
    <row r="1718" spans="1:7" x14ac:dyDescent="0.25">
      <c r="A1718" s="218" t="e">
        <f>'Запит 2-8'!#REF!</f>
        <v>#REF!</v>
      </c>
      <c r="B1718" s="48" t="e">
        <f>IF('Запит 2-8'!#REF!&lt;&gt;"",'Запит 2-8'!#REF!,"")</f>
        <v>#REF!</v>
      </c>
      <c r="C1718" s="49" t="e">
        <f>'Запит 2-8'!#REF!</f>
        <v>#REF!</v>
      </c>
      <c r="D1718" s="50" t="e">
        <f>'Запит 2-8'!#REF!</f>
        <v>#REF!</v>
      </c>
      <c r="E1718" s="350"/>
      <c r="F1718" s="353" t="e">
        <f>#REF!+#REF!</f>
        <v>#REF!</v>
      </c>
      <c r="G1718" s="81" t="e">
        <f t="shared" si="113"/>
        <v>#REF!</v>
      </c>
    </row>
    <row r="1719" spans="1:7" x14ac:dyDescent="0.25">
      <c r="A1719" s="218" t="e">
        <f>'Запит 2-8'!#REF!</f>
        <v>#REF!</v>
      </c>
      <c r="B1719" s="48" t="e">
        <f>IF('Запит 2-8'!#REF!&lt;&gt;"",'Запит 2-8'!#REF!,"")</f>
        <v>#REF!</v>
      </c>
      <c r="C1719" s="49" t="e">
        <f>'Запит 2-8'!#REF!</f>
        <v>#REF!</v>
      </c>
      <c r="D1719" s="50" t="e">
        <f>'Запит 2-8'!#REF!</f>
        <v>#REF!</v>
      </c>
      <c r="E1719" s="350"/>
      <c r="F1719" s="353" t="e">
        <f>#REF!+#REF!</f>
        <v>#REF!</v>
      </c>
      <c r="G1719" s="81" t="e">
        <f t="shared" si="113"/>
        <v>#REF!</v>
      </c>
    </row>
    <row r="1720" spans="1:7" x14ac:dyDescent="0.25">
      <c r="A1720" s="218" t="e">
        <f>'Запит 2-8'!#REF!</f>
        <v>#REF!</v>
      </c>
      <c r="B1720" s="48" t="e">
        <f>IF('Запит 2-8'!#REF!&lt;&gt;"",'Запит 2-8'!#REF!,"")</f>
        <v>#REF!</v>
      </c>
      <c r="C1720" s="49" t="e">
        <f>'Запит 2-8'!#REF!</f>
        <v>#REF!</v>
      </c>
      <c r="D1720" s="50" t="e">
        <f>'Запит 2-8'!#REF!</f>
        <v>#REF!</v>
      </c>
      <c r="E1720" s="350"/>
      <c r="F1720" s="353" t="e">
        <f>#REF!+#REF!</f>
        <v>#REF!</v>
      </c>
      <c r="G1720" s="81" t="e">
        <f t="shared" si="113"/>
        <v>#REF!</v>
      </c>
    </row>
    <row r="1721" spans="1:7" x14ac:dyDescent="0.25">
      <c r="A1721" s="218" t="e">
        <f>'Запит 2-8'!#REF!</f>
        <v>#REF!</v>
      </c>
      <c r="B1721" s="48" t="e">
        <f>IF('Запит 2-8'!#REF!&lt;&gt;"",'Запит 2-8'!#REF!,"")</f>
        <v>#REF!</v>
      </c>
      <c r="C1721" s="49" t="e">
        <f>'Запит 2-8'!#REF!</f>
        <v>#REF!</v>
      </c>
      <c r="D1721" s="50" t="e">
        <f>'Запит 2-8'!#REF!</f>
        <v>#REF!</v>
      </c>
      <c r="E1721" s="350"/>
      <c r="F1721" s="353" t="e">
        <f>#REF!+#REF!</f>
        <v>#REF!</v>
      </c>
      <c r="G1721" s="81" t="e">
        <f t="shared" si="113"/>
        <v>#REF!</v>
      </c>
    </row>
    <row r="1722" spans="1:7" x14ac:dyDescent="0.25">
      <c r="A1722" s="218" t="e">
        <f>'Запит 2-8'!#REF!</f>
        <v>#REF!</v>
      </c>
      <c r="B1722" s="237" t="e">
        <f>IF('Запит 2-8'!#REF!&lt;&gt;"",'Запит 2-8'!#REF!,"")</f>
        <v>#REF!</v>
      </c>
      <c r="C1722" s="238" t="e">
        <f>'Запит 2-8'!#REF!</f>
        <v>#REF!</v>
      </c>
      <c r="D1722" s="239" t="e">
        <f>'Запит 2-8'!#REF!</f>
        <v>#REF!</v>
      </c>
      <c r="E1722" s="351"/>
      <c r="F1722" s="354" t="e">
        <f>#REF!+#REF!</f>
        <v>#REF!</v>
      </c>
      <c r="G1722" s="81" t="e">
        <f t="shared" si="113"/>
        <v>#REF!</v>
      </c>
    </row>
    <row r="1723" spans="1:7" ht="12.75" x14ac:dyDescent="0.2">
      <c r="A1723" s="236" t="e">
        <f>'Запит 2-8'!#REF!</f>
        <v>#REF!</v>
      </c>
      <c r="B1723" s="756" t="s">
        <v>109</v>
      </c>
      <c r="C1723" s="757"/>
      <c r="D1723" s="757"/>
      <c r="E1723" s="758"/>
      <c r="F1723" s="758"/>
      <c r="G1723" s="81" t="e">
        <f>G1724</f>
        <v>#REF!</v>
      </c>
    </row>
    <row r="1724" spans="1:7" x14ac:dyDescent="0.25">
      <c r="A1724" s="218" t="e">
        <f>'Запит 2-8'!#REF!</f>
        <v>#REF!</v>
      </c>
      <c r="B1724" s="241" t="e">
        <f>IF('Запит 2-8'!#REF!&lt;&gt;"",'Запит 2-8'!#REF!,"")</f>
        <v>#REF!</v>
      </c>
      <c r="C1724" s="242" t="e">
        <f>'Запит 2-8'!#REF!</f>
        <v>#REF!</v>
      </c>
      <c r="D1724" s="243" t="e">
        <f>'Запит 2-8'!#REF!</f>
        <v>#REF!</v>
      </c>
      <c r="E1724" s="349"/>
      <c r="F1724" s="352" t="e">
        <f>#REF!+#REF!</f>
        <v>#REF!</v>
      </c>
      <c r="G1724" s="81" t="e">
        <f t="shared" ref="G1724:G1738" si="114">IF(B1724&lt;&gt;"","Для друку","")</f>
        <v>#REF!</v>
      </c>
    </row>
    <row r="1725" spans="1:7" x14ac:dyDescent="0.25">
      <c r="A1725" s="218" t="e">
        <f>'Запит 2-8'!#REF!</f>
        <v>#REF!</v>
      </c>
      <c r="B1725" s="48" t="e">
        <f>IF('Запит 2-8'!#REF!&lt;&gt;"",'Запит 2-8'!#REF!,"")</f>
        <v>#REF!</v>
      </c>
      <c r="C1725" s="49" t="e">
        <f>'Запит 2-8'!#REF!</f>
        <v>#REF!</v>
      </c>
      <c r="D1725" s="50" t="e">
        <f>'Запит 2-8'!#REF!</f>
        <v>#REF!</v>
      </c>
      <c r="E1725" s="350"/>
      <c r="F1725" s="353" t="e">
        <f>#REF!+#REF!</f>
        <v>#REF!</v>
      </c>
      <c r="G1725" s="81" t="e">
        <f t="shared" si="114"/>
        <v>#REF!</v>
      </c>
    </row>
    <row r="1726" spans="1:7" x14ac:dyDescent="0.25">
      <c r="A1726" s="218" t="e">
        <f>'Запит 2-8'!#REF!</f>
        <v>#REF!</v>
      </c>
      <c r="B1726" s="48" t="e">
        <f>IF('Запит 2-8'!#REF!&lt;&gt;"",'Запит 2-8'!#REF!,"")</f>
        <v>#REF!</v>
      </c>
      <c r="C1726" s="49" t="e">
        <f>'Запит 2-8'!#REF!</f>
        <v>#REF!</v>
      </c>
      <c r="D1726" s="50" t="e">
        <f>'Запит 2-8'!#REF!</f>
        <v>#REF!</v>
      </c>
      <c r="E1726" s="350"/>
      <c r="F1726" s="353" t="e">
        <f>#REF!+#REF!</f>
        <v>#REF!</v>
      </c>
      <c r="G1726" s="81" t="e">
        <f t="shared" si="114"/>
        <v>#REF!</v>
      </c>
    </row>
    <row r="1727" spans="1:7" x14ac:dyDescent="0.25">
      <c r="A1727" s="218" t="e">
        <f>'Запит 2-8'!#REF!</f>
        <v>#REF!</v>
      </c>
      <c r="B1727" s="48" t="e">
        <f>IF('Запит 2-8'!#REF!&lt;&gt;"",'Запит 2-8'!#REF!,"")</f>
        <v>#REF!</v>
      </c>
      <c r="C1727" s="49" t="e">
        <f>'Запит 2-8'!#REF!</f>
        <v>#REF!</v>
      </c>
      <c r="D1727" s="50" t="e">
        <f>'Запит 2-8'!#REF!</f>
        <v>#REF!</v>
      </c>
      <c r="E1727" s="229"/>
      <c r="F1727" s="353" t="e">
        <f>#REF!+#REF!</f>
        <v>#REF!</v>
      </c>
      <c r="G1727" s="81" t="e">
        <f t="shared" si="114"/>
        <v>#REF!</v>
      </c>
    </row>
    <row r="1728" spans="1:7" x14ac:dyDescent="0.25">
      <c r="A1728" s="218" t="e">
        <f>'Запит 2-8'!#REF!</f>
        <v>#REF!</v>
      </c>
      <c r="B1728" s="48" t="e">
        <f>IF('Запит 2-8'!#REF!&lt;&gt;"",'Запит 2-8'!#REF!,"")</f>
        <v>#REF!</v>
      </c>
      <c r="C1728" s="49" t="e">
        <f>'Запит 2-8'!#REF!</f>
        <v>#REF!</v>
      </c>
      <c r="D1728" s="50" t="e">
        <f>'Запит 2-8'!#REF!</f>
        <v>#REF!</v>
      </c>
      <c r="E1728" s="350"/>
      <c r="F1728" s="353" t="e">
        <f>#REF!+#REF!</f>
        <v>#REF!</v>
      </c>
      <c r="G1728" s="81" t="e">
        <f t="shared" si="114"/>
        <v>#REF!</v>
      </c>
    </row>
    <row r="1729" spans="1:7" x14ac:dyDescent="0.25">
      <c r="A1729" s="218" t="e">
        <f>'Запит 2-8'!#REF!</f>
        <v>#REF!</v>
      </c>
      <c r="B1729" s="48" t="e">
        <f>IF('Запит 2-8'!#REF!&lt;&gt;"",'Запит 2-8'!#REF!,"")</f>
        <v>#REF!</v>
      </c>
      <c r="C1729" s="49" t="e">
        <f>'Запит 2-8'!#REF!</f>
        <v>#REF!</v>
      </c>
      <c r="D1729" s="50" t="e">
        <f>'Запит 2-8'!#REF!</f>
        <v>#REF!</v>
      </c>
      <c r="E1729" s="350"/>
      <c r="F1729" s="353" t="e">
        <f>#REF!+#REF!</f>
        <v>#REF!</v>
      </c>
      <c r="G1729" s="81" t="e">
        <f t="shared" si="114"/>
        <v>#REF!</v>
      </c>
    </row>
    <row r="1730" spans="1:7" x14ac:dyDescent="0.25">
      <c r="A1730" s="218" t="e">
        <f>'Запит 2-8'!#REF!</f>
        <v>#REF!</v>
      </c>
      <c r="B1730" s="48" t="e">
        <f>IF('Запит 2-8'!#REF!&lt;&gt;"",'Запит 2-8'!#REF!,"")</f>
        <v>#REF!</v>
      </c>
      <c r="C1730" s="49" t="e">
        <f>'Запит 2-8'!#REF!</f>
        <v>#REF!</v>
      </c>
      <c r="D1730" s="50" t="e">
        <f>'Запит 2-8'!#REF!</f>
        <v>#REF!</v>
      </c>
      <c r="E1730" s="350"/>
      <c r="F1730" s="353" t="e">
        <f>#REF!+#REF!</f>
        <v>#REF!</v>
      </c>
      <c r="G1730" s="81" t="e">
        <f t="shared" si="114"/>
        <v>#REF!</v>
      </c>
    </row>
    <row r="1731" spans="1:7" x14ac:dyDescent="0.25">
      <c r="A1731" s="218" t="e">
        <f>'Запит 2-8'!#REF!</f>
        <v>#REF!</v>
      </c>
      <c r="B1731" s="48" t="e">
        <f>IF('Запит 2-8'!#REF!&lt;&gt;"",'Запит 2-8'!#REF!,"")</f>
        <v>#REF!</v>
      </c>
      <c r="C1731" s="49" t="e">
        <f>'Запит 2-8'!#REF!</f>
        <v>#REF!</v>
      </c>
      <c r="D1731" s="50" t="e">
        <f>'Запит 2-8'!#REF!</f>
        <v>#REF!</v>
      </c>
      <c r="E1731" s="350"/>
      <c r="F1731" s="353" t="e">
        <f>#REF!+#REF!</f>
        <v>#REF!</v>
      </c>
      <c r="G1731" s="81" t="e">
        <f t="shared" si="114"/>
        <v>#REF!</v>
      </c>
    </row>
    <row r="1732" spans="1:7" x14ac:dyDescent="0.25">
      <c r="A1732" s="218" t="e">
        <f>'Запит 2-8'!#REF!</f>
        <v>#REF!</v>
      </c>
      <c r="B1732" s="48" t="e">
        <f>IF('Запит 2-8'!#REF!&lt;&gt;"",'Запит 2-8'!#REF!,"")</f>
        <v>#REF!</v>
      </c>
      <c r="C1732" s="49" t="e">
        <f>'Запит 2-8'!#REF!</f>
        <v>#REF!</v>
      </c>
      <c r="D1732" s="50" t="e">
        <f>'Запит 2-8'!#REF!</f>
        <v>#REF!</v>
      </c>
      <c r="E1732" s="350"/>
      <c r="F1732" s="353" t="e">
        <f>#REF!+#REF!</f>
        <v>#REF!</v>
      </c>
      <c r="G1732" s="81" t="e">
        <f t="shared" si="114"/>
        <v>#REF!</v>
      </c>
    </row>
    <row r="1733" spans="1:7" x14ac:dyDescent="0.25">
      <c r="A1733" s="218" t="e">
        <f>'Запит 2-8'!#REF!</f>
        <v>#REF!</v>
      </c>
      <c r="B1733" s="48" t="e">
        <f>IF('Запит 2-8'!#REF!&lt;&gt;"",'Запит 2-8'!#REF!,"")</f>
        <v>#REF!</v>
      </c>
      <c r="C1733" s="49" t="e">
        <f>'Запит 2-8'!#REF!</f>
        <v>#REF!</v>
      </c>
      <c r="D1733" s="50" t="e">
        <f>'Запит 2-8'!#REF!</f>
        <v>#REF!</v>
      </c>
      <c r="E1733" s="350"/>
      <c r="F1733" s="353" t="e">
        <f>#REF!+#REF!</f>
        <v>#REF!</v>
      </c>
      <c r="G1733" s="81" t="e">
        <f t="shared" si="114"/>
        <v>#REF!</v>
      </c>
    </row>
    <row r="1734" spans="1:7" x14ac:dyDescent="0.25">
      <c r="A1734" s="218" t="e">
        <f>'Запит 2-8'!#REF!</f>
        <v>#REF!</v>
      </c>
      <c r="B1734" s="48" t="e">
        <f>IF('Запит 2-8'!#REF!&lt;&gt;"",'Запит 2-8'!#REF!,"")</f>
        <v>#REF!</v>
      </c>
      <c r="C1734" s="49" t="e">
        <f>'Запит 2-8'!#REF!</f>
        <v>#REF!</v>
      </c>
      <c r="D1734" s="50" t="e">
        <f>'Запит 2-8'!#REF!</f>
        <v>#REF!</v>
      </c>
      <c r="E1734" s="350"/>
      <c r="F1734" s="353" t="e">
        <f>#REF!+#REF!</f>
        <v>#REF!</v>
      </c>
      <c r="G1734" s="81" t="e">
        <f t="shared" si="114"/>
        <v>#REF!</v>
      </c>
    </row>
    <row r="1735" spans="1:7" x14ac:dyDescent="0.25">
      <c r="A1735" s="218" t="e">
        <f>'Запит 2-8'!#REF!</f>
        <v>#REF!</v>
      </c>
      <c r="B1735" s="48" t="e">
        <f>IF('Запит 2-8'!#REF!&lt;&gt;"",'Запит 2-8'!#REF!,"")</f>
        <v>#REF!</v>
      </c>
      <c r="C1735" s="49" t="e">
        <f>'Запит 2-8'!#REF!</f>
        <v>#REF!</v>
      </c>
      <c r="D1735" s="50" t="e">
        <f>'Запит 2-8'!#REF!</f>
        <v>#REF!</v>
      </c>
      <c r="E1735" s="350"/>
      <c r="F1735" s="353" t="e">
        <f>#REF!+#REF!</f>
        <v>#REF!</v>
      </c>
      <c r="G1735" s="81" t="e">
        <f t="shared" si="114"/>
        <v>#REF!</v>
      </c>
    </row>
    <row r="1736" spans="1:7" x14ac:dyDescent="0.25">
      <c r="A1736" s="218" t="e">
        <f>'Запит 2-8'!#REF!</f>
        <v>#REF!</v>
      </c>
      <c r="B1736" s="48" t="e">
        <f>IF('Запит 2-8'!#REF!&lt;&gt;"",'Запит 2-8'!#REF!,"")</f>
        <v>#REF!</v>
      </c>
      <c r="C1736" s="49" t="e">
        <f>'Запит 2-8'!#REF!</f>
        <v>#REF!</v>
      </c>
      <c r="D1736" s="50" t="e">
        <f>'Запит 2-8'!#REF!</f>
        <v>#REF!</v>
      </c>
      <c r="E1736" s="350"/>
      <c r="F1736" s="353" t="e">
        <f>#REF!+#REF!</f>
        <v>#REF!</v>
      </c>
      <c r="G1736" s="81" t="e">
        <f t="shared" si="114"/>
        <v>#REF!</v>
      </c>
    </row>
    <row r="1737" spans="1:7" x14ac:dyDescent="0.25">
      <c r="A1737" s="218" t="e">
        <f>'Запит 2-8'!#REF!</f>
        <v>#REF!</v>
      </c>
      <c r="B1737" s="48" t="e">
        <f>IF('Запит 2-8'!#REF!&lt;&gt;"",'Запит 2-8'!#REF!,"")</f>
        <v>#REF!</v>
      </c>
      <c r="C1737" s="49" t="e">
        <f>'Запит 2-8'!#REF!</f>
        <v>#REF!</v>
      </c>
      <c r="D1737" s="50" t="e">
        <f>'Запит 2-8'!#REF!</f>
        <v>#REF!</v>
      </c>
      <c r="E1737" s="350"/>
      <c r="F1737" s="353" t="e">
        <f>#REF!+#REF!</f>
        <v>#REF!</v>
      </c>
      <c r="G1737" s="81" t="e">
        <f t="shared" si="114"/>
        <v>#REF!</v>
      </c>
    </row>
    <row r="1738" spans="1:7" x14ac:dyDescent="0.25">
      <c r="A1738" s="218" t="e">
        <f>'Запит 2-8'!#REF!</f>
        <v>#REF!</v>
      </c>
      <c r="B1738" s="237" t="e">
        <f>IF('Запит 2-8'!#REF!&lt;&gt;"",'Запит 2-8'!#REF!,"")</f>
        <v>#REF!</v>
      </c>
      <c r="C1738" s="238" t="e">
        <f>'Запит 2-8'!#REF!</f>
        <v>#REF!</v>
      </c>
      <c r="D1738" s="239" t="e">
        <f>'Запит 2-8'!#REF!</f>
        <v>#REF!</v>
      </c>
      <c r="E1738" s="351"/>
      <c r="F1738" s="354" t="e">
        <f>#REF!+#REF!</f>
        <v>#REF!</v>
      </c>
      <c r="G1738" s="81" t="e">
        <f t="shared" si="114"/>
        <v>#REF!</v>
      </c>
    </row>
    <row r="1739" spans="1:7" ht="12.75" x14ac:dyDescent="0.2">
      <c r="A1739" s="236" t="e">
        <f>'Запит 2-8'!#REF!</f>
        <v>#REF!</v>
      </c>
      <c r="B1739" s="756" t="s">
        <v>110</v>
      </c>
      <c r="C1739" s="757"/>
      <c r="D1739" s="757"/>
      <c r="E1739" s="758"/>
      <c r="F1739" s="758"/>
      <c r="G1739" s="81" t="e">
        <f>G1740</f>
        <v>#REF!</v>
      </c>
    </row>
    <row r="1740" spans="1:7" x14ac:dyDescent="0.25">
      <c r="A1740" s="218" t="e">
        <f>'Запит 2-8'!#REF!</f>
        <v>#REF!</v>
      </c>
      <c r="B1740" s="241" t="e">
        <f>IF('Запит 2-8'!#REF!&lt;&gt;"",'Запит 2-8'!#REF!,"")</f>
        <v>#REF!</v>
      </c>
      <c r="C1740" s="242" t="e">
        <f>'Запит 2-8'!#REF!</f>
        <v>#REF!</v>
      </c>
      <c r="D1740" s="243" t="e">
        <f>'Запит 2-8'!#REF!</f>
        <v>#REF!</v>
      </c>
      <c r="E1740" s="440" t="s">
        <v>30</v>
      </c>
      <c r="F1740" s="352" t="e">
        <f>#REF!+#REF!</f>
        <v>#REF!</v>
      </c>
      <c r="G1740" s="81" t="e">
        <f t="shared" ref="G1740:G1749" si="115">IF(B1740&lt;&gt;"","Для друку","")</f>
        <v>#REF!</v>
      </c>
    </row>
    <row r="1741" spans="1:7" x14ac:dyDescent="0.25">
      <c r="A1741" s="218" t="e">
        <f>'Запит 2-8'!#REF!</f>
        <v>#REF!</v>
      </c>
      <c r="B1741" s="48" t="e">
        <f>IF('Запит 2-8'!#REF!&lt;&gt;"",'Запит 2-8'!#REF!,"")</f>
        <v>#REF!</v>
      </c>
      <c r="C1741" s="49" t="e">
        <f>'Запит 2-8'!#REF!</f>
        <v>#REF!</v>
      </c>
      <c r="D1741" s="50" t="e">
        <f>'Запит 2-8'!#REF!</f>
        <v>#REF!</v>
      </c>
      <c r="E1741" s="441" t="s">
        <v>30</v>
      </c>
      <c r="F1741" s="353" t="e">
        <f>#REF!+#REF!</f>
        <v>#REF!</v>
      </c>
      <c r="G1741" s="81" t="e">
        <f t="shared" si="115"/>
        <v>#REF!</v>
      </c>
    </row>
    <row r="1742" spans="1:7" x14ac:dyDescent="0.25">
      <c r="A1742" s="218" t="e">
        <f>'Запит 2-8'!#REF!</f>
        <v>#REF!</v>
      </c>
      <c r="B1742" s="48" t="e">
        <f>IF('Запит 2-8'!#REF!&lt;&gt;"",'Запит 2-8'!#REF!,"")</f>
        <v>#REF!</v>
      </c>
      <c r="C1742" s="49" t="e">
        <f>'Запит 2-8'!#REF!</f>
        <v>#REF!</v>
      </c>
      <c r="D1742" s="50" t="e">
        <f>'Запит 2-8'!#REF!</f>
        <v>#REF!</v>
      </c>
      <c r="E1742" s="441" t="s">
        <v>30</v>
      </c>
      <c r="F1742" s="353" t="e">
        <f>#REF!+#REF!</f>
        <v>#REF!</v>
      </c>
      <c r="G1742" s="81" t="e">
        <f t="shared" si="115"/>
        <v>#REF!</v>
      </c>
    </row>
    <row r="1743" spans="1:7" x14ac:dyDescent="0.25">
      <c r="A1743" s="218" t="e">
        <f>'Запит 2-8'!#REF!</f>
        <v>#REF!</v>
      </c>
      <c r="B1743" s="48" t="e">
        <f>IF('Запит 2-8'!#REF!&lt;&gt;"",'Запит 2-8'!#REF!,"")</f>
        <v>#REF!</v>
      </c>
      <c r="C1743" s="49" t="e">
        <f>'Запит 2-8'!#REF!</f>
        <v>#REF!</v>
      </c>
      <c r="D1743" s="50" t="e">
        <f>'Запит 2-8'!#REF!</f>
        <v>#REF!</v>
      </c>
      <c r="E1743" s="441" t="s">
        <v>30</v>
      </c>
      <c r="F1743" s="353" t="e">
        <f>#REF!+#REF!</f>
        <v>#REF!</v>
      </c>
      <c r="G1743" s="81" t="e">
        <f t="shared" si="115"/>
        <v>#REF!</v>
      </c>
    </row>
    <row r="1744" spans="1:7" x14ac:dyDescent="0.25">
      <c r="A1744" s="218" t="e">
        <f>'Запит 2-8'!#REF!</f>
        <v>#REF!</v>
      </c>
      <c r="B1744" s="48" t="e">
        <f>IF('Запит 2-8'!#REF!&lt;&gt;"",'Запит 2-8'!#REF!,"")</f>
        <v>#REF!</v>
      </c>
      <c r="C1744" s="49" t="e">
        <f>'Запит 2-8'!#REF!</f>
        <v>#REF!</v>
      </c>
      <c r="D1744" s="50" t="e">
        <f>'Запит 2-8'!#REF!</f>
        <v>#REF!</v>
      </c>
      <c r="E1744" s="441" t="s">
        <v>30</v>
      </c>
      <c r="F1744" s="353" t="e">
        <f>#REF!+#REF!</f>
        <v>#REF!</v>
      </c>
      <c r="G1744" s="81" t="e">
        <f t="shared" si="115"/>
        <v>#REF!</v>
      </c>
    </row>
    <row r="1745" spans="1:7" x14ac:dyDescent="0.25">
      <c r="A1745" s="218" t="e">
        <f>'Запит 2-8'!#REF!</f>
        <v>#REF!</v>
      </c>
      <c r="B1745" s="48" t="e">
        <f>IF('Запит 2-8'!#REF!&lt;&gt;"",'Запит 2-8'!#REF!,"")</f>
        <v>#REF!</v>
      </c>
      <c r="C1745" s="49" t="e">
        <f>'Запит 2-8'!#REF!</f>
        <v>#REF!</v>
      </c>
      <c r="D1745" s="50" t="e">
        <f>'Запит 2-8'!#REF!</f>
        <v>#REF!</v>
      </c>
      <c r="E1745" s="441" t="s">
        <v>30</v>
      </c>
      <c r="F1745" s="353" t="e">
        <f>#REF!+#REF!</f>
        <v>#REF!</v>
      </c>
      <c r="G1745" s="81" t="e">
        <f t="shared" si="115"/>
        <v>#REF!</v>
      </c>
    </row>
    <row r="1746" spans="1:7" x14ac:dyDescent="0.25">
      <c r="A1746" s="218" t="e">
        <f>'Запит 2-8'!#REF!</f>
        <v>#REF!</v>
      </c>
      <c r="B1746" s="48" t="e">
        <f>IF('Запит 2-8'!#REF!&lt;&gt;"",'Запит 2-8'!#REF!,"")</f>
        <v>#REF!</v>
      </c>
      <c r="C1746" s="49" t="e">
        <f>'Запит 2-8'!#REF!</f>
        <v>#REF!</v>
      </c>
      <c r="D1746" s="50" t="e">
        <f>'Запит 2-8'!#REF!</f>
        <v>#REF!</v>
      </c>
      <c r="E1746" s="441" t="s">
        <v>30</v>
      </c>
      <c r="F1746" s="353" t="e">
        <f>#REF!+#REF!</f>
        <v>#REF!</v>
      </c>
      <c r="G1746" s="81" t="e">
        <f t="shared" si="115"/>
        <v>#REF!</v>
      </c>
    </row>
    <row r="1747" spans="1:7" x14ac:dyDescent="0.25">
      <c r="A1747" s="218" t="e">
        <f>'Запит 2-8'!#REF!</f>
        <v>#REF!</v>
      </c>
      <c r="B1747" s="48" t="e">
        <f>IF('Запит 2-8'!#REF!&lt;&gt;"",'Запит 2-8'!#REF!,"")</f>
        <v>#REF!</v>
      </c>
      <c r="C1747" s="49" t="e">
        <f>'Запит 2-8'!#REF!</f>
        <v>#REF!</v>
      </c>
      <c r="D1747" s="50" t="e">
        <f>'Запит 2-8'!#REF!</f>
        <v>#REF!</v>
      </c>
      <c r="E1747" s="441" t="s">
        <v>30</v>
      </c>
      <c r="F1747" s="353" t="e">
        <f>#REF!+#REF!</f>
        <v>#REF!</v>
      </c>
      <c r="G1747" s="81" t="e">
        <f t="shared" si="115"/>
        <v>#REF!</v>
      </c>
    </row>
    <row r="1748" spans="1:7" ht="12.75" customHeight="1" x14ac:dyDescent="0.25">
      <c r="A1748" s="218" t="e">
        <f>'Запит 2-8'!#REF!</f>
        <v>#REF!</v>
      </c>
      <c r="B1748" s="48" t="e">
        <f>IF('Запит 2-8'!#REF!&lt;&gt;"",'Запит 2-8'!#REF!,"")</f>
        <v>#REF!</v>
      </c>
      <c r="C1748" s="49" t="e">
        <f>'Запит 2-8'!#REF!</f>
        <v>#REF!</v>
      </c>
      <c r="D1748" s="50" t="e">
        <f>'Запит 2-8'!#REF!</f>
        <v>#REF!</v>
      </c>
      <c r="E1748" s="441" t="s">
        <v>30</v>
      </c>
      <c r="F1748" s="353" t="e">
        <f>#REF!+#REF!</f>
        <v>#REF!</v>
      </c>
      <c r="G1748" s="81" t="e">
        <f t="shared" si="115"/>
        <v>#REF!</v>
      </c>
    </row>
    <row r="1749" spans="1:7" x14ac:dyDescent="0.25">
      <c r="A1749" s="240" t="e">
        <f>'Запит 2-8'!#REF!</f>
        <v>#REF!</v>
      </c>
      <c r="B1749" s="48" t="e">
        <f>IF('Запит 2-8'!#REF!&lt;&gt;"",'Запит 2-8'!#REF!,"")</f>
        <v>#REF!</v>
      </c>
      <c r="C1749" s="49" t="e">
        <f>'Запит 2-8'!#REF!</f>
        <v>#REF!</v>
      </c>
      <c r="D1749" s="50" t="e">
        <f>'Запит 2-8'!#REF!</f>
        <v>#REF!</v>
      </c>
      <c r="E1749" s="442" t="s">
        <v>30</v>
      </c>
      <c r="F1749" s="354" t="e">
        <f>#REF!+#REF!</f>
        <v>#REF!</v>
      </c>
      <c r="G1749" s="81" t="e">
        <f t="shared" si="115"/>
        <v>#REF!</v>
      </c>
    </row>
    <row r="1750" spans="1:7" ht="12.75" customHeight="1" x14ac:dyDescent="0.2">
      <c r="A1750" s="759" t="e">
        <f>'Запит 2-8'!#REF!</f>
        <v>#REF!</v>
      </c>
      <c r="B1750" s="760"/>
      <c r="C1750" s="760"/>
      <c r="D1750" s="760"/>
      <c r="E1750" s="760"/>
      <c r="F1750" s="760"/>
      <c r="G1750" s="81" t="e">
        <f>G1751</f>
        <v>#REF!</v>
      </c>
    </row>
    <row r="1751" spans="1:7" ht="12.75" x14ac:dyDescent="0.2">
      <c r="A1751" s="235" t="s">
        <v>4</v>
      </c>
      <c r="B1751" s="756" t="s">
        <v>107</v>
      </c>
      <c r="C1751" s="757"/>
      <c r="D1751" s="757"/>
      <c r="E1751" s="761"/>
      <c r="F1751" s="761"/>
      <c r="G1751" s="81" t="e">
        <f>G1752</f>
        <v>#REF!</v>
      </c>
    </row>
    <row r="1752" spans="1:7" x14ac:dyDescent="0.25">
      <c r="A1752" s="218" t="e">
        <f>'Запит 2-8'!#REF!</f>
        <v>#REF!</v>
      </c>
      <c r="B1752" s="241" t="e">
        <f>IF('Запит 2-8'!#REF!&lt;&gt;"",'Запит 2-8'!#REF!,"")</f>
        <v>#REF!</v>
      </c>
      <c r="C1752" s="242" t="e">
        <f>'Запит 2-8'!#REF!</f>
        <v>#REF!</v>
      </c>
      <c r="D1752" s="243" t="e">
        <f>'Запит 2-8'!#REF!</f>
        <v>#REF!</v>
      </c>
      <c r="E1752" s="349"/>
      <c r="F1752" s="352" t="e">
        <f>#REF!+#REF!</f>
        <v>#REF!</v>
      </c>
      <c r="G1752" s="81" t="e">
        <f>IF(B1752&lt;&gt;"","Для друку","")</f>
        <v>#REF!</v>
      </c>
    </row>
    <row r="1753" spans="1:7" x14ac:dyDescent="0.25">
      <c r="A1753" s="218" t="e">
        <f>'Запит 2-8'!#REF!</f>
        <v>#REF!</v>
      </c>
      <c r="B1753" s="48" t="e">
        <f>IF('Запит 2-8'!#REF!&lt;&gt;"",'Запит 2-8'!#REF!,"")</f>
        <v>#REF!</v>
      </c>
      <c r="C1753" s="49" t="e">
        <f>'Запит 2-8'!#REF!</f>
        <v>#REF!</v>
      </c>
      <c r="D1753" s="50" t="e">
        <f>'Запит 2-8'!#REF!</f>
        <v>#REF!</v>
      </c>
      <c r="E1753" s="350"/>
      <c r="F1753" s="353" t="e">
        <f>#REF!+#REF!</f>
        <v>#REF!</v>
      </c>
      <c r="G1753" s="81" t="e">
        <f>IF(B1753&lt;&gt;"","Для друку","")</f>
        <v>#REF!</v>
      </c>
    </row>
    <row r="1754" spans="1:7" x14ac:dyDescent="0.25">
      <c r="A1754" s="218" t="e">
        <f>'Запит 2-8'!#REF!</f>
        <v>#REF!</v>
      </c>
      <c r="B1754" s="48" t="e">
        <f>IF('Запит 2-8'!#REF!&lt;&gt;"",'Запит 2-8'!#REF!,"")</f>
        <v>#REF!</v>
      </c>
      <c r="C1754" s="49" t="e">
        <f>'Запит 2-8'!#REF!</f>
        <v>#REF!</v>
      </c>
      <c r="D1754" s="50" t="e">
        <f>'Запит 2-8'!#REF!</f>
        <v>#REF!</v>
      </c>
      <c r="E1754" s="350"/>
      <c r="F1754" s="353" t="e">
        <f>#REF!+#REF!</f>
        <v>#REF!</v>
      </c>
      <c r="G1754" s="81" t="e">
        <f t="shared" ref="G1754:G1766" si="116">IF(B1754&lt;&gt;"","Для друку","")</f>
        <v>#REF!</v>
      </c>
    </row>
    <row r="1755" spans="1:7" x14ac:dyDescent="0.25">
      <c r="A1755" s="218" t="e">
        <f>'Запит 2-8'!#REF!</f>
        <v>#REF!</v>
      </c>
      <c r="B1755" s="48" t="e">
        <f>IF('Запит 2-8'!#REF!&lt;&gt;"",'Запит 2-8'!#REF!,"")</f>
        <v>#REF!</v>
      </c>
      <c r="C1755" s="49" t="e">
        <f>'Запит 2-8'!#REF!</f>
        <v>#REF!</v>
      </c>
      <c r="D1755" s="50" t="e">
        <f>'Запит 2-8'!#REF!</f>
        <v>#REF!</v>
      </c>
      <c r="E1755" s="229"/>
      <c r="F1755" s="353" t="e">
        <f>#REF!+#REF!</f>
        <v>#REF!</v>
      </c>
      <c r="G1755" s="81" t="e">
        <f t="shared" si="116"/>
        <v>#REF!</v>
      </c>
    </row>
    <row r="1756" spans="1:7" x14ac:dyDescent="0.25">
      <c r="A1756" s="218" t="e">
        <f>'Запит 2-8'!#REF!</f>
        <v>#REF!</v>
      </c>
      <c r="B1756" s="48" t="e">
        <f>IF('Запит 2-8'!#REF!&lt;&gt;"",'Запит 2-8'!#REF!,"")</f>
        <v>#REF!</v>
      </c>
      <c r="C1756" s="49" t="e">
        <f>'Запит 2-8'!#REF!</f>
        <v>#REF!</v>
      </c>
      <c r="D1756" s="50" t="e">
        <f>'Запит 2-8'!#REF!</f>
        <v>#REF!</v>
      </c>
      <c r="E1756" s="350"/>
      <c r="F1756" s="353" t="e">
        <f>#REF!+#REF!</f>
        <v>#REF!</v>
      </c>
      <c r="G1756" s="81" t="e">
        <f t="shared" si="116"/>
        <v>#REF!</v>
      </c>
    </row>
    <row r="1757" spans="1:7" x14ac:dyDescent="0.25">
      <c r="A1757" s="218" t="e">
        <f>'Запит 2-8'!#REF!</f>
        <v>#REF!</v>
      </c>
      <c r="B1757" s="48" t="e">
        <f>IF('Запит 2-8'!#REF!&lt;&gt;"",'Запит 2-8'!#REF!,"")</f>
        <v>#REF!</v>
      </c>
      <c r="C1757" s="49" t="e">
        <f>'Запит 2-8'!#REF!</f>
        <v>#REF!</v>
      </c>
      <c r="D1757" s="50" t="e">
        <f>'Запит 2-8'!#REF!</f>
        <v>#REF!</v>
      </c>
      <c r="E1757" s="350"/>
      <c r="F1757" s="353" t="e">
        <f>#REF!+#REF!</f>
        <v>#REF!</v>
      </c>
      <c r="G1757" s="81" t="e">
        <f t="shared" si="116"/>
        <v>#REF!</v>
      </c>
    </row>
    <row r="1758" spans="1:7" x14ac:dyDescent="0.25">
      <c r="A1758" s="218" t="e">
        <f>'Запит 2-8'!#REF!</f>
        <v>#REF!</v>
      </c>
      <c r="B1758" s="48" t="e">
        <f>IF('Запит 2-8'!#REF!&lt;&gt;"",'Запит 2-8'!#REF!,"")</f>
        <v>#REF!</v>
      </c>
      <c r="C1758" s="49" t="e">
        <f>'Запит 2-8'!#REF!</f>
        <v>#REF!</v>
      </c>
      <c r="D1758" s="50" t="e">
        <f>'Запит 2-8'!#REF!</f>
        <v>#REF!</v>
      </c>
      <c r="E1758" s="350"/>
      <c r="F1758" s="353" t="e">
        <f>#REF!+#REF!</f>
        <v>#REF!</v>
      </c>
      <c r="G1758" s="81" t="e">
        <f t="shared" si="116"/>
        <v>#REF!</v>
      </c>
    </row>
    <row r="1759" spans="1:7" x14ac:dyDescent="0.25">
      <c r="A1759" s="218" t="e">
        <f>'Запит 2-8'!#REF!</f>
        <v>#REF!</v>
      </c>
      <c r="B1759" s="48" t="e">
        <f>IF('Запит 2-8'!#REF!&lt;&gt;"",'Запит 2-8'!#REF!,"")</f>
        <v>#REF!</v>
      </c>
      <c r="C1759" s="49" t="e">
        <f>'Запит 2-8'!#REF!</f>
        <v>#REF!</v>
      </c>
      <c r="D1759" s="50" t="e">
        <f>'Запит 2-8'!#REF!</f>
        <v>#REF!</v>
      </c>
      <c r="E1759" s="350"/>
      <c r="F1759" s="353" t="e">
        <f>#REF!+#REF!</f>
        <v>#REF!</v>
      </c>
      <c r="G1759" s="81" t="e">
        <f t="shared" si="116"/>
        <v>#REF!</v>
      </c>
    </row>
    <row r="1760" spans="1:7" x14ac:dyDescent="0.25">
      <c r="A1760" s="218" t="e">
        <f>'Запит 2-8'!#REF!</f>
        <v>#REF!</v>
      </c>
      <c r="B1760" s="48" t="e">
        <f>IF('Запит 2-8'!#REF!&lt;&gt;"",'Запит 2-8'!#REF!,"")</f>
        <v>#REF!</v>
      </c>
      <c r="C1760" s="49" t="e">
        <f>'Запит 2-8'!#REF!</f>
        <v>#REF!</v>
      </c>
      <c r="D1760" s="50" t="e">
        <f>'Запит 2-8'!#REF!</f>
        <v>#REF!</v>
      </c>
      <c r="E1760" s="350"/>
      <c r="F1760" s="353" t="e">
        <f>#REF!+#REF!</f>
        <v>#REF!</v>
      </c>
      <c r="G1760" s="81" t="e">
        <f t="shared" si="116"/>
        <v>#REF!</v>
      </c>
    </row>
    <row r="1761" spans="1:7" x14ac:dyDescent="0.25">
      <c r="A1761" s="218" t="e">
        <f>'Запит 2-8'!#REF!</f>
        <v>#REF!</v>
      </c>
      <c r="B1761" s="48" t="e">
        <f>IF('Запит 2-8'!#REF!&lt;&gt;"",'Запит 2-8'!#REF!,"")</f>
        <v>#REF!</v>
      </c>
      <c r="C1761" s="49" t="e">
        <f>'Запит 2-8'!#REF!</f>
        <v>#REF!</v>
      </c>
      <c r="D1761" s="50" t="e">
        <f>'Запит 2-8'!#REF!</f>
        <v>#REF!</v>
      </c>
      <c r="E1761" s="350"/>
      <c r="F1761" s="353" t="e">
        <f>#REF!+#REF!</f>
        <v>#REF!</v>
      </c>
      <c r="G1761" s="81" t="e">
        <f t="shared" si="116"/>
        <v>#REF!</v>
      </c>
    </row>
    <row r="1762" spans="1:7" x14ac:dyDescent="0.25">
      <c r="A1762" s="218" t="e">
        <f>'Запит 2-8'!#REF!</f>
        <v>#REF!</v>
      </c>
      <c r="B1762" s="48" t="e">
        <f>IF('Запит 2-8'!#REF!&lt;&gt;"",'Запит 2-8'!#REF!,"")</f>
        <v>#REF!</v>
      </c>
      <c r="C1762" s="49" t="e">
        <f>'Запит 2-8'!#REF!</f>
        <v>#REF!</v>
      </c>
      <c r="D1762" s="50" t="e">
        <f>'Запит 2-8'!#REF!</f>
        <v>#REF!</v>
      </c>
      <c r="E1762" s="350"/>
      <c r="F1762" s="353" t="e">
        <f>#REF!+#REF!</f>
        <v>#REF!</v>
      </c>
      <c r="G1762" s="81" t="e">
        <f t="shared" si="116"/>
        <v>#REF!</v>
      </c>
    </row>
    <row r="1763" spans="1:7" x14ac:dyDescent="0.25">
      <c r="A1763" s="218" t="e">
        <f>'Запит 2-8'!#REF!</f>
        <v>#REF!</v>
      </c>
      <c r="B1763" s="48" t="e">
        <f>IF('Запит 2-8'!#REF!&lt;&gt;"",'Запит 2-8'!#REF!,"")</f>
        <v>#REF!</v>
      </c>
      <c r="C1763" s="49" t="e">
        <f>'Запит 2-8'!#REF!</f>
        <v>#REF!</v>
      </c>
      <c r="D1763" s="50" t="e">
        <f>'Запит 2-8'!#REF!</f>
        <v>#REF!</v>
      </c>
      <c r="E1763" s="350"/>
      <c r="F1763" s="353" t="e">
        <f>#REF!+#REF!</f>
        <v>#REF!</v>
      </c>
      <c r="G1763" s="81" t="e">
        <f t="shared" si="116"/>
        <v>#REF!</v>
      </c>
    </row>
    <row r="1764" spans="1:7" x14ac:dyDescent="0.25">
      <c r="A1764" s="218" t="e">
        <f>'Запит 2-8'!#REF!</f>
        <v>#REF!</v>
      </c>
      <c r="B1764" s="48" t="e">
        <f>IF('Запит 2-8'!#REF!&lt;&gt;"",'Запит 2-8'!#REF!,"")</f>
        <v>#REF!</v>
      </c>
      <c r="C1764" s="49" t="e">
        <f>'Запит 2-8'!#REF!</f>
        <v>#REF!</v>
      </c>
      <c r="D1764" s="50" t="e">
        <f>'Запит 2-8'!#REF!</f>
        <v>#REF!</v>
      </c>
      <c r="E1764" s="350"/>
      <c r="F1764" s="353" t="e">
        <f>#REF!+#REF!</f>
        <v>#REF!</v>
      </c>
      <c r="G1764" s="81" t="e">
        <f t="shared" si="116"/>
        <v>#REF!</v>
      </c>
    </row>
    <row r="1765" spans="1:7" x14ac:dyDescent="0.25">
      <c r="A1765" s="218" t="e">
        <f>'Запит 2-8'!#REF!</f>
        <v>#REF!</v>
      </c>
      <c r="B1765" s="48" t="e">
        <f>IF('Запит 2-8'!#REF!&lt;&gt;"",'Запит 2-8'!#REF!,"")</f>
        <v>#REF!</v>
      </c>
      <c r="C1765" s="49" t="e">
        <f>'Запит 2-8'!#REF!</f>
        <v>#REF!</v>
      </c>
      <c r="D1765" s="50" t="e">
        <f>'Запит 2-8'!#REF!</f>
        <v>#REF!</v>
      </c>
      <c r="E1765" s="350"/>
      <c r="F1765" s="353" t="e">
        <f>#REF!+#REF!</f>
        <v>#REF!</v>
      </c>
      <c r="G1765" s="81" t="e">
        <f t="shared" si="116"/>
        <v>#REF!</v>
      </c>
    </row>
    <row r="1766" spans="1:7" x14ac:dyDescent="0.25">
      <c r="A1766" s="218" t="e">
        <f>'Запит 2-8'!#REF!</f>
        <v>#REF!</v>
      </c>
      <c r="B1766" s="237" t="e">
        <f>IF('Запит 2-8'!#REF!&lt;&gt;"",'Запит 2-8'!#REF!,"")</f>
        <v>#REF!</v>
      </c>
      <c r="C1766" s="238" t="e">
        <f>'Запит 2-8'!#REF!</f>
        <v>#REF!</v>
      </c>
      <c r="D1766" s="239" t="e">
        <f>'Запит 2-8'!#REF!</f>
        <v>#REF!</v>
      </c>
      <c r="E1766" s="351"/>
      <c r="F1766" s="354" t="e">
        <f>#REF!+#REF!</f>
        <v>#REF!</v>
      </c>
      <c r="G1766" s="81" t="e">
        <f t="shared" si="116"/>
        <v>#REF!</v>
      </c>
    </row>
    <row r="1767" spans="1:7" ht="12.75" x14ac:dyDescent="0.2">
      <c r="A1767" s="236" t="e">
        <f>'Запит 2-8'!#REF!</f>
        <v>#REF!</v>
      </c>
      <c r="B1767" s="756" t="s">
        <v>108</v>
      </c>
      <c r="C1767" s="757"/>
      <c r="D1767" s="757"/>
      <c r="E1767" s="758"/>
      <c r="F1767" s="758"/>
      <c r="G1767" s="81" t="e">
        <f>G1768</f>
        <v>#REF!</v>
      </c>
    </row>
    <row r="1768" spans="1:7" x14ac:dyDescent="0.25">
      <c r="A1768" s="218" t="e">
        <f>'Запит 2-8'!#REF!</f>
        <v>#REF!</v>
      </c>
      <c r="B1768" s="241" t="e">
        <f>IF('Запит 2-8'!#REF!&lt;&gt;"",'Запит 2-8'!#REF!,"")</f>
        <v>#REF!</v>
      </c>
      <c r="C1768" s="242" t="e">
        <f>'Запит 2-8'!#REF!</f>
        <v>#REF!</v>
      </c>
      <c r="D1768" s="243" t="e">
        <f>'Запит 2-8'!#REF!</f>
        <v>#REF!</v>
      </c>
      <c r="E1768" s="349"/>
      <c r="F1768" s="352" t="e">
        <f>#REF!+#REF!</f>
        <v>#REF!</v>
      </c>
      <c r="G1768" s="81" t="e">
        <f t="shared" ref="G1768:G1782" si="117">IF(B1768&lt;&gt;"","Для друку","")</f>
        <v>#REF!</v>
      </c>
    </row>
    <row r="1769" spans="1:7" x14ac:dyDescent="0.25">
      <c r="A1769" s="218" t="e">
        <f>'Запит 2-8'!#REF!</f>
        <v>#REF!</v>
      </c>
      <c r="B1769" s="48" t="e">
        <f>IF('Запит 2-8'!#REF!&lt;&gt;"",'Запит 2-8'!#REF!,"")</f>
        <v>#REF!</v>
      </c>
      <c r="C1769" s="49" t="e">
        <f>'Запит 2-8'!#REF!</f>
        <v>#REF!</v>
      </c>
      <c r="D1769" s="50" t="e">
        <f>'Запит 2-8'!#REF!</f>
        <v>#REF!</v>
      </c>
      <c r="E1769" s="350"/>
      <c r="F1769" s="353" t="e">
        <f>#REF!+#REF!</f>
        <v>#REF!</v>
      </c>
      <c r="G1769" s="81" t="e">
        <f t="shared" si="117"/>
        <v>#REF!</v>
      </c>
    </row>
    <row r="1770" spans="1:7" x14ac:dyDescent="0.25">
      <c r="A1770" s="218" t="e">
        <f>'Запит 2-8'!#REF!</f>
        <v>#REF!</v>
      </c>
      <c r="B1770" s="48" t="e">
        <f>IF('Запит 2-8'!#REF!&lt;&gt;"",'Запит 2-8'!#REF!,"")</f>
        <v>#REF!</v>
      </c>
      <c r="C1770" s="49" t="e">
        <f>'Запит 2-8'!#REF!</f>
        <v>#REF!</v>
      </c>
      <c r="D1770" s="50" t="e">
        <f>'Запит 2-8'!#REF!</f>
        <v>#REF!</v>
      </c>
      <c r="E1770" s="350"/>
      <c r="F1770" s="353" t="e">
        <f>#REF!+#REF!</f>
        <v>#REF!</v>
      </c>
      <c r="G1770" s="81" t="e">
        <f t="shared" si="117"/>
        <v>#REF!</v>
      </c>
    </row>
    <row r="1771" spans="1:7" x14ac:dyDescent="0.25">
      <c r="A1771" s="218" t="e">
        <f>'Запит 2-8'!#REF!</f>
        <v>#REF!</v>
      </c>
      <c r="B1771" s="48" t="e">
        <f>IF('Запит 2-8'!#REF!&lt;&gt;"",'Запит 2-8'!#REF!,"")</f>
        <v>#REF!</v>
      </c>
      <c r="C1771" s="49" t="e">
        <f>'Запит 2-8'!#REF!</f>
        <v>#REF!</v>
      </c>
      <c r="D1771" s="50" t="e">
        <f>'Запит 2-8'!#REF!</f>
        <v>#REF!</v>
      </c>
      <c r="E1771" s="229"/>
      <c r="F1771" s="353" t="e">
        <f>#REF!+#REF!</f>
        <v>#REF!</v>
      </c>
      <c r="G1771" s="81" t="e">
        <f t="shared" si="117"/>
        <v>#REF!</v>
      </c>
    </row>
    <row r="1772" spans="1:7" x14ac:dyDescent="0.25">
      <c r="A1772" s="218" t="e">
        <f>'Запит 2-8'!#REF!</f>
        <v>#REF!</v>
      </c>
      <c r="B1772" s="48" t="e">
        <f>IF('Запит 2-8'!#REF!&lt;&gt;"",'Запит 2-8'!#REF!,"")</f>
        <v>#REF!</v>
      </c>
      <c r="C1772" s="49" t="e">
        <f>'Запит 2-8'!#REF!</f>
        <v>#REF!</v>
      </c>
      <c r="D1772" s="50" t="e">
        <f>'Запит 2-8'!#REF!</f>
        <v>#REF!</v>
      </c>
      <c r="E1772" s="350"/>
      <c r="F1772" s="353" t="e">
        <f>#REF!+#REF!</f>
        <v>#REF!</v>
      </c>
      <c r="G1772" s="81" t="e">
        <f t="shared" si="117"/>
        <v>#REF!</v>
      </c>
    </row>
    <row r="1773" spans="1:7" x14ac:dyDescent="0.25">
      <c r="A1773" s="218" t="e">
        <f>'Запит 2-8'!#REF!</f>
        <v>#REF!</v>
      </c>
      <c r="B1773" s="48" t="e">
        <f>IF('Запит 2-8'!#REF!&lt;&gt;"",'Запит 2-8'!#REF!,"")</f>
        <v>#REF!</v>
      </c>
      <c r="C1773" s="49" t="e">
        <f>'Запит 2-8'!#REF!</f>
        <v>#REF!</v>
      </c>
      <c r="D1773" s="50" t="e">
        <f>'Запит 2-8'!#REF!</f>
        <v>#REF!</v>
      </c>
      <c r="E1773" s="350"/>
      <c r="F1773" s="353" t="e">
        <f>#REF!+#REF!</f>
        <v>#REF!</v>
      </c>
      <c r="G1773" s="81" t="e">
        <f t="shared" si="117"/>
        <v>#REF!</v>
      </c>
    </row>
    <row r="1774" spans="1:7" x14ac:dyDescent="0.25">
      <c r="A1774" s="218" t="e">
        <f>'Запит 2-8'!#REF!</f>
        <v>#REF!</v>
      </c>
      <c r="B1774" s="48" t="e">
        <f>IF('Запит 2-8'!#REF!&lt;&gt;"",'Запит 2-8'!#REF!,"")</f>
        <v>#REF!</v>
      </c>
      <c r="C1774" s="49" t="e">
        <f>'Запит 2-8'!#REF!</f>
        <v>#REF!</v>
      </c>
      <c r="D1774" s="50" t="e">
        <f>'Запит 2-8'!#REF!</f>
        <v>#REF!</v>
      </c>
      <c r="E1774" s="350"/>
      <c r="F1774" s="353" t="e">
        <f>#REF!+#REF!</f>
        <v>#REF!</v>
      </c>
      <c r="G1774" s="81" t="e">
        <f t="shared" si="117"/>
        <v>#REF!</v>
      </c>
    </row>
    <row r="1775" spans="1:7" x14ac:dyDescent="0.25">
      <c r="A1775" s="218" t="e">
        <f>'Запит 2-8'!#REF!</f>
        <v>#REF!</v>
      </c>
      <c r="B1775" s="48" t="e">
        <f>IF('Запит 2-8'!#REF!&lt;&gt;"",'Запит 2-8'!#REF!,"")</f>
        <v>#REF!</v>
      </c>
      <c r="C1775" s="49" t="e">
        <f>'Запит 2-8'!#REF!</f>
        <v>#REF!</v>
      </c>
      <c r="D1775" s="50" t="e">
        <f>'Запит 2-8'!#REF!</f>
        <v>#REF!</v>
      </c>
      <c r="E1775" s="350"/>
      <c r="F1775" s="353" t="e">
        <f>#REF!+#REF!</f>
        <v>#REF!</v>
      </c>
      <c r="G1775" s="81" t="e">
        <f t="shared" si="117"/>
        <v>#REF!</v>
      </c>
    </row>
    <row r="1776" spans="1:7" x14ac:dyDescent="0.25">
      <c r="A1776" s="218" t="e">
        <f>'Запит 2-8'!#REF!</f>
        <v>#REF!</v>
      </c>
      <c r="B1776" s="48" t="e">
        <f>IF('Запит 2-8'!#REF!&lt;&gt;"",'Запит 2-8'!#REF!,"")</f>
        <v>#REF!</v>
      </c>
      <c r="C1776" s="49" t="e">
        <f>'Запит 2-8'!#REF!</f>
        <v>#REF!</v>
      </c>
      <c r="D1776" s="50" t="e">
        <f>'Запит 2-8'!#REF!</f>
        <v>#REF!</v>
      </c>
      <c r="E1776" s="350"/>
      <c r="F1776" s="353" t="e">
        <f>#REF!+#REF!</f>
        <v>#REF!</v>
      </c>
      <c r="G1776" s="81" t="e">
        <f t="shared" si="117"/>
        <v>#REF!</v>
      </c>
    </row>
    <row r="1777" spans="1:7" x14ac:dyDescent="0.25">
      <c r="A1777" s="218" t="e">
        <f>'Запит 2-8'!#REF!</f>
        <v>#REF!</v>
      </c>
      <c r="B1777" s="48" t="e">
        <f>IF('Запит 2-8'!#REF!&lt;&gt;"",'Запит 2-8'!#REF!,"")</f>
        <v>#REF!</v>
      </c>
      <c r="C1777" s="49" t="e">
        <f>'Запит 2-8'!#REF!</f>
        <v>#REF!</v>
      </c>
      <c r="D1777" s="50" t="e">
        <f>'Запит 2-8'!#REF!</f>
        <v>#REF!</v>
      </c>
      <c r="E1777" s="350"/>
      <c r="F1777" s="353" t="e">
        <f>#REF!+#REF!</f>
        <v>#REF!</v>
      </c>
      <c r="G1777" s="81" t="e">
        <f t="shared" si="117"/>
        <v>#REF!</v>
      </c>
    </row>
    <row r="1778" spans="1:7" x14ac:dyDescent="0.25">
      <c r="A1778" s="218" t="e">
        <f>'Запит 2-8'!#REF!</f>
        <v>#REF!</v>
      </c>
      <c r="B1778" s="48" t="e">
        <f>IF('Запит 2-8'!#REF!&lt;&gt;"",'Запит 2-8'!#REF!,"")</f>
        <v>#REF!</v>
      </c>
      <c r="C1778" s="49" t="e">
        <f>'Запит 2-8'!#REF!</f>
        <v>#REF!</v>
      </c>
      <c r="D1778" s="50" t="e">
        <f>'Запит 2-8'!#REF!</f>
        <v>#REF!</v>
      </c>
      <c r="E1778" s="350"/>
      <c r="F1778" s="353" t="e">
        <f>#REF!+#REF!</f>
        <v>#REF!</v>
      </c>
      <c r="G1778" s="81" t="e">
        <f t="shared" si="117"/>
        <v>#REF!</v>
      </c>
    </row>
    <row r="1779" spans="1:7" x14ac:dyDescent="0.25">
      <c r="A1779" s="218" t="e">
        <f>'Запит 2-8'!#REF!</f>
        <v>#REF!</v>
      </c>
      <c r="B1779" s="48" t="e">
        <f>IF('Запит 2-8'!#REF!&lt;&gt;"",'Запит 2-8'!#REF!,"")</f>
        <v>#REF!</v>
      </c>
      <c r="C1779" s="49" t="e">
        <f>'Запит 2-8'!#REF!</f>
        <v>#REF!</v>
      </c>
      <c r="D1779" s="50" t="e">
        <f>'Запит 2-8'!#REF!</f>
        <v>#REF!</v>
      </c>
      <c r="E1779" s="350"/>
      <c r="F1779" s="353" t="e">
        <f>#REF!+#REF!</f>
        <v>#REF!</v>
      </c>
      <c r="G1779" s="81" t="e">
        <f t="shared" si="117"/>
        <v>#REF!</v>
      </c>
    </row>
    <row r="1780" spans="1:7" x14ac:dyDescent="0.25">
      <c r="A1780" s="218" t="e">
        <f>'Запит 2-8'!#REF!</f>
        <v>#REF!</v>
      </c>
      <c r="B1780" s="48" t="e">
        <f>IF('Запит 2-8'!#REF!&lt;&gt;"",'Запит 2-8'!#REF!,"")</f>
        <v>#REF!</v>
      </c>
      <c r="C1780" s="49" t="e">
        <f>'Запит 2-8'!#REF!</f>
        <v>#REF!</v>
      </c>
      <c r="D1780" s="50" t="e">
        <f>'Запит 2-8'!#REF!</f>
        <v>#REF!</v>
      </c>
      <c r="E1780" s="350"/>
      <c r="F1780" s="353" t="e">
        <f>#REF!+#REF!</f>
        <v>#REF!</v>
      </c>
      <c r="G1780" s="81" t="e">
        <f t="shared" si="117"/>
        <v>#REF!</v>
      </c>
    </row>
    <row r="1781" spans="1:7" x14ac:dyDescent="0.25">
      <c r="A1781" s="218" t="e">
        <f>'Запит 2-8'!#REF!</f>
        <v>#REF!</v>
      </c>
      <c r="B1781" s="48" t="e">
        <f>IF('Запит 2-8'!#REF!&lt;&gt;"",'Запит 2-8'!#REF!,"")</f>
        <v>#REF!</v>
      </c>
      <c r="C1781" s="49" t="e">
        <f>'Запит 2-8'!#REF!</f>
        <v>#REF!</v>
      </c>
      <c r="D1781" s="50" t="e">
        <f>'Запит 2-8'!#REF!</f>
        <v>#REF!</v>
      </c>
      <c r="E1781" s="350"/>
      <c r="F1781" s="353" t="e">
        <f>#REF!+#REF!</f>
        <v>#REF!</v>
      </c>
      <c r="G1781" s="81" t="e">
        <f t="shared" si="117"/>
        <v>#REF!</v>
      </c>
    </row>
    <row r="1782" spans="1:7" x14ac:dyDescent="0.25">
      <c r="A1782" s="218" t="e">
        <f>'Запит 2-8'!#REF!</f>
        <v>#REF!</v>
      </c>
      <c r="B1782" s="237" t="e">
        <f>IF('Запит 2-8'!#REF!&lt;&gt;"",'Запит 2-8'!#REF!,"")</f>
        <v>#REF!</v>
      </c>
      <c r="C1782" s="238" t="e">
        <f>'Запит 2-8'!#REF!</f>
        <v>#REF!</v>
      </c>
      <c r="D1782" s="239" t="e">
        <f>'Запит 2-8'!#REF!</f>
        <v>#REF!</v>
      </c>
      <c r="E1782" s="351"/>
      <c r="F1782" s="354" t="e">
        <f>#REF!+#REF!</f>
        <v>#REF!</v>
      </c>
      <c r="G1782" s="81" t="e">
        <f t="shared" si="117"/>
        <v>#REF!</v>
      </c>
    </row>
    <row r="1783" spans="1:7" ht="12.75" x14ac:dyDescent="0.2">
      <c r="A1783" s="236" t="e">
        <f>'Запит 2-8'!#REF!</f>
        <v>#REF!</v>
      </c>
      <c r="B1783" s="756" t="s">
        <v>109</v>
      </c>
      <c r="C1783" s="757"/>
      <c r="D1783" s="757"/>
      <c r="E1783" s="758"/>
      <c r="F1783" s="758"/>
      <c r="G1783" s="81" t="e">
        <f>G1784</f>
        <v>#REF!</v>
      </c>
    </row>
    <row r="1784" spans="1:7" x14ac:dyDescent="0.25">
      <c r="A1784" s="218" t="e">
        <f>'Запит 2-8'!#REF!</f>
        <v>#REF!</v>
      </c>
      <c r="B1784" s="241" t="e">
        <f>IF('Запит 2-8'!#REF!&lt;&gt;"",'Запит 2-8'!#REF!,"")</f>
        <v>#REF!</v>
      </c>
      <c r="C1784" s="242" t="e">
        <f>'Запит 2-8'!#REF!</f>
        <v>#REF!</v>
      </c>
      <c r="D1784" s="243" t="e">
        <f>'Запит 2-8'!#REF!</f>
        <v>#REF!</v>
      </c>
      <c r="E1784" s="349"/>
      <c r="F1784" s="352" t="e">
        <f>#REF!+#REF!</f>
        <v>#REF!</v>
      </c>
      <c r="G1784" s="81" t="e">
        <f t="shared" ref="G1784:G1798" si="118">IF(B1784&lt;&gt;"","Для друку","")</f>
        <v>#REF!</v>
      </c>
    </row>
    <row r="1785" spans="1:7" x14ac:dyDescent="0.25">
      <c r="A1785" s="218" t="e">
        <f>'Запит 2-8'!#REF!</f>
        <v>#REF!</v>
      </c>
      <c r="B1785" s="48" t="e">
        <f>IF('Запит 2-8'!#REF!&lt;&gt;"",'Запит 2-8'!#REF!,"")</f>
        <v>#REF!</v>
      </c>
      <c r="C1785" s="49" t="e">
        <f>'Запит 2-8'!#REF!</f>
        <v>#REF!</v>
      </c>
      <c r="D1785" s="50" t="e">
        <f>'Запит 2-8'!#REF!</f>
        <v>#REF!</v>
      </c>
      <c r="E1785" s="350"/>
      <c r="F1785" s="353" t="e">
        <f>#REF!+#REF!</f>
        <v>#REF!</v>
      </c>
      <c r="G1785" s="81" t="e">
        <f t="shared" si="118"/>
        <v>#REF!</v>
      </c>
    </row>
    <row r="1786" spans="1:7" x14ac:dyDescent="0.25">
      <c r="A1786" s="218" t="e">
        <f>'Запит 2-8'!#REF!</f>
        <v>#REF!</v>
      </c>
      <c r="B1786" s="48" t="e">
        <f>IF('Запит 2-8'!#REF!&lt;&gt;"",'Запит 2-8'!#REF!,"")</f>
        <v>#REF!</v>
      </c>
      <c r="C1786" s="49" t="e">
        <f>'Запит 2-8'!#REF!</f>
        <v>#REF!</v>
      </c>
      <c r="D1786" s="50" t="e">
        <f>'Запит 2-8'!#REF!</f>
        <v>#REF!</v>
      </c>
      <c r="E1786" s="350"/>
      <c r="F1786" s="353" t="e">
        <f>#REF!+#REF!</f>
        <v>#REF!</v>
      </c>
      <c r="G1786" s="81" t="e">
        <f t="shared" si="118"/>
        <v>#REF!</v>
      </c>
    </row>
    <row r="1787" spans="1:7" x14ac:dyDescent="0.25">
      <c r="A1787" s="218" t="e">
        <f>'Запит 2-8'!#REF!</f>
        <v>#REF!</v>
      </c>
      <c r="B1787" s="48" t="e">
        <f>IF('Запит 2-8'!#REF!&lt;&gt;"",'Запит 2-8'!#REF!,"")</f>
        <v>#REF!</v>
      </c>
      <c r="C1787" s="49" t="e">
        <f>'Запит 2-8'!#REF!</f>
        <v>#REF!</v>
      </c>
      <c r="D1787" s="50" t="e">
        <f>'Запит 2-8'!#REF!</f>
        <v>#REF!</v>
      </c>
      <c r="E1787" s="229"/>
      <c r="F1787" s="353" t="e">
        <f>#REF!+#REF!</f>
        <v>#REF!</v>
      </c>
      <c r="G1787" s="81" t="e">
        <f t="shared" si="118"/>
        <v>#REF!</v>
      </c>
    </row>
    <row r="1788" spans="1:7" x14ac:dyDescent="0.25">
      <c r="A1788" s="218" t="e">
        <f>'Запит 2-8'!#REF!</f>
        <v>#REF!</v>
      </c>
      <c r="B1788" s="48" t="e">
        <f>IF('Запит 2-8'!#REF!&lt;&gt;"",'Запит 2-8'!#REF!,"")</f>
        <v>#REF!</v>
      </c>
      <c r="C1788" s="49" t="e">
        <f>'Запит 2-8'!#REF!</f>
        <v>#REF!</v>
      </c>
      <c r="D1788" s="50" t="e">
        <f>'Запит 2-8'!#REF!</f>
        <v>#REF!</v>
      </c>
      <c r="E1788" s="350"/>
      <c r="F1788" s="353" t="e">
        <f>#REF!+#REF!</f>
        <v>#REF!</v>
      </c>
      <c r="G1788" s="81" t="e">
        <f t="shared" si="118"/>
        <v>#REF!</v>
      </c>
    </row>
    <row r="1789" spans="1:7" x14ac:dyDescent="0.25">
      <c r="A1789" s="218" t="e">
        <f>'Запит 2-8'!#REF!</f>
        <v>#REF!</v>
      </c>
      <c r="B1789" s="48" t="e">
        <f>IF('Запит 2-8'!#REF!&lt;&gt;"",'Запит 2-8'!#REF!,"")</f>
        <v>#REF!</v>
      </c>
      <c r="C1789" s="49" t="e">
        <f>'Запит 2-8'!#REF!</f>
        <v>#REF!</v>
      </c>
      <c r="D1789" s="50" t="e">
        <f>'Запит 2-8'!#REF!</f>
        <v>#REF!</v>
      </c>
      <c r="E1789" s="350"/>
      <c r="F1789" s="353" t="e">
        <f>#REF!+#REF!</f>
        <v>#REF!</v>
      </c>
      <c r="G1789" s="81" t="e">
        <f t="shared" si="118"/>
        <v>#REF!</v>
      </c>
    </row>
    <row r="1790" spans="1:7" x14ac:dyDescent="0.25">
      <c r="A1790" s="218" t="e">
        <f>'Запит 2-8'!#REF!</f>
        <v>#REF!</v>
      </c>
      <c r="B1790" s="48" t="e">
        <f>IF('Запит 2-8'!#REF!&lt;&gt;"",'Запит 2-8'!#REF!,"")</f>
        <v>#REF!</v>
      </c>
      <c r="C1790" s="49" t="e">
        <f>'Запит 2-8'!#REF!</f>
        <v>#REF!</v>
      </c>
      <c r="D1790" s="50" t="e">
        <f>'Запит 2-8'!#REF!</f>
        <v>#REF!</v>
      </c>
      <c r="E1790" s="350"/>
      <c r="F1790" s="353" t="e">
        <f>#REF!+#REF!</f>
        <v>#REF!</v>
      </c>
      <c r="G1790" s="81" t="e">
        <f t="shared" si="118"/>
        <v>#REF!</v>
      </c>
    </row>
    <row r="1791" spans="1:7" x14ac:dyDescent="0.25">
      <c r="A1791" s="218" t="e">
        <f>'Запит 2-8'!#REF!</f>
        <v>#REF!</v>
      </c>
      <c r="B1791" s="48" t="e">
        <f>IF('Запит 2-8'!#REF!&lt;&gt;"",'Запит 2-8'!#REF!,"")</f>
        <v>#REF!</v>
      </c>
      <c r="C1791" s="49" t="e">
        <f>'Запит 2-8'!#REF!</f>
        <v>#REF!</v>
      </c>
      <c r="D1791" s="50" t="e">
        <f>'Запит 2-8'!#REF!</f>
        <v>#REF!</v>
      </c>
      <c r="E1791" s="350"/>
      <c r="F1791" s="353" t="e">
        <f>#REF!+#REF!</f>
        <v>#REF!</v>
      </c>
      <c r="G1791" s="81" t="e">
        <f t="shared" si="118"/>
        <v>#REF!</v>
      </c>
    </row>
    <row r="1792" spans="1:7" x14ac:dyDescent="0.25">
      <c r="A1792" s="218" t="e">
        <f>'Запит 2-8'!#REF!</f>
        <v>#REF!</v>
      </c>
      <c r="B1792" s="48" t="e">
        <f>IF('Запит 2-8'!#REF!&lt;&gt;"",'Запит 2-8'!#REF!,"")</f>
        <v>#REF!</v>
      </c>
      <c r="C1792" s="49" t="e">
        <f>'Запит 2-8'!#REF!</f>
        <v>#REF!</v>
      </c>
      <c r="D1792" s="50" t="e">
        <f>'Запит 2-8'!#REF!</f>
        <v>#REF!</v>
      </c>
      <c r="E1792" s="350"/>
      <c r="F1792" s="353" t="e">
        <f>#REF!+#REF!</f>
        <v>#REF!</v>
      </c>
      <c r="G1792" s="81" t="e">
        <f t="shared" si="118"/>
        <v>#REF!</v>
      </c>
    </row>
    <row r="1793" spans="1:7" x14ac:dyDescent="0.25">
      <c r="A1793" s="218" t="e">
        <f>'Запит 2-8'!#REF!</f>
        <v>#REF!</v>
      </c>
      <c r="B1793" s="48" t="e">
        <f>IF('Запит 2-8'!#REF!&lt;&gt;"",'Запит 2-8'!#REF!,"")</f>
        <v>#REF!</v>
      </c>
      <c r="C1793" s="49" t="e">
        <f>'Запит 2-8'!#REF!</f>
        <v>#REF!</v>
      </c>
      <c r="D1793" s="50" t="e">
        <f>'Запит 2-8'!#REF!</f>
        <v>#REF!</v>
      </c>
      <c r="E1793" s="350"/>
      <c r="F1793" s="353" t="e">
        <f>#REF!+#REF!</f>
        <v>#REF!</v>
      </c>
      <c r="G1793" s="81" t="e">
        <f t="shared" si="118"/>
        <v>#REF!</v>
      </c>
    </row>
    <row r="1794" spans="1:7" x14ac:dyDescent="0.25">
      <c r="A1794" s="218" t="e">
        <f>'Запит 2-8'!#REF!</f>
        <v>#REF!</v>
      </c>
      <c r="B1794" s="48" t="e">
        <f>IF('Запит 2-8'!#REF!&lt;&gt;"",'Запит 2-8'!#REF!,"")</f>
        <v>#REF!</v>
      </c>
      <c r="C1794" s="49" t="e">
        <f>'Запит 2-8'!#REF!</f>
        <v>#REF!</v>
      </c>
      <c r="D1794" s="50" t="e">
        <f>'Запит 2-8'!#REF!</f>
        <v>#REF!</v>
      </c>
      <c r="E1794" s="350"/>
      <c r="F1794" s="353" t="e">
        <f>#REF!+#REF!</f>
        <v>#REF!</v>
      </c>
      <c r="G1794" s="81" t="e">
        <f t="shared" si="118"/>
        <v>#REF!</v>
      </c>
    </row>
    <row r="1795" spans="1:7" x14ac:dyDescent="0.25">
      <c r="A1795" s="218" t="e">
        <f>'Запит 2-8'!#REF!</f>
        <v>#REF!</v>
      </c>
      <c r="B1795" s="48" t="e">
        <f>IF('Запит 2-8'!#REF!&lt;&gt;"",'Запит 2-8'!#REF!,"")</f>
        <v>#REF!</v>
      </c>
      <c r="C1795" s="49" t="e">
        <f>'Запит 2-8'!#REF!</f>
        <v>#REF!</v>
      </c>
      <c r="D1795" s="50" t="e">
        <f>'Запит 2-8'!#REF!</f>
        <v>#REF!</v>
      </c>
      <c r="E1795" s="350"/>
      <c r="F1795" s="353" t="e">
        <f>#REF!+#REF!</f>
        <v>#REF!</v>
      </c>
      <c r="G1795" s="81" t="e">
        <f t="shared" si="118"/>
        <v>#REF!</v>
      </c>
    </row>
    <row r="1796" spans="1:7" x14ac:dyDescent="0.25">
      <c r="A1796" s="218" t="e">
        <f>'Запит 2-8'!#REF!</f>
        <v>#REF!</v>
      </c>
      <c r="B1796" s="48" t="e">
        <f>IF('Запит 2-8'!#REF!&lt;&gt;"",'Запит 2-8'!#REF!,"")</f>
        <v>#REF!</v>
      </c>
      <c r="C1796" s="49" t="e">
        <f>'Запит 2-8'!#REF!</f>
        <v>#REF!</v>
      </c>
      <c r="D1796" s="50" t="e">
        <f>'Запит 2-8'!#REF!</f>
        <v>#REF!</v>
      </c>
      <c r="E1796" s="350"/>
      <c r="F1796" s="353" t="e">
        <f>#REF!+#REF!</f>
        <v>#REF!</v>
      </c>
      <c r="G1796" s="81" t="e">
        <f t="shared" si="118"/>
        <v>#REF!</v>
      </c>
    </row>
    <row r="1797" spans="1:7" x14ac:dyDescent="0.25">
      <c r="A1797" s="218" t="e">
        <f>'Запит 2-8'!#REF!</f>
        <v>#REF!</v>
      </c>
      <c r="B1797" s="48" t="e">
        <f>IF('Запит 2-8'!#REF!&lt;&gt;"",'Запит 2-8'!#REF!,"")</f>
        <v>#REF!</v>
      </c>
      <c r="C1797" s="49" t="e">
        <f>'Запит 2-8'!#REF!</f>
        <v>#REF!</v>
      </c>
      <c r="D1797" s="50" t="e">
        <f>'Запит 2-8'!#REF!</f>
        <v>#REF!</v>
      </c>
      <c r="E1797" s="350"/>
      <c r="F1797" s="353" t="e">
        <f>#REF!+#REF!</f>
        <v>#REF!</v>
      </c>
      <c r="G1797" s="81" t="e">
        <f t="shared" si="118"/>
        <v>#REF!</v>
      </c>
    </row>
    <row r="1798" spans="1:7" x14ac:dyDescent="0.25">
      <c r="A1798" s="218" t="e">
        <f>'Запит 2-8'!#REF!</f>
        <v>#REF!</v>
      </c>
      <c r="B1798" s="237" t="e">
        <f>IF('Запит 2-8'!#REF!&lt;&gt;"",'Запит 2-8'!#REF!,"")</f>
        <v>#REF!</v>
      </c>
      <c r="C1798" s="238" t="e">
        <f>'Запит 2-8'!#REF!</f>
        <v>#REF!</v>
      </c>
      <c r="D1798" s="239" t="e">
        <f>'Запит 2-8'!#REF!</f>
        <v>#REF!</v>
      </c>
      <c r="E1798" s="351"/>
      <c r="F1798" s="354" t="e">
        <f>#REF!+#REF!</f>
        <v>#REF!</v>
      </c>
      <c r="G1798" s="81" t="e">
        <f t="shared" si="118"/>
        <v>#REF!</v>
      </c>
    </row>
    <row r="1799" spans="1:7" ht="12.75" x14ac:dyDescent="0.2">
      <c r="A1799" s="236" t="e">
        <f>'Запит 2-8'!#REF!</f>
        <v>#REF!</v>
      </c>
      <c r="B1799" s="756" t="s">
        <v>110</v>
      </c>
      <c r="C1799" s="757"/>
      <c r="D1799" s="757"/>
      <c r="E1799" s="758"/>
      <c r="F1799" s="758"/>
      <c r="G1799" s="81" t="e">
        <f>G1800</f>
        <v>#REF!</v>
      </c>
    </row>
    <row r="1800" spans="1:7" x14ac:dyDescent="0.25">
      <c r="A1800" s="218" t="e">
        <f>'Запит 2-8'!#REF!</f>
        <v>#REF!</v>
      </c>
      <c r="B1800" s="241" t="e">
        <f>IF('Запит 2-8'!#REF!&lt;&gt;"",'Запит 2-8'!#REF!,"")</f>
        <v>#REF!</v>
      </c>
      <c r="C1800" s="242" t="e">
        <f>'Запит 2-8'!#REF!</f>
        <v>#REF!</v>
      </c>
      <c r="D1800" s="243" t="e">
        <f>'Запит 2-8'!#REF!</f>
        <v>#REF!</v>
      </c>
      <c r="E1800" s="440" t="s">
        <v>30</v>
      </c>
      <c r="F1800" s="352" t="e">
        <f>#REF!+#REF!</f>
        <v>#REF!</v>
      </c>
      <c r="G1800" s="81" t="e">
        <f t="shared" ref="G1800:G1809" si="119">IF(B1800&lt;&gt;"","Для друку","")</f>
        <v>#REF!</v>
      </c>
    </row>
    <row r="1801" spans="1:7" x14ac:dyDescent="0.25">
      <c r="A1801" s="218" t="e">
        <f>'Запит 2-8'!#REF!</f>
        <v>#REF!</v>
      </c>
      <c r="B1801" s="48" t="e">
        <f>IF('Запит 2-8'!#REF!&lt;&gt;"",'Запит 2-8'!#REF!,"")</f>
        <v>#REF!</v>
      </c>
      <c r="C1801" s="49" t="e">
        <f>'Запит 2-8'!#REF!</f>
        <v>#REF!</v>
      </c>
      <c r="D1801" s="50" t="e">
        <f>'Запит 2-8'!#REF!</f>
        <v>#REF!</v>
      </c>
      <c r="E1801" s="441" t="s">
        <v>30</v>
      </c>
      <c r="F1801" s="353" t="e">
        <f>#REF!+#REF!</f>
        <v>#REF!</v>
      </c>
      <c r="G1801" s="81" t="e">
        <f t="shared" si="119"/>
        <v>#REF!</v>
      </c>
    </row>
    <row r="1802" spans="1:7" x14ac:dyDescent="0.25">
      <c r="A1802" s="218" t="e">
        <f>'Запит 2-8'!#REF!</f>
        <v>#REF!</v>
      </c>
      <c r="B1802" s="48" t="e">
        <f>IF('Запит 2-8'!#REF!&lt;&gt;"",'Запит 2-8'!#REF!,"")</f>
        <v>#REF!</v>
      </c>
      <c r="C1802" s="49" t="e">
        <f>'Запит 2-8'!#REF!</f>
        <v>#REF!</v>
      </c>
      <c r="D1802" s="50" t="e">
        <f>'Запит 2-8'!#REF!</f>
        <v>#REF!</v>
      </c>
      <c r="E1802" s="441" t="s">
        <v>30</v>
      </c>
      <c r="F1802" s="353" t="e">
        <f>#REF!+#REF!</f>
        <v>#REF!</v>
      </c>
      <c r="G1802" s="81" t="e">
        <f t="shared" si="119"/>
        <v>#REF!</v>
      </c>
    </row>
    <row r="1803" spans="1:7" x14ac:dyDescent="0.25">
      <c r="A1803" s="218" t="e">
        <f>'Запит 2-8'!#REF!</f>
        <v>#REF!</v>
      </c>
      <c r="B1803" s="48" t="e">
        <f>IF('Запит 2-8'!#REF!&lt;&gt;"",'Запит 2-8'!#REF!,"")</f>
        <v>#REF!</v>
      </c>
      <c r="C1803" s="49" t="e">
        <f>'Запит 2-8'!#REF!</f>
        <v>#REF!</v>
      </c>
      <c r="D1803" s="50" t="e">
        <f>'Запит 2-8'!#REF!</f>
        <v>#REF!</v>
      </c>
      <c r="E1803" s="441" t="s">
        <v>30</v>
      </c>
      <c r="F1803" s="353" t="e">
        <f>#REF!+#REF!</f>
        <v>#REF!</v>
      </c>
      <c r="G1803" s="81" t="e">
        <f t="shared" si="119"/>
        <v>#REF!</v>
      </c>
    </row>
    <row r="1804" spans="1:7" x14ac:dyDescent="0.25">
      <c r="A1804" s="218" t="e">
        <f>'Запит 2-8'!#REF!</f>
        <v>#REF!</v>
      </c>
      <c r="B1804" s="48" t="e">
        <f>IF('Запит 2-8'!#REF!&lt;&gt;"",'Запит 2-8'!#REF!,"")</f>
        <v>#REF!</v>
      </c>
      <c r="C1804" s="49" t="e">
        <f>'Запит 2-8'!#REF!</f>
        <v>#REF!</v>
      </c>
      <c r="D1804" s="50" t="e">
        <f>'Запит 2-8'!#REF!</f>
        <v>#REF!</v>
      </c>
      <c r="E1804" s="441" t="s">
        <v>30</v>
      </c>
      <c r="F1804" s="353" t="e">
        <f>#REF!+#REF!</f>
        <v>#REF!</v>
      </c>
      <c r="G1804" s="81" t="e">
        <f t="shared" si="119"/>
        <v>#REF!</v>
      </c>
    </row>
    <row r="1805" spans="1:7" x14ac:dyDescent="0.25">
      <c r="A1805" s="218" t="e">
        <f>'Запит 2-8'!#REF!</f>
        <v>#REF!</v>
      </c>
      <c r="B1805" s="48" t="e">
        <f>IF('Запит 2-8'!#REF!&lt;&gt;"",'Запит 2-8'!#REF!,"")</f>
        <v>#REF!</v>
      </c>
      <c r="C1805" s="49" t="e">
        <f>'Запит 2-8'!#REF!</f>
        <v>#REF!</v>
      </c>
      <c r="D1805" s="50" t="e">
        <f>'Запит 2-8'!#REF!</f>
        <v>#REF!</v>
      </c>
      <c r="E1805" s="441" t="s">
        <v>30</v>
      </c>
      <c r="F1805" s="353" t="e">
        <f>#REF!+#REF!</f>
        <v>#REF!</v>
      </c>
      <c r="G1805" s="81" t="e">
        <f t="shared" si="119"/>
        <v>#REF!</v>
      </c>
    </row>
    <row r="1806" spans="1:7" x14ac:dyDescent="0.25">
      <c r="A1806" s="218" t="e">
        <f>'Запит 2-8'!#REF!</f>
        <v>#REF!</v>
      </c>
      <c r="B1806" s="48" t="e">
        <f>IF('Запит 2-8'!#REF!&lt;&gt;"",'Запит 2-8'!#REF!,"")</f>
        <v>#REF!</v>
      </c>
      <c r="C1806" s="49" t="e">
        <f>'Запит 2-8'!#REF!</f>
        <v>#REF!</v>
      </c>
      <c r="D1806" s="50" t="e">
        <f>'Запит 2-8'!#REF!</f>
        <v>#REF!</v>
      </c>
      <c r="E1806" s="441" t="s">
        <v>30</v>
      </c>
      <c r="F1806" s="353" t="e">
        <f>#REF!+#REF!</f>
        <v>#REF!</v>
      </c>
      <c r="G1806" s="81" t="e">
        <f t="shared" si="119"/>
        <v>#REF!</v>
      </c>
    </row>
    <row r="1807" spans="1:7" x14ac:dyDescent="0.25">
      <c r="A1807" s="218" t="e">
        <f>'Запит 2-8'!#REF!</f>
        <v>#REF!</v>
      </c>
      <c r="B1807" s="48" t="e">
        <f>IF('Запит 2-8'!#REF!&lt;&gt;"",'Запит 2-8'!#REF!,"")</f>
        <v>#REF!</v>
      </c>
      <c r="C1807" s="49" t="e">
        <f>'Запит 2-8'!#REF!</f>
        <v>#REF!</v>
      </c>
      <c r="D1807" s="50" t="e">
        <f>'Запит 2-8'!#REF!</f>
        <v>#REF!</v>
      </c>
      <c r="E1807" s="441" t="s">
        <v>30</v>
      </c>
      <c r="F1807" s="353" t="e">
        <f>#REF!+#REF!</f>
        <v>#REF!</v>
      </c>
      <c r="G1807" s="81" t="e">
        <f t="shared" si="119"/>
        <v>#REF!</v>
      </c>
    </row>
    <row r="1808" spans="1:7" ht="12.75" customHeight="1" x14ac:dyDescent="0.25">
      <c r="A1808" s="218" t="e">
        <f>'Запит 2-8'!#REF!</f>
        <v>#REF!</v>
      </c>
      <c r="B1808" s="48" t="e">
        <f>IF('Запит 2-8'!#REF!&lt;&gt;"",'Запит 2-8'!#REF!,"")</f>
        <v>#REF!</v>
      </c>
      <c r="C1808" s="49" t="e">
        <f>'Запит 2-8'!#REF!</f>
        <v>#REF!</v>
      </c>
      <c r="D1808" s="50" t="e">
        <f>'Запит 2-8'!#REF!</f>
        <v>#REF!</v>
      </c>
      <c r="E1808" s="441" t="s">
        <v>30</v>
      </c>
      <c r="F1808" s="353" t="e">
        <f>#REF!+#REF!</f>
        <v>#REF!</v>
      </c>
      <c r="G1808" s="81" t="e">
        <f t="shared" si="119"/>
        <v>#REF!</v>
      </c>
    </row>
    <row r="1809" spans="1:7" ht="12.75" customHeight="1" x14ac:dyDescent="0.25">
      <c r="A1809" s="240" t="e">
        <f>'Запит 2-8'!#REF!</f>
        <v>#REF!</v>
      </c>
      <c r="B1809" s="48" t="e">
        <f>IF('Запит 2-8'!#REF!&lt;&gt;"",'Запит 2-8'!#REF!,"")</f>
        <v>#REF!</v>
      </c>
      <c r="C1809" s="49" t="e">
        <f>'Запит 2-8'!#REF!</f>
        <v>#REF!</v>
      </c>
      <c r="D1809" s="50" t="e">
        <f>'Запит 2-8'!#REF!</f>
        <v>#REF!</v>
      </c>
      <c r="E1809" s="442" t="s">
        <v>30</v>
      </c>
      <c r="F1809" s="354" t="e">
        <f>#REF!+#REF!</f>
        <v>#REF!</v>
      </c>
      <c r="G1809" s="81" t="e">
        <f t="shared" si="119"/>
        <v>#REF!</v>
      </c>
    </row>
    <row r="1810" spans="1:7" ht="12.75" customHeight="1" x14ac:dyDescent="0.2">
      <c r="A1810" s="762" t="e">
        <f>'Запит 2-8'!#REF!</f>
        <v>#REF!</v>
      </c>
      <c r="B1810" s="763"/>
      <c r="C1810" s="763"/>
      <c r="D1810" s="763"/>
      <c r="E1810" s="763"/>
      <c r="F1810" s="763"/>
      <c r="G1810" s="81" t="e">
        <f>G1811</f>
        <v>#REF!</v>
      </c>
    </row>
    <row r="1811" spans="1:7" ht="12.75" customHeight="1" x14ac:dyDescent="0.2">
      <c r="A1811" s="759" t="e">
        <f>'Запит 2-8'!#REF!</f>
        <v>#REF!</v>
      </c>
      <c r="B1811" s="760"/>
      <c r="C1811" s="760"/>
      <c r="D1811" s="760"/>
      <c r="E1811" s="760"/>
      <c r="F1811" s="760"/>
      <c r="G1811" s="81" t="e">
        <f>G1812</f>
        <v>#REF!</v>
      </c>
    </row>
    <row r="1812" spans="1:7" ht="12.75" x14ac:dyDescent="0.2">
      <c r="A1812" s="235" t="s">
        <v>4</v>
      </c>
      <c r="B1812" s="756" t="s">
        <v>107</v>
      </c>
      <c r="C1812" s="757"/>
      <c r="D1812" s="757"/>
      <c r="E1812" s="761"/>
      <c r="F1812" s="761"/>
      <c r="G1812" s="81" t="e">
        <f>G1813</f>
        <v>#REF!</v>
      </c>
    </row>
    <row r="1813" spans="1:7" x14ac:dyDescent="0.25">
      <c r="A1813" s="218" t="e">
        <f>'Запит 2-8'!#REF!</f>
        <v>#REF!</v>
      </c>
      <c r="B1813" s="241" t="e">
        <f>IF('Запит 2-8'!#REF!&lt;&gt;"",'Запит 2-8'!#REF!,"")</f>
        <v>#REF!</v>
      </c>
      <c r="C1813" s="242" t="e">
        <f>'Запит 2-8'!#REF!</f>
        <v>#REF!</v>
      </c>
      <c r="D1813" s="243" t="e">
        <f>'Запит 2-8'!#REF!</f>
        <v>#REF!</v>
      </c>
      <c r="E1813" s="349"/>
      <c r="F1813" s="352" t="e">
        <f>#REF!+#REF!</f>
        <v>#REF!</v>
      </c>
      <c r="G1813" s="81" t="e">
        <f>IF(B1813&lt;&gt;"","Для друку","")</f>
        <v>#REF!</v>
      </c>
    </row>
    <row r="1814" spans="1:7" x14ac:dyDescent="0.25">
      <c r="A1814" s="218" t="e">
        <f>'Запит 2-8'!#REF!</f>
        <v>#REF!</v>
      </c>
      <c r="B1814" s="48" t="e">
        <f>IF('Запит 2-8'!#REF!&lt;&gt;"",'Запит 2-8'!#REF!,"")</f>
        <v>#REF!</v>
      </c>
      <c r="C1814" s="49" t="e">
        <f>'Запит 2-8'!#REF!</f>
        <v>#REF!</v>
      </c>
      <c r="D1814" s="50" t="e">
        <f>'Запит 2-8'!#REF!</f>
        <v>#REF!</v>
      </c>
      <c r="E1814" s="350"/>
      <c r="F1814" s="353" t="e">
        <f>#REF!+#REF!</f>
        <v>#REF!</v>
      </c>
      <c r="G1814" s="81" t="e">
        <f t="shared" ref="G1814:G1827" si="120">IF(B1814&lt;&gt;"","Для друку","")</f>
        <v>#REF!</v>
      </c>
    </row>
    <row r="1815" spans="1:7" x14ac:dyDescent="0.25">
      <c r="A1815" s="218" t="e">
        <f>'Запит 2-8'!#REF!</f>
        <v>#REF!</v>
      </c>
      <c r="B1815" s="48" t="e">
        <f>IF('Запит 2-8'!#REF!&lt;&gt;"",'Запит 2-8'!#REF!,"")</f>
        <v>#REF!</v>
      </c>
      <c r="C1815" s="49" t="e">
        <f>'Запит 2-8'!#REF!</f>
        <v>#REF!</v>
      </c>
      <c r="D1815" s="50" t="e">
        <f>'Запит 2-8'!#REF!</f>
        <v>#REF!</v>
      </c>
      <c r="E1815" s="350"/>
      <c r="F1815" s="353" t="e">
        <f>#REF!+#REF!</f>
        <v>#REF!</v>
      </c>
      <c r="G1815" s="81" t="e">
        <f t="shared" si="120"/>
        <v>#REF!</v>
      </c>
    </row>
    <row r="1816" spans="1:7" x14ac:dyDescent="0.25">
      <c r="A1816" s="218" t="e">
        <f>'Запит 2-8'!#REF!</f>
        <v>#REF!</v>
      </c>
      <c r="B1816" s="48" t="e">
        <f>IF('Запит 2-8'!#REF!&lt;&gt;"",'Запит 2-8'!#REF!,"")</f>
        <v>#REF!</v>
      </c>
      <c r="C1816" s="49" t="e">
        <f>'Запит 2-8'!#REF!</f>
        <v>#REF!</v>
      </c>
      <c r="D1816" s="50" t="e">
        <f>'Запит 2-8'!#REF!</f>
        <v>#REF!</v>
      </c>
      <c r="E1816" s="229"/>
      <c r="F1816" s="353" t="e">
        <f>#REF!+#REF!</f>
        <v>#REF!</v>
      </c>
      <c r="G1816" s="81" t="e">
        <f t="shared" si="120"/>
        <v>#REF!</v>
      </c>
    </row>
    <row r="1817" spans="1:7" x14ac:dyDescent="0.25">
      <c r="A1817" s="218" t="e">
        <f>'Запит 2-8'!#REF!</f>
        <v>#REF!</v>
      </c>
      <c r="B1817" s="48" t="e">
        <f>IF('Запит 2-8'!#REF!&lt;&gt;"",'Запит 2-8'!#REF!,"")</f>
        <v>#REF!</v>
      </c>
      <c r="C1817" s="49" t="e">
        <f>'Запит 2-8'!#REF!</f>
        <v>#REF!</v>
      </c>
      <c r="D1817" s="50" t="e">
        <f>'Запит 2-8'!#REF!</f>
        <v>#REF!</v>
      </c>
      <c r="E1817" s="350"/>
      <c r="F1817" s="353" t="e">
        <f>#REF!+#REF!</f>
        <v>#REF!</v>
      </c>
      <c r="G1817" s="81" t="e">
        <f t="shared" si="120"/>
        <v>#REF!</v>
      </c>
    </row>
    <row r="1818" spans="1:7" x14ac:dyDescent="0.25">
      <c r="A1818" s="218" t="e">
        <f>'Запит 2-8'!#REF!</f>
        <v>#REF!</v>
      </c>
      <c r="B1818" s="48" t="e">
        <f>IF('Запит 2-8'!#REF!&lt;&gt;"",'Запит 2-8'!#REF!,"")</f>
        <v>#REF!</v>
      </c>
      <c r="C1818" s="49" t="e">
        <f>'Запит 2-8'!#REF!</f>
        <v>#REF!</v>
      </c>
      <c r="D1818" s="50" t="e">
        <f>'Запит 2-8'!#REF!</f>
        <v>#REF!</v>
      </c>
      <c r="E1818" s="350"/>
      <c r="F1818" s="353" t="e">
        <f>#REF!+#REF!</f>
        <v>#REF!</v>
      </c>
      <c r="G1818" s="81" t="e">
        <f t="shared" si="120"/>
        <v>#REF!</v>
      </c>
    </row>
    <row r="1819" spans="1:7" x14ac:dyDescent="0.25">
      <c r="A1819" s="218" t="e">
        <f>'Запит 2-8'!#REF!</f>
        <v>#REF!</v>
      </c>
      <c r="B1819" s="48" t="e">
        <f>IF('Запит 2-8'!#REF!&lt;&gt;"",'Запит 2-8'!#REF!,"")</f>
        <v>#REF!</v>
      </c>
      <c r="C1819" s="49" t="e">
        <f>'Запит 2-8'!#REF!</f>
        <v>#REF!</v>
      </c>
      <c r="D1819" s="50" t="e">
        <f>'Запит 2-8'!#REF!</f>
        <v>#REF!</v>
      </c>
      <c r="E1819" s="350"/>
      <c r="F1819" s="353" t="e">
        <f>#REF!+#REF!</f>
        <v>#REF!</v>
      </c>
      <c r="G1819" s="81" t="e">
        <f t="shared" si="120"/>
        <v>#REF!</v>
      </c>
    </row>
    <row r="1820" spans="1:7" x14ac:dyDescent="0.25">
      <c r="A1820" s="218" t="e">
        <f>'Запит 2-8'!#REF!</f>
        <v>#REF!</v>
      </c>
      <c r="B1820" s="48" t="e">
        <f>IF('Запит 2-8'!#REF!&lt;&gt;"",'Запит 2-8'!#REF!,"")</f>
        <v>#REF!</v>
      </c>
      <c r="C1820" s="49" t="e">
        <f>'Запит 2-8'!#REF!</f>
        <v>#REF!</v>
      </c>
      <c r="D1820" s="50" t="e">
        <f>'Запит 2-8'!#REF!</f>
        <v>#REF!</v>
      </c>
      <c r="E1820" s="350"/>
      <c r="F1820" s="353" t="e">
        <f>#REF!+#REF!</f>
        <v>#REF!</v>
      </c>
      <c r="G1820" s="81" t="e">
        <f t="shared" si="120"/>
        <v>#REF!</v>
      </c>
    </row>
    <row r="1821" spans="1:7" x14ac:dyDescent="0.25">
      <c r="A1821" s="218" t="e">
        <f>'Запит 2-8'!#REF!</f>
        <v>#REF!</v>
      </c>
      <c r="B1821" s="48" t="e">
        <f>IF('Запит 2-8'!#REF!&lt;&gt;"",'Запит 2-8'!#REF!,"")</f>
        <v>#REF!</v>
      </c>
      <c r="C1821" s="49" t="e">
        <f>'Запит 2-8'!#REF!</f>
        <v>#REF!</v>
      </c>
      <c r="D1821" s="50" t="e">
        <f>'Запит 2-8'!#REF!</f>
        <v>#REF!</v>
      </c>
      <c r="E1821" s="350"/>
      <c r="F1821" s="353" t="e">
        <f>#REF!+#REF!</f>
        <v>#REF!</v>
      </c>
      <c r="G1821" s="81" t="e">
        <f t="shared" si="120"/>
        <v>#REF!</v>
      </c>
    </row>
    <row r="1822" spans="1:7" x14ac:dyDescent="0.25">
      <c r="A1822" s="218" t="e">
        <f>'Запит 2-8'!#REF!</f>
        <v>#REF!</v>
      </c>
      <c r="B1822" s="48" t="e">
        <f>IF('Запит 2-8'!#REF!&lt;&gt;"",'Запит 2-8'!#REF!,"")</f>
        <v>#REF!</v>
      </c>
      <c r="C1822" s="49" t="e">
        <f>'Запит 2-8'!#REF!</f>
        <v>#REF!</v>
      </c>
      <c r="D1822" s="50" t="e">
        <f>'Запит 2-8'!#REF!</f>
        <v>#REF!</v>
      </c>
      <c r="E1822" s="350"/>
      <c r="F1822" s="353" t="e">
        <f>#REF!+#REF!</f>
        <v>#REF!</v>
      </c>
      <c r="G1822" s="81" t="e">
        <f t="shared" si="120"/>
        <v>#REF!</v>
      </c>
    </row>
    <row r="1823" spans="1:7" x14ac:dyDescent="0.25">
      <c r="A1823" s="218" t="e">
        <f>'Запит 2-8'!#REF!</f>
        <v>#REF!</v>
      </c>
      <c r="B1823" s="48" t="e">
        <f>IF('Запит 2-8'!#REF!&lt;&gt;"",'Запит 2-8'!#REF!,"")</f>
        <v>#REF!</v>
      </c>
      <c r="C1823" s="49" t="e">
        <f>'Запит 2-8'!#REF!</f>
        <v>#REF!</v>
      </c>
      <c r="D1823" s="50" t="e">
        <f>'Запит 2-8'!#REF!</f>
        <v>#REF!</v>
      </c>
      <c r="E1823" s="350"/>
      <c r="F1823" s="353" t="e">
        <f>#REF!+#REF!</f>
        <v>#REF!</v>
      </c>
      <c r="G1823" s="81" t="e">
        <f t="shared" si="120"/>
        <v>#REF!</v>
      </c>
    </row>
    <row r="1824" spans="1:7" x14ac:dyDescent="0.25">
      <c r="A1824" s="218" t="e">
        <f>'Запит 2-8'!#REF!</f>
        <v>#REF!</v>
      </c>
      <c r="B1824" s="48" t="e">
        <f>IF('Запит 2-8'!#REF!&lt;&gt;"",'Запит 2-8'!#REF!,"")</f>
        <v>#REF!</v>
      </c>
      <c r="C1824" s="49" t="e">
        <f>'Запит 2-8'!#REF!</f>
        <v>#REF!</v>
      </c>
      <c r="D1824" s="50" t="e">
        <f>'Запит 2-8'!#REF!</f>
        <v>#REF!</v>
      </c>
      <c r="E1824" s="350"/>
      <c r="F1824" s="353" t="e">
        <f>#REF!+#REF!</f>
        <v>#REF!</v>
      </c>
      <c r="G1824" s="81" t="e">
        <f t="shared" si="120"/>
        <v>#REF!</v>
      </c>
    </row>
    <row r="1825" spans="1:7" x14ac:dyDescent="0.25">
      <c r="A1825" s="218" t="e">
        <f>'Запит 2-8'!#REF!</f>
        <v>#REF!</v>
      </c>
      <c r="B1825" s="48" t="e">
        <f>IF('Запит 2-8'!#REF!&lt;&gt;"",'Запит 2-8'!#REF!,"")</f>
        <v>#REF!</v>
      </c>
      <c r="C1825" s="49" t="e">
        <f>'Запит 2-8'!#REF!</f>
        <v>#REF!</v>
      </c>
      <c r="D1825" s="50" t="e">
        <f>'Запит 2-8'!#REF!</f>
        <v>#REF!</v>
      </c>
      <c r="E1825" s="350"/>
      <c r="F1825" s="353" t="e">
        <f>#REF!+#REF!</f>
        <v>#REF!</v>
      </c>
      <c r="G1825" s="81" t="e">
        <f t="shared" si="120"/>
        <v>#REF!</v>
      </c>
    </row>
    <row r="1826" spans="1:7" x14ac:dyDescent="0.25">
      <c r="A1826" s="218" t="e">
        <f>'Запит 2-8'!#REF!</f>
        <v>#REF!</v>
      </c>
      <c r="B1826" s="48" t="e">
        <f>IF('Запит 2-8'!#REF!&lt;&gt;"",'Запит 2-8'!#REF!,"")</f>
        <v>#REF!</v>
      </c>
      <c r="C1826" s="49" t="e">
        <f>'Запит 2-8'!#REF!</f>
        <v>#REF!</v>
      </c>
      <c r="D1826" s="50" t="e">
        <f>'Запит 2-8'!#REF!</f>
        <v>#REF!</v>
      </c>
      <c r="E1826" s="350"/>
      <c r="F1826" s="353" t="e">
        <f>#REF!+#REF!</f>
        <v>#REF!</v>
      </c>
      <c r="G1826" s="81" t="e">
        <f t="shared" si="120"/>
        <v>#REF!</v>
      </c>
    </row>
    <row r="1827" spans="1:7" x14ac:dyDescent="0.25">
      <c r="A1827" s="218" t="e">
        <f>'Запит 2-8'!#REF!</f>
        <v>#REF!</v>
      </c>
      <c r="B1827" s="237" t="e">
        <f>IF('Запит 2-8'!#REF!&lt;&gt;"",'Запит 2-8'!#REF!,"")</f>
        <v>#REF!</v>
      </c>
      <c r="C1827" s="238" t="e">
        <f>'Запит 2-8'!#REF!</f>
        <v>#REF!</v>
      </c>
      <c r="D1827" s="239" t="e">
        <f>'Запит 2-8'!#REF!</f>
        <v>#REF!</v>
      </c>
      <c r="E1827" s="351"/>
      <c r="F1827" s="354" t="e">
        <f>#REF!+#REF!</f>
        <v>#REF!</v>
      </c>
      <c r="G1827" s="81" t="e">
        <f t="shared" si="120"/>
        <v>#REF!</v>
      </c>
    </row>
    <row r="1828" spans="1:7" ht="12.75" x14ac:dyDescent="0.2">
      <c r="A1828" s="236" t="e">
        <f>'Запит 2-8'!#REF!</f>
        <v>#REF!</v>
      </c>
      <c r="B1828" s="756" t="s">
        <v>108</v>
      </c>
      <c r="C1828" s="757"/>
      <c r="D1828" s="757"/>
      <c r="E1828" s="758"/>
      <c r="F1828" s="758"/>
      <c r="G1828" s="81" t="e">
        <f>G1829</f>
        <v>#REF!</v>
      </c>
    </row>
    <row r="1829" spans="1:7" x14ac:dyDescent="0.25">
      <c r="A1829" s="218" t="e">
        <f>'Запит 2-8'!#REF!</f>
        <v>#REF!</v>
      </c>
      <c r="B1829" s="241" t="e">
        <f>IF('Запит 2-8'!#REF!&lt;&gt;"",'Запит 2-8'!#REF!,"")</f>
        <v>#REF!</v>
      </c>
      <c r="C1829" s="242" t="e">
        <f>'Запит 2-8'!#REF!</f>
        <v>#REF!</v>
      </c>
      <c r="D1829" s="243" t="e">
        <f>'Запит 2-8'!#REF!</f>
        <v>#REF!</v>
      </c>
      <c r="E1829" s="349"/>
      <c r="F1829" s="352" t="e">
        <f>#REF!+#REF!</f>
        <v>#REF!</v>
      </c>
      <c r="G1829" s="81" t="e">
        <f t="shared" ref="G1829:G1843" si="121">IF(B1829&lt;&gt;"","Для друку","")</f>
        <v>#REF!</v>
      </c>
    </row>
    <row r="1830" spans="1:7" x14ac:dyDescent="0.25">
      <c r="A1830" s="218" t="e">
        <f>'Запит 2-8'!#REF!</f>
        <v>#REF!</v>
      </c>
      <c r="B1830" s="48" t="e">
        <f>IF('Запит 2-8'!#REF!&lt;&gt;"",'Запит 2-8'!#REF!,"")</f>
        <v>#REF!</v>
      </c>
      <c r="C1830" s="49" t="e">
        <f>'Запит 2-8'!#REF!</f>
        <v>#REF!</v>
      </c>
      <c r="D1830" s="50" t="e">
        <f>'Запит 2-8'!#REF!</f>
        <v>#REF!</v>
      </c>
      <c r="E1830" s="350"/>
      <c r="F1830" s="353" t="e">
        <f>#REF!+#REF!</f>
        <v>#REF!</v>
      </c>
      <c r="G1830" s="81" t="e">
        <f t="shared" si="121"/>
        <v>#REF!</v>
      </c>
    </row>
    <row r="1831" spans="1:7" x14ac:dyDescent="0.25">
      <c r="A1831" s="218" t="e">
        <f>'Запит 2-8'!#REF!</f>
        <v>#REF!</v>
      </c>
      <c r="B1831" s="48" t="e">
        <f>IF('Запит 2-8'!#REF!&lt;&gt;"",'Запит 2-8'!#REF!,"")</f>
        <v>#REF!</v>
      </c>
      <c r="C1831" s="49" t="e">
        <f>'Запит 2-8'!#REF!</f>
        <v>#REF!</v>
      </c>
      <c r="D1831" s="50" t="e">
        <f>'Запит 2-8'!#REF!</f>
        <v>#REF!</v>
      </c>
      <c r="E1831" s="350"/>
      <c r="F1831" s="353" t="e">
        <f>#REF!+#REF!</f>
        <v>#REF!</v>
      </c>
      <c r="G1831" s="81" t="e">
        <f t="shared" si="121"/>
        <v>#REF!</v>
      </c>
    </row>
    <row r="1832" spans="1:7" x14ac:dyDescent="0.25">
      <c r="A1832" s="218" t="e">
        <f>'Запит 2-8'!#REF!</f>
        <v>#REF!</v>
      </c>
      <c r="B1832" s="48" t="e">
        <f>IF('Запит 2-8'!#REF!&lt;&gt;"",'Запит 2-8'!#REF!,"")</f>
        <v>#REF!</v>
      </c>
      <c r="C1832" s="49" t="e">
        <f>'Запит 2-8'!#REF!</f>
        <v>#REF!</v>
      </c>
      <c r="D1832" s="50" t="e">
        <f>'Запит 2-8'!#REF!</f>
        <v>#REF!</v>
      </c>
      <c r="E1832" s="229"/>
      <c r="F1832" s="353" t="e">
        <f>#REF!+#REF!</f>
        <v>#REF!</v>
      </c>
      <c r="G1832" s="81" t="e">
        <f t="shared" si="121"/>
        <v>#REF!</v>
      </c>
    </row>
    <row r="1833" spans="1:7" x14ac:dyDescent="0.25">
      <c r="A1833" s="218" t="e">
        <f>'Запит 2-8'!#REF!</f>
        <v>#REF!</v>
      </c>
      <c r="B1833" s="48" t="e">
        <f>IF('Запит 2-8'!#REF!&lt;&gt;"",'Запит 2-8'!#REF!,"")</f>
        <v>#REF!</v>
      </c>
      <c r="C1833" s="49" t="e">
        <f>'Запит 2-8'!#REF!</f>
        <v>#REF!</v>
      </c>
      <c r="D1833" s="50" t="e">
        <f>'Запит 2-8'!#REF!</f>
        <v>#REF!</v>
      </c>
      <c r="E1833" s="350"/>
      <c r="F1833" s="353" t="e">
        <f>#REF!+#REF!</f>
        <v>#REF!</v>
      </c>
      <c r="G1833" s="81" t="e">
        <f t="shared" si="121"/>
        <v>#REF!</v>
      </c>
    </row>
    <row r="1834" spans="1:7" x14ac:dyDescent="0.25">
      <c r="A1834" s="218" t="e">
        <f>'Запит 2-8'!#REF!</f>
        <v>#REF!</v>
      </c>
      <c r="B1834" s="48" t="e">
        <f>IF('Запит 2-8'!#REF!&lt;&gt;"",'Запит 2-8'!#REF!,"")</f>
        <v>#REF!</v>
      </c>
      <c r="C1834" s="49" t="e">
        <f>'Запит 2-8'!#REF!</f>
        <v>#REF!</v>
      </c>
      <c r="D1834" s="50" t="e">
        <f>'Запит 2-8'!#REF!</f>
        <v>#REF!</v>
      </c>
      <c r="E1834" s="350"/>
      <c r="F1834" s="353" t="e">
        <f>#REF!+#REF!</f>
        <v>#REF!</v>
      </c>
      <c r="G1834" s="81" t="e">
        <f t="shared" si="121"/>
        <v>#REF!</v>
      </c>
    </row>
    <row r="1835" spans="1:7" x14ac:dyDescent="0.25">
      <c r="A1835" s="218" t="e">
        <f>'Запит 2-8'!#REF!</f>
        <v>#REF!</v>
      </c>
      <c r="B1835" s="48" t="e">
        <f>IF('Запит 2-8'!#REF!&lt;&gt;"",'Запит 2-8'!#REF!,"")</f>
        <v>#REF!</v>
      </c>
      <c r="C1835" s="49" t="e">
        <f>'Запит 2-8'!#REF!</f>
        <v>#REF!</v>
      </c>
      <c r="D1835" s="50" t="e">
        <f>'Запит 2-8'!#REF!</f>
        <v>#REF!</v>
      </c>
      <c r="E1835" s="350"/>
      <c r="F1835" s="353" t="e">
        <f>#REF!+#REF!</f>
        <v>#REF!</v>
      </c>
      <c r="G1835" s="81" t="e">
        <f t="shared" si="121"/>
        <v>#REF!</v>
      </c>
    </row>
    <row r="1836" spans="1:7" x14ac:dyDescent="0.25">
      <c r="A1836" s="218" t="e">
        <f>'Запит 2-8'!#REF!</f>
        <v>#REF!</v>
      </c>
      <c r="B1836" s="48" t="e">
        <f>IF('Запит 2-8'!#REF!&lt;&gt;"",'Запит 2-8'!#REF!,"")</f>
        <v>#REF!</v>
      </c>
      <c r="C1836" s="49" t="e">
        <f>'Запит 2-8'!#REF!</f>
        <v>#REF!</v>
      </c>
      <c r="D1836" s="50" t="e">
        <f>'Запит 2-8'!#REF!</f>
        <v>#REF!</v>
      </c>
      <c r="E1836" s="350"/>
      <c r="F1836" s="353" t="e">
        <f>#REF!+#REF!</f>
        <v>#REF!</v>
      </c>
      <c r="G1836" s="81" t="e">
        <f t="shared" si="121"/>
        <v>#REF!</v>
      </c>
    </row>
    <row r="1837" spans="1:7" x14ac:dyDescent="0.25">
      <c r="A1837" s="218" t="e">
        <f>'Запит 2-8'!#REF!</f>
        <v>#REF!</v>
      </c>
      <c r="B1837" s="48" t="e">
        <f>IF('Запит 2-8'!#REF!&lt;&gt;"",'Запит 2-8'!#REF!,"")</f>
        <v>#REF!</v>
      </c>
      <c r="C1837" s="49" t="e">
        <f>'Запит 2-8'!#REF!</f>
        <v>#REF!</v>
      </c>
      <c r="D1837" s="50" t="e">
        <f>'Запит 2-8'!#REF!</f>
        <v>#REF!</v>
      </c>
      <c r="E1837" s="350"/>
      <c r="F1837" s="353" t="e">
        <f>#REF!+#REF!</f>
        <v>#REF!</v>
      </c>
      <c r="G1837" s="81" t="e">
        <f t="shared" si="121"/>
        <v>#REF!</v>
      </c>
    </row>
    <row r="1838" spans="1:7" x14ac:dyDescent="0.25">
      <c r="A1838" s="218" t="e">
        <f>'Запит 2-8'!#REF!</f>
        <v>#REF!</v>
      </c>
      <c r="B1838" s="48" t="e">
        <f>IF('Запит 2-8'!#REF!&lt;&gt;"",'Запит 2-8'!#REF!,"")</f>
        <v>#REF!</v>
      </c>
      <c r="C1838" s="49" t="e">
        <f>'Запит 2-8'!#REF!</f>
        <v>#REF!</v>
      </c>
      <c r="D1838" s="50" t="e">
        <f>'Запит 2-8'!#REF!</f>
        <v>#REF!</v>
      </c>
      <c r="E1838" s="350"/>
      <c r="F1838" s="353" t="e">
        <f>#REF!+#REF!</f>
        <v>#REF!</v>
      </c>
      <c r="G1838" s="81" t="e">
        <f t="shared" si="121"/>
        <v>#REF!</v>
      </c>
    </row>
    <row r="1839" spans="1:7" x14ac:dyDescent="0.25">
      <c r="A1839" s="218" t="e">
        <f>'Запит 2-8'!#REF!</f>
        <v>#REF!</v>
      </c>
      <c r="B1839" s="48" t="e">
        <f>IF('Запит 2-8'!#REF!&lt;&gt;"",'Запит 2-8'!#REF!,"")</f>
        <v>#REF!</v>
      </c>
      <c r="C1839" s="49" t="e">
        <f>'Запит 2-8'!#REF!</f>
        <v>#REF!</v>
      </c>
      <c r="D1839" s="50" t="e">
        <f>'Запит 2-8'!#REF!</f>
        <v>#REF!</v>
      </c>
      <c r="E1839" s="350"/>
      <c r="F1839" s="353" t="e">
        <f>#REF!+#REF!</f>
        <v>#REF!</v>
      </c>
      <c r="G1839" s="81" t="e">
        <f t="shared" si="121"/>
        <v>#REF!</v>
      </c>
    </row>
    <row r="1840" spans="1:7" x14ac:dyDescent="0.25">
      <c r="A1840" s="218" t="e">
        <f>'Запит 2-8'!#REF!</f>
        <v>#REF!</v>
      </c>
      <c r="B1840" s="48" t="e">
        <f>IF('Запит 2-8'!#REF!&lt;&gt;"",'Запит 2-8'!#REF!,"")</f>
        <v>#REF!</v>
      </c>
      <c r="C1840" s="49" t="e">
        <f>'Запит 2-8'!#REF!</f>
        <v>#REF!</v>
      </c>
      <c r="D1840" s="50" t="e">
        <f>'Запит 2-8'!#REF!</f>
        <v>#REF!</v>
      </c>
      <c r="E1840" s="350"/>
      <c r="F1840" s="353" t="e">
        <f>#REF!+#REF!</f>
        <v>#REF!</v>
      </c>
      <c r="G1840" s="81" t="e">
        <f t="shared" si="121"/>
        <v>#REF!</v>
      </c>
    </row>
    <row r="1841" spans="1:7" x14ac:dyDescent="0.25">
      <c r="A1841" s="218" t="e">
        <f>'Запит 2-8'!#REF!</f>
        <v>#REF!</v>
      </c>
      <c r="B1841" s="48" t="e">
        <f>IF('Запит 2-8'!#REF!&lt;&gt;"",'Запит 2-8'!#REF!,"")</f>
        <v>#REF!</v>
      </c>
      <c r="C1841" s="49" t="e">
        <f>'Запит 2-8'!#REF!</f>
        <v>#REF!</v>
      </c>
      <c r="D1841" s="50" t="e">
        <f>'Запит 2-8'!#REF!</f>
        <v>#REF!</v>
      </c>
      <c r="E1841" s="350"/>
      <c r="F1841" s="353" t="e">
        <f>#REF!+#REF!</f>
        <v>#REF!</v>
      </c>
      <c r="G1841" s="81" t="e">
        <f t="shared" si="121"/>
        <v>#REF!</v>
      </c>
    </row>
    <row r="1842" spans="1:7" x14ac:dyDescent="0.25">
      <c r="A1842" s="218" t="e">
        <f>'Запит 2-8'!#REF!</f>
        <v>#REF!</v>
      </c>
      <c r="B1842" s="48" t="e">
        <f>IF('Запит 2-8'!#REF!&lt;&gt;"",'Запит 2-8'!#REF!,"")</f>
        <v>#REF!</v>
      </c>
      <c r="C1842" s="49" t="e">
        <f>'Запит 2-8'!#REF!</f>
        <v>#REF!</v>
      </c>
      <c r="D1842" s="50" t="e">
        <f>'Запит 2-8'!#REF!</f>
        <v>#REF!</v>
      </c>
      <c r="E1842" s="350"/>
      <c r="F1842" s="353" t="e">
        <f>#REF!+#REF!</f>
        <v>#REF!</v>
      </c>
      <c r="G1842" s="81" t="e">
        <f t="shared" si="121"/>
        <v>#REF!</v>
      </c>
    </row>
    <row r="1843" spans="1:7" x14ac:dyDescent="0.25">
      <c r="A1843" s="218" t="e">
        <f>'Запит 2-8'!#REF!</f>
        <v>#REF!</v>
      </c>
      <c r="B1843" s="237" t="e">
        <f>IF('Запит 2-8'!#REF!&lt;&gt;"",'Запит 2-8'!#REF!,"")</f>
        <v>#REF!</v>
      </c>
      <c r="C1843" s="238" t="e">
        <f>'Запит 2-8'!#REF!</f>
        <v>#REF!</v>
      </c>
      <c r="D1843" s="239" t="e">
        <f>'Запит 2-8'!#REF!</f>
        <v>#REF!</v>
      </c>
      <c r="E1843" s="351"/>
      <c r="F1843" s="354" t="e">
        <f>#REF!+#REF!</f>
        <v>#REF!</v>
      </c>
      <c r="G1843" s="81" t="e">
        <f t="shared" si="121"/>
        <v>#REF!</v>
      </c>
    </row>
    <row r="1844" spans="1:7" ht="12.75" x14ac:dyDescent="0.2">
      <c r="A1844" s="236" t="e">
        <f>'Запит 2-8'!#REF!</f>
        <v>#REF!</v>
      </c>
      <c r="B1844" s="756" t="s">
        <v>109</v>
      </c>
      <c r="C1844" s="757"/>
      <c r="D1844" s="757"/>
      <c r="E1844" s="758"/>
      <c r="F1844" s="758"/>
      <c r="G1844" s="81" t="e">
        <f>G1845</f>
        <v>#REF!</v>
      </c>
    </row>
    <row r="1845" spans="1:7" x14ac:dyDescent="0.25">
      <c r="A1845" s="218" t="e">
        <f>'Запит 2-8'!#REF!</f>
        <v>#REF!</v>
      </c>
      <c r="B1845" s="241" t="e">
        <f>IF('Запит 2-8'!#REF!&lt;&gt;"",'Запит 2-8'!#REF!,"")</f>
        <v>#REF!</v>
      </c>
      <c r="C1845" s="242" t="e">
        <f>'Запит 2-8'!#REF!</f>
        <v>#REF!</v>
      </c>
      <c r="D1845" s="243" t="e">
        <f>'Запит 2-8'!#REF!</f>
        <v>#REF!</v>
      </c>
      <c r="E1845" s="349"/>
      <c r="F1845" s="352" t="e">
        <f>#REF!+#REF!</f>
        <v>#REF!</v>
      </c>
      <c r="G1845" s="81" t="e">
        <f t="shared" ref="G1845:G1859" si="122">IF(B1845&lt;&gt;"","Для друку","")</f>
        <v>#REF!</v>
      </c>
    </row>
    <row r="1846" spans="1:7" x14ac:dyDescent="0.25">
      <c r="A1846" s="218" t="e">
        <f>'Запит 2-8'!#REF!</f>
        <v>#REF!</v>
      </c>
      <c r="B1846" s="48" t="e">
        <f>IF('Запит 2-8'!#REF!&lt;&gt;"",'Запит 2-8'!#REF!,"")</f>
        <v>#REF!</v>
      </c>
      <c r="C1846" s="49" t="e">
        <f>'Запит 2-8'!#REF!</f>
        <v>#REF!</v>
      </c>
      <c r="D1846" s="50" t="e">
        <f>'Запит 2-8'!#REF!</f>
        <v>#REF!</v>
      </c>
      <c r="E1846" s="350"/>
      <c r="F1846" s="353" t="e">
        <f>#REF!+#REF!</f>
        <v>#REF!</v>
      </c>
      <c r="G1846" s="81" t="e">
        <f t="shared" si="122"/>
        <v>#REF!</v>
      </c>
    </row>
    <row r="1847" spans="1:7" x14ac:dyDescent="0.25">
      <c r="A1847" s="218" t="e">
        <f>'Запит 2-8'!#REF!</f>
        <v>#REF!</v>
      </c>
      <c r="B1847" s="48" t="e">
        <f>IF('Запит 2-8'!#REF!&lt;&gt;"",'Запит 2-8'!#REF!,"")</f>
        <v>#REF!</v>
      </c>
      <c r="C1847" s="49" t="e">
        <f>'Запит 2-8'!#REF!</f>
        <v>#REF!</v>
      </c>
      <c r="D1847" s="50" t="e">
        <f>'Запит 2-8'!#REF!</f>
        <v>#REF!</v>
      </c>
      <c r="E1847" s="350"/>
      <c r="F1847" s="353" t="e">
        <f>#REF!+#REF!</f>
        <v>#REF!</v>
      </c>
      <c r="G1847" s="81" t="e">
        <f t="shared" si="122"/>
        <v>#REF!</v>
      </c>
    </row>
    <row r="1848" spans="1:7" x14ac:dyDescent="0.25">
      <c r="A1848" s="218" t="e">
        <f>'Запит 2-8'!#REF!</f>
        <v>#REF!</v>
      </c>
      <c r="B1848" s="48" t="e">
        <f>IF('Запит 2-8'!#REF!&lt;&gt;"",'Запит 2-8'!#REF!,"")</f>
        <v>#REF!</v>
      </c>
      <c r="C1848" s="49" t="e">
        <f>'Запит 2-8'!#REF!</f>
        <v>#REF!</v>
      </c>
      <c r="D1848" s="50" t="e">
        <f>'Запит 2-8'!#REF!</f>
        <v>#REF!</v>
      </c>
      <c r="E1848" s="229"/>
      <c r="F1848" s="353" t="e">
        <f>#REF!+#REF!</f>
        <v>#REF!</v>
      </c>
      <c r="G1848" s="81" t="e">
        <f t="shared" si="122"/>
        <v>#REF!</v>
      </c>
    </row>
    <row r="1849" spans="1:7" x14ac:dyDescent="0.25">
      <c r="A1849" s="218" t="e">
        <f>'Запит 2-8'!#REF!</f>
        <v>#REF!</v>
      </c>
      <c r="B1849" s="48" t="e">
        <f>IF('Запит 2-8'!#REF!&lt;&gt;"",'Запит 2-8'!#REF!,"")</f>
        <v>#REF!</v>
      </c>
      <c r="C1849" s="49" t="e">
        <f>'Запит 2-8'!#REF!</f>
        <v>#REF!</v>
      </c>
      <c r="D1849" s="50" t="e">
        <f>'Запит 2-8'!#REF!</f>
        <v>#REF!</v>
      </c>
      <c r="E1849" s="350"/>
      <c r="F1849" s="353" t="e">
        <f>#REF!+#REF!</f>
        <v>#REF!</v>
      </c>
      <c r="G1849" s="81" t="e">
        <f t="shared" si="122"/>
        <v>#REF!</v>
      </c>
    </row>
    <row r="1850" spans="1:7" x14ac:dyDescent="0.25">
      <c r="A1850" s="218" t="e">
        <f>'Запит 2-8'!#REF!</f>
        <v>#REF!</v>
      </c>
      <c r="B1850" s="48" t="e">
        <f>IF('Запит 2-8'!#REF!&lt;&gt;"",'Запит 2-8'!#REF!,"")</f>
        <v>#REF!</v>
      </c>
      <c r="C1850" s="49" t="e">
        <f>'Запит 2-8'!#REF!</f>
        <v>#REF!</v>
      </c>
      <c r="D1850" s="50" t="e">
        <f>'Запит 2-8'!#REF!</f>
        <v>#REF!</v>
      </c>
      <c r="E1850" s="350"/>
      <c r="F1850" s="353" t="e">
        <f>#REF!+#REF!</f>
        <v>#REF!</v>
      </c>
      <c r="G1850" s="81" t="e">
        <f t="shared" si="122"/>
        <v>#REF!</v>
      </c>
    </row>
    <row r="1851" spans="1:7" x14ac:dyDescent="0.25">
      <c r="A1851" s="218" t="e">
        <f>'Запит 2-8'!#REF!</f>
        <v>#REF!</v>
      </c>
      <c r="B1851" s="48" t="e">
        <f>IF('Запит 2-8'!#REF!&lt;&gt;"",'Запит 2-8'!#REF!,"")</f>
        <v>#REF!</v>
      </c>
      <c r="C1851" s="49" t="e">
        <f>'Запит 2-8'!#REF!</f>
        <v>#REF!</v>
      </c>
      <c r="D1851" s="50" t="e">
        <f>'Запит 2-8'!#REF!</f>
        <v>#REF!</v>
      </c>
      <c r="E1851" s="350"/>
      <c r="F1851" s="353" t="e">
        <f>#REF!+#REF!</f>
        <v>#REF!</v>
      </c>
      <c r="G1851" s="81" t="e">
        <f t="shared" si="122"/>
        <v>#REF!</v>
      </c>
    </row>
    <row r="1852" spans="1:7" x14ac:dyDescent="0.25">
      <c r="A1852" s="218" t="e">
        <f>'Запит 2-8'!#REF!</f>
        <v>#REF!</v>
      </c>
      <c r="B1852" s="48" t="e">
        <f>IF('Запит 2-8'!#REF!&lt;&gt;"",'Запит 2-8'!#REF!,"")</f>
        <v>#REF!</v>
      </c>
      <c r="C1852" s="49" t="e">
        <f>'Запит 2-8'!#REF!</f>
        <v>#REF!</v>
      </c>
      <c r="D1852" s="50" t="e">
        <f>'Запит 2-8'!#REF!</f>
        <v>#REF!</v>
      </c>
      <c r="E1852" s="350"/>
      <c r="F1852" s="353" t="e">
        <f>#REF!+#REF!</f>
        <v>#REF!</v>
      </c>
      <c r="G1852" s="81" t="e">
        <f t="shared" si="122"/>
        <v>#REF!</v>
      </c>
    </row>
    <row r="1853" spans="1:7" x14ac:dyDescent="0.25">
      <c r="A1853" s="218" t="e">
        <f>'Запит 2-8'!#REF!</f>
        <v>#REF!</v>
      </c>
      <c r="B1853" s="48" t="e">
        <f>IF('Запит 2-8'!#REF!&lt;&gt;"",'Запит 2-8'!#REF!,"")</f>
        <v>#REF!</v>
      </c>
      <c r="C1853" s="49" t="e">
        <f>'Запит 2-8'!#REF!</f>
        <v>#REF!</v>
      </c>
      <c r="D1853" s="50" t="e">
        <f>'Запит 2-8'!#REF!</f>
        <v>#REF!</v>
      </c>
      <c r="E1853" s="350"/>
      <c r="F1853" s="353" t="e">
        <f>#REF!+#REF!</f>
        <v>#REF!</v>
      </c>
      <c r="G1853" s="81" t="e">
        <f t="shared" si="122"/>
        <v>#REF!</v>
      </c>
    </row>
    <row r="1854" spans="1:7" x14ac:dyDescent="0.25">
      <c r="A1854" s="218" t="e">
        <f>'Запит 2-8'!#REF!</f>
        <v>#REF!</v>
      </c>
      <c r="B1854" s="48" t="e">
        <f>IF('Запит 2-8'!#REF!&lt;&gt;"",'Запит 2-8'!#REF!,"")</f>
        <v>#REF!</v>
      </c>
      <c r="C1854" s="49" t="e">
        <f>'Запит 2-8'!#REF!</f>
        <v>#REF!</v>
      </c>
      <c r="D1854" s="50" t="e">
        <f>'Запит 2-8'!#REF!</f>
        <v>#REF!</v>
      </c>
      <c r="E1854" s="350"/>
      <c r="F1854" s="353" t="e">
        <f>#REF!+#REF!</f>
        <v>#REF!</v>
      </c>
      <c r="G1854" s="81" t="e">
        <f t="shared" si="122"/>
        <v>#REF!</v>
      </c>
    </row>
    <row r="1855" spans="1:7" x14ac:dyDescent="0.25">
      <c r="A1855" s="218" t="e">
        <f>'Запит 2-8'!#REF!</f>
        <v>#REF!</v>
      </c>
      <c r="B1855" s="48" t="e">
        <f>IF('Запит 2-8'!#REF!&lt;&gt;"",'Запит 2-8'!#REF!,"")</f>
        <v>#REF!</v>
      </c>
      <c r="C1855" s="49" t="e">
        <f>'Запит 2-8'!#REF!</f>
        <v>#REF!</v>
      </c>
      <c r="D1855" s="50" t="e">
        <f>'Запит 2-8'!#REF!</f>
        <v>#REF!</v>
      </c>
      <c r="E1855" s="350"/>
      <c r="F1855" s="353" t="e">
        <f>#REF!+#REF!</f>
        <v>#REF!</v>
      </c>
      <c r="G1855" s="81" t="e">
        <f t="shared" si="122"/>
        <v>#REF!</v>
      </c>
    </row>
    <row r="1856" spans="1:7" x14ac:dyDescent="0.25">
      <c r="A1856" s="218" t="e">
        <f>'Запит 2-8'!#REF!</f>
        <v>#REF!</v>
      </c>
      <c r="B1856" s="48" t="e">
        <f>IF('Запит 2-8'!#REF!&lt;&gt;"",'Запит 2-8'!#REF!,"")</f>
        <v>#REF!</v>
      </c>
      <c r="C1856" s="49" t="e">
        <f>'Запит 2-8'!#REF!</f>
        <v>#REF!</v>
      </c>
      <c r="D1856" s="50" t="e">
        <f>'Запит 2-8'!#REF!</f>
        <v>#REF!</v>
      </c>
      <c r="E1856" s="350"/>
      <c r="F1856" s="353" t="e">
        <f>#REF!+#REF!</f>
        <v>#REF!</v>
      </c>
      <c r="G1856" s="81" t="e">
        <f t="shared" si="122"/>
        <v>#REF!</v>
      </c>
    </row>
    <row r="1857" spans="1:7" x14ac:dyDescent="0.25">
      <c r="A1857" s="218" t="e">
        <f>'Запит 2-8'!#REF!</f>
        <v>#REF!</v>
      </c>
      <c r="B1857" s="48" t="e">
        <f>IF('Запит 2-8'!#REF!&lt;&gt;"",'Запит 2-8'!#REF!,"")</f>
        <v>#REF!</v>
      </c>
      <c r="C1857" s="49" t="e">
        <f>'Запит 2-8'!#REF!</f>
        <v>#REF!</v>
      </c>
      <c r="D1857" s="50" t="e">
        <f>'Запит 2-8'!#REF!</f>
        <v>#REF!</v>
      </c>
      <c r="E1857" s="350"/>
      <c r="F1857" s="353" t="e">
        <f>#REF!+#REF!</f>
        <v>#REF!</v>
      </c>
      <c r="G1857" s="81" t="e">
        <f t="shared" si="122"/>
        <v>#REF!</v>
      </c>
    </row>
    <row r="1858" spans="1:7" x14ac:dyDescent="0.25">
      <c r="A1858" s="218" t="e">
        <f>'Запит 2-8'!#REF!</f>
        <v>#REF!</v>
      </c>
      <c r="B1858" s="48" t="e">
        <f>IF('Запит 2-8'!#REF!&lt;&gt;"",'Запит 2-8'!#REF!,"")</f>
        <v>#REF!</v>
      </c>
      <c r="C1858" s="49" t="e">
        <f>'Запит 2-8'!#REF!</f>
        <v>#REF!</v>
      </c>
      <c r="D1858" s="50" t="e">
        <f>'Запит 2-8'!#REF!</f>
        <v>#REF!</v>
      </c>
      <c r="E1858" s="350"/>
      <c r="F1858" s="353" t="e">
        <f>#REF!+#REF!</f>
        <v>#REF!</v>
      </c>
      <c r="G1858" s="81" t="e">
        <f t="shared" si="122"/>
        <v>#REF!</v>
      </c>
    </row>
    <row r="1859" spans="1:7" x14ac:dyDescent="0.25">
      <c r="A1859" s="218" t="e">
        <f>'Запит 2-8'!#REF!</f>
        <v>#REF!</v>
      </c>
      <c r="B1859" s="237" t="e">
        <f>IF('Запит 2-8'!#REF!&lt;&gt;"",'Запит 2-8'!#REF!,"")</f>
        <v>#REF!</v>
      </c>
      <c r="C1859" s="238" t="e">
        <f>'Запит 2-8'!#REF!</f>
        <v>#REF!</v>
      </c>
      <c r="D1859" s="239" t="e">
        <f>'Запит 2-8'!#REF!</f>
        <v>#REF!</v>
      </c>
      <c r="E1859" s="351"/>
      <c r="F1859" s="354" t="e">
        <f>#REF!+#REF!</f>
        <v>#REF!</v>
      </c>
      <c r="G1859" s="81" t="e">
        <f t="shared" si="122"/>
        <v>#REF!</v>
      </c>
    </row>
    <row r="1860" spans="1:7" ht="12.75" x14ac:dyDescent="0.2">
      <c r="A1860" s="236" t="e">
        <f>'Запит 2-8'!#REF!</f>
        <v>#REF!</v>
      </c>
      <c r="B1860" s="756" t="s">
        <v>110</v>
      </c>
      <c r="C1860" s="757"/>
      <c r="D1860" s="757"/>
      <c r="E1860" s="758"/>
      <c r="F1860" s="758"/>
      <c r="G1860" s="81" t="e">
        <f>G1861</f>
        <v>#REF!</v>
      </c>
    </row>
    <row r="1861" spans="1:7" x14ac:dyDescent="0.25">
      <c r="A1861" s="218" t="e">
        <f>'Запит 2-8'!#REF!</f>
        <v>#REF!</v>
      </c>
      <c r="B1861" s="241" t="e">
        <f>IF('Запит 2-8'!#REF!&lt;&gt;"",'Запит 2-8'!#REF!,"")</f>
        <v>#REF!</v>
      </c>
      <c r="C1861" s="242" t="e">
        <f>'Запит 2-8'!#REF!</f>
        <v>#REF!</v>
      </c>
      <c r="D1861" s="243" t="e">
        <f>'Запит 2-8'!#REF!</f>
        <v>#REF!</v>
      </c>
      <c r="E1861" s="440" t="s">
        <v>30</v>
      </c>
      <c r="F1861" s="352" t="e">
        <f>#REF!+#REF!</f>
        <v>#REF!</v>
      </c>
      <c r="G1861" s="81" t="e">
        <f t="shared" ref="G1861:G1870" si="123">IF(B1861&lt;&gt;"","Для друку","")</f>
        <v>#REF!</v>
      </c>
    </row>
    <row r="1862" spans="1:7" x14ac:dyDescent="0.25">
      <c r="A1862" s="218" t="e">
        <f>'Запит 2-8'!#REF!</f>
        <v>#REF!</v>
      </c>
      <c r="B1862" s="48" t="e">
        <f>IF('Запит 2-8'!#REF!&lt;&gt;"",'Запит 2-8'!#REF!,"")</f>
        <v>#REF!</v>
      </c>
      <c r="C1862" s="49" t="e">
        <f>'Запит 2-8'!#REF!</f>
        <v>#REF!</v>
      </c>
      <c r="D1862" s="50" t="e">
        <f>'Запит 2-8'!#REF!</f>
        <v>#REF!</v>
      </c>
      <c r="E1862" s="441" t="s">
        <v>30</v>
      </c>
      <c r="F1862" s="353" t="e">
        <f>#REF!+#REF!</f>
        <v>#REF!</v>
      </c>
      <c r="G1862" s="81" t="e">
        <f t="shared" si="123"/>
        <v>#REF!</v>
      </c>
    </row>
    <row r="1863" spans="1:7" x14ac:dyDescent="0.25">
      <c r="A1863" s="218" t="e">
        <f>'Запит 2-8'!#REF!</f>
        <v>#REF!</v>
      </c>
      <c r="B1863" s="48" t="e">
        <f>IF('Запит 2-8'!#REF!&lt;&gt;"",'Запит 2-8'!#REF!,"")</f>
        <v>#REF!</v>
      </c>
      <c r="C1863" s="49" t="e">
        <f>'Запит 2-8'!#REF!</f>
        <v>#REF!</v>
      </c>
      <c r="D1863" s="50" t="e">
        <f>'Запит 2-8'!#REF!</f>
        <v>#REF!</v>
      </c>
      <c r="E1863" s="441" t="s">
        <v>30</v>
      </c>
      <c r="F1863" s="353" t="e">
        <f>#REF!+#REF!</f>
        <v>#REF!</v>
      </c>
      <c r="G1863" s="81" t="e">
        <f t="shared" si="123"/>
        <v>#REF!</v>
      </c>
    </row>
    <row r="1864" spans="1:7" x14ac:dyDescent="0.25">
      <c r="A1864" s="218" t="e">
        <f>'Запит 2-8'!#REF!</f>
        <v>#REF!</v>
      </c>
      <c r="B1864" s="48" t="e">
        <f>IF('Запит 2-8'!#REF!&lt;&gt;"",'Запит 2-8'!#REF!,"")</f>
        <v>#REF!</v>
      </c>
      <c r="C1864" s="49" t="e">
        <f>'Запит 2-8'!#REF!</f>
        <v>#REF!</v>
      </c>
      <c r="D1864" s="50" t="e">
        <f>'Запит 2-8'!#REF!</f>
        <v>#REF!</v>
      </c>
      <c r="E1864" s="441" t="s">
        <v>30</v>
      </c>
      <c r="F1864" s="353" t="e">
        <f>#REF!+#REF!</f>
        <v>#REF!</v>
      </c>
      <c r="G1864" s="81" t="e">
        <f t="shared" si="123"/>
        <v>#REF!</v>
      </c>
    </row>
    <row r="1865" spans="1:7" x14ac:dyDescent="0.25">
      <c r="A1865" s="218" t="e">
        <f>'Запит 2-8'!#REF!</f>
        <v>#REF!</v>
      </c>
      <c r="B1865" s="48" t="e">
        <f>IF('Запит 2-8'!#REF!&lt;&gt;"",'Запит 2-8'!#REF!,"")</f>
        <v>#REF!</v>
      </c>
      <c r="C1865" s="49" t="e">
        <f>'Запит 2-8'!#REF!</f>
        <v>#REF!</v>
      </c>
      <c r="D1865" s="50" t="e">
        <f>'Запит 2-8'!#REF!</f>
        <v>#REF!</v>
      </c>
      <c r="E1865" s="441" t="s">
        <v>30</v>
      </c>
      <c r="F1865" s="353" t="e">
        <f>#REF!+#REF!</f>
        <v>#REF!</v>
      </c>
      <c r="G1865" s="81" t="e">
        <f t="shared" si="123"/>
        <v>#REF!</v>
      </c>
    </row>
    <row r="1866" spans="1:7" x14ac:dyDescent="0.25">
      <c r="A1866" s="218" t="e">
        <f>'Запит 2-8'!#REF!</f>
        <v>#REF!</v>
      </c>
      <c r="B1866" s="48" t="e">
        <f>IF('Запит 2-8'!#REF!&lt;&gt;"",'Запит 2-8'!#REF!,"")</f>
        <v>#REF!</v>
      </c>
      <c r="C1866" s="49" t="e">
        <f>'Запит 2-8'!#REF!</f>
        <v>#REF!</v>
      </c>
      <c r="D1866" s="50" t="e">
        <f>'Запит 2-8'!#REF!</f>
        <v>#REF!</v>
      </c>
      <c r="E1866" s="441" t="s">
        <v>30</v>
      </c>
      <c r="F1866" s="353" t="e">
        <f>#REF!+#REF!</f>
        <v>#REF!</v>
      </c>
      <c r="G1866" s="81" t="e">
        <f t="shared" si="123"/>
        <v>#REF!</v>
      </c>
    </row>
    <row r="1867" spans="1:7" x14ac:dyDescent="0.25">
      <c r="A1867" s="218" t="e">
        <f>'Запит 2-8'!#REF!</f>
        <v>#REF!</v>
      </c>
      <c r="B1867" s="48" t="e">
        <f>IF('Запит 2-8'!#REF!&lt;&gt;"",'Запит 2-8'!#REF!,"")</f>
        <v>#REF!</v>
      </c>
      <c r="C1867" s="49" t="e">
        <f>'Запит 2-8'!#REF!</f>
        <v>#REF!</v>
      </c>
      <c r="D1867" s="50" t="e">
        <f>'Запит 2-8'!#REF!</f>
        <v>#REF!</v>
      </c>
      <c r="E1867" s="441" t="s">
        <v>30</v>
      </c>
      <c r="F1867" s="353" t="e">
        <f>#REF!+#REF!</f>
        <v>#REF!</v>
      </c>
      <c r="G1867" s="81" t="e">
        <f t="shared" si="123"/>
        <v>#REF!</v>
      </c>
    </row>
    <row r="1868" spans="1:7" x14ac:dyDescent="0.25">
      <c r="A1868" s="218" t="e">
        <f>'Запит 2-8'!#REF!</f>
        <v>#REF!</v>
      </c>
      <c r="B1868" s="48" t="e">
        <f>IF('Запит 2-8'!#REF!&lt;&gt;"",'Запит 2-8'!#REF!,"")</f>
        <v>#REF!</v>
      </c>
      <c r="C1868" s="49" t="e">
        <f>'Запит 2-8'!#REF!</f>
        <v>#REF!</v>
      </c>
      <c r="D1868" s="50" t="e">
        <f>'Запит 2-8'!#REF!</f>
        <v>#REF!</v>
      </c>
      <c r="E1868" s="441" t="s">
        <v>30</v>
      </c>
      <c r="F1868" s="353" t="e">
        <f>#REF!+#REF!</f>
        <v>#REF!</v>
      </c>
      <c r="G1868" s="81" t="e">
        <f t="shared" si="123"/>
        <v>#REF!</v>
      </c>
    </row>
    <row r="1869" spans="1:7" ht="12.75" customHeight="1" x14ac:dyDescent="0.25">
      <c r="A1869" s="218" t="e">
        <f>'Запит 2-8'!#REF!</f>
        <v>#REF!</v>
      </c>
      <c r="B1869" s="48" t="e">
        <f>IF('Запит 2-8'!#REF!&lt;&gt;"",'Запит 2-8'!#REF!,"")</f>
        <v>#REF!</v>
      </c>
      <c r="C1869" s="49" t="e">
        <f>'Запит 2-8'!#REF!</f>
        <v>#REF!</v>
      </c>
      <c r="D1869" s="50" t="e">
        <f>'Запит 2-8'!#REF!</f>
        <v>#REF!</v>
      </c>
      <c r="E1869" s="441" t="s">
        <v>30</v>
      </c>
      <c r="F1869" s="353" t="e">
        <f>#REF!+#REF!</f>
        <v>#REF!</v>
      </c>
      <c r="G1869" s="81" t="e">
        <f t="shared" si="123"/>
        <v>#REF!</v>
      </c>
    </row>
    <row r="1870" spans="1:7" x14ac:dyDescent="0.25">
      <c r="A1870" s="240" t="e">
        <f>'Запит 2-8'!#REF!</f>
        <v>#REF!</v>
      </c>
      <c r="B1870" s="48" t="e">
        <f>IF('Запит 2-8'!#REF!&lt;&gt;"",'Запит 2-8'!#REF!,"")</f>
        <v>#REF!</v>
      </c>
      <c r="C1870" s="49" t="e">
        <f>'Запит 2-8'!#REF!</f>
        <v>#REF!</v>
      </c>
      <c r="D1870" s="50" t="e">
        <f>'Запит 2-8'!#REF!</f>
        <v>#REF!</v>
      </c>
      <c r="E1870" s="442" t="s">
        <v>30</v>
      </c>
      <c r="F1870" s="354" t="e">
        <f>#REF!+#REF!</f>
        <v>#REF!</v>
      </c>
      <c r="G1870" s="81" t="e">
        <f t="shared" si="123"/>
        <v>#REF!</v>
      </c>
    </row>
    <row r="1871" spans="1:7" ht="12.75" customHeight="1" x14ac:dyDescent="0.2">
      <c r="A1871" s="759" t="e">
        <f>'Запит 2-8'!#REF!</f>
        <v>#REF!</v>
      </c>
      <c r="B1871" s="760"/>
      <c r="C1871" s="760"/>
      <c r="D1871" s="760"/>
      <c r="E1871" s="760"/>
      <c r="F1871" s="760"/>
      <c r="G1871" s="81" t="e">
        <f>G1872</f>
        <v>#REF!</v>
      </c>
    </row>
    <row r="1872" spans="1:7" ht="12.75" x14ac:dyDescent="0.2">
      <c r="A1872" s="235" t="s">
        <v>4</v>
      </c>
      <c r="B1872" s="756" t="s">
        <v>107</v>
      </c>
      <c r="C1872" s="757"/>
      <c r="D1872" s="757"/>
      <c r="E1872" s="761"/>
      <c r="F1872" s="761"/>
      <c r="G1872" s="81" t="e">
        <f>G1873</f>
        <v>#REF!</v>
      </c>
    </row>
    <row r="1873" spans="1:7" x14ac:dyDescent="0.25">
      <c r="A1873" s="218" t="e">
        <f>'Запит 2-8'!#REF!</f>
        <v>#REF!</v>
      </c>
      <c r="B1873" s="241" t="e">
        <f>IF('Запит 2-8'!#REF!&lt;&gt;"",'Запит 2-8'!#REF!,"")</f>
        <v>#REF!</v>
      </c>
      <c r="C1873" s="242" t="e">
        <f>'Запит 2-8'!#REF!</f>
        <v>#REF!</v>
      </c>
      <c r="D1873" s="243" t="e">
        <f>'Запит 2-8'!#REF!</f>
        <v>#REF!</v>
      </c>
      <c r="E1873" s="349"/>
      <c r="F1873" s="352" t="e">
        <f>#REF!+#REF!</f>
        <v>#REF!</v>
      </c>
      <c r="G1873" s="81" t="e">
        <f>IF(B1873&lt;&gt;"","Для друку","")</f>
        <v>#REF!</v>
      </c>
    </row>
    <row r="1874" spans="1:7" x14ac:dyDescent="0.25">
      <c r="A1874" s="218" t="e">
        <f>'Запит 2-8'!#REF!</f>
        <v>#REF!</v>
      </c>
      <c r="B1874" s="48" t="e">
        <f>IF('Запит 2-8'!#REF!&lt;&gt;"",'Запит 2-8'!#REF!,"")</f>
        <v>#REF!</v>
      </c>
      <c r="C1874" s="49" t="e">
        <f>'Запит 2-8'!#REF!</f>
        <v>#REF!</v>
      </c>
      <c r="D1874" s="50" t="e">
        <f>'Запит 2-8'!#REF!</f>
        <v>#REF!</v>
      </c>
      <c r="E1874" s="350"/>
      <c r="F1874" s="353" t="e">
        <f>#REF!+#REF!</f>
        <v>#REF!</v>
      </c>
      <c r="G1874" s="81" t="e">
        <f t="shared" ref="G1874:G1886" si="124">IF(B1874&lt;&gt;"","Для друку","")</f>
        <v>#REF!</v>
      </c>
    </row>
    <row r="1875" spans="1:7" x14ac:dyDescent="0.25">
      <c r="A1875" s="218" t="e">
        <f>'Запит 2-8'!#REF!</f>
        <v>#REF!</v>
      </c>
      <c r="B1875" s="48" t="e">
        <f>IF('Запит 2-8'!#REF!&lt;&gt;"",'Запит 2-8'!#REF!,"")</f>
        <v>#REF!</v>
      </c>
      <c r="C1875" s="49" t="e">
        <f>'Запит 2-8'!#REF!</f>
        <v>#REF!</v>
      </c>
      <c r="D1875" s="50" t="e">
        <f>'Запит 2-8'!#REF!</f>
        <v>#REF!</v>
      </c>
      <c r="E1875" s="350"/>
      <c r="F1875" s="353" t="e">
        <f>#REF!+#REF!</f>
        <v>#REF!</v>
      </c>
      <c r="G1875" s="81" t="e">
        <f t="shared" si="124"/>
        <v>#REF!</v>
      </c>
    </row>
    <row r="1876" spans="1:7" x14ac:dyDescent="0.25">
      <c r="A1876" s="218" t="e">
        <f>'Запит 2-8'!#REF!</f>
        <v>#REF!</v>
      </c>
      <c r="B1876" s="48" t="e">
        <f>IF('Запит 2-8'!#REF!&lt;&gt;"",'Запит 2-8'!#REF!,"")</f>
        <v>#REF!</v>
      </c>
      <c r="C1876" s="49" t="e">
        <f>'Запит 2-8'!#REF!</f>
        <v>#REF!</v>
      </c>
      <c r="D1876" s="50" t="e">
        <f>'Запит 2-8'!#REF!</f>
        <v>#REF!</v>
      </c>
      <c r="E1876" s="229"/>
      <c r="F1876" s="353" t="e">
        <f>#REF!+#REF!</f>
        <v>#REF!</v>
      </c>
      <c r="G1876" s="81" t="e">
        <f t="shared" si="124"/>
        <v>#REF!</v>
      </c>
    </row>
    <row r="1877" spans="1:7" x14ac:dyDescent="0.25">
      <c r="A1877" s="218" t="e">
        <f>'Запит 2-8'!#REF!</f>
        <v>#REF!</v>
      </c>
      <c r="B1877" s="48" t="e">
        <f>IF('Запит 2-8'!#REF!&lt;&gt;"",'Запит 2-8'!#REF!,"")</f>
        <v>#REF!</v>
      </c>
      <c r="C1877" s="49" t="e">
        <f>'Запит 2-8'!#REF!</f>
        <v>#REF!</v>
      </c>
      <c r="D1877" s="50" t="e">
        <f>'Запит 2-8'!#REF!</f>
        <v>#REF!</v>
      </c>
      <c r="E1877" s="350"/>
      <c r="F1877" s="353" t="e">
        <f>#REF!+#REF!</f>
        <v>#REF!</v>
      </c>
      <c r="G1877" s="81" t="e">
        <f t="shared" si="124"/>
        <v>#REF!</v>
      </c>
    </row>
    <row r="1878" spans="1:7" x14ac:dyDescent="0.25">
      <c r="A1878" s="218" t="e">
        <f>'Запит 2-8'!#REF!</f>
        <v>#REF!</v>
      </c>
      <c r="B1878" s="48" t="e">
        <f>IF('Запит 2-8'!#REF!&lt;&gt;"",'Запит 2-8'!#REF!,"")</f>
        <v>#REF!</v>
      </c>
      <c r="C1878" s="49" t="e">
        <f>'Запит 2-8'!#REF!</f>
        <v>#REF!</v>
      </c>
      <c r="D1878" s="50" t="e">
        <f>'Запит 2-8'!#REF!</f>
        <v>#REF!</v>
      </c>
      <c r="E1878" s="350"/>
      <c r="F1878" s="353" t="e">
        <f>#REF!+#REF!</f>
        <v>#REF!</v>
      </c>
      <c r="G1878" s="81" t="e">
        <f t="shared" si="124"/>
        <v>#REF!</v>
      </c>
    </row>
    <row r="1879" spans="1:7" x14ac:dyDescent="0.25">
      <c r="A1879" s="218" t="e">
        <f>'Запит 2-8'!#REF!</f>
        <v>#REF!</v>
      </c>
      <c r="B1879" s="48" t="e">
        <f>IF('Запит 2-8'!#REF!&lt;&gt;"",'Запит 2-8'!#REF!,"")</f>
        <v>#REF!</v>
      </c>
      <c r="C1879" s="49" t="e">
        <f>'Запит 2-8'!#REF!</f>
        <v>#REF!</v>
      </c>
      <c r="D1879" s="50" t="e">
        <f>'Запит 2-8'!#REF!</f>
        <v>#REF!</v>
      </c>
      <c r="E1879" s="350"/>
      <c r="F1879" s="353" t="e">
        <f>#REF!+#REF!</f>
        <v>#REF!</v>
      </c>
      <c r="G1879" s="81" t="e">
        <f t="shared" si="124"/>
        <v>#REF!</v>
      </c>
    </row>
    <row r="1880" spans="1:7" x14ac:dyDescent="0.25">
      <c r="A1880" s="218" t="e">
        <f>'Запит 2-8'!#REF!</f>
        <v>#REF!</v>
      </c>
      <c r="B1880" s="48" t="e">
        <f>IF('Запит 2-8'!#REF!&lt;&gt;"",'Запит 2-8'!#REF!,"")</f>
        <v>#REF!</v>
      </c>
      <c r="C1880" s="49" t="e">
        <f>'Запит 2-8'!#REF!</f>
        <v>#REF!</v>
      </c>
      <c r="D1880" s="50" t="e">
        <f>'Запит 2-8'!#REF!</f>
        <v>#REF!</v>
      </c>
      <c r="E1880" s="350"/>
      <c r="F1880" s="353" t="e">
        <f>#REF!+#REF!</f>
        <v>#REF!</v>
      </c>
      <c r="G1880" s="81" t="e">
        <f t="shared" si="124"/>
        <v>#REF!</v>
      </c>
    </row>
    <row r="1881" spans="1:7" x14ac:dyDescent="0.25">
      <c r="A1881" s="218" t="e">
        <f>'Запит 2-8'!#REF!</f>
        <v>#REF!</v>
      </c>
      <c r="B1881" s="48" t="e">
        <f>IF('Запит 2-8'!#REF!&lt;&gt;"",'Запит 2-8'!#REF!,"")</f>
        <v>#REF!</v>
      </c>
      <c r="C1881" s="49" t="e">
        <f>'Запит 2-8'!#REF!</f>
        <v>#REF!</v>
      </c>
      <c r="D1881" s="50" t="e">
        <f>'Запит 2-8'!#REF!</f>
        <v>#REF!</v>
      </c>
      <c r="E1881" s="350"/>
      <c r="F1881" s="353" t="e">
        <f>#REF!+#REF!</f>
        <v>#REF!</v>
      </c>
      <c r="G1881" s="81" t="e">
        <f t="shared" si="124"/>
        <v>#REF!</v>
      </c>
    </row>
    <row r="1882" spans="1:7" x14ac:dyDescent="0.25">
      <c r="A1882" s="218" t="e">
        <f>'Запит 2-8'!#REF!</f>
        <v>#REF!</v>
      </c>
      <c r="B1882" s="48" t="e">
        <f>IF('Запит 2-8'!#REF!&lt;&gt;"",'Запит 2-8'!#REF!,"")</f>
        <v>#REF!</v>
      </c>
      <c r="C1882" s="49" t="e">
        <f>'Запит 2-8'!#REF!</f>
        <v>#REF!</v>
      </c>
      <c r="D1882" s="50" t="e">
        <f>'Запит 2-8'!#REF!</f>
        <v>#REF!</v>
      </c>
      <c r="E1882" s="350"/>
      <c r="F1882" s="353" t="e">
        <f>#REF!+#REF!</f>
        <v>#REF!</v>
      </c>
      <c r="G1882" s="81" t="e">
        <f t="shared" si="124"/>
        <v>#REF!</v>
      </c>
    </row>
    <row r="1883" spans="1:7" x14ac:dyDescent="0.25">
      <c r="A1883" s="218" t="e">
        <f>'Запит 2-8'!#REF!</f>
        <v>#REF!</v>
      </c>
      <c r="B1883" s="48" t="e">
        <f>IF('Запит 2-8'!#REF!&lt;&gt;"",'Запит 2-8'!#REF!,"")</f>
        <v>#REF!</v>
      </c>
      <c r="C1883" s="49" t="e">
        <f>'Запит 2-8'!#REF!</f>
        <v>#REF!</v>
      </c>
      <c r="D1883" s="50" t="e">
        <f>'Запит 2-8'!#REF!</f>
        <v>#REF!</v>
      </c>
      <c r="E1883" s="350"/>
      <c r="F1883" s="353" t="e">
        <f>#REF!+#REF!</f>
        <v>#REF!</v>
      </c>
      <c r="G1883" s="81" t="e">
        <f t="shared" si="124"/>
        <v>#REF!</v>
      </c>
    </row>
    <row r="1884" spans="1:7" x14ac:dyDescent="0.25">
      <c r="A1884" s="218" t="e">
        <f>'Запит 2-8'!#REF!</f>
        <v>#REF!</v>
      </c>
      <c r="B1884" s="48" t="e">
        <f>IF('Запит 2-8'!#REF!&lt;&gt;"",'Запит 2-8'!#REF!,"")</f>
        <v>#REF!</v>
      </c>
      <c r="C1884" s="49" t="e">
        <f>'Запит 2-8'!#REF!</f>
        <v>#REF!</v>
      </c>
      <c r="D1884" s="50" t="e">
        <f>'Запит 2-8'!#REF!</f>
        <v>#REF!</v>
      </c>
      <c r="E1884" s="350"/>
      <c r="F1884" s="353" t="e">
        <f>#REF!+#REF!</f>
        <v>#REF!</v>
      </c>
      <c r="G1884" s="81" t="e">
        <f t="shared" si="124"/>
        <v>#REF!</v>
      </c>
    </row>
    <row r="1885" spans="1:7" x14ac:dyDescent="0.25">
      <c r="A1885" s="218" t="e">
        <f>'Запит 2-8'!#REF!</f>
        <v>#REF!</v>
      </c>
      <c r="B1885" s="48" t="e">
        <f>IF('Запит 2-8'!#REF!&lt;&gt;"",'Запит 2-8'!#REF!,"")</f>
        <v>#REF!</v>
      </c>
      <c r="C1885" s="49" t="e">
        <f>'Запит 2-8'!#REF!</f>
        <v>#REF!</v>
      </c>
      <c r="D1885" s="50" t="e">
        <f>'Запит 2-8'!#REF!</f>
        <v>#REF!</v>
      </c>
      <c r="E1885" s="350"/>
      <c r="F1885" s="353" t="e">
        <f>#REF!+#REF!</f>
        <v>#REF!</v>
      </c>
      <c r="G1885" s="81" t="e">
        <f t="shared" si="124"/>
        <v>#REF!</v>
      </c>
    </row>
    <row r="1886" spans="1:7" x14ac:dyDescent="0.25">
      <c r="A1886" s="218" t="e">
        <f>'Запит 2-8'!#REF!</f>
        <v>#REF!</v>
      </c>
      <c r="B1886" s="48" t="e">
        <f>IF('Запит 2-8'!#REF!&lt;&gt;"",'Запит 2-8'!#REF!,"")</f>
        <v>#REF!</v>
      </c>
      <c r="C1886" s="49" t="e">
        <f>'Запит 2-8'!#REF!</f>
        <v>#REF!</v>
      </c>
      <c r="D1886" s="50" t="e">
        <f>'Запит 2-8'!#REF!</f>
        <v>#REF!</v>
      </c>
      <c r="E1886" s="350"/>
      <c r="F1886" s="353" t="e">
        <f>#REF!+#REF!</f>
        <v>#REF!</v>
      </c>
      <c r="G1886" s="81" t="e">
        <f t="shared" si="124"/>
        <v>#REF!</v>
      </c>
    </row>
    <row r="1887" spans="1:7" x14ac:dyDescent="0.25">
      <c r="A1887" s="218" t="e">
        <f>'Запит 2-8'!#REF!</f>
        <v>#REF!</v>
      </c>
      <c r="B1887" s="237" t="e">
        <f>IF('Запит 2-8'!#REF!&lt;&gt;"",'Запит 2-8'!#REF!,"")</f>
        <v>#REF!</v>
      </c>
      <c r="C1887" s="238" t="e">
        <f>'Запит 2-8'!#REF!</f>
        <v>#REF!</v>
      </c>
      <c r="D1887" s="239" t="e">
        <f>'Запит 2-8'!#REF!</f>
        <v>#REF!</v>
      </c>
      <c r="E1887" s="351"/>
      <c r="F1887" s="354" t="e">
        <f>#REF!+#REF!</f>
        <v>#REF!</v>
      </c>
      <c r="G1887" s="81" t="e">
        <f>IF(B1887&lt;&gt;"","Для друку","")</f>
        <v>#REF!</v>
      </c>
    </row>
    <row r="1888" spans="1:7" ht="12.75" x14ac:dyDescent="0.2">
      <c r="A1888" s="236" t="e">
        <f>'Запит 2-8'!#REF!</f>
        <v>#REF!</v>
      </c>
      <c r="B1888" s="756" t="s">
        <v>108</v>
      </c>
      <c r="C1888" s="757"/>
      <c r="D1888" s="757"/>
      <c r="E1888" s="758"/>
      <c r="F1888" s="758"/>
      <c r="G1888" s="81" t="e">
        <f>G1889</f>
        <v>#REF!</v>
      </c>
    </row>
    <row r="1889" spans="1:7" x14ac:dyDescent="0.25">
      <c r="A1889" s="218" t="e">
        <f>'Запит 2-8'!#REF!</f>
        <v>#REF!</v>
      </c>
      <c r="B1889" s="241" t="e">
        <f>IF('Запит 2-8'!#REF!&lt;&gt;"",'Запит 2-8'!#REF!,"")</f>
        <v>#REF!</v>
      </c>
      <c r="C1889" s="242" t="e">
        <f>'Запит 2-8'!#REF!</f>
        <v>#REF!</v>
      </c>
      <c r="D1889" s="243" t="e">
        <f>'Запит 2-8'!#REF!</f>
        <v>#REF!</v>
      </c>
      <c r="E1889" s="349"/>
      <c r="F1889" s="352" t="e">
        <f>#REF!+#REF!</f>
        <v>#REF!</v>
      </c>
      <c r="G1889" s="81" t="e">
        <f t="shared" ref="G1889:G1903" si="125">IF(B1889&lt;&gt;"","Для друку","")</f>
        <v>#REF!</v>
      </c>
    </row>
    <row r="1890" spans="1:7" x14ac:dyDescent="0.25">
      <c r="A1890" s="218" t="e">
        <f>'Запит 2-8'!#REF!</f>
        <v>#REF!</v>
      </c>
      <c r="B1890" s="48" t="e">
        <f>IF('Запит 2-8'!#REF!&lt;&gt;"",'Запит 2-8'!#REF!,"")</f>
        <v>#REF!</v>
      </c>
      <c r="C1890" s="49" t="e">
        <f>'Запит 2-8'!#REF!</f>
        <v>#REF!</v>
      </c>
      <c r="D1890" s="50" t="e">
        <f>'Запит 2-8'!#REF!</f>
        <v>#REF!</v>
      </c>
      <c r="E1890" s="350"/>
      <c r="F1890" s="353" t="e">
        <f>#REF!+#REF!</f>
        <v>#REF!</v>
      </c>
      <c r="G1890" s="81" t="e">
        <f t="shared" si="125"/>
        <v>#REF!</v>
      </c>
    </row>
    <row r="1891" spans="1:7" x14ac:dyDescent="0.25">
      <c r="A1891" s="218" t="e">
        <f>'Запит 2-8'!#REF!</f>
        <v>#REF!</v>
      </c>
      <c r="B1891" s="48" t="e">
        <f>IF('Запит 2-8'!#REF!&lt;&gt;"",'Запит 2-8'!#REF!,"")</f>
        <v>#REF!</v>
      </c>
      <c r="C1891" s="49" t="e">
        <f>'Запит 2-8'!#REF!</f>
        <v>#REF!</v>
      </c>
      <c r="D1891" s="50" t="e">
        <f>'Запит 2-8'!#REF!</f>
        <v>#REF!</v>
      </c>
      <c r="E1891" s="350"/>
      <c r="F1891" s="353" t="e">
        <f>#REF!+#REF!</f>
        <v>#REF!</v>
      </c>
      <c r="G1891" s="81" t="e">
        <f t="shared" si="125"/>
        <v>#REF!</v>
      </c>
    </row>
    <row r="1892" spans="1:7" x14ac:dyDescent="0.25">
      <c r="A1892" s="218" t="e">
        <f>'Запит 2-8'!#REF!</f>
        <v>#REF!</v>
      </c>
      <c r="B1892" s="48" t="e">
        <f>IF('Запит 2-8'!#REF!&lt;&gt;"",'Запит 2-8'!#REF!,"")</f>
        <v>#REF!</v>
      </c>
      <c r="C1892" s="49" t="e">
        <f>'Запит 2-8'!#REF!</f>
        <v>#REF!</v>
      </c>
      <c r="D1892" s="50" t="e">
        <f>'Запит 2-8'!#REF!</f>
        <v>#REF!</v>
      </c>
      <c r="E1892" s="229"/>
      <c r="F1892" s="353" t="e">
        <f>#REF!+#REF!</f>
        <v>#REF!</v>
      </c>
      <c r="G1892" s="81" t="e">
        <f t="shared" si="125"/>
        <v>#REF!</v>
      </c>
    </row>
    <row r="1893" spans="1:7" x14ac:dyDescent="0.25">
      <c r="A1893" s="218" t="e">
        <f>'Запит 2-8'!#REF!</f>
        <v>#REF!</v>
      </c>
      <c r="B1893" s="48" t="e">
        <f>IF('Запит 2-8'!#REF!&lt;&gt;"",'Запит 2-8'!#REF!,"")</f>
        <v>#REF!</v>
      </c>
      <c r="C1893" s="49" t="e">
        <f>'Запит 2-8'!#REF!</f>
        <v>#REF!</v>
      </c>
      <c r="D1893" s="50" t="e">
        <f>'Запит 2-8'!#REF!</f>
        <v>#REF!</v>
      </c>
      <c r="E1893" s="350"/>
      <c r="F1893" s="353" t="e">
        <f>#REF!+#REF!</f>
        <v>#REF!</v>
      </c>
      <c r="G1893" s="81" t="e">
        <f t="shared" si="125"/>
        <v>#REF!</v>
      </c>
    </row>
    <row r="1894" spans="1:7" x14ac:dyDescent="0.25">
      <c r="A1894" s="218" t="e">
        <f>'Запит 2-8'!#REF!</f>
        <v>#REF!</v>
      </c>
      <c r="B1894" s="48" t="e">
        <f>IF('Запит 2-8'!#REF!&lt;&gt;"",'Запит 2-8'!#REF!,"")</f>
        <v>#REF!</v>
      </c>
      <c r="C1894" s="49" t="e">
        <f>'Запит 2-8'!#REF!</f>
        <v>#REF!</v>
      </c>
      <c r="D1894" s="50" t="e">
        <f>'Запит 2-8'!#REF!</f>
        <v>#REF!</v>
      </c>
      <c r="E1894" s="350"/>
      <c r="F1894" s="353" t="e">
        <f>#REF!+#REF!</f>
        <v>#REF!</v>
      </c>
      <c r="G1894" s="81" t="e">
        <f t="shared" si="125"/>
        <v>#REF!</v>
      </c>
    </row>
    <row r="1895" spans="1:7" x14ac:dyDescent="0.25">
      <c r="A1895" s="218" t="e">
        <f>'Запит 2-8'!#REF!</f>
        <v>#REF!</v>
      </c>
      <c r="B1895" s="48" t="e">
        <f>IF('Запит 2-8'!#REF!&lt;&gt;"",'Запит 2-8'!#REF!,"")</f>
        <v>#REF!</v>
      </c>
      <c r="C1895" s="49" t="e">
        <f>'Запит 2-8'!#REF!</f>
        <v>#REF!</v>
      </c>
      <c r="D1895" s="50" t="e">
        <f>'Запит 2-8'!#REF!</f>
        <v>#REF!</v>
      </c>
      <c r="E1895" s="350"/>
      <c r="F1895" s="353" t="e">
        <f>#REF!+#REF!</f>
        <v>#REF!</v>
      </c>
      <c r="G1895" s="81" t="e">
        <f t="shared" si="125"/>
        <v>#REF!</v>
      </c>
    </row>
    <row r="1896" spans="1:7" x14ac:dyDescent="0.25">
      <c r="A1896" s="218" t="e">
        <f>'Запит 2-8'!#REF!</f>
        <v>#REF!</v>
      </c>
      <c r="B1896" s="48" t="e">
        <f>IF('Запит 2-8'!#REF!&lt;&gt;"",'Запит 2-8'!#REF!,"")</f>
        <v>#REF!</v>
      </c>
      <c r="C1896" s="49" t="e">
        <f>'Запит 2-8'!#REF!</f>
        <v>#REF!</v>
      </c>
      <c r="D1896" s="50" t="e">
        <f>'Запит 2-8'!#REF!</f>
        <v>#REF!</v>
      </c>
      <c r="E1896" s="350"/>
      <c r="F1896" s="353" t="e">
        <f>#REF!+#REF!</f>
        <v>#REF!</v>
      </c>
      <c r="G1896" s="81" t="e">
        <f t="shared" si="125"/>
        <v>#REF!</v>
      </c>
    </row>
    <row r="1897" spans="1:7" x14ac:dyDescent="0.25">
      <c r="A1897" s="218" t="e">
        <f>'Запит 2-8'!#REF!</f>
        <v>#REF!</v>
      </c>
      <c r="B1897" s="48" t="e">
        <f>IF('Запит 2-8'!#REF!&lt;&gt;"",'Запит 2-8'!#REF!,"")</f>
        <v>#REF!</v>
      </c>
      <c r="C1897" s="49" t="e">
        <f>'Запит 2-8'!#REF!</f>
        <v>#REF!</v>
      </c>
      <c r="D1897" s="50" t="e">
        <f>'Запит 2-8'!#REF!</f>
        <v>#REF!</v>
      </c>
      <c r="E1897" s="350"/>
      <c r="F1897" s="353" t="e">
        <f>#REF!+#REF!</f>
        <v>#REF!</v>
      </c>
      <c r="G1897" s="81" t="e">
        <f t="shared" si="125"/>
        <v>#REF!</v>
      </c>
    </row>
    <row r="1898" spans="1:7" x14ac:dyDescent="0.25">
      <c r="A1898" s="218" t="e">
        <f>'Запит 2-8'!#REF!</f>
        <v>#REF!</v>
      </c>
      <c r="B1898" s="48" t="e">
        <f>IF('Запит 2-8'!#REF!&lt;&gt;"",'Запит 2-8'!#REF!,"")</f>
        <v>#REF!</v>
      </c>
      <c r="C1898" s="49" t="e">
        <f>'Запит 2-8'!#REF!</f>
        <v>#REF!</v>
      </c>
      <c r="D1898" s="50" t="e">
        <f>'Запит 2-8'!#REF!</f>
        <v>#REF!</v>
      </c>
      <c r="E1898" s="350"/>
      <c r="F1898" s="353" t="e">
        <f>#REF!+#REF!</f>
        <v>#REF!</v>
      </c>
      <c r="G1898" s="81" t="e">
        <f t="shared" si="125"/>
        <v>#REF!</v>
      </c>
    </row>
    <row r="1899" spans="1:7" x14ac:dyDescent="0.25">
      <c r="A1899" s="218" t="e">
        <f>'Запит 2-8'!#REF!</f>
        <v>#REF!</v>
      </c>
      <c r="B1899" s="48" t="e">
        <f>IF('Запит 2-8'!#REF!&lt;&gt;"",'Запит 2-8'!#REF!,"")</f>
        <v>#REF!</v>
      </c>
      <c r="C1899" s="49" t="e">
        <f>'Запит 2-8'!#REF!</f>
        <v>#REF!</v>
      </c>
      <c r="D1899" s="50" t="e">
        <f>'Запит 2-8'!#REF!</f>
        <v>#REF!</v>
      </c>
      <c r="E1899" s="350"/>
      <c r="F1899" s="353" t="e">
        <f>#REF!+#REF!</f>
        <v>#REF!</v>
      </c>
      <c r="G1899" s="81" t="e">
        <f t="shared" si="125"/>
        <v>#REF!</v>
      </c>
    </row>
    <row r="1900" spans="1:7" x14ac:dyDescent="0.25">
      <c r="A1900" s="218" t="e">
        <f>'Запит 2-8'!#REF!</f>
        <v>#REF!</v>
      </c>
      <c r="B1900" s="48" t="e">
        <f>IF('Запит 2-8'!#REF!&lt;&gt;"",'Запит 2-8'!#REF!,"")</f>
        <v>#REF!</v>
      </c>
      <c r="C1900" s="49" t="e">
        <f>'Запит 2-8'!#REF!</f>
        <v>#REF!</v>
      </c>
      <c r="D1900" s="50" t="e">
        <f>'Запит 2-8'!#REF!</f>
        <v>#REF!</v>
      </c>
      <c r="E1900" s="350"/>
      <c r="F1900" s="353" t="e">
        <f>#REF!+#REF!</f>
        <v>#REF!</v>
      </c>
      <c r="G1900" s="81" t="e">
        <f t="shared" si="125"/>
        <v>#REF!</v>
      </c>
    </row>
    <row r="1901" spans="1:7" x14ac:dyDescent="0.25">
      <c r="A1901" s="218" t="e">
        <f>'Запит 2-8'!#REF!</f>
        <v>#REF!</v>
      </c>
      <c r="B1901" s="48" t="e">
        <f>IF('Запит 2-8'!#REF!&lt;&gt;"",'Запит 2-8'!#REF!,"")</f>
        <v>#REF!</v>
      </c>
      <c r="C1901" s="49" t="e">
        <f>'Запит 2-8'!#REF!</f>
        <v>#REF!</v>
      </c>
      <c r="D1901" s="50" t="e">
        <f>'Запит 2-8'!#REF!</f>
        <v>#REF!</v>
      </c>
      <c r="E1901" s="350"/>
      <c r="F1901" s="353" t="e">
        <f>#REF!+#REF!</f>
        <v>#REF!</v>
      </c>
      <c r="G1901" s="81" t="e">
        <f t="shared" si="125"/>
        <v>#REF!</v>
      </c>
    </row>
    <row r="1902" spans="1:7" x14ac:dyDescent="0.25">
      <c r="A1902" s="218" t="e">
        <f>'Запит 2-8'!#REF!</f>
        <v>#REF!</v>
      </c>
      <c r="B1902" s="48" t="e">
        <f>IF('Запит 2-8'!#REF!&lt;&gt;"",'Запит 2-8'!#REF!,"")</f>
        <v>#REF!</v>
      </c>
      <c r="C1902" s="49" t="e">
        <f>'Запит 2-8'!#REF!</f>
        <v>#REF!</v>
      </c>
      <c r="D1902" s="50" t="e">
        <f>'Запит 2-8'!#REF!</f>
        <v>#REF!</v>
      </c>
      <c r="E1902" s="350"/>
      <c r="F1902" s="353" t="e">
        <f>#REF!+#REF!</f>
        <v>#REF!</v>
      </c>
      <c r="G1902" s="81" t="e">
        <f t="shared" si="125"/>
        <v>#REF!</v>
      </c>
    </row>
    <row r="1903" spans="1:7" x14ac:dyDescent="0.25">
      <c r="A1903" s="218" t="e">
        <f>'Запит 2-8'!#REF!</f>
        <v>#REF!</v>
      </c>
      <c r="B1903" s="237" t="e">
        <f>IF('Запит 2-8'!#REF!&lt;&gt;"",'Запит 2-8'!#REF!,"")</f>
        <v>#REF!</v>
      </c>
      <c r="C1903" s="238" t="e">
        <f>'Запит 2-8'!#REF!</f>
        <v>#REF!</v>
      </c>
      <c r="D1903" s="239" t="e">
        <f>'Запит 2-8'!#REF!</f>
        <v>#REF!</v>
      </c>
      <c r="E1903" s="351"/>
      <c r="F1903" s="354" t="e">
        <f>#REF!+#REF!</f>
        <v>#REF!</v>
      </c>
      <c r="G1903" s="81" t="e">
        <f t="shared" si="125"/>
        <v>#REF!</v>
      </c>
    </row>
    <row r="1904" spans="1:7" ht="12.75" x14ac:dyDescent="0.2">
      <c r="A1904" s="236" t="e">
        <f>'Запит 2-8'!#REF!</f>
        <v>#REF!</v>
      </c>
      <c r="B1904" s="756" t="s">
        <v>109</v>
      </c>
      <c r="C1904" s="757"/>
      <c r="D1904" s="757"/>
      <c r="E1904" s="758"/>
      <c r="F1904" s="758"/>
      <c r="G1904" s="81" t="e">
        <f>G1905</f>
        <v>#REF!</v>
      </c>
    </row>
    <row r="1905" spans="1:7" x14ac:dyDescent="0.25">
      <c r="A1905" s="218" t="e">
        <f>'Запит 2-8'!#REF!</f>
        <v>#REF!</v>
      </c>
      <c r="B1905" s="241" t="e">
        <f>IF('Запит 2-8'!#REF!&lt;&gt;"",'Запит 2-8'!#REF!,"")</f>
        <v>#REF!</v>
      </c>
      <c r="C1905" s="242" t="e">
        <f>'Запит 2-8'!#REF!</f>
        <v>#REF!</v>
      </c>
      <c r="D1905" s="243" t="e">
        <f>'Запит 2-8'!#REF!</f>
        <v>#REF!</v>
      </c>
      <c r="E1905" s="349"/>
      <c r="F1905" s="352" t="e">
        <f>#REF!+#REF!</f>
        <v>#REF!</v>
      </c>
      <c r="G1905" s="81" t="e">
        <f t="shared" ref="G1905:G1919" si="126">IF(B1905&lt;&gt;"","Для друку","")</f>
        <v>#REF!</v>
      </c>
    </row>
    <row r="1906" spans="1:7" x14ac:dyDescent="0.25">
      <c r="A1906" s="218" t="e">
        <f>'Запит 2-8'!#REF!</f>
        <v>#REF!</v>
      </c>
      <c r="B1906" s="48" t="e">
        <f>IF('Запит 2-8'!#REF!&lt;&gt;"",'Запит 2-8'!#REF!,"")</f>
        <v>#REF!</v>
      </c>
      <c r="C1906" s="49" t="e">
        <f>'Запит 2-8'!#REF!</f>
        <v>#REF!</v>
      </c>
      <c r="D1906" s="50" t="e">
        <f>'Запит 2-8'!#REF!</f>
        <v>#REF!</v>
      </c>
      <c r="E1906" s="350"/>
      <c r="F1906" s="353" t="e">
        <f>#REF!+#REF!</f>
        <v>#REF!</v>
      </c>
      <c r="G1906" s="81" t="e">
        <f t="shared" si="126"/>
        <v>#REF!</v>
      </c>
    </row>
    <row r="1907" spans="1:7" x14ac:dyDescent="0.25">
      <c r="A1907" s="218" t="e">
        <f>'Запит 2-8'!#REF!</f>
        <v>#REF!</v>
      </c>
      <c r="B1907" s="48" t="e">
        <f>IF('Запит 2-8'!#REF!&lt;&gt;"",'Запит 2-8'!#REF!,"")</f>
        <v>#REF!</v>
      </c>
      <c r="C1907" s="49" t="e">
        <f>'Запит 2-8'!#REF!</f>
        <v>#REF!</v>
      </c>
      <c r="D1907" s="50" t="e">
        <f>'Запит 2-8'!#REF!</f>
        <v>#REF!</v>
      </c>
      <c r="E1907" s="350"/>
      <c r="F1907" s="353" t="e">
        <f>#REF!+#REF!</f>
        <v>#REF!</v>
      </c>
      <c r="G1907" s="81" t="e">
        <f t="shared" si="126"/>
        <v>#REF!</v>
      </c>
    </row>
    <row r="1908" spans="1:7" x14ac:dyDescent="0.25">
      <c r="A1908" s="218" t="e">
        <f>'Запит 2-8'!#REF!</f>
        <v>#REF!</v>
      </c>
      <c r="B1908" s="48" t="e">
        <f>IF('Запит 2-8'!#REF!&lt;&gt;"",'Запит 2-8'!#REF!,"")</f>
        <v>#REF!</v>
      </c>
      <c r="C1908" s="49" t="e">
        <f>'Запит 2-8'!#REF!</f>
        <v>#REF!</v>
      </c>
      <c r="D1908" s="50" t="e">
        <f>'Запит 2-8'!#REF!</f>
        <v>#REF!</v>
      </c>
      <c r="E1908" s="229"/>
      <c r="F1908" s="353" t="e">
        <f>#REF!+#REF!</f>
        <v>#REF!</v>
      </c>
      <c r="G1908" s="81" t="e">
        <f t="shared" si="126"/>
        <v>#REF!</v>
      </c>
    </row>
    <row r="1909" spans="1:7" x14ac:dyDescent="0.25">
      <c r="A1909" s="218" t="e">
        <f>'Запит 2-8'!#REF!</f>
        <v>#REF!</v>
      </c>
      <c r="B1909" s="48" t="e">
        <f>IF('Запит 2-8'!#REF!&lt;&gt;"",'Запит 2-8'!#REF!,"")</f>
        <v>#REF!</v>
      </c>
      <c r="C1909" s="49" t="e">
        <f>'Запит 2-8'!#REF!</f>
        <v>#REF!</v>
      </c>
      <c r="D1909" s="50" t="e">
        <f>'Запит 2-8'!#REF!</f>
        <v>#REF!</v>
      </c>
      <c r="E1909" s="350"/>
      <c r="F1909" s="353" t="e">
        <f>#REF!+#REF!</f>
        <v>#REF!</v>
      </c>
      <c r="G1909" s="81" t="e">
        <f t="shared" si="126"/>
        <v>#REF!</v>
      </c>
    </row>
    <row r="1910" spans="1:7" x14ac:dyDescent="0.25">
      <c r="A1910" s="218" t="e">
        <f>'Запит 2-8'!#REF!</f>
        <v>#REF!</v>
      </c>
      <c r="B1910" s="48" t="e">
        <f>IF('Запит 2-8'!#REF!&lt;&gt;"",'Запит 2-8'!#REF!,"")</f>
        <v>#REF!</v>
      </c>
      <c r="C1910" s="49" t="e">
        <f>'Запит 2-8'!#REF!</f>
        <v>#REF!</v>
      </c>
      <c r="D1910" s="50" t="e">
        <f>'Запит 2-8'!#REF!</f>
        <v>#REF!</v>
      </c>
      <c r="E1910" s="350"/>
      <c r="F1910" s="353" t="e">
        <f>#REF!+#REF!</f>
        <v>#REF!</v>
      </c>
      <c r="G1910" s="81" t="e">
        <f t="shared" si="126"/>
        <v>#REF!</v>
      </c>
    </row>
    <row r="1911" spans="1:7" x14ac:dyDescent="0.25">
      <c r="A1911" s="218" t="e">
        <f>'Запит 2-8'!#REF!</f>
        <v>#REF!</v>
      </c>
      <c r="B1911" s="48" t="e">
        <f>IF('Запит 2-8'!#REF!&lt;&gt;"",'Запит 2-8'!#REF!,"")</f>
        <v>#REF!</v>
      </c>
      <c r="C1911" s="49" t="e">
        <f>'Запит 2-8'!#REF!</f>
        <v>#REF!</v>
      </c>
      <c r="D1911" s="50" t="e">
        <f>'Запит 2-8'!#REF!</f>
        <v>#REF!</v>
      </c>
      <c r="E1911" s="350"/>
      <c r="F1911" s="353" t="e">
        <f>#REF!+#REF!</f>
        <v>#REF!</v>
      </c>
      <c r="G1911" s="81" t="e">
        <f t="shared" si="126"/>
        <v>#REF!</v>
      </c>
    </row>
    <row r="1912" spans="1:7" x14ac:dyDescent="0.25">
      <c r="A1912" s="218" t="e">
        <f>'Запит 2-8'!#REF!</f>
        <v>#REF!</v>
      </c>
      <c r="B1912" s="48" t="e">
        <f>IF('Запит 2-8'!#REF!&lt;&gt;"",'Запит 2-8'!#REF!,"")</f>
        <v>#REF!</v>
      </c>
      <c r="C1912" s="49" t="e">
        <f>'Запит 2-8'!#REF!</f>
        <v>#REF!</v>
      </c>
      <c r="D1912" s="50" t="e">
        <f>'Запит 2-8'!#REF!</f>
        <v>#REF!</v>
      </c>
      <c r="E1912" s="350"/>
      <c r="F1912" s="353" t="e">
        <f>#REF!+#REF!</f>
        <v>#REF!</v>
      </c>
      <c r="G1912" s="81" t="e">
        <f t="shared" si="126"/>
        <v>#REF!</v>
      </c>
    </row>
    <row r="1913" spans="1:7" x14ac:dyDescent="0.25">
      <c r="A1913" s="218" t="e">
        <f>'Запит 2-8'!#REF!</f>
        <v>#REF!</v>
      </c>
      <c r="B1913" s="48" t="e">
        <f>IF('Запит 2-8'!#REF!&lt;&gt;"",'Запит 2-8'!#REF!,"")</f>
        <v>#REF!</v>
      </c>
      <c r="C1913" s="49" t="e">
        <f>'Запит 2-8'!#REF!</f>
        <v>#REF!</v>
      </c>
      <c r="D1913" s="50" t="e">
        <f>'Запит 2-8'!#REF!</f>
        <v>#REF!</v>
      </c>
      <c r="E1913" s="350"/>
      <c r="F1913" s="353" t="e">
        <f>#REF!+#REF!</f>
        <v>#REF!</v>
      </c>
      <c r="G1913" s="81" t="e">
        <f t="shared" si="126"/>
        <v>#REF!</v>
      </c>
    </row>
    <row r="1914" spans="1:7" x14ac:dyDescent="0.25">
      <c r="A1914" s="218" t="e">
        <f>'Запит 2-8'!#REF!</f>
        <v>#REF!</v>
      </c>
      <c r="B1914" s="48" t="e">
        <f>IF('Запит 2-8'!#REF!&lt;&gt;"",'Запит 2-8'!#REF!,"")</f>
        <v>#REF!</v>
      </c>
      <c r="C1914" s="49" t="e">
        <f>'Запит 2-8'!#REF!</f>
        <v>#REF!</v>
      </c>
      <c r="D1914" s="50" t="e">
        <f>'Запит 2-8'!#REF!</f>
        <v>#REF!</v>
      </c>
      <c r="E1914" s="350"/>
      <c r="F1914" s="353" t="e">
        <f>#REF!+#REF!</f>
        <v>#REF!</v>
      </c>
      <c r="G1914" s="81" t="e">
        <f t="shared" si="126"/>
        <v>#REF!</v>
      </c>
    </row>
    <row r="1915" spans="1:7" x14ac:dyDescent="0.25">
      <c r="A1915" s="218" t="e">
        <f>'Запит 2-8'!#REF!</f>
        <v>#REF!</v>
      </c>
      <c r="B1915" s="48" t="e">
        <f>IF('Запит 2-8'!#REF!&lt;&gt;"",'Запит 2-8'!#REF!,"")</f>
        <v>#REF!</v>
      </c>
      <c r="C1915" s="49" t="e">
        <f>'Запит 2-8'!#REF!</f>
        <v>#REF!</v>
      </c>
      <c r="D1915" s="50" t="e">
        <f>'Запит 2-8'!#REF!</f>
        <v>#REF!</v>
      </c>
      <c r="E1915" s="350"/>
      <c r="F1915" s="353" t="e">
        <f>#REF!+#REF!</f>
        <v>#REF!</v>
      </c>
      <c r="G1915" s="81" t="e">
        <f t="shared" si="126"/>
        <v>#REF!</v>
      </c>
    </row>
    <row r="1916" spans="1:7" x14ac:dyDescent="0.25">
      <c r="A1916" s="218" t="e">
        <f>'Запит 2-8'!#REF!</f>
        <v>#REF!</v>
      </c>
      <c r="B1916" s="48" t="e">
        <f>IF('Запит 2-8'!#REF!&lt;&gt;"",'Запит 2-8'!#REF!,"")</f>
        <v>#REF!</v>
      </c>
      <c r="C1916" s="49" t="e">
        <f>'Запит 2-8'!#REF!</f>
        <v>#REF!</v>
      </c>
      <c r="D1916" s="50" t="e">
        <f>'Запит 2-8'!#REF!</f>
        <v>#REF!</v>
      </c>
      <c r="E1916" s="350"/>
      <c r="F1916" s="353" t="e">
        <f>#REF!+#REF!</f>
        <v>#REF!</v>
      </c>
      <c r="G1916" s="81" t="e">
        <f t="shared" si="126"/>
        <v>#REF!</v>
      </c>
    </row>
    <row r="1917" spans="1:7" x14ac:dyDescent="0.25">
      <c r="A1917" s="218" t="e">
        <f>'Запит 2-8'!#REF!</f>
        <v>#REF!</v>
      </c>
      <c r="B1917" s="48" t="e">
        <f>IF('Запит 2-8'!#REF!&lt;&gt;"",'Запит 2-8'!#REF!,"")</f>
        <v>#REF!</v>
      </c>
      <c r="C1917" s="49" t="e">
        <f>'Запит 2-8'!#REF!</f>
        <v>#REF!</v>
      </c>
      <c r="D1917" s="50" t="e">
        <f>'Запит 2-8'!#REF!</f>
        <v>#REF!</v>
      </c>
      <c r="E1917" s="350"/>
      <c r="F1917" s="353" t="e">
        <f>#REF!+#REF!</f>
        <v>#REF!</v>
      </c>
      <c r="G1917" s="81" t="e">
        <f t="shared" si="126"/>
        <v>#REF!</v>
      </c>
    </row>
    <row r="1918" spans="1:7" x14ac:dyDescent="0.25">
      <c r="A1918" s="218" t="e">
        <f>'Запит 2-8'!#REF!</f>
        <v>#REF!</v>
      </c>
      <c r="B1918" s="48" t="e">
        <f>IF('Запит 2-8'!#REF!&lt;&gt;"",'Запит 2-8'!#REF!,"")</f>
        <v>#REF!</v>
      </c>
      <c r="C1918" s="49" t="e">
        <f>'Запит 2-8'!#REF!</f>
        <v>#REF!</v>
      </c>
      <c r="D1918" s="50" t="e">
        <f>'Запит 2-8'!#REF!</f>
        <v>#REF!</v>
      </c>
      <c r="E1918" s="350"/>
      <c r="F1918" s="353" t="e">
        <f>#REF!+#REF!</f>
        <v>#REF!</v>
      </c>
      <c r="G1918" s="81" t="e">
        <f t="shared" si="126"/>
        <v>#REF!</v>
      </c>
    </row>
    <row r="1919" spans="1:7" x14ac:dyDescent="0.25">
      <c r="A1919" s="218" t="e">
        <f>'Запит 2-8'!#REF!</f>
        <v>#REF!</v>
      </c>
      <c r="B1919" s="237" t="e">
        <f>IF('Запит 2-8'!#REF!&lt;&gt;"",'Запит 2-8'!#REF!,"")</f>
        <v>#REF!</v>
      </c>
      <c r="C1919" s="238" t="e">
        <f>'Запит 2-8'!#REF!</f>
        <v>#REF!</v>
      </c>
      <c r="D1919" s="239" t="e">
        <f>'Запит 2-8'!#REF!</f>
        <v>#REF!</v>
      </c>
      <c r="E1919" s="351"/>
      <c r="F1919" s="354" t="e">
        <f>#REF!+#REF!</f>
        <v>#REF!</v>
      </c>
      <c r="G1919" s="81" t="e">
        <f t="shared" si="126"/>
        <v>#REF!</v>
      </c>
    </row>
    <row r="1920" spans="1:7" ht="12.75" x14ac:dyDescent="0.2">
      <c r="A1920" s="236" t="e">
        <f>'Запит 2-8'!#REF!</f>
        <v>#REF!</v>
      </c>
      <c r="B1920" s="756" t="s">
        <v>110</v>
      </c>
      <c r="C1920" s="757"/>
      <c r="D1920" s="757"/>
      <c r="E1920" s="758"/>
      <c r="F1920" s="758"/>
      <c r="G1920" s="81" t="e">
        <f>G1921</f>
        <v>#REF!</v>
      </c>
    </row>
    <row r="1921" spans="1:7" x14ac:dyDescent="0.25">
      <c r="A1921" s="218" t="e">
        <f>'Запит 2-8'!#REF!</f>
        <v>#REF!</v>
      </c>
      <c r="B1921" s="241" t="e">
        <f>IF('Запит 2-8'!#REF!&lt;&gt;"",'Запит 2-8'!#REF!,"")</f>
        <v>#REF!</v>
      </c>
      <c r="C1921" s="242" t="e">
        <f>'Запит 2-8'!#REF!</f>
        <v>#REF!</v>
      </c>
      <c r="D1921" s="243" t="e">
        <f>'Запит 2-8'!#REF!</f>
        <v>#REF!</v>
      </c>
      <c r="E1921" s="440" t="s">
        <v>30</v>
      </c>
      <c r="F1921" s="352" t="e">
        <f>#REF!+#REF!</f>
        <v>#REF!</v>
      </c>
      <c r="G1921" s="81" t="e">
        <f t="shared" ref="G1921:G1930" si="127">IF(B1921&lt;&gt;"","Для друку","")</f>
        <v>#REF!</v>
      </c>
    </row>
    <row r="1922" spans="1:7" x14ac:dyDescent="0.25">
      <c r="A1922" s="218" t="e">
        <f>'Запит 2-8'!#REF!</f>
        <v>#REF!</v>
      </c>
      <c r="B1922" s="48" t="e">
        <f>IF('Запит 2-8'!#REF!&lt;&gt;"",'Запит 2-8'!#REF!,"")</f>
        <v>#REF!</v>
      </c>
      <c r="C1922" s="49" t="e">
        <f>'Запит 2-8'!#REF!</f>
        <v>#REF!</v>
      </c>
      <c r="D1922" s="50" t="e">
        <f>'Запит 2-8'!#REF!</f>
        <v>#REF!</v>
      </c>
      <c r="E1922" s="441" t="s">
        <v>30</v>
      </c>
      <c r="F1922" s="353" t="e">
        <f>#REF!+#REF!</f>
        <v>#REF!</v>
      </c>
      <c r="G1922" s="81" t="e">
        <f t="shared" si="127"/>
        <v>#REF!</v>
      </c>
    </row>
    <row r="1923" spans="1:7" x14ac:dyDescent="0.25">
      <c r="A1923" s="218" t="e">
        <f>'Запит 2-8'!#REF!</f>
        <v>#REF!</v>
      </c>
      <c r="B1923" s="48" t="e">
        <f>IF('Запит 2-8'!#REF!&lt;&gt;"",'Запит 2-8'!#REF!,"")</f>
        <v>#REF!</v>
      </c>
      <c r="C1923" s="49" t="e">
        <f>'Запит 2-8'!#REF!</f>
        <v>#REF!</v>
      </c>
      <c r="D1923" s="50" t="e">
        <f>'Запит 2-8'!#REF!</f>
        <v>#REF!</v>
      </c>
      <c r="E1923" s="441" t="s">
        <v>30</v>
      </c>
      <c r="F1923" s="353" t="e">
        <f>#REF!+#REF!</f>
        <v>#REF!</v>
      </c>
      <c r="G1923" s="81" t="e">
        <f t="shared" si="127"/>
        <v>#REF!</v>
      </c>
    </row>
    <row r="1924" spans="1:7" x14ac:dyDescent="0.25">
      <c r="A1924" s="218" t="e">
        <f>'Запит 2-8'!#REF!</f>
        <v>#REF!</v>
      </c>
      <c r="B1924" s="48" t="e">
        <f>IF('Запит 2-8'!#REF!&lt;&gt;"",'Запит 2-8'!#REF!,"")</f>
        <v>#REF!</v>
      </c>
      <c r="C1924" s="49" t="e">
        <f>'Запит 2-8'!#REF!</f>
        <v>#REF!</v>
      </c>
      <c r="D1924" s="50" t="e">
        <f>'Запит 2-8'!#REF!</f>
        <v>#REF!</v>
      </c>
      <c r="E1924" s="441" t="s">
        <v>30</v>
      </c>
      <c r="F1924" s="353" t="e">
        <f>#REF!+#REF!</f>
        <v>#REF!</v>
      </c>
      <c r="G1924" s="81" t="e">
        <f t="shared" si="127"/>
        <v>#REF!</v>
      </c>
    </row>
    <row r="1925" spans="1:7" x14ac:dyDescent="0.25">
      <c r="A1925" s="218" t="e">
        <f>'Запит 2-8'!#REF!</f>
        <v>#REF!</v>
      </c>
      <c r="B1925" s="48" t="e">
        <f>IF('Запит 2-8'!#REF!&lt;&gt;"",'Запит 2-8'!#REF!,"")</f>
        <v>#REF!</v>
      </c>
      <c r="C1925" s="49" t="e">
        <f>'Запит 2-8'!#REF!</f>
        <v>#REF!</v>
      </c>
      <c r="D1925" s="50" t="e">
        <f>'Запит 2-8'!#REF!</f>
        <v>#REF!</v>
      </c>
      <c r="E1925" s="441" t="s">
        <v>30</v>
      </c>
      <c r="F1925" s="353" t="e">
        <f>#REF!+#REF!</f>
        <v>#REF!</v>
      </c>
      <c r="G1925" s="81" t="e">
        <f t="shared" si="127"/>
        <v>#REF!</v>
      </c>
    </row>
    <row r="1926" spans="1:7" x14ac:dyDescent="0.25">
      <c r="A1926" s="218" t="e">
        <f>'Запит 2-8'!#REF!</f>
        <v>#REF!</v>
      </c>
      <c r="B1926" s="48" t="e">
        <f>IF('Запит 2-8'!#REF!&lt;&gt;"",'Запит 2-8'!#REF!,"")</f>
        <v>#REF!</v>
      </c>
      <c r="C1926" s="49" t="e">
        <f>'Запит 2-8'!#REF!</f>
        <v>#REF!</v>
      </c>
      <c r="D1926" s="50" t="e">
        <f>'Запит 2-8'!#REF!</f>
        <v>#REF!</v>
      </c>
      <c r="E1926" s="441" t="s">
        <v>30</v>
      </c>
      <c r="F1926" s="353" t="e">
        <f>#REF!+#REF!</f>
        <v>#REF!</v>
      </c>
      <c r="G1926" s="81" t="e">
        <f t="shared" si="127"/>
        <v>#REF!</v>
      </c>
    </row>
    <row r="1927" spans="1:7" x14ac:dyDescent="0.25">
      <c r="A1927" s="218" t="e">
        <f>'Запит 2-8'!#REF!</f>
        <v>#REF!</v>
      </c>
      <c r="B1927" s="48" t="e">
        <f>IF('Запит 2-8'!#REF!&lt;&gt;"",'Запит 2-8'!#REF!,"")</f>
        <v>#REF!</v>
      </c>
      <c r="C1927" s="49" t="e">
        <f>'Запит 2-8'!#REF!</f>
        <v>#REF!</v>
      </c>
      <c r="D1927" s="50" t="e">
        <f>'Запит 2-8'!#REF!</f>
        <v>#REF!</v>
      </c>
      <c r="E1927" s="441" t="s">
        <v>30</v>
      </c>
      <c r="F1927" s="353" t="e">
        <f>#REF!+#REF!</f>
        <v>#REF!</v>
      </c>
      <c r="G1927" s="81" t="e">
        <f t="shared" si="127"/>
        <v>#REF!</v>
      </c>
    </row>
    <row r="1928" spans="1:7" x14ac:dyDescent="0.25">
      <c r="A1928" s="218" t="e">
        <f>'Запит 2-8'!#REF!</f>
        <v>#REF!</v>
      </c>
      <c r="B1928" s="48" t="e">
        <f>IF('Запит 2-8'!#REF!&lt;&gt;"",'Запит 2-8'!#REF!,"")</f>
        <v>#REF!</v>
      </c>
      <c r="C1928" s="49" t="e">
        <f>'Запит 2-8'!#REF!</f>
        <v>#REF!</v>
      </c>
      <c r="D1928" s="50" t="e">
        <f>'Запит 2-8'!#REF!</f>
        <v>#REF!</v>
      </c>
      <c r="E1928" s="441" t="s">
        <v>30</v>
      </c>
      <c r="F1928" s="353" t="e">
        <f>#REF!+#REF!</f>
        <v>#REF!</v>
      </c>
      <c r="G1928" s="81" t="e">
        <f t="shared" si="127"/>
        <v>#REF!</v>
      </c>
    </row>
    <row r="1929" spans="1:7" ht="12.75" customHeight="1" x14ac:dyDescent="0.25">
      <c r="A1929" s="218" t="e">
        <f>'Запит 2-8'!#REF!</f>
        <v>#REF!</v>
      </c>
      <c r="B1929" s="48" t="e">
        <f>IF('Запит 2-8'!#REF!&lt;&gt;"",'Запит 2-8'!#REF!,"")</f>
        <v>#REF!</v>
      </c>
      <c r="C1929" s="49" t="e">
        <f>'Запит 2-8'!#REF!</f>
        <v>#REF!</v>
      </c>
      <c r="D1929" s="50" t="e">
        <f>'Запит 2-8'!#REF!</f>
        <v>#REF!</v>
      </c>
      <c r="E1929" s="441" t="s">
        <v>30</v>
      </c>
      <c r="F1929" s="353" t="e">
        <f>#REF!+#REF!</f>
        <v>#REF!</v>
      </c>
      <c r="G1929" s="81" t="e">
        <f t="shared" si="127"/>
        <v>#REF!</v>
      </c>
    </row>
    <row r="1930" spans="1:7" x14ac:dyDescent="0.25">
      <c r="A1930" s="240" t="e">
        <f>'Запит 2-8'!#REF!</f>
        <v>#REF!</v>
      </c>
      <c r="B1930" s="48" t="e">
        <f>IF('Запит 2-8'!#REF!&lt;&gt;"",'Запит 2-8'!#REF!,"")</f>
        <v>#REF!</v>
      </c>
      <c r="C1930" s="49" t="e">
        <f>'Запит 2-8'!#REF!</f>
        <v>#REF!</v>
      </c>
      <c r="D1930" s="50" t="e">
        <f>'Запит 2-8'!#REF!</f>
        <v>#REF!</v>
      </c>
      <c r="E1930" s="442" t="s">
        <v>30</v>
      </c>
      <c r="F1930" s="354" t="e">
        <f>#REF!+#REF!</f>
        <v>#REF!</v>
      </c>
      <c r="G1930" s="81" t="e">
        <f t="shared" si="127"/>
        <v>#REF!</v>
      </c>
    </row>
    <row r="1931" spans="1:7" ht="12.75" customHeight="1" x14ac:dyDescent="0.2">
      <c r="A1931" s="759" t="e">
        <f>'Запит 2-8'!#REF!</f>
        <v>#REF!</v>
      </c>
      <c r="B1931" s="760"/>
      <c r="C1931" s="760"/>
      <c r="D1931" s="760"/>
      <c r="E1931" s="760"/>
      <c r="F1931" s="760"/>
      <c r="G1931" s="81" t="e">
        <f>G1932</f>
        <v>#REF!</v>
      </c>
    </row>
    <row r="1932" spans="1:7" ht="12.75" x14ac:dyDescent="0.2">
      <c r="A1932" s="235" t="s">
        <v>4</v>
      </c>
      <c r="B1932" s="756" t="s">
        <v>107</v>
      </c>
      <c r="C1932" s="757"/>
      <c r="D1932" s="757"/>
      <c r="E1932" s="761"/>
      <c r="F1932" s="761"/>
      <c r="G1932" s="81" t="e">
        <f>G1933</f>
        <v>#REF!</v>
      </c>
    </row>
    <row r="1933" spans="1:7" x14ac:dyDescent="0.25">
      <c r="A1933" s="218" t="e">
        <f>'Запит 2-8'!#REF!</f>
        <v>#REF!</v>
      </c>
      <c r="B1933" s="241" t="e">
        <f>IF('Запит 2-8'!#REF!&lt;&gt;"",'Запит 2-8'!#REF!,"")</f>
        <v>#REF!</v>
      </c>
      <c r="C1933" s="242" t="e">
        <f>'Запит 2-8'!#REF!</f>
        <v>#REF!</v>
      </c>
      <c r="D1933" s="243" t="e">
        <f>'Запит 2-8'!#REF!</f>
        <v>#REF!</v>
      </c>
      <c r="E1933" s="349"/>
      <c r="F1933" s="352" t="e">
        <f>#REF!+#REF!</f>
        <v>#REF!</v>
      </c>
      <c r="G1933" s="81" t="e">
        <f>IF(B1933&lt;&gt;"","Для друку","")</f>
        <v>#REF!</v>
      </c>
    </row>
    <row r="1934" spans="1:7" x14ac:dyDescent="0.25">
      <c r="A1934" s="218" t="e">
        <f>'Запит 2-8'!#REF!</f>
        <v>#REF!</v>
      </c>
      <c r="B1934" s="48" t="e">
        <f>IF('Запит 2-8'!#REF!&lt;&gt;"",'Запит 2-8'!#REF!,"")</f>
        <v>#REF!</v>
      </c>
      <c r="C1934" s="49" t="e">
        <f>'Запит 2-8'!#REF!</f>
        <v>#REF!</v>
      </c>
      <c r="D1934" s="50" t="e">
        <f>'Запит 2-8'!#REF!</f>
        <v>#REF!</v>
      </c>
      <c r="E1934" s="350"/>
      <c r="F1934" s="353" t="e">
        <f>#REF!+#REF!</f>
        <v>#REF!</v>
      </c>
      <c r="G1934" s="81" t="e">
        <f>IF(B1934&lt;&gt;"","Для друку","")</f>
        <v>#REF!</v>
      </c>
    </row>
    <row r="1935" spans="1:7" x14ac:dyDescent="0.25">
      <c r="A1935" s="218" t="e">
        <f>'Запит 2-8'!#REF!</f>
        <v>#REF!</v>
      </c>
      <c r="B1935" s="48" t="e">
        <f>IF('Запит 2-8'!#REF!&lt;&gt;"",'Запит 2-8'!#REF!,"")</f>
        <v>#REF!</v>
      </c>
      <c r="C1935" s="49" t="e">
        <f>'Запит 2-8'!#REF!</f>
        <v>#REF!</v>
      </c>
      <c r="D1935" s="50" t="e">
        <f>'Запит 2-8'!#REF!</f>
        <v>#REF!</v>
      </c>
      <c r="E1935" s="350"/>
      <c r="F1935" s="353" t="e">
        <f>#REF!+#REF!</f>
        <v>#REF!</v>
      </c>
      <c r="G1935" s="81" t="e">
        <f>IF(B1935&lt;&gt;"","Для друку","")</f>
        <v>#REF!</v>
      </c>
    </row>
    <row r="1936" spans="1:7" x14ac:dyDescent="0.25">
      <c r="A1936" s="218" t="e">
        <f>'Запит 2-8'!#REF!</f>
        <v>#REF!</v>
      </c>
      <c r="B1936" s="48" t="e">
        <f>IF('Запит 2-8'!#REF!&lt;&gt;"",'Запит 2-8'!#REF!,"")</f>
        <v>#REF!</v>
      </c>
      <c r="C1936" s="49" t="e">
        <f>'Запит 2-8'!#REF!</f>
        <v>#REF!</v>
      </c>
      <c r="D1936" s="50" t="e">
        <f>'Запит 2-8'!#REF!</f>
        <v>#REF!</v>
      </c>
      <c r="E1936" s="229"/>
      <c r="F1936" s="353" t="e">
        <f>#REF!+#REF!</f>
        <v>#REF!</v>
      </c>
      <c r="G1936" s="81" t="e">
        <f>IF(B1936&lt;&gt;"","Для друку","")</f>
        <v>#REF!</v>
      </c>
    </row>
    <row r="1937" spans="1:7" x14ac:dyDescent="0.25">
      <c r="A1937" s="218" t="e">
        <f>'Запит 2-8'!#REF!</f>
        <v>#REF!</v>
      </c>
      <c r="B1937" s="48" t="e">
        <f>IF('Запит 2-8'!#REF!&lt;&gt;"",'Запит 2-8'!#REF!,"")</f>
        <v>#REF!</v>
      </c>
      <c r="C1937" s="49" t="e">
        <f>'Запит 2-8'!#REF!</f>
        <v>#REF!</v>
      </c>
      <c r="D1937" s="50" t="e">
        <f>'Запит 2-8'!#REF!</f>
        <v>#REF!</v>
      </c>
      <c r="E1937" s="350"/>
      <c r="F1937" s="353" t="e">
        <f>#REF!+#REF!</f>
        <v>#REF!</v>
      </c>
      <c r="G1937" s="81" t="e">
        <f>IF(B1937&lt;&gt;"","Для друку","")</f>
        <v>#REF!</v>
      </c>
    </row>
    <row r="1938" spans="1:7" x14ac:dyDescent="0.25">
      <c r="A1938" s="218" t="e">
        <f>'Запит 2-8'!#REF!</f>
        <v>#REF!</v>
      </c>
      <c r="B1938" s="48" t="e">
        <f>IF('Запит 2-8'!#REF!&lt;&gt;"",'Запит 2-8'!#REF!,"")</f>
        <v>#REF!</v>
      </c>
      <c r="C1938" s="49" t="e">
        <f>'Запит 2-8'!#REF!</f>
        <v>#REF!</v>
      </c>
      <c r="D1938" s="50" t="e">
        <f>'Запит 2-8'!#REF!</f>
        <v>#REF!</v>
      </c>
      <c r="E1938" s="350"/>
      <c r="F1938" s="353" t="e">
        <f>#REF!+#REF!</f>
        <v>#REF!</v>
      </c>
      <c r="G1938" s="81" t="e">
        <f t="shared" ref="G1938:G1947" si="128">IF(B1938&lt;&gt;"","Для друку","")</f>
        <v>#REF!</v>
      </c>
    </row>
    <row r="1939" spans="1:7" x14ac:dyDescent="0.25">
      <c r="A1939" s="218" t="e">
        <f>'Запит 2-8'!#REF!</f>
        <v>#REF!</v>
      </c>
      <c r="B1939" s="48" t="e">
        <f>IF('Запит 2-8'!#REF!&lt;&gt;"",'Запит 2-8'!#REF!,"")</f>
        <v>#REF!</v>
      </c>
      <c r="C1939" s="49" t="e">
        <f>'Запит 2-8'!#REF!</f>
        <v>#REF!</v>
      </c>
      <c r="D1939" s="50" t="e">
        <f>'Запит 2-8'!#REF!</f>
        <v>#REF!</v>
      </c>
      <c r="E1939" s="350"/>
      <c r="F1939" s="353" t="e">
        <f>#REF!+#REF!</f>
        <v>#REF!</v>
      </c>
      <c r="G1939" s="81" t="e">
        <f t="shared" si="128"/>
        <v>#REF!</v>
      </c>
    </row>
    <row r="1940" spans="1:7" x14ac:dyDescent="0.25">
      <c r="A1940" s="218" t="e">
        <f>'Запит 2-8'!#REF!</f>
        <v>#REF!</v>
      </c>
      <c r="B1940" s="48" t="e">
        <f>IF('Запит 2-8'!#REF!&lt;&gt;"",'Запит 2-8'!#REF!,"")</f>
        <v>#REF!</v>
      </c>
      <c r="C1940" s="49" t="e">
        <f>'Запит 2-8'!#REF!</f>
        <v>#REF!</v>
      </c>
      <c r="D1940" s="50" t="e">
        <f>'Запит 2-8'!#REF!</f>
        <v>#REF!</v>
      </c>
      <c r="E1940" s="350"/>
      <c r="F1940" s="353" t="e">
        <f>#REF!+#REF!</f>
        <v>#REF!</v>
      </c>
      <c r="G1940" s="81" t="e">
        <f t="shared" si="128"/>
        <v>#REF!</v>
      </c>
    </row>
    <row r="1941" spans="1:7" x14ac:dyDescent="0.25">
      <c r="A1941" s="218" t="e">
        <f>'Запит 2-8'!#REF!</f>
        <v>#REF!</v>
      </c>
      <c r="B1941" s="48" t="e">
        <f>IF('Запит 2-8'!#REF!&lt;&gt;"",'Запит 2-8'!#REF!,"")</f>
        <v>#REF!</v>
      </c>
      <c r="C1941" s="49" t="e">
        <f>'Запит 2-8'!#REF!</f>
        <v>#REF!</v>
      </c>
      <c r="D1941" s="50" t="e">
        <f>'Запит 2-8'!#REF!</f>
        <v>#REF!</v>
      </c>
      <c r="E1941" s="350"/>
      <c r="F1941" s="353" t="e">
        <f>#REF!+#REF!</f>
        <v>#REF!</v>
      </c>
      <c r="G1941" s="81" t="e">
        <f t="shared" si="128"/>
        <v>#REF!</v>
      </c>
    </row>
    <row r="1942" spans="1:7" x14ac:dyDescent="0.25">
      <c r="A1942" s="218" t="e">
        <f>'Запит 2-8'!#REF!</f>
        <v>#REF!</v>
      </c>
      <c r="B1942" s="48" t="e">
        <f>IF('Запит 2-8'!#REF!&lt;&gt;"",'Запит 2-8'!#REF!,"")</f>
        <v>#REF!</v>
      </c>
      <c r="C1942" s="49" t="e">
        <f>'Запит 2-8'!#REF!</f>
        <v>#REF!</v>
      </c>
      <c r="D1942" s="50" t="e">
        <f>'Запит 2-8'!#REF!</f>
        <v>#REF!</v>
      </c>
      <c r="E1942" s="350"/>
      <c r="F1942" s="353" t="e">
        <f>#REF!+#REF!</f>
        <v>#REF!</v>
      </c>
      <c r="G1942" s="81" t="e">
        <f t="shared" si="128"/>
        <v>#REF!</v>
      </c>
    </row>
    <row r="1943" spans="1:7" x14ac:dyDescent="0.25">
      <c r="A1943" s="218" t="e">
        <f>'Запит 2-8'!#REF!</f>
        <v>#REF!</v>
      </c>
      <c r="B1943" s="48" t="e">
        <f>IF('Запит 2-8'!#REF!&lt;&gt;"",'Запит 2-8'!#REF!,"")</f>
        <v>#REF!</v>
      </c>
      <c r="C1943" s="49" t="e">
        <f>'Запит 2-8'!#REF!</f>
        <v>#REF!</v>
      </c>
      <c r="D1943" s="50" t="e">
        <f>'Запит 2-8'!#REF!</f>
        <v>#REF!</v>
      </c>
      <c r="E1943" s="350"/>
      <c r="F1943" s="353" t="e">
        <f>#REF!+#REF!</f>
        <v>#REF!</v>
      </c>
      <c r="G1943" s="81" t="e">
        <f t="shared" si="128"/>
        <v>#REF!</v>
      </c>
    </row>
    <row r="1944" spans="1:7" x14ac:dyDescent="0.25">
      <c r="A1944" s="218" t="e">
        <f>'Запит 2-8'!#REF!</f>
        <v>#REF!</v>
      </c>
      <c r="B1944" s="48" t="e">
        <f>IF('Запит 2-8'!#REF!&lt;&gt;"",'Запит 2-8'!#REF!,"")</f>
        <v>#REF!</v>
      </c>
      <c r="C1944" s="49" t="e">
        <f>'Запит 2-8'!#REF!</f>
        <v>#REF!</v>
      </c>
      <c r="D1944" s="50" t="e">
        <f>'Запит 2-8'!#REF!</f>
        <v>#REF!</v>
      </c>
      <c r="E1944" s="350"/>
      <c r="F1944" s="353" t="e">
        <f>#REF!+#REF!</f>
        <v>#REF!</v>
      </c>
      <c r="G1944" s="81" t="e">
        <f t="shared" si="128"/>
        <v>#REF!</v>
      </c>
    </row>
    <row r="1945" spans="1:7" x14ac:dyDescent="0.25">
      <c r="A1945" s="218" t="e">
        <f>'Запит 2-8'!#REF!</f>
        <v>#REF!</v>
      </c>
      <c r="B1945" s="48" t="e">
        <f>IF('Запит 2-8'!#REF!&lt;&gt;"",'Запит 2-8'!#REF!,"")</f>
        <v>#REF!</v>
      </c>
      <c r="C1945" s="49" t="e">
        <f>'Запит 2-8'!#REF!</f>
        <v>#REF!</v>
      </c>
      <c r="D1945" s="50" t="e">
        <f>'Запит 2-8'!#REF!</f>
        <v>#REF!</v>
      </c>
      <c r="E1945" s="350"/>
      <c r="F1945" s="353" t="e">
        <f>#REF!+#REF!</f>
        <v>#REF!</v>
      </c>
      <c r="G1945" s="81" t="e">
        <f t="shared" si="128"/>
        <v>#REF!</v>
      </c>
    </row>
    <row r="1946" spans="1:7" x14ac:dyDescent="0.25">
      <c r="A1946" s="218" t="e">
        <f>'Запит 2-8'!#REF!</f>
        <v>#REF!</v>
      </c>
      <c r="B1946" s="48" t="e">
        <f>IF('Запит 2-8'!#REF!&lt;&gt;"",'Запит 2-8'!#REF!,"")</f>
        <v>#REF!</v>
      </c>
      <c r="C1946" s="49" t="e">
        <f>'Запит 2-8'!#REF!</f>
        <v>#REF!</v>
      </c>
      <c r="D1946" s="50" t="e">
        <f>'Запит 2-8'!#REF!</f>
        <v>#REF!</v>
      </c>
      <c r="E1946" s="350"/>
      <c r="F1946" s="353" t="e">
        <f>#REF!+#REF!</f>
        <v>#REF!</v>
      </c>
      <c r="G1946" s="81" t="e">
        <f t="shared" si="128"/>
        <v>#REF!</v>
      </c>
    </row>
    <row r="1947" spans="1:7" x14ac:dyDescent="0.25">
      <c r="A1947" s="218" t="e">
        <f>'Запит 2-8'!#REF!</f>
        <v>#REF!</v>
      </c>
      <c r="B1947" s="237" t="e">
        <f>IF('Запит 2-8'!#REF!&lt;&gt;"",'Запит 2-8'!#REF!,"")</f>
        <v>#REF!</v>
      </c>
      <c r="C1947" s="238" t="e">
        <f>'Запит 2-8'!#REF!</f>
        <v>#REF!</v>
      </c>
      <c r="D1947" s="239" t="e">
        <f>'Запит 2-8'!#REF!</f>
        <v>#REF!</v>
      </c>
      <c r="E1947" s="351"/>
      <c r="F1947" s="354" t="e">
        <f>#REF!+#REF!</f>
        <v>#REF!</v>
      </c>
      <c r="G1947" s="81" t="e">
        <f t="shared" si="128"/>
        <v>#REF!</v>
      </c>
    </row>
    <row r="1948" spans="1:7" ht="12.75" x14ac:dyDescent="0.2">
      <c r="A1948" s="236" t="e">
        <f>'Запит 2-8'!#REF!</f>
        <v>#REF!</v>
      </c>
      <c r="B1948" s="756" t="s">
        <v>108</v>
      </c>
      <c r="C1948" s="757"/>
      <c r="D1948" s="757"/>
      <c r="E1948" s="758"/>
      <c r="F1948" s="758"/>
      <c r="G1948" s="81" t="e">
        <f>G1949</f>
        <v>#REF!</v>
      </c>
    </row>
    <row r="1949" spans="1:7" x14ac:dyDescent="0.25">
      <c r="A1949" s="218" t="e">
        <f>'Запит 2-8'!#REF!</f>
        <v>#REF!</v>
      </c>
      <c r="B1949" s="241" t="e">
        <f>IF('Запит 2-8'!#REF!&lt;&gt;"",'Запит 2-8'!#REF!,"")</f>
        <v>#REF!</v>
      </c>
      <c r="C1949" s="242" t="e">
        <f>'Запит 2-8'!#REF!</f>
        <v>#REF!</v>
      </c>
      <c r="D1949" s="243" t="e">
        <f>'Запит 2-8'!#REF!</f>
        <v>#REF!</v>
      </c>
      <c r="E1949" s="349"/>
      <c r="F1949" s="352" t="e">
        <f>#REF!+#REF!</f>
        <v>#REF!</v>
      </c>
      <c r="G1949" s="81" t="e">
        <f t="shared" ref="G1949:G1963" si="129">IF(B1949&lt;&gt;"","Для друку","")</f>
        <v>#REF!</v>
      </c>
    </row>
    <row r="1950" spans="1:7" x14ac:dyDescent="0.25">
      <c r="A1950" s="218" t="e">
        <f>'Запит 2-8'!#REF!</f>
        <v>#REF!</v>
      </c>
      <c r="B1950" s="48" t="e">
        <f>IF('Запит 2-8'!#REF!&lt;&gt;"",'Запит 2-8'!#REF!,"")</f>
        <v>#REF!</v>
      </c>
      <c r="C1950" s="49" t="e">
        <f>'Запит 2-8'!#REF!</f>
        <v>#REF!</v>
      </c>
      <c r="D1950" s="50" t="e">
        <f>'Запит 2-8'!#REF!</f>
        <v>#REF!</v>
      </c>
      <c r="E1950" s="350"/>
      <c r="F1950" s="353" t="e">
        <f>#REF!+#REF!</f>
        <v>#REF!</v>
      </c>
      <c r="G1950" s="81" t="e">
        <f t="shared" si="129"/>
        <v>#REF!</v>
      </c>
    </row>
    <row r="1951" spans="1:7" x14ac:dyDescent="0.25">
      <c r="A1951" s="218" t="e">
        <f>'Запит 2-8'!#REF!</f>
        <v>#REF!</v>
      </c>
      <c r="B1951" s="48" t="e">
        <f>IF('Запит 2-8'!#REF!&lt;&gt;"",'Запит 2-8'!#REF!,"")</f>
        <v>#REF!</v>
      </c>
      <c r="C1951" s="49" t="e">
        <f>'Запит 2-8'!#REF!</f>
        <v>#REF!</v>
      </c>
      <c r="D1951" s="50" t="e">
        <f>'Запит 2-8'!#REF!</f>
        <v>#REF!</v>
      </c>
      <c r="E1951" s="350"/>
      <c r="F1951" s="353" t="e">
        <f>#REF!+#REF!</f>
        <v>#REF!</v>
      </c>
      <c r="G1951" s="81" t="e">
        <f t="shared" si="129"/>
        <v>#REF!</v>
      </c>
    </row>
    <row r="1952" spans="1:7" x14ac:dyDescent="0.25">
      <c r="A1952" s="218" t="e">
        <f>'Запит 2-8'!#REF!</f>
        <v>#REF!</v>
      </c>
      <c r="B1952" s="48" t="e">
        <f>IF('Запит 2-8'!#REF!&lt;&gt;"",'Запит 2-8'!#REF!,"")</f>
        <v>#REF!</v>
      </c>
      <c r="C1952" s="49" t="e">
        <f>'Запит 2-8'!#REF!</f>
        <v>#REF!</v>
      </c>
      <c r="D1952" s="50" t="e">
        <f>'Запит 2-8'!#REF!</f>
        <v>#REF!</v>
      </c>
      <c r="E1952" s="229"/>
      <c r="F1952" s="353" t="e">
        <f>#REF!+#REF!</f>
        <v>#REF!</v>
      </c>
      <c r="G1952" s="81" t="e">
        <f t="shared" si="129"/>
        <v>#REF!</v>
      </c>
    </row>
    <row r="1953" spans="1:7" x14ac:dyDescent="0.25">
      <c r="A1953" s="218" t="e">
        <f>'Запит 2-8'!#REF!</f>
        <v>#REF!</v>
      </c>
      <c r="B1953" s="48" t="e">
        <f>IF('Запит 2-8'!#REF!&lt;&gt;"",'Запит 2-8'!#REF!,"")</f>
        <v>#REF!</v>
      </c>
      <c r="C1953" s="49" t="e">
        <f>'Запит 2-8'!#REF!</f>
        <v>#REF!</v>
      </c>
      <c r="D1953" s="50" t="e">
        <f>'Запит 2-8'!#REF!</f>
        <v>#REF!</v>
      </c>
      <c r="E1953" s="350"/>
      <c r="F1953" s="353" t="e">
        <f>#REF!+#REF!</f>
        <v>#REF!</v>
      </c>
      <c r="G1953" s="81" t="e">
        <f t="shared" si="129"/>
        <v>#REF!</v>
      </c>
    </row>
    <row r="1954" spans="1:7" x14ac:dyDescent="0.25">
      <c r="A1954" s="218" t="e">
        <f>'Запит 2-8'!#REF!</f>
        <v>#REF!</v>
      </c>
      <c r="B1954" s="48" t="e">
        <f>IF('Запит 2-8'!#REF!&lt;&gt;"",'Запит 2-8'!#REF!,"")</f>
        <v>#REF!</v>
      </c>
      <c r="C1954" s="49" t="e">
        <f>'Запит 2-8'!#REF!</f>
        <v>#REF!</v>
      </c>
      <c r="D1954" s="50" t="e">
        <f>'Запит 2-8'!#REF!</f>
        <v>#REF!</v>
      </c>
      <c r="E1954" s="350"/>
      <c r="F1954" s="353" t="e">
        <f>#REF!+#REF!</f>
        <v>#REF!</v>
      </c>
      <c r="G1954" s="81" t="e">
        <f t="shared" si="129"/>
        <v>#REF!</v>
      </c>
    </row>
    <row r="1955" spans="1:7" x14ac:dyDescent="0.25">
      <c r="A1955" s="218" t="e">
        <f>'Запит 2-8'!#REF!</f>
        <v>#REF!</v>
      </c>
      <c r="B1955" s="48" t="e">
        <f>IF('Запит 2-8'!#REF!&lt;&gt;"",'Запит 2-8'!#REF!,"")</f>
        <v>#REF!</v>
      </c>
      <c r="C1955" s="49" t="e">
        <f>'Запит 2-8'!#REF!</f>
        <v>#REF!</v>
      </c>
      <c r="D1955" s="50" t="e">
        <f>'Запит 2-8'!#REF!</f>
        <v>#REF!</v>
      </c>
      <c r="E1955" s="350"/>
      <c r="F1955" s="353" t="e">
        <f>#REF!+#REF!</f>
        <v>#REF!</v>
      </c>
      <c r="G1955" s="81" t="e">
        <f t="shared" si="129"/>
        <v>#REF!</v>
      </c>
    </row>
    <row r="1956" spans="1:7" x14ac:dyDescent="0.25">
      <c r="A1956" s="218" t="e">
        <f>'Запит 2-8'!#REF!</f>
        <v>#REF!</v>
      </c>
      <c r="B1956" s="48" t="e">
        <f>IF('Запит 2-8'!#REF!&lt;&gt;"",'Запит 2-8'!#REF!,"")</f>
        <v>#REF!</v>
      </c>
      <c r="C1956" s="49" t="e">
        <f>'Запит 2-8'!#REF!</f>
        <v>#REF!</v>
      </c>
      <c r="D1956" s="50" t="e">
        <f>'Запит 2-8'!#REF!</f>
        <v>#REF!</v>
      </c>
      <c r="E1956" s="350"/>
      <c r="F1956" s="353" t="e">
        <f>#REF!+#REF!</f>
        <v>#REF!</v>
      </c>
      <c r="G1956" s="81" t="e">
        <f t="shared" si="129"/>
        <v>#REF!</v>
      </c>
    </row>
    <row r="1957" spans="1:7" x14ac:dyDescent="0.25">
      <c r="A1957" s="218" t="e">
        <f>'Запит 2-8'!#REF!</f>
        <v>#REF!</v>
      </c>
      <c r="B1957" s="48" t="e">
        <f>IF('Запит 2-8'!#REF!&lt;&gt;"",'Запит 2-8'!#REF!,"")</f>
        <v>#REF!</v>
      </c>
      <c r="C1957" s="49" t="e">
        <f>'Запит 2-8'!#REF!</f>
        <v>#REF!</v>
      </c>
      <c r="D1957" s="50" t="e">
        <f>'Запит 2-8'!#REF!</f>
        <v>#REF!</v>
      </c>
      <c r="E1957" s="350"/>
      <c r="F1957" s="353" t="e">
        <f>#REF!+#REF!</f>
        <v>#REF!</v>
      </c>
      <c r="G1957" s="81" t="e">
        <f t="shared" si="129"/>
        <v>#REF!</v>
      </c>
    </row>
    <row r="1958" spans="1:7" x14ac:dyDescent="0.25">
      <c r="A1958" s="218" t="e">
        <f>'Запит 2-8'!#REF!</f>
        <v>#REF!</v>
      </c>
      <c r="B1958" s="48" t="e">
        <f>IF('Запит 2-8'!#REF!&lt;&gt;"",'Запит 2-8'!#REF!,"")</f>
        <v>#REF!</v>
      </c>
      <c r="C1958" s="49" t="e">
        <f>'Запит 2-8'!#REF!</f>
        <v>#REF!</v>
      </c>
      <c r="D1958" s="50" t="e">
        <f>'Запит 2-8'!#REF!</f>
        <v>#REF!</v>
      </c>
      <c r="E1958" s="350"/>
      <c r="F1958" s="353" t="e">
        <f>#REF!+#REF!</f>
        <v>#REF!</v>
      </c>
      <c r="G1958" s="81" t="e">
        <f t="shared" si="129"/>
        <v>#REF!</v>
      </c>
    </row>
    <row r="1959" spans="1:7" x14ac:dyDescent="0.25">
      <c r="A1959" s="218" t="e">
        <f>'Запит 2-8'!#REF!</f>
        <v>#REF!</v>
      </c>
      <c r="B1959" s="48" t="e">
        <f>IF('Запит 2-8'!#REF!&lt;&gt;"",'Запит 2-8'!#REF!,"")</f>
        <v>#REF!</v>
      </c>
      <c r="C1959" s="49" t="e">
        <f>'Запит 2-8'!#REF!</f>
        <v>#REF!</v>
      </c>
      <c r="D1959" s="50" t="e">
        <f>'Запит 2-8'!#REF!</f>
        <v>#REF!</v>
      </c>
      <c r="E1959" s="350"/>
      <c r="F1959" s="353" t="e">
        <f>#REF!+#REF!</f>
        <v>#REF!</v>
      </c>
      <c r="G1959" s="81" t="e">
        <f t="shared" si="129"/>
        <v>#REF!</v>
      </c>
    </row>
    <row r="1960" spans="1:7" x14ac:dyDescent="0.25">
      <c r="A1960" s="218" t="e">
        <f>'Запит 2-8'!#REF!</f>
        <v>#REF!</v>
      </c>
      <c r="B1960" s="48" t="e">
        <f>IF('Запит 2-8'!#REF!&lt;&gt;"",'Запит 2-8'!#REF!,"")</f>
        <v>#REF!</v>
      </c>
      <c r="C1960" s="49" t="e">
        <f>'Запит 2-8'!#REF!</f>
        <v>#REF!</v>
      </c>
      <c r="D1960" s="50" t="e">
        <f>'Запит 2-8'!#REF!</f>
        <v>#REF!</v>
      </c>
      <c r="E1960" s="350"/>
      <c r="F1960" s="353" t="e">
        <f>#REF!+#REF!</f>
        <v>#REF!</v>
      </c>
      <c r="G1960" s="81" t="e">
        <f t="shared" si="129"/>
        <v>#REF!</v>
      </c>
    </row>
    <row r="1961" spans="1:7" x14ac:dyDescent="0.25">
      <c r="A1961" s="218" t="e">
        <f>'Запит 2-8'!#REF!</f>
        <v>#REF!</v>
      </c>
      <c r="B1961" s="48" t="e">
        <f>IF('Запит 2-8'!#REF!&lt;&gt;"",'Запит 2-8'!#REF!,"")</f>
        <v>#REF!</v>
      </c>
      <c r="C1961" s="49" t="e">
        <f>'Запит 2-8'!#REF!</f>
        <v>#REF!</v>
      </c>
      <c r="D1961" s="50" t="e">
        <f>'Запит 2-8'!#REF!</f>
        <v>#REF!</v>
      </c>
      <c r="E1961" s="350"/>
      <c r="F1961" s="353" t="e">
        <f>#REF!+#REF!</f>
        <v>#REF!</v>
      </c>
      <c r="G1961" s="81" t="e">
        <f t="shared" si="129"/>
        <v>#REF!</v>
      </c>
    </row>
    <row r="1962" spans="1:7" x14ac:dyDescent="0.25">
      <c r="A1962" s="218" t="e">
        <f>'Запит 2-8'!#REF!</f>
        <v>#REF!</v>
      </c>
      <c r="B1962" s="48" t="e">
        <f>IF('Запит 2-8'!#REF!&lt;&gt;"",'Запит 2-8'!#REF!,"")</f>
        <v>#REF!</v>
      </c>
      <c r="C1962" s="49" t="e">
        <f>'Запит 2-8'!#REF!</f>
        <v>#REF!</v>
      </c>
      <c r="D1962" s="50" t="e">
        <f>'Запит 2-8'!#REF!</f>
        <v>#REF!</v>
      </c>
      <c r="E1962" s="350"/>
      <c r="F1962" s="353" t="e">
        <f>#REF!+#REF!</f>
        <v>#REF!</v>
      </c>
      <c r="G1962" s="81" t="e">
        <f t="shared" si="129"/>
        <v>#REF!</v>
      </c>
    </row>
    <row r="1963" spans="1:7" x14ac:dyDescent="0.25">
      <c r="A1963" s="218" t="e">
        <f>'Запит 2-8'!#REF!</f>
        <v>#REF!</v>
      </c>
      <c r="B1963" s="237" t="e">
        <f>IF('Запит 2-8'!#REF!&lt;&gt;"",'Запит 2-8'!#REF!,"")</f>
        <v>#REF!</v>
      </c>
      <c r="C1963" s="238" t="e">
        <f>'Запит 2-8'!#REF!</f>
        <v>#REF!</v>
      </c>
      <c r="D1963" s="239" t="e">
        <f>'Запит 2-8'!#REF!</f>
        <v>#REF!</v>
      </c>
      <c r="E1963" s="351"/>
      <c r="F1963" s="354" t="e">
        <f>#REF!+#REF!</f>
        <v>#REF!</v>
      </c>
      <c r="G1963" s="81" t="e">
        <f t="shared" si="129"/>
        <v>#REF!</v>
      </c>
    </row>
    <row r="1964" spans="1:7" ht="12.75" x14ac:dyDescent="0.2">
      <c r="A1964" s="236" t="e">
        <f>'Запит 2-8'!#REF!</f>
        <v>#REF!</v>
      </c>
      <c r="B1964" s="756" t="s">
        <v>109</v>
      </c>
      <c r="C1964" s="757"/>
      <c r="D1964" s="757"/>
      <c r="E1964" s="758"/>
      <c r="F1964" s="758"/>
      <c r="G1964" s="81" t="e">
        <f>G1965</f>
        <v>#REF!</v>
      </c>
    </row>
    <row r="1965" spans="1:7" x14ac:dyDescent="0.25">
      <c r="A1965" s="218" t="e">
        <f>'Запит 2-8'!#REF!</f>
        <v>#REF!</v>
      </c>
      <c r="B1965" s="241" t="e">
        <f>IF('Запит 2-8'!#REF!&lt;&gt;"",'Запит 2-8'!#REF!,"")</f>
        <v>#REF!</v>
      </c>
      <c r="C1965" s="242" t="e">
        <f>'Запит 2-8'!#REF!</f>
        <v>#REF!</v>
      </c>
      <c r="D1965" s="243" t="e">
        <f>'Запит 2-8'!#REF!</f>
        <v>#REF!</v>
      </c>
      <c r="E1965" s="349"/>
      <c r="F1965" s="352" t="e">
        <f>#REF!+#REF!</f>
        <v>#REF!</v>
      </c>
      <c r="G1965" s="81" t="e">
        <f t="shared" ref="G1965:G1979" si="130">IF(B1965&lt;&gt;"","Для друку","")</f>
        <v>#REF!</v>
      </c>
    </row>
    <row r="1966" spans="1:7" x14ac:dyDescent="0.25">
      <c r="A1966" s="218" t="e">
        <f>'Запит 2-8'!#REF!</f>
        <v>#REF!</v>
      </c>
      <c r="B1966" s="48" t="e">
        <f>IF('Запит 2-8'!#REF!&lt;&gt;"",'Запит 2-8'!#REF!,"")</f>
        <v>#REF!</v>
      </c>
      <c r="C1966" s="49" t="e">
        <f>'Запит 2-8'!#REF!</f>
        <v>#REF!</v>
      </c>
      <c r="D1966" s="50" t="e">
        <f>'Запит 2-8'!#REF!</f>
        <v>#REF!</v>
      </c>
      <c r="E1966" s="350"/>
      <c r="F1966" s="353" t="e">
        <f>#REF!+#REF!</f>
        <v>#REF!</v>
      </c>
      <c r="G1966" s="81" t="e">
        <f t="shared" si="130"/>
        <v>#REF!</v>
      </c>
    </row>
    <row r="1967" spans="1:7" x14ac:dyDescent="0.25">
      <c r="A1967" s="218" t="e">
        <f>'Запит 2-8'!#REF!</f>
        <v>#REF!</v>
      </c>
      <c r="B1967" s="48" t="e">
        <f>IF('Запит 2-8'!#REF!&lt;&gt;"",'Запит 2-8'!#REF!,"")</f>
        <v>#REF!</v>
      </c>
      <c r="C1967" s="49" t="e">
        <f>'Запит 2-8'!#REF!</f>
        <v>#REF!</v>
      </c>
      <c r="D1967" s="50" t="e">
        <f>'Запит 2-8'!#REF!</f>
        <v>#REF!</v>
      </c>
      <c r="E1967" s="350"/>
      <c r="F1967" s="353" t="e">
        <f>#REF!+#REF!</f>
        <v>#REF!</v>
      </c>
      <c r="G1967" s="81" t="e">
        <f t="shared" si="130"/>
        <v>#REF!</v>
      </c>
    </row>
    <row r="1968" spans="1:7" x14ac:dyDescent="0.25">
      <c r="A1968" s="218" t="e">
        <f>'Запит 2-8'!#REF!</f>
        <v>#REF!</v>
      </c>
      <c r="B1968" s="48" t="e">
        <f>IF('Запит 2-8'!#REF!&lt;&gt;"",'Запит 2-8'!#REF!,"")</f>
        <v>#REF!</v>
      </c>
      <c r="C1968" s="49" t="e">
        <f>'Запит 2-8'!#REF!</f>
        <v>#REF!</v>
      </c>
      <c r="D1968" s="50" t="e">
        <f>'Запит 2-8'!#REF!</f>
        <v>#REF!</v>
      </c>
      <c r="E1968" s="229"/>
      <c r="F1968" s="353" t="e">
        <f>#REF!+#REF!</f>
        <v>#REF!</v>
      </c>
      <c r="G1968" s="81" t="e">
        <f t="shared" si="130"/>
        <v>#REF!</v>
      </c>
    </row>
    <row r="1969" spans="1:7" x14ac:dyDescent="0.25">
      <c r="A1969" s="218" t="e">
        <f>'Запит 2-8'!#REF!</f>
        <v>#REF!</v>
      </c>
      <c r="B1969" s="48" t="e">
        <f>IF('Запит 2-8'!#REF!&lt;&gt;"",'Запит 2-8'!#REF!,"")</f>
        <v>#REF!</v>
      </c>
      <c r="C1969" s="49" t="e">
        <f>'Запит 2-8'!#REF!</f>
        <v>#REF!</v>
      </c>
      <c r="D1969" s="50" t="e">
        <f>'Запит 2-8'!#REF!</f>
        <v>#REF!</v>
      </c>
      <c r="E1969" s="350"/>
      <c r="F1969" s="353" t="e">
        <f>#REF!+#REF!</f>
        <v>#REF!</v>
      </c>
      <c r="G1969" s="81" t="e">
        <f t="shared" si="130"/>
        <v>#REF!</v>
      </c>
    </row>
    <row r="1970" spans="1:7" x14ac:dyDescent="0.25">
      <c r="A1970" s="218" t="e">
        <f>'Запит 2-8'!#REF!</f>
        <v>#REF!</v>
      </c>
      <c r="B1970" s="48" t="e">
        <f>IF('Запит 2-8'!#REF!&lt;&gt;"",'Запит 2-8'!#REF!,"")</f>
        <v>#REF!</v>
      </c>
      <c r="C1970" s="49" t="e">
        <f>'Запит 2-8'!#REF!</f>
        <v>#REF!</v>
      </c>
      <c r="D1970" s="50" t="e">
        <f>'Запит 2-8'!#REF!</f>
        <v>#REF!</v>
      </c>
      <c r="E1970" s="350"/>
      <c r="F1970" s="353" t="e">
        <f>#REF!+#REF!</f>
        <v>#REF!</v>
      </c>
      <c r="G1970" s="81" t="e">
        <f t="shared" si="130"/>
        <v>#REF!</v>
      </c>
    </row>
    <row r="1971" spans="1:7" x14ac:dyDescent="0.25">
      <c r="A1971" s="218" t="e">
        <f>'Запит 2-8'!#REF!</f>
        <v>#REF!</v>
      </c>
      <c r="B1971" s="48" t="e">
        <f>IF('Запит 2-8'!#REF!&lt;&gt;"",'Запит 2-8'!#REF!,"")</f>
        <v>#REF!</v>
      </c>
      <c r="C1971" s="49" t="e">
        <f>'Запит 2-8'!#REF!</f>
        <v>#REF!</v>
      </c>
      <c r="D1971" s="50" t="e">
        <f>'Запит 2-8'!#REF!</f>
        <v>#REF!</v>
      </c>
      <c r="E1971" s="350"/>
      <c r="F1971" s="353" t="e">
        <f>#REF!+#REF!</f>
        <v>#REF!</v>
      </c>
      <c r="G1971" s="81" t="e">
        <f t="shared" si="130"/>
        <v>#REF!</v>
      </c>
    </row>
    <row r="1972" spans="1:7" x14ac:dyDescent="0.25">
      <c r="A1972" s="218" t="e">
        <f>'Запит 2-8'!#REF!</f>
        <v>#REF!</v>
      </c>
      <c r="B1972" s="48" t="e">
        <f>IF('Запит 2-8'!#REF!&lt;&gt;"",'Запит 2-8'!#REF!,"")</f>
        <v>#REF!</v>
      </c>
      <c r="C1972" s="49" t="e">
        <f>'Запит 2-8'!#REF!</f>
        <v>#REF!</v>
      </c>
      <c r="D1972" s="50" t="e">
        <f>'Запит 2-8'!#REF!</f>
        <v>#REF!</v>
      </c>
      <c r="E1972" s="350"/>
      <c r="F1972" s="353" t="e">
        <f>#REF!+#REF!</f>
        <v>#REF!</v>
      </c>
      <c r="G1972" s="81" t="e">
        <f t="shared" si="130"/>
        <v>#REF!</v>
      </c>
    </row>
    <row r="1973" spans="1:7" x14ac:dyDescent="0.25">
      <c r="A1973" s="218" t="e">
        <f>'Запит 2-8'!#REF!</f>
        <v>#REF!</v>
      </c>
      <c r="B1973" s="48" t="e">
        <f>IF('Запит 2-8'!#REF!&lt;&gt;"",'Запит 2-8'!#REF!,"")</f>
        <v>#REF!</v>
      </c>
      <c r="C1973" s="49" t="e">
        <f>'Запит 2-8'!#REF!</f>
        <v>#REF!</v>
      </c>
      <c r="D1973" s="50" t="e">
        <f>'Запит 2-8'!#REF!</f>
        <v>#REF!</v>
      </c>
      <c r="E1973" s="350"/>
      <c r="F1973" s="353" t="e">
        <f>#REF!+#REF!</f>
        <v>#REF!</v>
      </c>
      <c r="G1973" s="81" t="e">
        <f t="shared" si="130"/>
        <v>#REF!</v>
      </c>
    </row>
    <row r="1974" spans="1:7" x14ac:dyDescent="0.25">
      <c r="A1974" s="218" t="e">
        <f>'Запит 2-8'!#REF!</f>
        <v>#REF!</v>
      </c>
      <c r="B1974" s="48" t="e">
        <f>IF('Запит 2-8'!#REF!&lt;&gt;"",'Запит 2-8'!#REF!,"")</f>
        <v>#REF!</v>
      </c>
      <c r="C1974" s="49" t="e">
        <f>'Запит 2-8'!#REF!</f>
        <v>#REF!</v>
      </c>
      <c r="D1974" s="50" t="e">
        <f>'Запит 2-8'!#REF!</f>
        <v>#REF!</v>
      </c>
      <c r="E1974" s="350"/>
      <c r="F1974" s="353" t="e">
        <f>#REF!+#REF!</f>
        <v>#REF!</v>
      </c>
      <c r="G1974" s="81" t="e">
        <f t="shared" si="130"/>
        <v>#REF!</v>
      </c>
    </row>
    <row r="1975" spans="1:7" x14ac:dyDescent="0.25">
      <c r="A1975" s="218" t="e">
        <f>'Запит 2-8'!#REF!</f>
        <v>#REF!</v>
      </c>
      <c r="B1975" s="48" t="e">
        <f>IF('Запит 2-8'!#REF!&lt;&gt;"",'Запит 2-8'!#REF!,"")</f>
        <v>#REF!</v>
      </c>
      <c r="C1975" s="49" t="e">
        <f>'Запит 2-8'!#REF!</f>
        <v>#REF!</v>
      </c>
      <c r="D1975" s="50" t="e">
        <f>'Запит 2-8'!#REF!</f>
        <v>#REF!</v>
      </c>
      <c r="E1975" s="350"/>
      <c r="F1975" s="353" t="e">
        <f>#REF!+#REF!</f>
        <v>#REF!</v>
      </c>
      <c r="G1975" s="81" t="e">
        <f t="shared" si="130"/>
        <v>#REF!</v>
      </c>
    </row>
    <row r="1976" spans="1:7" x14ac:dyDescent="0.25">
      <c r="A1976" s="218" t="e">
        <f>'Запит 2-8'!#REF!</f>
        <v>#REF!</v>
      </c>
      <c r="B1976" s="48" t="e">
        <f>IF('Запит 2-8'!#REF!&lt;&gt;"",'Запит 2-8'!#REF!,"")</f>
        <v>#REF!</v>
      </c>
      <c r="C1976" s="49" t="e">
        <f>'Запит 2-8'!#REF!</f>
        <v>#REF!</v>
      </c>
      <c r="D1976" s="50" t="e">
        <f>'Запит 2-8'!#REF!</f>
        <v>#REF!</v>
      </c>
      <c r="E1976" s="350"/>
      <c r="F1976" s="353" t="e">
        <f>#REF!+#REF!</f>
        <v>#REF!</v>
      </c>
      <c r="G1976" s="81" t="e">
        <f t="shared" si="130"/>
        <v>#REF!</v>
      </c>
    </row>
    <row r="1977" spans="1:7" x14ac:dyDescent="0.25">
      <c r="A1977" s="218" t="e">
        <f>'Запит 2-8'!#REF!</f>
        <v>#REF!</v>
      </c>
      <c r="B1977" s="48" t="e">
        <f>IF('Запит 2-8'!#REF!&lt;&gt;"",'Запит 2-8'!#REF!,"")</f>
        <v>#REF!</v>
      </c>
      <c r="C1977" s="49" t="e">
        <f>'Запит 2-8'!#REF!</f>
        <v>#REF!</v>
      </c>
      <c r="D1977" s="50" t="e">
        <f>'Запит 2-8'!#REF!</f>
        <v>#REF!</v>
      </c>
      <c r="E1977" s="350"/>
      <c r="F1977" s="353" t="e">
        <f>#REF!+#REF!</f>
        <v>#REF!</v>
      </c>
      <c r="G1977" s="81" t="e">
        <f t="shared" si="130"/>
        <v>#REF!</v>
      </c>
    </row>
    <row r="1978" spans="1:7" x14ac:dyDescent="0.25">
      <c r="A1978" s="218" t="e">
        <f>'Запит 2-8'!#REF!</f>
        <v>#REF!</v>
      </c>
      <c r="B1978" s="48" t="e">
        <f>IF('Запит 2-8'!#REF!&lt;&gt;"",'Запит 2-8'!#REF!,"")</f>
        <v>#REF!</v>
      </c>
      <c r="C1978" s="49" t="e">
        <f>'Запит 2-8'!#REF!</f>
        <v>#REF!</v>
      </c>
      <c r="D1978" s="50" t="e">
        <f>'Запит 2-8'!#REF!</f>
        <v>#REF!</v>
      </c>
      <c r="E1978" s="350"/>
      <c r="F1978" s="353" t="e">
        <f>#REF!+#REF!</f>
        <v>#REF!</v>
      </c>
      <c r="G1978" s="81" t="e">
        <f t="shared" si="130"/>
        <v>#REF!</v>
      </c>
    </row>
    <row r="1979" spans="1:7" x14ac:dyDescent="0.25">
      <c r="A1979" s="218" t="e">
        <f>'Запит 2-8'!#REF!</f>
        <v>#REF!</v>
      </c>
      <c r="B1979" s="237" t="e">
        <f>IF('Запит 2-8'!#REF!&lt;&gt;"",'Запит 2-8'!#REF!,"")</f>
        <v>#REF!</v>
      </c>
      <c r="C1979" s="238" t="e">
        <f>'Запит 2-8'!#REF!</f>
        <v>#REF!</v>
      </c>
      <c r="D1979" s="239" t="e">
        <f>'Запит 2-8'!#REF!</f>
        <v>#REF!</v>
      </c>
      <c r="E1979" s="351"/>
      <c r="F1979" s="354" t="e">
        <f>#REF!+#REF!</f>
        <v>#REF!</v>
      </c>
      <c r="G1979" s="81" t="e">
        <f t="shared" si="130"/>
        <v>#REF!</v>
      </c>
    </row>
    <row r="1980" spans="1:7" ht="12.75" x14ac:dyDescent="0.2">
      <c r="A1980" s="236" t="e">
        <f>'Запит 2-8'!#REF!</f>
        <v>#REF!</v>
      </c>
      <c r="B1980" s="756" t="s">
        <v>110</v>
      </c>
      <c r="C1980" s="757"/>
      <c r="D1980" s="757"/>
      <c r="E1980" s="758"/>
      <c r="F1980" s="758"/>
      <c r="G1980" s="81" t="e">
        <f>G1981</f>
        <v>#REF!</v>
      </c>
    </row>
    <row r="1981" spans="1:7" x14ac:dyDescent="0.25">
      <c r="A1981" s="218" t="e">
        <f>'Запит 2-8'!#REF!</f>
        <v>#REF!</v>
      </c>
      <c r="B1981" s="241" t="e">
        <f>IF('Запит 2-8'!#REF!&lt;&gt;"",'Запит 2-8'!#REF!,"")</f>
        <v>#REF!</v>
      </c>
      <c r="C1981" s="242" t="e">
        <f>'Запит 2-8'!#REF!</f>
        <v>#REF!</v>
      </c>
      <c r="D1981" s="243" t="e">
        <f>'Запит 2-8'!#REF!</f>
        <v>#REF!</v>
      </c>
      <c r="E1981" s="440" t="s">
        <v>30</v>
      </c>
      <c r="F1981" s="352" t="e">
        <f>#REF!+#REF!</f>
        <v>#REF!</v>
      </c>
      <c r="G1981" s="81" t="e">
        <f t="shared" ref="G1981:G1990" si="131">IF(B1981&lt;&gt;"","Для друку","")</f>
        <v>#REF!</v>
      </c>
    </row>
    <row r="1982" spans="1:7" x14ac:dyDescent="0.25">
      <c r="A1982" s="218" t="e">
        <f>'Запит 2-8'!#REF!</f>
        <v>#REF!</v>
      </c>
      <c r="B1982" s="48" t="e">
        <f>IF('Запит 2-8'!#REF!&lt;&gt;"",'Запит 2-8'!#REF!,"")</f>
        <v>#REF!</v>
      </c>
      <c r="C1982" s="49" t="e">
        <f>'Запит 2-8'!#REF!</f>
        <v>#REF!</v>
      </c>
      <c r="D1982" s="50" t="e">
        <f>'Запит 2-8'!#REF!</f>
        <v>#REF!</v>
      </c>
      <c r="E1982" s="441" t="s">
        <v>30</v>
      </c>
      <c r="F1982" s="353" t="e">
        <f>#REF!+#REF!</f>
        <v>#REF!</v>
      </c>
      <c r="G1982" s="81" t="e">
        <f t="shared" si="131"/>
        <v>#REF!</v>
      </c>
    </row>
    <row r="1983" spans="1:7" x14ac:dyDescent="0.25">
      <c r="A1983" s="218" t="e">
        <f>'Запит 2-8'!#REF!</f>
        <v>#REF!</v>
      </c>
      <c r="B1983" s="48" t="e">
        <f>IF('Запит 2-8'!#REF!&lt;&gt;"",'Запит 2-8'!#REF!,"")</f>
        <v>#REF!</v>
      </c>
      <c r="C1983" s="49" t="e">
        <f>'Запит 2-8'!#REF!</f>
        <v>#REF!</v>
      </c>
      <c r="D1983" s="50" t="e">
        <f>'Запит 2-8'!#REF!</f>
        <v>#REF!</v>
      </c>
      <c r="E1983" s="441" t="s">
        <v>30</v>
      </c>
      <c r="F1983" s="353" t="e">
        <f>#REF!+#REF!</f>
        <v>#REF!</v>
      </c>
      <c r="G1983" s="81" t="e">
        <f t="shared" si="131"/>
        <v>#REF!</v>
      </c>
    </row>
    <row r="1984" spans="1:7" x14ac:dyDescent="0.25">
      <c r="A1984" s="218" t="e">
        <f>'Запит 2-8'!#REF!</f>
        <v>#REF!</v>
      </c>
      <c r="B1984" s="48" t="e">
        <f>IF('Запит 2-8'!#REF!&lt;&gt;"",'Запит 2-8'!#REF!,"")</f>
        <v>#REF!</v>
      </c>
      <c r="C1984" s="49" t="e">
        <f>'Запит 2-8'!#REF!</f>
        <v>#REF!</v>
      </c>
      <c r="D1984" s="50" t="e">
        <f>'Запит 2-8'!#REF!</f>
        <v>#REF!</v>
      </c>
      <c r="E1984" s="441" t="s">
        <v>30</v>
      </c>
      <c r="F1984" s="353" t="e">
        <f>#REF!+#REF!</f>
        <v>#REF!</v>
      </c>
      <c r="G1984" s="81" t="e">
        <f t="shared" si="131"/>
        <v>#REF!</v>
      </c>
    </row>
    <row r="1985" spans="1:7" x14ac:dyDescent="0.25">
      <c r="A1985" s="218" t="e">
        <f>'Запит 2-8'!#REF!</f>
        <v>#REF!</v>
      </c>
      <c r="B1985" s="48" t="e">
        <f>IF('Запит 2-8'!#REF!&lt;&gt;"",'Запит 2-8'!#REF!,"")</f>
        <v>#REF!</v>
      </c>
      <c r="C1985" s="49" t="e">
        <f>'Запит 2-8'!#REF!</f>
        <v>#REF!</v>
      </c>
      <c r="D1985" s="50" t="e">
        <f>'Запит 2-8'!#REF!</f>
        <v>#REF!</v>
      </c>
      <c r="E1985" s="441" t="s">
        <v>30</v>
      </c>
      <c r="F1985" s="353" t="e">
        <f>#REF!+#REF!</f>
        <v>#REF!</v>
      </c>
      <c r="G1985" s="81" t="e">
        <f t="shared" si="131"/>
        <v>#REF!</v>
      </c>
    </row>
    <row r="1986" spans="1:7" x14ac:dyDescent="0.25">
      <c r="A1986" s="218" t="e">
        <f>'Запит 2-8'!#REF!</f>
        <v>#REF!</v>
      </c>
      <c r="B1986" s="48" t="e">
        <f>IF('Запит 2-8'!#REF!&lt;&gt;"",'Запит 2-8'!#REF!,"")</f>
        <v>#REF!</v>
      </c>
      <c r="C1986" s="49" t="e">
        <f>'Запит 2-8'!#REF!</f>
        <v>#REF!</v>
      </c>
      <c r="D1986" s="50" t="e">
        <f>'Запит 2-8'!#REF!</f>
        <v>#REF!</v>
      </c>
      <c r="E1986" s="441" t="s">
        <v>30</v>
      </c>
      <c r="F1986" s="353" t="e">
        <f>#REF!+#REF!</f>
        <v>#REF!</v>
      </c>
      <c r="G1986" s="81" t="e">
        <f t="shared" si="131"/>
        <v>#REF!</v>
      </c>
    </row>
    <row r="1987" spans="1:7" x14ac:dyDescent="0.25">
      <c r="A1987" s="218" t="e">
        <f>'Запит 2-8'!#REF!</f>
        <v>#REF!</v>
      </c>
      <c r="B1987" s="48" t="e">
        <f>IF('Запит 2-8'!#REF!&lt;&gt;"",'Запит 2-8'!#REF!,"")</f>
        <v>#REF!</v>
      </c>
      <c r="C1987" s="49" t="e">
        <f>'Запит 2-8'!#REF!</f>
        <v>#REF!</v>
      </c>
      <c r="D1987" s="50" t="e">
        <f>'Запит 2-8'!#REF!</f>
        <v>#REF!</v>
      </c>
      <c r="E1987" s="441" t="s">
        <v>30</v>
      </c>
      <c r="F1987" s="353" t="e">
        <f>#REF!+#REF!</f>
        <v>#REF!</v>
      </c>
      <c r="G1987" s="81" t="e">
        <f t="shared" si="131"/>
        <v>#REF!</v>
      </c>
    </row>
    <row r="1988" spans="1:7" x14ac:dyDescent="0.25">
      <c r="A1988" s="218" t="e">
        <f>'Запит 2-8'!#REF!</f>
        <v>#REF!</v>
      </c>
      <c r="B1988" s="48" t="e">
        <f>IF('Запит 2-8'!#REF!&lt;&gt;"",'Запит 2-8'!#REF!,"")</f>
        <v>#REF!</v>
      </c>
      <c r="C1988" s="49" t="e">
        <f>'Запит 2-8'!#REF!</f>
        <v>#REF!</v>
      </c>
      <c r="D1988" s="50" t="e">
        <f>'Запит 2-8'!#REF!</f>
        <v>#REF!</v>
      </c>
      <c r="E1988" s="441" t="s">
        <v>30</v>
      </c>
      <c r="F1988" s="353" t="e">
        <f>#REF!+#REF!</f>
        <v>#REF!</v>
      </c>
      <c r="G1988" s="81" t="e">
        <f t="shared" si="131"/>
        <v>#REF!</v>
      </c>
    </row>
    <row r="1989" spans="1:7" ht="12.75" customHeight="1" x14ac:dyDescent="0.25">
      <c r="A1989" s="218" t="e">
        <f>'Запит 2-8'!#REF!</f>
        <v>#REF!</v>
      </c>
      <c r="B1989" s="48" t="e">
        <f>IF('Запит 2-8'!#REF!&lt;&gt;"",'Запит 2-8'!#REF!,"")</f>
        <v>#REF!</v>
      </c>
      <c r="C1989" s="49" t="e">
        <f>'Запит 2-8'!#REF!</f>
        <v>#REF!</v>
      </c>
      <c r="D1989" s="50" t="e">
        <f>'Запит 2-8'!#REF!</f>
        <v>#REF!</v>
      </c>
      <c r="E1989" s="441" t="s">
        <v>30</v>
      </c>
      <c r="F1989" s="353" t="e">
        <f>#REF!+#REF!</f>
        <v>#REF!</v>
      </c>
      <c r="G1989" s="81" t="e">
        <f t="shared" si="131"/>
        <v>#REF!</v>
      </c>
    </row>
    <row r="1990" spans="1:7" x14ac:dyDescent="0.25">
      <c r="A1990" s="240" t="e">
        <f>'Запит 2-8'!#REF!</f>
        <v>#REF!</v>
      </c>
      <c r="B1990" s="48" t="e">
        <f>IF('Запит 2-8'!#REF!&lt;&gt;"",'Запит 2-8'!#REF!,"")</f>
        <v>#REF!</v>
      </c>
      <c r="C1990" s="49" t="e">
        <f>'Запит 2-8'!#REF!</f>
        <v>#REF!</v>
      </c>
      <c r="D1990" s="50" t="e">
        <f>'Запит 2-8'!#REF!</f>
        <v>#REF!</v>
      </c>
      <c r="E1990" s="442" t="s">
        <v>30</v>
      </c>
      <c r="F1990" s="354" t="e">
        <f>#REF!+#REF!</f>
        <v>#REF!</v>
      </c>
      <c r="G1990" s="81" t="e">
        <f t="shared" si="131"/>
        <v>#REF!</v>
      </c>
    </row>
    <row r="1991" spans="1:7" ht="12.75" customHeight="1" x14ac:dyDescent="0.2">
      <c r="A1991" s="759" t="e">
        <f>'Запит 2-8'!#REF!</f>
        <v>#REF!</v>
      </c>
      <c r="B1991" s="760"/>
      <c r="C1991" s="760"/>
      <c r="D1991" s="760"/>
      <c r="E1991" s="760"/>
      <c r="F1991" s="760"/>
      <c r="G1991" s="81" t="e">
        <f>G1992</f>
        <v>#REF!</v>
      </c>
    </row>
    <row r="1992" spans="1:7" ht="12.75" x14ac:dyDescent="0.2">
      <c r="A1992" s="235" t="s">
        <v>4</v>
      </c>
      <c r="B1992" s="756" t="s">
        <v>107</v>
      </c>
      <c r="C1992" s="757"/>
      <c r="D1992" s="757"/>
      <c r="E1992" s="761"/>
      <c r="F1992" s="761"/>
      <c r="G1992" s="81" t="e">
        <f>G1993</f>
        <v>#REF!</v>
      </c>
    </row>
    <row r="1993" spans="1:7" x14ac:dyDescent="0.25">
      <c r="A1993" s="218" t="e">
        <f>'Запит 2-8'!#REF!</f>
        <v>#REF!</v>
      </c>
      <c r="B1993" s="241" t="e">
        <f>IF('Запит 2-8'!#REF!&lt;&gt;"",'Запит 2-8'!#REF!,"")</f>
        <v>#REF!</v>
      </c>
      <c r="C1993" s="242" t="e">
        <f>'Запит 2-8'!#REF!</f>
        <v>#REF!</v>
      </c>
      <c r="D1993" s="243" t="e">
        <f>'Запит 2-8'!#REF!</f>
        <v>#REF!</v>
      </c>
      <c r="E1993" s="349"/>
      <c r="F1993" s="352" t="e">
        <f>#REF!+#REF!</f>
        <v>#REF!</v>
      </c>
      <c r="G1993" s="81" t="e">
        <f>IF(B1993&lt;&gt;"","Для друку","")</f>
        <v>#REF!</v>
      </c>
    </row>
    <row r="1994" spans="1:7" x14ac:dyDescent="0.25">
      <c r="A1994" s="218" t="e">
        <f>'Запит 2-8'!#REF!</f>
        <v>#REF!</v>
      </c>
      <c r="B1994" s="48" t="e">
        <f>IF('Запит 2-8'!#REF!&lt;&gt;"",'Запит 2-8'!#REF!,"")</f>
        <v>#REF!</v>
      </c>
      <c r="C1994" s="49" t="e">
        <f>'Запит 2-8'!#REF!</f>
        <v>#REF!</v>
      </c>
      <c r="D1994" s="50" t="e">
        <f>'Запит 2-8'!#REF!</f>
        <v>#REF!</v>
      </c>
      <c r="E1994" s="350"/>
      <c r="F1994" s="353" t="e">
        <f>#REF!+#REF!</f>
        <v>#REF!</v>
      </c>
      <c r="G1994" s="81" t="e">
        <f>IF(B1994&lt;&gt;"","Для друку","")</f>
        <v>#REF!</v>
      </c>
    </row>
    <row r="1995" spans="1:7" x14ac:dyDescent="0.25">
      <c r="A1995" s="218" t="e">
        <f>'Запит 2-8'!#REF!</f>
        <v>#REF!</v>
      </c>
      <c r="B1995" s="48" t="e">
        <f>IF('Запит 2-8'!#REF!&lt;&gt;"",'Запит 2-8'!#REF!,"")</f>
        <v>#REF!</v>
      </c>
      <c r="C1995" s="49" t="e">
        <f>'Запит 2-8'!#REF!</f>
        <v>#REF!</v>
      </c>
      <c r="D1995" s="50" t="e">
        <f>'Запит 2-8'!#REF!</f>
        <v>#REF!</v>
      </c>
      <c r="E1995" s="350"/>
      <c r="F1995" s="353" t="e">
        <f>#REF!+#REF!</f>
        <v>#REF!</v>
      </c>
      <c r="G1995" s="81" t="e">
        <f t="shared" ref="G1995:G2006" si="132">IF(B1995&lt;&gt;"","Для друку","")</f>
        <v>#REF!</v>
      </c>
    </row>
    <row r="1996" spans="1:7" x14ac:dyDescent="0.25">
      <c r="A1996" s="218" t="e">
        <f>'Запит 2-8'!#REF!</f>
        <v>#REF!</v>
      </c>
      <c r="B1996" s="48" t="e">
        <f>IF('Запит 2-8'!#REF!&lt;&gt;"",'Запит 2-8'!#REF!,"")</f>
        <v>#REF!</v>
      </c>
      <c r="C1996" s="49" t="e">
        <f>'Запит 2-8'!#REF!</f>
        <v>#REF!</v>
      </c>
      <c r="D1996" s="50" t="e">
        <f>'Запит 2-8'!#REF!</f>
        <v>#REF!</v>
      </c>
      <c r="E1996" s="229"/>
      <c r="F1996" s="353" t="e">
        <f>#REF!+#REF!</f>
        <v>#REF!</v>
      </c>
      <c r="G1996" s="81" t="e">
        <f t="shared" si="132"/>
        <v>#REF!</v>
      </c>
    </row>
    <row r="1997" spans="1:7" x14ac:dyDescent="0.25">
      <c r="A1997" s="218" t="e">
        <f>'Запит 2-8'!#REF!</f>
        <v>#REF!</v>
      </c>
      <c r="B1997" s="48" t="e">
        <f>IF('Запит 2-8'!#REF!&lt;&gt;"",'Запит 2-8'!#REF!,"")</f>
        <v>#REF!</v>
      </c>
      <c r="C1997" s="49" t="e">
        <f>'Запит 2-8'!#REF!</f>
        <v>#REF!</v>
      </c>
      <c r="D1997" s="50" t="e">
        <f>'Запит 2-8'!#REF!</f>
        <v>#REF!</v>
      </c>
      <c r="E1997" s="350"/>
      <c r="F1997" s="353" t="e">
        <f>#REF!+#REF!</f>
        <v>#REF!</v>
      </c>
      <c r="G1997" s="81" t="e">
        <f t="shared" si="132"/>
        <v>#REF!</v>
      </c>
    </row>
    <row r="1998" spans="1:7" x14ac:dyDescent="0.25">
      <c r="A1998" s="218" t="e">
        <f>'Запит 2-8'!#REF!</f>
        <v>#REF!</v>
      </c>
      <c r="B1998" s="48" t="e">
        <f>IF('Запит 2-8'!#REF!&lt;&gt;"",'Запит 2-8'!#REF!,"")</f>
        <v>#REF!</v>
      </c>
      <c r="C1998" s="49" t="e">
        <f>'Запит 2-8'!#REF!</f>
        <v>#REF!</v>
      </c>
      <c r="D1998" s="50" t="e">
        <f>'Запит 2-8'!#REF!</f>
        <v>#REF!</v>
      </c>
      <c r="E1998" s="350"/>
      <c r="F1998" s="353" t="e">
        <f>#REF!+#REF!</f>
        <v>#REF!</v>
      </c>
      <c r="G1998" s="81" t="e">
        <f t="shared" si="132"/>
        <v>#REF!</v>
      </c>
    </row>
    <row r="1999" spans="1:7" x14ac:dyDescent="0.25">
      <c r="A1999" s="218" t="e">
        <f>'Запит 2-8'!#REF!</f>
        <v>#REF!</v>
      </c>
      <c r="B1999" s="48" t="e">
        <f>IF('Запит 2-8'!#REF!&lt;&gt;"",'Запит 2-8'!#REF!,"")</f>
        <v>#REF!</v>
      </c>
      <c r="C1999" s="49" t="e">
        <f>'Запит 2-8'!#REF!</f>
        <v>#REF!</v>
      </c>
      <c r="D1999" s="50" t="e">
        <f>'Запит 2-8'!#REF!</f>
        <v>#REF!</v>
      </c>
      <c r="E1999" s="350"/>
      <c r="F1999" s="353" t="e">
        <f>#REF!+#REF!</f>
        <v>#REF!</v>
      </c>
      <c r="G1999" s="81" t="e">
        <f t="shared" si="132"/>
        <v>#REF!</v>
      </c>
    </row>
    <row r="2000" spans="1:7" x14ac:dyDescent="0.25">
      <c r="A2000" s="218" t="e">
        <f>'Запит 2-8'!#REF!</f>
        <v>#REF!</v>
      </c>
      <c r="B2000" s="48" t="e">
        <f>IF('Запит 2-8'!#REF!&lt;&gt;"",'Запит 2-8'!#REF!,"")</f>
        <v>#REF!</v>
      </c>
      <c r="C2000" s="49" t="e">
        <f>'Запит 2-8'!#REF!</f>
        <v>#REF!</v>
      </c>
      <c r="D2000" s="50" t="e">
        <f>'Запит 2-8'!#REF!</f>
        <v>#REF!</v>
      </c>
      <c r="E2000" s="350"/>
      <c r="F2000" s="353" t="e">
        <f>#REF!+#REF!</f>
        <v>#REF!</v>
      </c>
      <c r="G2000" s="81" t="e">
        <f t="shared" si="132"/>
        <v>#REF!</v>
      </c>
    </row>
    <row r="2001" spans="1:7" x14ac:dyDescent="0.25">
      <c r="A2001" s="218" t="e">
        <f>'Запит 2-8'!#REF!</f>
        <v>#REF!</v>
      </c>
      <c r="B2001" s="48" t="e">
        <f>IF('Запит 2-8'!#REF!&lt;&gt;"",'Запит 2-8'!#REF!,"")</f>
        <v>#REF!</v>
      </c>
      <c r="C2001" s="49" t="e">
        <f>'Запит 2-8'!#REF!</f>
        <v>#REF!</v>
      </c>
      <c r="D2001" s="50" t="e">
        <f>'Запит 2-8'!#REF!</f>
        <v>#REF!</v>
      </c>
      <c r="E2001" s="350"/>
      <c r="F2001" s="353" t="e">
        <f>#REF!+#REF!</f>
        <v>#REF!</v>
      </c>
      <c r="G2001" s="81" t="e">
        <f t="shared" si="132"/>
        <v>#REF!</v>
      </c>
    </row>
    <row r="2002" spans="1:7" x14ac:dyDescent="0.25">
      <c r="A2002" s="218" t="e">
        <f>'Запит 2-8'!#REF!</f>
        <v>#REF!</v>
      </c>
      <c r="B2002" s="48" t="e">
        <f>IF('Запит 2-8'!#REF!&lt;&gt;"",'Запит 2-8'!#REF!,"")</f>
        <v>#REF!</v>
      </c>
      <c r="C2002" s="49" t="e">
        <f>'Запит 2-8'!#REF!</f>
        <v>#REF!</v>
      </c>
      <c r="D2002" s="50" t="e">
        <f>'Запит 2-8'!#REF!</f>
        <v>#REF!</v>
      </c>
      <c r="E2002" s="350"/>
      <c r="F2002" s="353" t="e">
        <f>#REF!+#REF!</f>
        <v>#REF!</v>
      </c>
      <c r="G2002" s="81" t="e">
        <f t="shared" si="132"/>
        <v>#REF!</v>
      </c>
    </row>
    <row r="2003" spans="1:7" x14ac:dyDescent="0.25">
      <c r="A2003" s="218" t="e">
        <f>'Запит 2-8'!#REF!</f>
        <v>#REF!</v>
      </c>
      <c r="B2003" s="48" t="e">
        <f>IF('Запит 2-8'!#REF!&lt;&gt;"",'Запит 2-8'!#REF!,"")</f>
        <v>#REF!</v>
      </c>
      <c r="C2003" s="49" t="e">
        <f>'Запит 2-8'!#REF!</f>
        <v>#REF!</v>
      </c>
      <c r="D2003" s="50" t="e">
        <f>'Запит 2-8'!#REF!</f>
        <v>#REF!</v>
      </c>
      <c r="E2003" s="350"/>
      <c r="F2003" s="353" t="e">
        <f>#REF!+#REF!</f>
        <v>#REF!</v>
      </c>
      <c r="G2003" s="81" t="e">
        <f t="shared" si="132"/>
        <v>#REF!</v>
      </c>
    </row>
    <row r="2004" spans="1:7" x14ac:dyDescent="0.25">
      <c r="A2004" s="218" t="e">
        <f>'Запит 2-8'!#REF!</f>
        <v>#REF!</v>
      </c>
      <c r="B2004" s="48" t="e">
        <f>IF('Запит 2-8'!#REF!&lt;&gt;"",'Запит 2-8'!#REF!,"")</f>
        <v>#REF!</v>
      </c>
      <c r="C2004" s="49" t="e">
        <f>'Запит 2-8'!#REF!</f>
        <v>#REF!</v>
      </c>
      <c r="D2004" s="50" t="e">
        <f>'Запит 2-8'!#REF!</f>
        <v>#REF!</v>
      </c>
      <c r="E2004" s="350"/>
      <c r="F2004" s="353" t="e">
        <f>#REF!+#REF!</f>
        <v>#REF!</v>
      </c>
      <c r="G2004" s="81" t="e">
        <f t="shared" si="132"/>
        <v>#REF!</v>
      </c>
    </row>
    <row r="2005" spans="1:7" x14ac:dyDescent="0.25">
      <c r="A2005" s="218" t="e">
        <f>'Запит 2-8'!#REF!</f>
        <v>#REF!</v>
      </c>
      <c r="B2005" s="48" t="e">
        <f>IF('Запит 2-8'!#REF!&lt;&gt;"",'Запит 2-8'!#REF!,"")</f>
        <v>#REF!</v>
      </c>
      <c r="C2005" s="49" t="e">
        <f>'Запит 2-8'!#REF!</f>
        <v>#REF!</v>
      </c>
      <c r="D2005" s="50" t="e">
        <f>'Запит 2-8'!#REF!</f>
        <v>#REF!</v>
      </c>
      <c r="E2005" s="350"/>
      <c r="F2005" s="353" t="e">
        <f>#REF!+#REF!</f>
        <v>#REF!</v>
      </c>
      <c r="G2005" s="81" t="e">
        <f t="shared" si="132"/>
        <v>#REF!</v>
      </c>
    </row>
    <row r="2006" spans="1:7" x14ac:dyDescent="0.25">
      <c r="A2006" s="218" t="e">
        <f>'Запит 2-8'!#REF!</f>
        <v>#REF!</v>
      </c>
      <c r="B2006" s="48" t="e">
        <f>IF('Запит 2-8'!#REF!&lt;&gt;"",'Запит 2-8'!#REF!,"")</f>
        <v>#REF!</v>
      </c>
      <c r="C2006" s="49" t="e">
        <f>'Запит 2-8'!#REF!</f>
        <v>#REF!</v>
      </c>
      <c r="D2006" s="50" t="e">
        <f>'Запит 2-8'!#REF!</f>
        <v>#REF!</v>
      </c>
      <c r="E2006" s="350"/>
      <c r="F2006" s="353" t="e">
        <f>#REF!+#REF!</f>
        <v>#REF!</v>
      </c>
      <c r="G2006" s="81" t="e">
        <f t="shared" si="132"/>
        <v>#REF!</v>
      </c>
    </row>
    <row r="2007" spans="1:7" x14ac:dyDescent="0.25">
      <c r="A2007" s="218" t="e">
        <f>'Запит 2-8'!#REF!</f>
        <v>#REF!</v>
      </c>
      <c r="B2007" s="237" t="e">
        <f>IF('Запит 2-8'!#REF!&lt;&gt;"",'Запит 2-8'!#REF!,"")</f>
        <v>#REF!</v>
      </c>
      <c r="C2007" s="238" t="e">
        <f>'Запит 2-8'!#REF!</f>
        <v>#REF!</v>
      </c>
      <c r="D2007" s="239" t="e">
        <f>'Запит 2-8'!#REF!</f>
        <v>#REF!</v>
      </c>
      <c r="E2007" s="351"/>
      <c r="F2007" s="354" t="e">
        <f>#REF!+#REF!</f>
        <v>#REF!</v>
      </c>
      <c r="G2007" s="81" t="e">
        <f>IF(B2007&lt;&gt;"","Для друку","")</f>
        <v>#REF!</v>
      </c>
    </row>
    <row r="2008" spans="1:7" ht="12.75" x14ac:dyDescent="0.2">
      <c r="A2008" s="236" t="e">
        <f>'Запит 2-8'!#REF!</f>
        <v>#REF!</v>
      </c>
      <c r="B2008" s="756" t="s">
        <v>108</v>
      </c>
      <c r="C2008" s="757"/>
      <c r="D2008" s="757"/>
      <c r="E2008" s="758"/>
      <c r="F2008" s="758"/>
      <c r="G2008" s="81" t="e">
        <f>G2009</f>
        <v>#REF!</v>
      </c>
    </row>
    <row r="2009" spans="1:7" x14ac:dyDescent="0.25">
      <c r="A2009" s="218" t="e">
        <f>'Запит 2-8'!#REF!</f>
        <v>#REF!</v>
      </c>
      <c r="B2009" s="241" t="e">
        <f>IF('Запит 2-8'!#REF!&lt;&gt;"",'Запит 2-8'!#REF!,"")</f>
        <v>#REF!</v>
      </c>
      <c r="C2009" s="242" t="e">
        <f>'Запит 2-8'!#REF!</f>
        <v>#REF!</v>
      </c>
      <c r="D2009" s="243" t="e">
        <f>'Запит 2-8'!#REF!</f>
        <v>#REF!</v>
      </c>
      <c r="E2009" s="349"/>
      <c r="F2009" s="352" t="e">
        <f>#REF!+#REF!</f>
        <v>#REF!</v>
      </c>
      <c r="G2009" s="81" t="e">
        <f t="shared" ref="G2009:G2023" si="133">IF(B2009&lt;&gt;"","Для друку","")</f>
        <v>#REF!</v>
      </c>
    </row>
    <row r="2010" spans="1:7" x14ac:dyDescent="0.25">
      <c r="A2010" s="218" t="e">
        <f>'Запит 2-8'!#REF!</f>
        <v>#REF!</v>
      </c>
      <c r="B2010" s="48" t="e">
        <f>IF('Запит 2-8'!#REF!&lt;&gt;"",'Запит 2-8'!#REF!,"")</f>
        <v>#REF!</v>
      </c>
      <c r="C2010" s="49" t="e">
        <f>'Запит 2-8'!#REF!</f>
        <v>#REF!</v>
      </c>
      <c r="D2010" s="50" t="e">
        <f>'Запит 2-8'!#REF!</f>
        <v>#REF!</v>
      </c>
      <c r="E2010" s="350"/>
      <c r="F2010" s="353" t="e">
        <f>#REF!+#REF!</f>
        <v>#REF!</v>
      </c>
      <c r="G2010" s="81" t="e">
        <f t="shared" si="133"/>
        <v>#REF!</v>
      </c>
    </row>
    <row r="2011" spans="1:7" x14ac:dyDescent="0.25">
      <c r="A2011" s="218" t="e">
        <f>'Запит 2-8'!#REF!</f>
        <v>#REF!</v>
      </c>
      <c r="B2011" s="48" t="e">
        <f>IF('Запит 2-8'!#REF!&lt;&gt;"",'Запит 2-8'!#REF!,"")</f>
        <v>#REF!</v>
      </c>
      <c r="C2011" s="49" t="e">
        <f>'Запит 2-8'!#REF!</f>
        <v>#REF!</v>
      </c>
      <c r="D2011" s="50" t="e">
        <f>'Запит 2-8'!#REF!</f>
        <v>#REF!</v>
      </c>
      <c r="E2011" s="350"/>
      <c r="F2011" s="353" t="e">
        <f>#REF!+#REF!</f>
        <v>#REF!</v>
      </c>
      <c r="G2011" s="81" t="e">
        <f t="shared" si="133"/>
        <v>#REF!</v>
      </c>
    </row>
    <row r="2012" spans="1:7" x14ac:dyDescent="0.25">
      <c r="A2012" s="218" t="e">
        <f>'Запит 2-8'!#REF!</f>
        <v>#REF!</v>
      </c>
      <c r="B2012" s="48" t="e">
        <f>IF('Запит 2-8'!#REF!&lt;&gt;"",'Запит 2-8'!#REF!,"")</f>
        <v>#REF!</v>
      </c>
      <c r="C2012" s="49" t="e">
        <f>'Запит 2-8'!#REF!</f>
        <v>#REF!</v>
      </c>
      <c r="D2012" s="50" t="e">
        <f>'Запит 2-8'!#REF!</f>
        <v>#REF!</v>
      </c>
      <c r="E2012" s="229"/>
      <c r="F2012" s="353" t="e">
        <f>#REF!+#REF!</f>
        <v>#REF!</v>
      </c>
      <c r="G2012" s="81" t="e">
        <f t="shared" si="133"/>
        <v>#REF!</v>
      </c>
    </row>
    <row r="2013" spans="1:7" x14ac:dyDescent="0.25">
      <c r="A2013" s="218" t="e">
        <f>'Запит 2-8'!#REF!</f>
        <v>#REF!</v>
      </c>
      <c r="B2013" s="48" t="e">
        <f>IF('Запит 2-8'!#REF!&lt;&gt;"",'Запит 2-8'!#REF!,"")</f>
        <v>#REF!</v>
      </c>
      <c r="C2013" s="49" t="e">
        <f>'Запит 2-8'!#REF!</f>
        <v>#REF!</v>
      </c>
      <c r="D2013" s="50" t="e">
        <f>'Запит 2-8'!#REF!</f>
        <v>#REF!</v>
      </c>
      <c r="E2013" s="350"/>
      <c r="F2013" s="353" t="e">
        <f>#REF!+#REF!</f>
        <v>#REF!</v>
      </c>
      <c r="G2013" s="81" t="e">
        <f t="shared" si="133"/>
        <v>#REF!</v>
      </c>
    </row>
    <row r="2014" spans="1:7" x14ac:dyDescent="0.25">
      <c r="A2014" s="218" t="e">
        <f>'Запит 2-8'!#REF!</f>
        <v>#REF!</v>
      </c>
      <c r="B2014" s="48" t="e">
        <f>IF('Запит 2-8'!#REF!&lt;&gt;"",'Запит 2-8'!#REF!,"")</f>
        <v>#REF!</v>
      </c>
      <c r="C2014" s="49" t="e">
        <f>'Запит 2-8'!#REF!</f>
        <v>#REF!</v>
      </c>
      <c r="D2014" s="50" t="e">
        <f>'Запит 2-8'!#REF!</f>
        <v>#REF!</v>
      </c>
      <c r="E2014" s="350"/>
      <c r="F2014" s="353" t="e">
        <f>#REF!+#REF!</f>
        <v>#REF!</v>
      </c>
      <c r="G2014" s="81" t="e">
        <f t="shared" si="133"/>
        <v>#REF!</v>
      </c>
    </row>
    <row r="2015" spans="1:7" x14ac:dyDescent="0.25">
      <c r="A2015" s="218" t="e">
        <f>'Запит 2-8'!#REF!</f>
        <v>#REF!</v>
      </c>
      <c r="B2015" s="48" t="e">
        <f>IF('Запит 2-8'!#REF!&lt;&gt;"",'Запит 2-8'!#REF!,"")</f>
        <v>#REF!</v>
      </c>
      <c r="C2015" s="49" t="e">
        <f>'Запит 2-8'!#REF!</f>
        <v>#REF!</v>
      </c>
      <c r="D2015" s="50" t="e">
        <f>'Запит 2-8'!#REF!</f>
        <v>#REF!</v>
      </c>
      <c r="E2015" s="350"/>
      <c r="F2015" s="353" t="e">
        <f>#REF!+#REF!</f>
        <v>#REF!</v>
      </c>
      <c r="G2015" s="81" t="e">
        <f t="shared" si="133"/>
        <v>#REF!</v>
      </c>
    </row>
    <row r="2016" spans="1:7" x14ac:dyDescent="0.25">
      <c r="A2016" s="218" t="e">
        <f>'Запит 2-8'!#REF!</f>
        <v>#REF!</v>
      </c>
      <c r="B2016" s="48" t="e">
        <f>IF('Запит 2-8'!#REF!&lt;&gt;"",'Запит 2-8'!#REF!,"")</f>
        <v>#REF!</v>
      </c>
      <c r="C2016" s="49" t="e">
        <f>'Запит 2-8'!#REF!</f>
        <v>#REF!</v>
      </c>
      <c r="D2016" s="50" t="e">
        <f>'Запит 2-8'!#REF!</f>
        <v>#REF!</v>
      </c>
      <c r="E2016" s="350"/>
      <c r="F2016" s="353" t="e">
        <f>#REF!+#REF!</f>
        <v>#REF!</v>
      </c>
      <c r="G2016" s="81" t="e">
        <f t="shared" si="133"/>
        <v>#REF!</v>
      </c>
    </row>
    <row r="2017" spans="1:7" x14ac:dyDescent="0.25">
      <c r="A2017" s="218" t="e">
        <f>'Запит 2-8'!#REF!</f>
        <v>#REF!</v>
      </c>
      <c r="B2017" s="48" t="e">
        <f>IF('Запит 2-8'!#REF!&lt;&gt;"",'Запит 2-8'!#REF!,"")</f>
        <v>#REF!</v>
      </c>
      <c r="C2017" s="49" t="e">
        <f>'Запит 2-8'!#REF!</f>
        <v>#REF!</v>
      </c>
      <c r="D2017" s="50" t="e">
        <f>'Запит 2-8'!#REF!</f>
        <v>#REF!</v>
      </c>
      <c r="E2017" s="350"/>
      <c r="F2017" s="353" t="e">
        <f>#REF!+#REF!</f>
        <v>#REF!</v>
      </c>
      <c r="G2017" s="81" t="e">
        <f t="shared" si="133"/>
        <v>#REF!</v>
      </c>
    </row>
    <row r="2018" spans="1:7" x14ac:dyDescent="0.25">
      <c r="A2018" s="218" t="e">
        <f>'Запит 2-8'!#REF!</f>
        <v>#REF!</v>
      </c>
      <c r="B2018" s="48" t="e">
        <f>IF('Запит 2-8'!#REF!&lt;&gt;"",'Запит 2-8'!#REF!,"")</f>
        <v>#REF!</v>
      </c>
      <c r="C2018" s="49" t="e">
        <f>'Запит 2-8'!#REF!</f>
        <v>#REF!</v>
      </c>
      <c r="D2018" s="50" t="e">
        <f>'Запит 2-8'!#REF!</f>
        <v>#REF!</v>
      </c>
      <c r="E2018" s="350"/>
      <c r="F2018" s="353" t="e">
        <f>#REF!+#REF!</f>
        <v>#REF!</v>
      </c>
      <c r="G2018" s="81" t="e">
        <f t="shared" si="133"/>
        <v>#REF!</v>
      </c>
    </row>
    <row r="2019" spans="1:7" x14ac:dyDescent="0.25">
      <c r="A2019" s="218" t="e">
        <f>'Запит 2-8'!#REF!</f>
        <v>#REF!</v>
      </c>
      <c r="B2019" s="48" t="e">
        <f>IF('Запит 2-8'!#REF!&lt;&gt;"",'Запит 2-8'!#REF!,"")</f>
        <v>#REF!</v>
      </c>
      <c r="C2019" s="49" t="e">
        <f>'Запит 2-8'!#REF!</f>
        <v>#REF!</v>
      </c>
      <c r="D2019" s="50" t="e">
        <f>'Запит 2-8'!#REF!</f>
        <v>#REF!</v>
      </c>
      <c r="E2019" s="350"/>
      <c r="F2019" s="353" t="e">
        <f>#REF!+#REF!</f>
        <v>#REF!</v>
      </c>
      <c r="G2019" s="81" t="e">
        <f t="shared" si="133"/>
        <v>#REF!</v>
      </c>
    </row>
    <row r="2020" spans="1:7" x14ac:dyDescent="0.25">
      <c r="A2020" s="218" t="e">
        <f>'Запит 2-8'!#REF!</f>
        <v>#REF!</v>
      </c>
      <c r="B2020" s="48" t="e">
        <f>IF('Запит 2-8'!#REF!&lt;&gt;"",'Запит 2-8'!#REF!,"")</f>
        <v>#REF!</v>
      </c>
      <c r="C2020" s="49" t="e">
        <f>'Запит 2-8'!#REF!</f>
        <v>#REF!</v>
      </c>
      <c r="D2020" s="50" t="e">
        <f>'Запит 2-8'!#REF!</f>
        <v>#REF!</v>
      </c>
      <c r="E2020" s="350"/>
      <c r="F2020" s="353" t="e">
        <f>#REF!+#REF!</f>
        <v>#REF!</v>
      </c>
      <c r="G2020" s="81" t="e">
        <f t="shared" si="133"/>
        <v>#REF!</v>
      </c>
    </row>
    <row r="2021" spans="1:7" x14ac:dyDescent="0.25">
      <c r="A2021" s="218" t="e">
        <f>'Запит 2-8'!#REF!</f>
        <v>#REF!</v>
      </c>
      <c r="B2021" s="48" t="e">
        <f>IF('Запит 2-8'!#REF!&lt;&gt;"",'Запит 2-8'!#REF!,"")</f>
        <v>#REF!</v>
      </c>
      <c r="C2021" s="49" t="e">
        <f>'Запит 2-8'!#REF!</f>
        <v>#REF!</v>
      </c>
      <c r="D2021" s="50" t="e">
        <f>'Запит 2-8'!#REF!</f>
        <v>#REF!</v>
      </c>
      <c r="E2021" s="350"/>
      <c r="F2021" s="353" t="e">
        <f>#REF!+#REF!</f>
        <v>#REF!</v>
      </c>
      <c r="G2021" s="81" t="e">
        <f t="shared" si="133"/>
        <v>#REF!</v>
      </c>
    </row>
    <row r="2022" spans="1:7" x14ac:dyDescent="0.25">
      <c r="A2022" s="218" t="e">
        <f>'Запит 2-8'!#REF!</f>
        <v>#REF!</v>
      </c>
      <c r="B2022" s="48" t="e">
        <f>IF('Запит 2-8'!#REF!&lt;&gt;"",'Запит 2-8'!#REF!,"")</f>
        <v>#REF!</v>
      </c>
      <c r="C2022" s="49" t="e">
        <f>'Запит 2-8'!#REF!</f>
        <v>#REF!</v>
      </c>
      <c r="D2022" s="50" t="e">
        <f>'Запит 2-8'!#REF!</f>
        <v>#REF!</v>
      </c>
      <c r="E2022" s="350"/>
      <c r="F2022" s="353" t="e">
        <f>#REF!+#REF!</f>
        <v>#REF!</v>
      </c>
      <c r="G2022" s="81" t="e">
        <f t="shared" si="133"/>
        <v>#REF!</v>
      </c>
    </row>
    <row r="2023" spans="1:7" x14ac:dyDescent="0.25">
      <c r="A2023" s="218" t="e">
        <f>'Запит 2-8'!#REF!</f>
        <v>#REF!</v>
      </c>
      <c r="B2023" s="237" t="e">
        <f>IF('Запит 2-8'!#REF!&lt;&gt;"",'Запит 2-8'!#REF!,"")</f>
        <v>#REF!</v>
      </c>
      <c r="C2023" s="238" t="e">
        <f>'Запит 2-8'!#REF!</f>
        <v>#REF!</v>
      </c>
      <c r="D2023" s="239" t="e">
        <f>'Запит 2-8'!#REF!</f>
        <v>#REF!</v>
      </c>
      <c r="E2023" s="351"/>
      <c r="F2023" s="354" t="e">
        <f>#REF!+#REF!</f>
        <v>#REF!</v>
      </c>
      <c r="G2023" s="81" t="e">
        <f t="shared" si="133"/>
        <v>#REF!</v>
      </c>
    </row>
    <row r="2024" spans="1:7" ht="12.75" x14ac:dyDescent="0.2">
      <c r="A2024" s="236" t="e">
        <f>'Запит 2-8'!#REF!</f>
        <v>#REF!</v>
      </c>
      <c r="B2024" s="756" t="s">
        <v>109</v>
      </c>
      <c r="C2024" s="757"/>
      <c r="D2024" s="757"/>
      <c r="E2024" s="758"/>
      <c r="F2024" s="758"/>
      <c r="G2024" s="81" t="e">
        <f>G2025</f>
        <v>#REF!</v>
      </c>
    </row>
    <row r="2025" spans="1:7" x14ac:dyDescent="0.25">
      <c r="A2025" s="218" t="e">
        <f>'Запит 2-8'!#REF!</f>
        <v>#REF!</v>
      </c>
      <c r="B2025" s="241" t="e">
        <f>IF('Запит 2-8'!#REF!&lt;&gt;"",'Запит 2-8'!#REF!,"")</f>
        <v>#REF!</v>
      </c>
      <c r="C2025" s="242" t="e">
        <f>'Запит 2-8'!#REF!</f>
        <v>#REF!</v>
      </c>
      <c r="D2025" s="243" t="e">
        <f>'Запит 2-8'!#REF!</f>
        <v>#REF!</v>
      </c>
      <c r="E2025" s="349"/>
      <c r="F2025" s="352" t="e">
        <f>#REF!+#REF!</f>
        <v>#REF!</v>
      </c>
      <c r="G2025" s="81" t="e">
        <f t="shared" ref="G2025:G2039" si="134">IF(B2025&lt;&gt;"","Для друку","")</f>
        <v>#REF!</v>
      </c>
    </row>
    <row r="2026" spans="1:7" x14ac:dyDescent="0.25">
      <c r="A2026" s="218" t="e">
        <f>'Запит 2-8'!#REF!</f>
        <v>#REF!</v>
      </c>
      <c r="B2026" s="48" t="e">
        <f>IF('Запит 2-8'!#REF!&lt;&gt;"",'Запит 2-8'!#REF!,"")</f>
        <v>#REF!</v>
      </c>
      <c r="C2026" s="49" t="e">
        <f>'Запит 2-8'!#REF!</f>
        <v>#REF!</v>
      </c>
      <c r="D2026" s="50" t="e">
        <f>'Запит 2-8'!#REF!</f>
        <v>#REF!</v>
      </c>
      <c r="E2026" s="350"/>
      <c r="F2026" s="353" t="e">
        <f>#REF!+#REF!</f>
        <v>#REF!</v>
      </c>
      <c r="G2026" s="81" t="e">
        <f t="shared" si="134"/>
        <v>#REF!</v>
      </c>
    </row>
    <row r="2027" spans="1:7" x14ac:dyDescent="0.25">
      <c r="A2027" s="218" t="e">
        <f>'Запит 2-8'!#REF!</f>
        <v>#REF!</v>
      </c>
      <c r="B2027" s="48" t="e">
        <f>IF('Запит 2-8'!#REF!&lt;&gt;"",'Запит 2-8'!#REF!,"")</f>
        <v>#REF!</v>
      </c>
      <c r="C2027" s="49" t="e">
        <f>'Запит 2-8'!#REF!</f>
        <v>#REF!</v>
      </c>
      <c r="D2027" s="50" t="e">
        <f>'Запит 2-8'!#REF!</f>
        <v>#REF!</v>
      </c>
      <c r="E2027" s="350"/>
      <c r="F2027" s="353" t="e">
        <f>#REF!+#REF!</f>
        <v>#REF!</v>
      </c>
      <c r="G2027" s="81" t="e">
        <f t="shared" si="134"/>
        <v>#REF!</v>
      </c>
    </row>
    <row r="2028" spans="1:7" x14ac:dyDescent="0.25">
      <c r="A2028" s="218" t="e">
        <f>'Запит 2-8'!#REF!</f>
        <v>#REF!</v>
      </c>
      <c r="B2028" s="48" t="e">
        <f>IF('Запит 2-8'!#REF!&lt;&gt;"",'Запит 2-8'!#REF!,"")</f>
        <v>#REF!</v>
      </c>
      <c r="C2028" s="49" t="e">
        <f>'Запит 2-8'!#REF!</f>
        <v>#REF!</v>
      </c>
      <c r="D2028" s="50" t="e">
        <f>'Запит 2-8'!#REF!</f>
        <v>#REF!</v>
      </c>
      <c r="E2028" s="229"/>
      <c r="F2028" s="353" t="e">
        <f>#REF!+#REF!</f>
        <v>#REF!</v>
      </c>
      <c r="G2028" s="81" t="e">
        <f t="shared" si="134"/>
        <v>#REF!</v>
      </c>
    </row>
    <row r="2029" spans="1:7" x14ac:dyDescent="0.25">
      <c r="A2029" s="218" t="e">
        <f>'Запит 2-8'!#REF!</f>
        <v>#REF!</v>
      </c>
      <c r="B2029" s="48" t="e">
        <f>IF('Запит 2-8'!#REF!&lt;&gt;"",'Запит 2-8'!#REF!,"")</f>
        <v>#REF!</v>
      </c>
      <c r="C2029" s="49" t="e">
        <f>'Запит 2-8'!#REF!</f>
        <v>#REF!</v>
      </c>
      <c r="D2029" s="50" t="e">
        <f>'Запит 2-8'!#REF!</f>
        <v>#REF!</v>
      </c>
      <c r="E2029" s="350"/>
      <c r="F2029" s="353" t="e">
        <f>#REF!+#REF!</f>
        <v>#REF!</v>
      </c>
      <c r="G2029" s="81" t="e">
        <f t="shared" si="134"/>
        <v>#REF!</v>
      </c>
    </row>
    <row r="2030" spans="1:7" x14ac:dyDescent="0.25">
      <c r="A2030" s="218" t="e">
        <f>'Запит 2-8'!#REF!</f>
        <v>#REF!</v>
      </c>
      <c r="B2030" s="48" t="e">
        <f>IF('Запит 2-8'!#REF!&lt;&gt;"",'Запит 2-8'!#REF!,"")</f>
        <v>#REF!</v>
      </c>
      <c r="C2030" s="49" t="e">
        <f>'Запит 2-8'!#REF!</f>
        <v>#REF!</v>
      </c>
      <c r="D2030" s="50" t="e">
        <f>'Запит 2-8'!#REF!</f>
        <v>#REF!</v>
      </c>
      <c r="E2030" s="350"/>
      <c r="F2030" s="353" t="e">
        <f>#REF!+#REF!</f>
        <v>#REF!</v>
      </c>
      <c r="G2030" s="81" t="e">
        <f t="shared" si="134"/>
        <v>#REF!</v>
      </c>
    </row>
    <row r="2031" spans="1:7" x14ac:dyDescent="0.25">
      <c r="A2031" s="218" t="e">
        <f>'Запит 2-8'!#REF!</f>
        <v>#REF!</v>
      </c>
      <c r="B2031" s="48" t="e">
        <f>IF('Запит 2-8'!#REF!&lt;&gt;"",'Запит 2-8'!#REF!,"")</f>
        <v>#REF!</v>
      </c>
      <c r="C2031" s="49" t="e">
        <f>'Запит 2-8'!#REF!</f>
        <v>#REF!</v>
      </c>
      <c r="D2031" s="50" t="e">
        <f>'Запит 2-8'!#REF!</f>
        <v>#REF!</v>
      </c>
      <c r="E2031" s="350"/>
      <c r="F2031" s="353" t="e">
        <f>#REF!+#REF!</f>
        <v>#REF!</v>
      </c>
      <c r="G2031" s="81" t="e">
        <f t="shared" si="134"/>
        <v>#REF!</v>
      </c>
    </row>
    <row r="2032" spans="1:7" x14ac:dyDescent="0.25">
      <c r="A2032" s="218" t="e">
        <f>'Запит 2-8'!#REF!</f>
        <v>#REF!</v>
      </c>
      <c r="B2032" s="48" t="e">
        <f>IF('Запит 2-8'!#REF!&lt;&gt;"",'Запит 2-8'!#REF!,"")</f>
        <v>#REF!</v>
      </c>
      <c r="C2032" s="49" t="e">
        <f>'Запит 2-8'!#REF!</f>
        <v>#REF!</v>
      </c>
      <c r="D2032" s="50" t="e">
        <f>'Запит 2-8'!#REF!</f>
        <v>#REF!</v>
      </c>
      <c r="E2032" s="350"/>
      <c r="F2032" s="353" t="e">
        <f>#REF!+#REF!</f>
        <v>#REF!</v>
      </c>
      <c r="G2032" s="81" t="e">
        <f t="shared" si="134"/>
        <v>#REF!</v>
      </c>
    </row>
    <row r="2033" spans="1:7" x14ac:dyDescent="0.25">
      <c r="A2033" s="218" t="e">
        <f>'Запит 2-8'!#REF!</f>
        <v>#REF!</v>
      </c>
      <c r="B2033" s="48" t="e">
        <f>IF('Запит 2-8'!#REF!&lt;&gt;"",'Запит 2-8'!#REF!,"")</f>
        <v>#REF!</v>
      </c>
      <c r="C2033" s="49" t="e">
        <f>'Запит 2-8'!#REF!</f>
        <v>#REF!</v>
      </c>
      <c r="D2033" s="50" t="e">
        <f>'Запит 2-8'!#REF!</f>
        <v>#REF!</v>
      </c>
      <c r="E2033" s="350"/>
      <c r="F2033" s="353" t="e">
        <f>#REF!+#REF!</f>
        <v>#REF!</v>
      </c>
      <c r="G2033" s="81" t="e">
        <f t="shared" si="134"/>
        <v>#REF!</v>
      </c>
    </row>
    <row r="2034" spans="1:7" x14ac:dyDescent="0.25">
      <c r="A2034" s="218" t="e">
        <f>'Запит 2-8'!#REF!</f>
        <v>#REF!</v>
      </c>
      <c r="B2034" s="48" t="e">
        <f>IF('Запит 2-8'!#REF!&lt;&gt;"",'Запит 2-8'!#REF!,"")</f>
        <v>#REF!</v>
      </c>
      <c r="C2034" s="49" t="e">
        <f>'Запит 2-8'!#REF!</f>
        <v>#REF!</v>
      </c>
      <c r="D2034" s="50" t="e">
        <f>'Запит 2-8'!#REF!</f>
        <v>#REF!</v>
      </c>
      <c r="E2034" s="350"/>
      <c r="F2034" s="353" t="e">
        <f>#REF!+#REF!</f>
        <v>#REF!</v>
      </c>
      <c r="G2034" s="81" t="e">
        <f t="shared" si="134"/>
        <v>#REF!</v>
      </c>
    </row>
    <row r="2035" spans="1:7" x14ac:dyDescent="0.25">
      <c r="A2035" s="218" t="e">
        <f>'Запит 2-8'!#REF!</f>
        <v>#REF!</v>
      </c>
      <c r="B2035" s="48" t="e">
        <f>IF('Запит 2-8'!#REF!&lt;&gt;"",'Запит 2-8'!#REF!,"")</f>
        <v>#REF!</v>
      </c>
      <c r="C2035" s="49" t="e">
        <f>'Запит 2-8'!#REF!</f>
        <v>#REF!</v>
      </c>
      <c r="D2035" s="50" t="e">
        <f>'Запит 2-8'!#REF!</f>
        <v>#REF!</v>
      </c>
      <c r="E2035" s="350"/>
      <c r="F2035" s="353" t="e">
        <f>#REF!+#REF!</f>
        <v>#REF!</v>
      </c>
      <c r="G2035" s="81" t="e">
        <f t="shared" si="134"/>
        <v>#REF!</v>
      </c>
    </row>
    <row r="2036" spans="1:7" x14ac:dyDescent="0.25">
      <c r="A2036" s="218" t="e">
        <f>'Запит 2-8'!#REF!</f>
        <v>#REF!</v>
      </c>
      <c r="B2036" s="48" t="e">
        <f>IF('Запит 2-8'!#REF!&lt;&gt;"",'Запит 2-8'!#REF!,"")</f>
        <v>#REF!</v>
      </c>
      <c r="C2036" s="49" t="e">
        <f>'Запит 2-8'!#REF!</f>
        <v>#REF!</v>
      </c>
      <c r="D2036" s="50" t="e">
        <f>'Запит 2-8'!#REF!</f>
        <v>#REF!</v>
      </c>
      <c r="E2036" s="350"/>
      <c r="F2036" s="353" t="e">
        <f>#REF!+#REF!</f>
        <v>#REF!</v>
      </c>
      <c r="G2036" s="81" t="e">
        <f t="shared" si="134"/>
        <v>#REF!</v>
      </c>
    </row>
    <row r="2037" spans="1:7" x14ac:dyDescent="0.25">
      <c r="A2037" s="218" t="e">
        <f>'Запит 2-8'!#REF!</f>
        <v>#REF!</v>
      </c>
      <c r="B2037" s="48" t="e">
        <f>IF('Запит 2-8'!#REF!&lt;&gt;"",'Запит 2-8'!#REF!,"")</f>
        <v>#REF!</v>
      </c>
      <c r="C2037" s="49" t="e">
        <f>'Запит 2-8'!#REF!</f>
        <v>#REF!</v>
      </c>
      <c r="D2037" s="50" t="e">
        <f>'Запит 2-8'!#REF!</f>
        <v>#REF!</v>
      </c>
      <c r="E2037" s="350"/>
      <c r="F2037" s="353" t="e">
        <f>#REF!+#REF!</f>
        <v>#REF!</v>
      </c>
      <c r="G2037" s="81" t="e">
        <f t="shared" si="134"/>
        <v>#REF!</v>
      </c>
    </row>
    <row r="2038" spans="1:7" x14ac:dyDescent="0.25">
      <c r="A2038" s="218" t="e">
        <f>'Запит 2-8'!#REF!</f>
        <v>#REF!</v>
      </c>
      <c r="B2038" s="48" t="e">
        <f>IF('Запит 2-8'!#REF!&lt;&gt;"",'Запит 2-8'!#REF!,"")</f>
        <v>#REF!</v>
      </c>
      <c r="C2038" s="49" t="e">
        <f>'Запит 2-8'!#REF!</f>
        <v>#REF!</v>
      </c>
      <c r="D2038" s="50" t="e">
        <f>'Запит 2-8'!#REF!</f>
        <v>#REF!</v>
      </c>
      <c r="E2038" s="350"/>
      <c r="F2038" s="353" t="e">
        <f>#REF!+#REF!</f>
        <v>#REF!</v>
      </c>
      <c r="G2038" s="81" t="e">
        <f t="shared" si="134"/>
        <v>#REF!</v>
      </c>
    </row>
    <row r="2039" spans="1:7" x14ac:dyDescent="0.25">
      <c r="A2039" s="218" t="e">
        <f>'Запит 2-8'!#REF!</f>
        <v>#REF!</v>
      </c>
      <c r="B2039" s="237" t="e">
        <f>IF('Запит 2-8'!#REF!&lt;&gt;"",'Запит 2-8'!#REF!,"")</f>
        <v>#REF!</v>
      </c>
      <c r="C2039" s="238" t="e">
        <f>'Запит 2-8'!#REF!</f>
        <v>#REF!</v>
      </c>
      <c r="D2039" s="239" t="e">
        <f>'Запит 2-8'!#REF!</f>
        <v>#REF!</v>
      </c>
      <c r="E2039" s="351"/>
      <c r="F2039" s="354" t="e">
        <f>#REF!+#REF!</f>
        <v>#REF!</v>
      </c>
      <c r="G2039" s="81" t="e">
        <f t="shared" si="134"/>
        <v>#REF!</v>
      </c>
    </row>
    <row r="2040" spans="1:7" ht="12.75" x14ac:dyDescent="0.2">
      <c r="A2040" s="236" t="e">
        <f>'Запит 2-8'!#REF!</f>
        <v>#REF!</v>
      </c>
      <c r="B2040" s="756" t="s">
        <v>110</v>
      </c>
      <c r="C2040" s="757"/>
      <c r="D2040" s="757"/>
      <c r="E2040" s="758"/>
      <c r="F2040" s="758"/>
      <c r="G2040" s="81" t="e">
        <f>G2041</f>
        <v>#REF!</v>
      </c>
    </row>
    <row r="2041" spans="1:7" x14ac:dyDescent="0.25">
      <c r="A2041" s="218" t="e">
        <f>'Запит 2-8'!#REF!</f>
        <v>#REF!</v>
      </c>
      <c r="B2041" s="241" t="e">
        <f>IF('Запит 2-8'!#REF!&lt;&gt;"",'Запит 2-8'!#REF!,"")</f>
        <v>#REF!</v>
      </c>
      <c r="C2041" s="242" t="e">
        <f>'Запит 2-8'!#REF!</f>
        <v>#REF!</v>
      </c>
      <c r="D2041" s="243" t="e">
        <f>'Запит 2-8'!#REF!</f>
        <v>#REF!</v>
      </c>
      <c r="E2041" s="440" t="s">
        <v>30</v>
      </c>
      <c r="F2041" s="352" t="e">
        <f>#REF!+#REF!</f>
        <v>#REF!</v>
      </c>
      <c r="G2041" s="81" t="e">
        <f t="shared" ref="G2041:G2050" si="135">IF(B2041&lt;&gt;"","Для друку","")</f>
        <v>#REF!</v>
      </c>
    </row>
    <row r="2042" spans="1:7" x14ac:dyDescent="0.25">
      <c r="A2042" s="218" t="e">
        <f>'Запит 2-8'!#REF!</f>
        <v>#REF!</v>
      </c>
      <c r="B2042" s="48" t="e">
        <f>IF('Запит 2-8'!#REF!&lt;&gt;"",'Запит 2-8'!#REF!,"")</f>
        <v>#REF!</v>
      </c>
      <c r="C2042" s="49" t="e">
        <f>'Запит 2-8'!#REF!</f>
        <v>#REF!</v>
      </c>
      <c r="D2042" s="50" t="e">
        <f>'Запит 2-8'!#REF!</f>
        <v>#REF!</v>
      </c>
      <c r="E2042" s="441" t="s">
        <v>30</v>
      </c>
      <c r="F2042" s="353" t="e">
        <f>#REF!+#REF!</f>
        <v>#REF!</v>
      </c>
      <c r="G2042" s="81" t="e">
        <f t="shared" si="135"/>
        <v>#REF!</v>
      </c>
    </row>
    <row r="2043" spans="1:7" x14ac:dyDescent="0.25">
      <c r="A2043" s="218" t="e">
        <f>'Запит 2-8'!#REF!</f>
        <v>#REF!</v>
      </c>
      <c r="B2043" s="48" t="e">
        <f>IF('Запит 2-8'!#REF!&lt;&gt;"",'Запит 2-8'!#REF!,"")</f>
        <v>#REF!</v>
      </c>
      <c r="C2043" s="49" t="e">
        <f>'Запит 2-8'!#REF!</f>
        <v>#REF!</v>
      </c>
      <c r="D2043" s="50" t="e">
        <f>'Запит 2-8'!#REF!</f>
        <v>#REF!</v>
      </c>
      <c r="E2043" s="441" t="s">
        <v>30</v>
      </c>
      <c r="F2043" s="353" t="e">
        <f>#REF!+#REF!</f>
        <v>#REF!</v>
      </c>
      <c r="G2043" s="81" t="e">
        <f t="shared" si="135"/>
        <v>#REF!</v>
      </c>
    </row>
    <row r="2044" spans="1:7" x14ac:dyDescent="0.25">
      <c r="A2044" s="218" t="e">
        <f>'Запит 2-8'!#REF!</f>
        <v>#REF!</v>
      </c>
      <c r="B2044" s="48" t="e">
        <f>IF('Запит 2-8'!#REF!&lt;&gt;"",'Запит 2-8'!#REF!,"")</f>
        <v>#REF!</v>
      </c>
      <c r="C2044" s="49" t="e">
        <f>'Запит 2-8'!#REF!</f>
        <v>#REF!</v>
      </c>
      <c r="D2044" s="50" t="e">
        <f>'Запит 2-8'!#REF!</f>
        <v>#REF!</v>
      </c>
      <c r="E2044" s="441" t="s">
        <v>30</v>
      </c>
      <c r="F2044" s="353" t="e">
        <f>#REF!+#REF!</f>
        <v>#REF!</v>
      </c>
      <c r="G2044" s="81" t="e">
        <f t="shared" si="135"/>
        <v>#REF!</v>
      </c>
    </row>
    <row r="2045" spans="1:7" x14ac:dyDescent="0.25">
      <c r="A2045" s="218" t="e">
        <f>'Запит 2-8'!#REF!</f>
        <v>#REF!</v>
      </c>
      <c r="B2045" s="48" t="e">
        <f>IF('Запит 2-8'!#REF!&lt;&gt;"",'Запит 2-8'!#REF!,"")</f>
        <v>#REF!</v>
      </c>
      <c r="C2045" s="49" t="e">
        <f>'Запит 2-8'!#REF!</f>
        <v>#REF!</v>
      </c>
      <c r="D2045" s="50" t="e">
        <f>'Запит 2-8'!#REF!</f>
        <v>#REF!</v>
      </c>
      <c r="E2045" s="441" t="s">
        <v>30</v>
      </c>
      <c r="F2045" s="353" t="e">
        <f>#REF!+#REF!</f>
        <v>#REF!</v>
      </c>
      <c r="G2045" s="81" t="e">
        <f t="shared" si="135"/>
        <v>#REF!</v>
      </c>
    </row>
    <row r="2046" spans="1:7" x14ac:dyDescent="0.25">
      <c r="A2046" s="218" t="e">
        <f>'Запит 2-8'!#REF!</f>
        <v>#REF!</v>
      </c>
      <c r="B2046" s="48" t="e">
        <f>IF('Запит 2-8'!#REF!&lt;&gt;"",'Запит 2-8'!#REF!,"")</f>
        <v>#REF!</v>
      </c>
      <c r="C2046" s="49" t="e">
        <f>'Запит 2-8'!#REF!</f>
        <v>#REF!</v>
      </c>
      <c r="D2046" s="50" t="e">
        <f>'Запит 2-8'!#REF!</f>
        <v>#REF!</v>
      </c>
      <c r="E2046" s="441" t="s">
        <v>30</v>
      </c>
      <c r="F2046" s="353" t="e">
        <f>#REF!+#REF!</f>
        <v>#REF!</v>
      </c>
      <c r="G2046" s="81" t="e">
        <f t="shared" si="135"/>
        <v>#REF!</v>
      </c>
    </row>
    <row r="2047" spans="1:7" x14ac:dyDescent="0.25">
      <c r="A2047" s="218" t="e">
        <f>'Запит 2-8'!#REF!</f>
        <v>#REF!</v>
      </c>
      <c r="B2047" s="48" t="e">
        <f>IF('Запит 2-8'!#REF!&lt;&gt;"",'Запит 2-8'!#REF!,"")</f>
        <v>#REF!</v>
      </c>
      <c r="C2047" s="49" t="e">
        <f>'Запит 2-8'!#REF!</f>
        <v>#REF!</v>
      </c>
      <c r="D2047" s="50" t="e">
        <f>'Запит 2-8'!#REF!</f>
        <v>#REF!</v>
      </c>
      <c r="E2047" s="441" t="s">
        <v>30</v>
      </c>
      <c r="F2047" s="353" t="e">
        <f>#REF!+#REF!</f>
        <v>#REF!</v>
      </c>
      <c r="G2047" s="81" t="e">
        <f t="shared" si="135"/>
        <v>#REF!</v>
      </c>
    </row>
    <row r="2048" spans="1:7" x14ac:dyDescent="0.25">
      <c r="A2048" s="218" t="e">
        <f>'Запит 2-8'!#REF!</f>
        <v>#REF!</v>
      </c>
      <c r="B2048" s="48" t="e">
        <f>IF('Запит 2-8'!#REF!&lt;&gt;"",'Запит 2-8'!#REF!,"")</f>
        <v>#REF!</v>
      </c>
      <c r="C2048" s="49" t="e">
        <f>'Запит 2-8'!#REF!</f>
        <v>#REF!</v>
      </c>
      <c r="D2048" s="50" t="e">
        <f>'Запит 2-8'!#REF!</f>
        <v>#REF!</v>
      </c>
      <c r="E2048" s="441" t="s">
        <v>30</v>
      </c>
      <c r="F2048" s="353" t="e">
        <f>#REF!+#REF!</f>
        <v>#REF!</v>
      </c>
      <c r="G2048" s="81" t="e">
        <f t="shared" si="135"/>
        <v>#REF!</v>
      </c>
    </row>
    <row r="2049" spans="1:7" ht="12.75" customHeight="1" x14ac:dyDescent="0.25">
      <c r="A2049" s="218" t="e">
        <f>'Запит 2-8'!#REF!</f>
        <v>#REF!</v>
      </c>
      <c r="B2049" s="48" t="e">
        <f>IF('Запит 2-8'!#REF!&lt;&gt;"",'Запит 2-8'!#REF!,"")</f>
        <v>#REF!</v>
      </c>
      <c r="C2049" s="49" t="e">
        <f>'Запит 2-8'!#REF!</f>
        <v>#REF!</v>
      </c>
      <c r="D2049" s="50" t="e">
        <f>'Запит 2-8'!#REF!</f>
        <v>#REF!</v>
      </c>
      <c r="E2049" s="441" t="s">
        <v>30</v>
      </c>
      <c r="F2049" s="353" t="e">
        <f>#REF!+#REF!</f>
        <v>#REF!</v>
      </c>
      <c r="G2049" s="81" t="e">
        <f t="shared" si="135"/>
        <v>#REF!</v>
      </c>
    </row>
    <row r="2050" spans="1:7" x14ac:dyDescent="0.25">
      <c r="A2050" s="240" t="e">
        <f>'Запит 2-8'!#REF!</f>
        <v>#REF!</v>
      </c>
      <c r="B2050" s="48" t="e">
        <f>IF('Запит 2-8'!#REF!&lt;&gt;"",'Запит 2-8'!#REF!,"")</f>
        <v>#REF!</v>
      </c>
      <c r="C2050" s="49" t="e">
        <f>'Запит 2-8'!#REF!</f>
        <v>#REF!</v>
      </c>
      <c r="D2050" s="50" t="e">
        <f>'Запит 2-8'!#REF!</f>
        <v>#REF!</v>
      </c>
      <c r="E2050" s="442" t="s">
        <v>30</v>
      </c>
      <c r="F2050" s="354" t="e">
        <f>#REF!+#REF!</f>
        <v>#REF!</v>
      </c>
      <c r="G2050" s="81" t="e">
        <f t="shared" si="135"/>
        <v>#REF!</v>
      </c>
    </row>
    <row r="2051" spans="1:7" ht="12.75" customHeight="1" x14ac:dyDescent="0.2">
      <c r="A2051" s="759" t="e">
        <f>'Запит 2-8'!#REF!</f>
        <v>#REF!</v>
      </c>
      <c r="B2051" s="760"/>
      <c r="C2051" s="760"/>
      <c r="D2051" s="760"/>
      <c r="E2051" s="760"/>
      <c r="F2051" s="760"/>
      <c r="G2051" s="81" t="e">
        <f>G2052</f>
        <v>#REF!</v>
      </c>
    </row>
    <row r="2052" spans="1:7" ht="12.75" x14ac:dyDescent="0.2">
      <c r="A2052" s="235" t="s">
        <v>4</v>
      </c>
      <c r="B2052" s="756" t="s">
        <v>107</v>
      </c>
      <c r="C2052" s="757"/>
      <c r="D2052" s="757"/>
      <c r="E2052" s="761"/>
      <c r="F2052" s="761"/>
      <c r="G2052" s="81" t="e">
        <f>G2053</f>
        <v>#REF!</v>
      </c>
    </row>
    <row r="2053" spans="1:7" x14ac:dyDescent="0.25">
      <c r="A2053" s="218" t="e">
        <f>'Запит 2-8'!#REF!</f>
        <v>#REF!</v>
      </c>
      <c r="B2053" s="241" t="e">
        <f>IF('Запит 2-8'!#REF!&lt;&gt;"",'Запит 2-8'!#REF!,"")</f>
        <v>#REF!</v>
      </c>
      <c r="C2053" s="242" t="e">
        <f>'Запит 2-8'!#REF!</f>
        <v>#REF!</v>
      </c>
      <c r="D2053" s="243" t="e">
        <f>'Запит 2-8'!#REF!</f>
        <v>#REF!</v>
      </c>
      <c r="E2053" s="349"/>
      <c r="F2053" s="352" t="e">
        <f>#REF!+#REF!</f>
        <v>#REF!</v>
      </c>
      <c r="G2053" s="81" t="e">
        <f>IF(B2053&lt;&gt;"","Для друку","")</f>
        <v>#REF!</v>
      </c>
    </row>
    <row r="2054" spans="1:7" x14ac:dyDescent="0.25">
      <c r="A2054" s="218" t="e">
        <f>'Запит 2-8'!#REF!</f>
        <v>#REF!</v>
      </c>
      <c r="B2054" s="48" t="e">
        <f>IF('Запит 2-8'!#REF!&lt;&gt;"",'Запит 2-8'!#REF!,"")</f>
        <v>#REF!</v>
      </c>
      <c r="C2054" s="49" t="e">
        <f>'Запит 2-8'!#REF!</f>
        <v>#REF!</v>
      </c>
      <c r="D2054" s="50" t="e">
        <f>'Запит 2-8'!#REF!</f>
        <v>#REF!</v>
      </c>
      <c r="E2054" s="350"/>
      <c r="F2054" s="353" t="e">
        <f>#REF!+#REF!</f>
        <v>#REF!</v>
      </c>
      <c r="G2054" s="81" t="e">
        <f>IF(B2054&lt;&gt;"","Для друку","")</f>
        <v>#REF!</v>
      </c>
    </row>
    <row r="2055" spans="1:7" x14ac:dyDescent="0.25">
      <c r="A2055" s="218" t="e">
        <f>'Запит 2-8'!#REF!</f>
        <v>#REF!</v>
      </c>
      <c r="B2055" s="48" t="e">
        <f>IF('Запит 2-8'!#REF!&lt;&gt;"",'Запит 2-8'!#REF!,"")</f>
        <v>#REF!</v>
      </c>
      <c r="C2055" s="49" t="e">
        <f>'Запит 2-8'!#REF!</f>
        <v>#REF!</v>
      </c>
      <c r="D2055" s="50" t="e">
        <f>'Запит 2-8'!#REF!</f>
        <v>#REF!</v>
      </c>
      <c r="E2055" s="350"/>
      <c r="F2055" s="353" t="e">
        <f>#REF!+#REF!</f>
        <v>#REF!</v>
      </c>
      <c r="G2055" s="81" t="e">
        <f t="shared" ref="G2055:G2067" si="136">IF(B2055&lt;&gt;"","Для друку","")</f>
        <v>#REF!</v>
      </c>
    </row>
    <row r="2056" spans="1:7" x14ac:dyDescent="0.25">
      <c r="A2056" s="218" t="e">
        <f>'Запит 2-8'!#REF!</f>
        <v>#REF!</v>
      </c>
      <c r="B2056" s="48" t="e">
        <f>IF('Запит 2-8'!#REF!&lt;&gt;"",'Запит 2-8'!#REF!,"")</f>
        <v>#REF!</v>
      </c>
      <c r="C2056" s="49" t="e">
        <f>'Запит 2-8'!#REF!</f>
        <v>#REF!</v>
      </c>
      <c r="D2056" s="50" t="e">
        <f>'Запит 2-8'!#REF!</f>
        <v>#REF!</v>
      </c>
      <c r="E2056" s="229"/>
      <c r="F2056" s="353" t="e">
        <f>#REF!+#REF!</f>
        <v>#REF!</v>
      </c>
      <c r="G2056" s="81" t="e">
        <f t="shared" si="136"/>
        <v>#REF!</v>
      </c>
    </row>
    <row r="2057" spans="1:7" x14ac:dyDescent="0.25">
      <c r="A2057" s="218" t="e">
        <f>'Запит 2-8'!#REF!</f>
        <v>#REF!</v>
      </c>
      <c r="B2057" s="48" t="e">
        <f>IF('Запит 2-8'!#REF!&lt;&gt;"",'Запит 2-8'!#REF!,"")</f>
        <v>#REF!</v>
      </c>
      <c r="C2057" s="49" t="e">
        <f>'Запит 2-8'!#REF!</f>
        <v>#REF!</v>
      </c>
      <c r="D2057" s="50" t="e">
        <f>'Запит 2-8'!#REF!</f>
        <v>#REF!</v>
      </c>
      <c r="E2057" s="350"/>
      <c r="F2057" s="353" t="e">
        <f>#REF!+#REF!</f>
        <v>#REF!</v>
      </c>
      <c r="G2057" s="81" t="e">
        <f t="shared" si="136"/>
        <v>#REF!</v>
      </c>
    </row>
    <row r="2058" spans="1:7" x14ac:dyDescent="0.25">
      <c r="A2058" s="218" t="e">
        <f>'Запит 2-8'!#REF!</f>
        <v>#REF!</v>
      </c>
      <c r="B2058" s="48" t="e">
        <f>IF('Запит 2-8'!#REF!&lt;&gt;"",'Запит 2-8'!#REF!,"")</f>
        <v>#REF!</v>
      </c>
      <c r="C2058" s="49" t="e">
        <f>'Запит 2-8'!#REF!</f>
        <v>#REF!</v>
      </c>
      <c r="D2058" s="50" t="e">
        <f>'Запит 2-8'!#REF!</f>
        <v>#REF!</v>
      </c>
      <c r="E2058" s="350"/>
      <c r="F2058" s="353" t="e">
        <f>#REF!+#REF!</f>
        <v>#REF!</v>
      </c>
      <c r="G2058" s="81" t="e">
        <f t="shared" si="136"/>
        <v>#REF!</v>
      </c>
    </row>
    <row r="2059" spans="1:7" x14ac:dyDescent="0.25">
      <c r="A2059" s="218" t="e">
        <f>'Запит 2-8'!#REF!</f>
        <v>#REF!</v>
      </c>
      <c r="B2059" s="48" t="e">
        <f>IF('Запит 2-8'!#REF!&lt;&gt;"",'Запит 2-8'!#REF!,"")</f>
        <v>#REF!</v>
      </c>
      <c r="C2059" s="49" t="e">
        <f>'Запит 2-8'!#REF!</f>
        <v>#REF!</v>
      </c>
      <c r="D2059" s="50" t="e">
        <f>'Запит 2-8'!#REF!</f>
        <v>#REF!</v>
      </c>
      <c r="E2059" s="350"/>
      <c r="F2059" s="353" t="e">
        <f>#REF!+#REF!</f>
        <v>#REF!</v>
      </c>
      <c r="G2059" s="81" t="e">
        <f t="shared" si="136"/>
        <v>#REF!</v>
      </c>
    </row>
    <row r="2060" spans="1:7" x14ac:dyDescent="0.25">
      <c r="A2060" s="218" t="e">
        <f>'Запит 2-8'!#REF!</f>
        <v>#REF!</v>
      </c>
      <c r="B2060" s="48" t="e">
        <f>IF('Запит 2-8'!#REF!&lt;&gt;"",'Запит 2-8'!#REF!,"")</f>
        <v>#REF!</v>
      </c>
      <c r="C2060" s="49" t="e">
        <f>'Запит 2-8'!#REF!</f>
        <v>#REF!</v>
      </c>
      <c r="D2060" s="50" t="e">
        <f>'Запит 2-8'!#REF!</f>
        <v>#REF!</v>
      </c>
      <c r="E2060" s="350"/>
      <c r="F2060" s="353" t="e">
        <f>#REF!+#REF!</f>
        <v>#REF!</v>
      </c>
      <c r="G2060" s="81" t="e">
        <f t="shared" si="136"/>
        <v>#REF!</v>
      </c>
    </row>
    <row r="2061" spans="1:7" x14ac:dyDescent="0.25">
      <c r="A2061" s="218" t="e">
        <f>'Запит 2-8'!#REF!</f>
        <v>#REF!</v>
      </c>
      <c r="B2061" s="48" t="e">
        <f>IF('Запит 2-8'!#REF!&lt;&gt;"",'Запит 2-8'!#REF!,"")</f>
        <v>#REF!</v>
      </c>
      <c r="C2061" s="49" t="e">
        <f>'Запит 2-8'!#REF!</f>
        <v>#REF!</v>
      </c>
      <c r="D2061" s="50" t="e">
        <f>'Запит 2-8'!#REF!</f>
        <v>#REF!</v>
      </c>
      <c r="E2061" s="350"/>
      <c r="F2061" s="353" t="e">
        <f>#REF!+#REF!</f>
        <v>#REF!</v>
      </c>
      <c r="G2061" s="81" t="e">
        <f t="shared" si="136"/>
        <v>#REF!</v>
      </c>
    </row>
    <row r="2062" spans="1:7" x14ac:dyDescent="0.25">
      <c r="A2062" s="218" t="e">
        <f>'Запит 2-8'!#REF!</f>
        <v>#REF!</v>
      </c>
      <c r="B2062" s="48" t="e">
        <f>IF('Запит 2-8'!#REF!&lt;&gt;"",'Запит 2-8'!#REF!,"")</f>
        <v>#REF!</v>
      </c>
      <c r="C2062" s="49" t="e">
        <f>'Запит 2-8'!#REF!</f>
        <v>#REF!</v>
      </c>
      <c r="D2062" s="50" t="e">
        <f>'Запит 2-8'!#REF!</f>
        <v>#REF!</v>
      </c>
      <c r="E2062" s="350"/>
      <c r="F2062" s="353" t="e">
        <f>#REF!+#REF!</f>
        <v>#REF!</v>
      </c>
      <c r="G2062" s="81" t="e">
        <f t="shared" si="136"/>
        <v>#REF!</v>
      </c>
    </row>
    <row r="2063" spans="1:7" x14ac:dyDescent="0.25">
      <c r="A2063" s="218" t="e">
        <f>'Запит 2-8'!#REF!</f>
        <v>#REF!</v>
      </c>
      <c r="B2063" s="48" t="e">
        <f>IF('Запит 2-8'!#REF!&lt;&gt;"",'Запит 2-8'!#REF!,"")</f>
        <v>#REF!</v>
      </c>
      <c r="C2063" s="49" t="e">
        <f>'Запит 2-8'!#REF!</f>
        <v>#REF!</v>
      </c>
      <c r="D2063" s="50" t="e">
        <f>'Запит 2-8'!#REF!</f>
        <v>#REF!</v>
      </c>
      <c r="E2063" s="350"/>
      <c r="F2063" s="353" t="e">
        <f>#REF!+#REF!</f>
        <v>#REF!</v>
      </c>
      <c r="G2063" s="81" t="e">
        <f t="shared" si="136"/>
        <v>#REF!</v>
      </c>
    </row>
    <row r="2064" spans="1:7" x14ac:dyDescent="0.25">
      <c r="A2064" s="218" t="e">
        <f>'Запит 2-8'!#REF!</f>
        <v>#REF!</v>
      </c>
      <c r="B2064" s="48" t="e">
        <f>IF('Запит 2-8'!#REF!&lt;&gt;"",'Запит 2-8'!#REF!,"")</f>
        <v>#REF!</v>
      </c>
      <c r="C2064" s="49" t="e">
        <f>'Запит 2-8'!#REF!</f>
        <v>#REF!</v>
      </c>
      <c r="D2064" s="50" t="e">
        <f>'Запит 2-8'!#REF!</f>
        <v>#REF!</v>
      </c>
      <c r="E2064" s="350"/>
      <c r="F2064" s="353" t="e">
        <f>#REF!+#REF!</f>
        <v>#REF!</v>
      </c>
      <c r="G2064" s="81" t="e">
        <f t="shared" si="136"/>
        <v>#REF!</v>
      </c>
    </row>
    <row r="2065" spans="1:7" x14ac:dyDescent="0.25">
      <c r="A2065" s="218" t="e">
        <f>'Запит 2-8'!#REF!</f>
        <v>#REF!</v>
      </c>
      <c r="B2065" s="48" t="e">
        <f>IF('Запит 2-8'!#REF!&lt;&gt;"",'Запит 2-8'!#REF!,"")</f>
        <v>#REF!</v>
      </c>
      <c r="C2065" s="49" t="e">
        <f>'Запит 2-8'!#REF!</f>
        <v>#REF!</v>
      </c>
      <c r="D2065" s="50" t="e">
        <f>'Запит 2-8'!#REF!</f>
        <v>#REF!</v>
      </c>
      <c r="E2065" s="350"/>
      <c r="F2065" s="353" t="e">
        <f>#REF!+#REF!</f>
        <v>#REF!</v>
      </c>
      <c r="G2065" s="81" t="e">
        <f t="shared" si="136"/>
        <v>#REF!</v>
      </c>
    </row>
    <row r="2066" spans="1:7" x14ac:dyDescent="0.25">
      <c r="A2066" s="218" t="e">
        <f>'Запит 2-8'!#REF!</f>
        <v>#REF!</v>
      </c>
      <c r="B2066" s="48" t="e">
        <f>IF('Запит 2-8'!#REF!&lt;&gt;"",'Запит 2-8'!#REF!,"")</f>
        <v>#REF!</v>
      </c>
      <c r="C2066" s="49" t="e">
        <f>'Запит 2-8'!#REF!</f>
        <v>#REF!</v>
      </c>
      <c r="D2066" s="50" t="e">
        <f>'Запит 2-8'!#REF!</f>
        <v>#REF!</v>
      </c>
      <c r="E2066" s="350"/>
      <c r="F2066" s="353" t="e">
        <f>#REF!+#REF!</f>
        <v>#REF!</v>
      </c>
      <c r="G2066" s="81" t="e">
        <f t="shared" si="136"/>
        <v>#REF!</v>
      </c>
    </row>
    <row r="2067" spans="1:7" x14ac:dyDescent="0.25">
      <c r="A2067" s="218" t="e">
        <f>'Запит 2-8'!#REF!</f>
        <v>#REF!</v>
      </c>
      <c r="B2067" s="237" t="e">
        <f>IF('Запит 2-8'!#REF!&lt;&gt;"",'Запит 2-8'!#REF!,"")</f>
        <v>#REF!</v>
      </c>
      <c r="C2067" s="238" t="e">
        <f>'Запит 2-8'!#REF!</f>
        <v>#REF!</v>
      </c>
      <c r="D2067" s="239" t="e">
        <f>'Запит 2-8'!#REF!</f>
        <v>#REF!</v>
      </c>
      <c r="E2067" s="351"/>
      <c r="F2067" s="354" t="e">
        <f>#REF!+#REF!</f>
        <v>#REF!</v>
      </c>
      <c r="G2067" s="81" t="e">
        <f t="shared" si="136"/>
        <v>#REF!</v>
      </c>
    </row>
    <row r="2068" spans="1:7" ht="12.75" x14ac:dyDescent="0.2">
      <c r="A2068" s="236" t="e">
        <f>'Запит 2-8'!#REF!</f>
        <v>#REF!</v>
      </c>
      <c r="B2068" s="756" t="s">
        <v>108</v>
      </c>
      <c r="C2068" s="757"/>
      <c r="D2068" s="757"/>
      <c r="E2068" s="758"/>
      <c r="F2068" s="758"/>
      <c r="G2068" s="81" t="e">
        <f>G2069</f>
        <v>#REF!</v>
      </c>
    </row>
    <row r="2069" spans="1:7" x14ac:dyDescent="0.25">
      <c r="A2069" s="218" t="e">
        <f>'Запит 2-8'!#REF!</f>
        <v>#REF!</v>
      </c>
      <c r="B2069" s="241" t="e">
        <f>IF('Запит 2-8'!#REF!&lt;&gt;"",'Запит 2-8'!#REF!,"")</f>
        <v>#REF!</v>
      </c>
      <c r="C2069" s="242" t="e">
        <f>'Запит 2-8'!#REF!</f>
        <v>#REF!</v>
      </c>
      <c r="D2069" s="243" t="e">
        <f>'Запит 2-8'!#REF!</f>
        <v>#REF!</v>
      </c>
      <c r="E2069" s="349"/>
      <c r="F2069" s="352" t="e">
        <f>#REF!+#REF!</f>
        <v>#REF!</v>
      </c>
      <c r="G2069" s="81" t="e">
        <f t="shared" ref="G2069:G2083" si="137">IF(B2069&lt;&gt;"","Для друку","")</f>
        <v>#REF!</v>
      </c>
    </row>
    <row r="2070" spans="1:7" x14ac:dyDescent="0.25">
      <c r="A2070" s="218" t="e">
        <f>'Запит 2-8'!#REF!</f>
        <v>#REF!</v>
      </c>
      <c r="B2070" s="48" t="e">
        <f>IF('Запит 2-8'!#REF!&lt;&gt;"",'Запит 2-8'!#REF!,"")</f>
        <v>#REF!</v>
      </c>
      <c r="C2070" s="49" t="e">
        <f>'Запит 2-8'!#REF!</f>
        <v>#REF!</v>
      </c>
      <c r="D2070" s="50" t="e">
        <f>'Запит 2-8'!#REF!</f>
        <v>#REF!</v>
      </c>
      <c r="E2070" s="350"/>
      <c r="F2070" s="353" t="e">
        <f>#REF!+#REF!</f>
        <v>#REF!</v>
      </c>
      <c r="G2070" s="81" t="e">
        <f t="shared" si="137"/>
        <v>#REF!</v>
      </c>
    </row>
    <row r="2071" spans="1:7" x14ac:dyDescent="0.25">
      <c r="A2071" s="218" t="e">
        <f>'Запит 2-8'!#REF!</f>
        <v>#REF!</v>
      </c>
      <c r="B2071" s="48" t="e">
        <f>IF('Запит 2-8'!#REF!&lt;&gt;"",'Запит 2-8'!#REF!,"")</f>
        <v>#REF!</v>
      </c>
      <c r="C2071" s="49" t="e">
        <f>'Запит 2-8'!#REF!</f>
        <v>#REF!</v>
      </c>
      <c r="D2071" s="50" t="e">
        <f>'Запит 2-8'!#REF!</f>
        <v>#REF!</v>
      </c>
      <c r="E2071" s="350"/>
      <c r="F2071" s="353" t="e">
        <f>#REF!+#REF!</f>
        <v>#REF!</v>
      </c>
      <c r="G2071" s="81" t="e">
        <f t="shared" si="137"/>
        <v>#REF!</v>
      </c>
    </row>
    <row r="2072" spans="1:7" x14ac:dyDescent="0.25">
      <c r="A2072" s="218" t="e">
        <f>'Запит 2-8'!#REF!</f>
        <v>#REF!</v>
      </c>
      <c r="B2072" s="48" t="e">
        <f>IF('Запит 2-8'!#REF!&lt;&gt;"",'Запит 2-8'!#REF!,"")</f>
        <v>#REF!</v>
      </c>
      <c r="C2072" s="49" t="e">
        <f>'Запит 2-8'!#REF!</f>
        <v>#REF!</v>
      </c>
      <c r="D2072" s="50" t="e">
        <f>'Запит 2-8'!#REF!</f>
        <v>#REF!</v>
      </c>
      <c r="E2072" s="229"/>
      <c r="F2072" s="353" t="e">
        <f>#REF!+#REF!</f>
        <v>#REF!</v>
      </c>
      <c r="G2072" s="81" t="e">
        <f t="shared" si="137"/>
        <v>#REF!</v>
      </c>
    </row>
    <row r="2073" spans="1:7" x14ac:dyDescent="0.25">
      <c r="A2073" s="218" t="e">
        <f>'Запит 2-8'!#REF!</f>
        <v>#REF!</v>
      </c>
      <c r="B2073" s="48" t="e">
        <f>IF('Запит 2-8'!#REF!&lt;&gt;"",'Запит 2-8'!#REF!,"")</f>
        <v>#REF!</v>
      </c>
      <c r="C2073" s="49" t="e">
        <f>'Запит 2-8'!#REF!</f>
        <v>#REF!</v>
      </c>
      <c r="D2073" s="50" t="e">
        <f>'Запит 2-8'!#REF!</f>
        <v>#REF!</v>
      </c>
      <c r="E2073" s="350"/>
      <c r="F2073" s="353" t="e">
        <f>#REF!+#REF!</f>
        <v>#REF!</v>
      </c>
      <c r="G2073" s="81" t="e">
        <f t="shared" si="137"/>
        <v>#REF!</v>
      </c>
    </row>
    <row r="2074" spans="1:7" x14ac:dyDescent="0.25">
      <c r="A2074" s="218" t="e">
        <f>'Запит 2-8'!#REF!</f>
        <v>#REF!</v>
      </c>
      <c r="B2074" s="48" t="e">
        <f>IF('Запит 2-8'!#REF!&lt;&gt;"",'Запит 2-8'!#REF!,"")</f>
        <v>#REF!</v>
      </c>
      <c r="C2074" s="49" t="e">
        <f>'Запит 2-8'!#REF!</f>
        <v>#REF!</v>
      </c>
      <c r="D2074" s="50" t="e">
        <f>'Запит 2-8'!#REF!</f>
        <v>#REF!</v>
      </c>
      <c r="E2074" s="350"/>
      <c r="F2074" s="353" t="e">
        <f>#REF!+#REF!</f>
        <v>#REF!</v>
      </c>
      <c r="G2074" s="81" t="e">
        <f t="shared" si="137"/>
        <v>#REF!</v>
      </c>
    </row>
    <row r="2075" spans="1:7" x14ac:dyDescent="0.25">
      <c r="A2075" s="218" t="e">
        <f>'Запит 2-8'!#REF!</f>
        <v>#REF!</v>
      </c>
      <c r="B2075" s="48" t="e">
        <f>IF('Запит 2-8'!#REF!&lt;&gt;"",'Запит 2-8'!#REF!,"")</f>
        <v>#REF!</v>
      </c>
      <c r="C2075" s="49" t="e">
        <f>'Запит 2-8'!#REF!</f>
        <v>#REF!</v>
      </c>
      <c r="D2075" s="50" t="e">
        <f>'Запит 2-8'!#REF!</f>
        <v>#REF!</v>
      </c>
      <c r="E2075" s="350"/>
      <c r="F2075" s="353" t="e">
        <f>#REF!+#REF!</f>
        <v>#REF!</v>
      </c>
      <c r="G2075" s="81" t="e">
        <f t="shared" si="137"/>
        <v>#REF!</v>
      </c>
    </row>
    <row r="2076" spans="1:7" x14ac:dyDescent="0.25">
      <c r="A2076" s="218" t="e">
        <f>'Запит 2-8'!#REF!</f>
        <v>#REF!</v>
      </c>
      <c r="B2076" s="48" t="e">
        <f>IF('Запит 2-8'!#REF!&lt;&gt;"",'Запит 2-8'!#REF!,"")</f>
        <v>#REF!</v>
      </c>
      <c r="C2076" s="49" t="e">
        <f>'Запит 2-8'!#REF!</f>
        <v>#REF!</v>
      </c>
      <c r="D2076" s="50" t="e">
        <f>'Запит 2-8'!#REF!</f>
        <v>#REF!</v>
      </c>
      <c r="E2076" s="350"/>
      <c r="F2076" s="353" t="e">
        <f>#REF!+#REF!</f>
        <v>#REF!</v>
      </c>
      <c r="G2076" s="81" t="e">
        <f t="shared" si="137"/>
        <v>#REF!</v>
      </c>
    </row>
    <row r="2077" spans="1:7" x14ac:dyDescent="0.25">
      <c r="A2077" s="218" t="e">
        <f>'Запит 2-8'!#REF!</f>
        <v>#REF!</v>
      </c>
      <c r="B2077" s="48" t="e">
        <f>IF('Запит 2-8'!#REF!&lt;&gt;"",'Запит 2-8'!#REF!,"")</f>
        <v>#REF!</v>
      </c>
      <c r="C2077" s="49" t="e">
        <f>'Запит 2-8'!#REF!</f>
        <v>#REF!</v>
      </c>
      <c r="D2077" s="50" t="e">
        <f>'Запит 2-8'!#REF!</f>
        <v>#REF!</v>
      </c>
      <c r="E2077" s="350"/>
      <c r="F2077" s="353" t="e">
        <f>#REF!+#REF!</f>
        <v>#REF!</v>
      </c>
      <c r="G2077" s="81" t="e">
        <f t="shared" si="137"/>
        <v>#REF!</v>
      </c>
    </row>
    <row r="2078" spans="1:7" x14ac:dyDescent="0.25">
      <c r="A2078" s="218" t="e">
        <f>'Запит 2-8'!#REF!</f>
        <v>#REF!</v>
      </c>
      <c r="B2078" s="48" t="e">
        <f>IF('Запит 2-8'!#REF!&lt;&gt;"",'Запит 2-8'!#REF!,"")</f>
        <v>#REF!</v>
      </c>
      <c r="C2078" s="49" t="e">
        <f>'Запит 2-8'!#REF!</f>
        <v>#REF!</v>
      </c>
      <c r="D2078" s="50" t="e">
        <f>'Запит 2-8'!#REF!</f>
        <v>#REF!</v>
      </c>
      <c r="E2078" s="350"/>
      <c r="F2078" s="353" t="e">
        <f>#REF!+#REF!</f>
        <v>#REF!</v>
      </c>
      <c r="G2078" s="81" t="e">
        <f t="shared" si="137"/>
        <v>#REF!</v>
      </c>
    </row>
    <row r="2079" spans="1:7" x14ac:dyDescent="0.25">
      <c r="A2079" s="218" t="e">
        <f>'Запит 2-8'!#REF!</f>
        <v>#REF!</v>
      </c>
      <c r="B2079" s="48" t="e">
        <f>IF('Запит 2-8'!#REF!&lt;&gt;"",'Запит 2-8'!#REF!,"")</f>
        <v>#REF!</v>
      </c>
      <c r="C2079" s="49" t="e">
        <f>'Запит 2-8'!#REF!</f>
        <v>#REF!</v>
      </c>
      <c r="D2079" s="50" t="e">
        <f>'Запит 2-8'!#REF!</f>
        <v>#REF!</v>
      </c>
      <c r="E2079" s="350"/>
      <c r="F2079" s="353" t="e">
        <f>#REF!+#REF!</f>
        <v>#REF!</v>
      </c>
      <c r="G2079" s="81" t="e">
        <f t="shared" si="137"/>
        <v>#REF!</v>
      </c>
    </row>
    <row r="2080" spans="1:7" x14ac:dyDescent="0.25">
      <c r="A2080" s="218" t="e">
        <f>'Запит 2-8'!#REF!</f>
        <v>#REF!</v>
      </c>
      <c r="B2080" s="48" t="e">
        <f>IF('Запит 2-8'!#REF!&lt;&gt;"",'Запит 2-8'!#REF!,"")</f>
        <v>#REF!</v>
      </c>
      <c r="C2080" s="49" t="e">
        <f>'Запит 2-8'!#REF!</f>
        <v>#REF!</v>
      </c>
      <c r="D2080" s="50" t="e">
        <f>'Запит 2-8'!#REF!</f>
        <v>#REF!</v>
      </c>
      <c r="E2080" s="350"/>
      <c r="F2080" s="353" t="e">
        <f>#REF!+#REF!</f>
        <v>#REF!</v>
      </c>
      <c r="G2080" s="81" t="e">
        <f t="shared" si="137"/>
        <v>#REF!</v>
      </c>
    </row>
    <row r="2081" spans="1:7" x14ac:dyDescent="0.25">
      <c r="A2081" s="218" t="e">
        <f>'Запит 2-8'!#REF!</f>
        <v>#REF!</v>
      </c>
      <c r="B2081" s="48" t="e">
        <f>IF('Запит 2-8'!#REF!&lt;&gt;"",'Запит 2-8'!#REF!,"")</f>
        <v>#REF!</v>
      </c>
      <c r="C2081" s="49" t="e">
        <f>'Запит 2-8'!#REF!</f>
        <v>#REF!</v>
      </c>
      <c r="D2081" s="50" t="e">
        <f>'Запит 2-8'!#REF!</f>
        <v>#REF!</v>
      </c>
      <c r="E2081" s="350"/>
      <c r="F2081" s="353" t="e">
        <f>#REF!+#REF!</f>
        <v>#REF!</v>
      </c>
      <c r="G2081" s="81" t="e">
        <f t="shared" si="137"/>
        <v>#REF!</v>
      </c>
    </row>
    <row r="2082" spans="1:7" x14ac:dyDescent="0.25">
      <c r="A2082" s="218" t="e">
        <f>'Запит 2-8'!#REF!</f>
        <v>#REF!</v>
      </c>
      <c r="B2082" s="48" t="e">
        <f>IF('Запит 2-8'!#REF!&lt;&gt;"",'Запит 2-8'!#REF!,"")</f>
        <v>#REF!</v>
      </c>
      <c r="C2082" s="49" t="e">
        <f>'Запит 2-8'!#REF!</f>
        <v>#REF!</v>
      </c>
      <c r="D2082" s="50" t="e">
        <f>'Запит 2-8'!#REF!</f>
        <v>#REF!</v>
      </c>
      <c r="E2082" s="350"/>
      <c r="F2082" s="353" t="e">
        <f>#REF!+#REF!</f>
        <v>#REF!</v>
      </c>
      <c r="G2082" s="81" t="e">
        <f t="shared" si="137"/>
        <v>#REF!</v>
      </c>
    </row>
    <row r="2083" spans="1:7" x14ac:dyDescent="0.25">
      <c r="A2083" s="218" t="e">
        <f>'Запит 2-8'!#REF!</f>
        <v>#REF!</v>
      </c>
      <c r="B2083" s="237" t="e">
        <f>IF('Запит 2-8'!#REF!&lt;&gt;"",'Запит 2-8'!#REF!,"")</f>
        <v>#REF!</v>
      </c>
      <c r="C2083" s="238" t="e">
        <f>'Запит 2-8'!#REF!</f>
        <v>#REF!</v>
      </c>
      <c r="D2083" s="239" t="e">
        <f>'Запит 2-8'!#REF!</f>
        <v>#REF!</v>
      </c>
      <c r="E2083" s="351"/>
      <c r="F2083" s="354" t="e">
        <f>#REF!+#REF!</f>
        <v>#REF!</v>
      </c>
      <c r="G2083" s="81" t="e">
        <f t="shared" si="137"/>
        <v>#REF!</v>
      </c>
    </row>
    <row r="2084" spans="1:7" ht="12.75" x14ac:dyDescent="0.2">
      <c r="A2084" s="236" t="e">
        <f>'Запит 2-8'!#REF!</f>
        <v>#REF!</v>
      </c>
      <c r="B2084" s="756" t="s">
        <v>109</v>
      </c>
      <c r="C2084" s="757"/>
      <c r="D2084" s="757"/>
      <c r="E2084" s="758"/>
      <c r="F2084" s="758"/>
      <c r="G2084" s="81" t="e">
        <f>G2085</f>
        <v>#REF!</v>
      </c>
    </row>
    <row r="2085" spans="1:7" x14ac:dyDescent="0.25">
      <c r="A2085" s="218" t="e">
        <f>'Запит 2-8'!#REF!</f>
        <v>#REF!</v>
      </c>
      <c r="B2085" s="241" t="e">
        <f>IF('Запит 2-8'!#REF!&lt;&gt;"",'Запит 2-8'!#REF!,"")</f>
        <v>#REF!</v>
      </c>
      <c r="C2085" s="242" t="e">
        <f>'Запит 2-8'!#REF!</f>
        <v>#REF!</v>
      </c>
      <c r="D2085" s="243" t="e">
        <f>'Запит 2-8'!#REF!</f>
        <v>#REF!</v>
      </c>
      <c r="E2085" s="349"/>
      <c r="F2085" s="352" t="e">
        <f>#REF!+#REF!</f>
        <v>#REF!</v>
      </c>
      <c r="G2085" s="81" t="e">
        <f t="shared" ref="G2085:G2099" si="138">IF(B2085&lt;&gt;"","Для друку","")</f>
        <v>#REF!</v>
      </c>
    </row>
    <row r="2086" spans="1:7" x14ac:dyDescent="0.25">
      <c r="A2086" s="218" t="e">
        <f>'Запит 2-8'!#REF!</f>
        <v>#REF!</v>
      </c>
      <c r="B2086" s="48" t="e">
        <f>IF('Запит 2-8'!#REF!&lt;&gt;"",'Запит 2-8'!#REF!,"")</f>
        <v>#REF!</v>
      </c>
      <c r="C2086" s="49" t="e">
        <f>'Запит 2-8'!#REF!</f>
        <v>#REF!</v>
      </c>
      <c r="D2086" s="50" t="e">
        <f>'Запит 2-8'!#REF!</f>
        <v>#REF!</v>
      </c>
      <c r="E2086" s="350"/>
      <c r="F2086" s="353" t="e">
        <f>#REF!+#REF!</f>
        <v>#REF!</v>
      </c>
      <c r="G2086" s="81" t="e">
        <f t="shared" si="138"/>
        <v>#REF!</v>
      </c>
    </row>
    <row r="2087" spans="1:7" x14ac:dyDescent="0.25">
      <c r="A2087" s="218" t="e">
        <f>'Запит 2-8'!#REF!</f>
        <v>#REF!</v>
      </c>
      <c r="B2087" s="48" t="e">
        <f>IF('Запит 2-8'!#REF!&lt;&gt;"",'Запит 2-8'!#REF!,"")</f>
        <v>#REF!</v>
      </c>
      <c r="C2087" s="49" t="e">
        <f>'Запит 2-8'!#REF!</f>
        <v>#REF!</v>
      </c>
      <c r="D2087" s="50" t="e">
        <f>'Запит 2-8'!#REF!</f>
        <v>#REF!</v>
      </c>
      <c r="E2087" s="350"/>
      <c r="F2087" s="353" t="e">
        <f>#REF!+#REF!</f>
        <v>#REF!</v>
      </c>
      <c r="G2087" s="81" t="e">
        <f t="shared" si="138"/>
        <v>#REF!</v>
      </c>
    </row>
    <row r="2088" spans="1:7" x14ac:dyDescent="0.25">
      <c r="A2088" s="218" t="e">
        <f>'Запит 2-8'!#REF!</f>
        <v>#REF!</v>
      </c>
      <c r="B2088" s="48" t="e">
        <f>IF('Запит 2-8'!#REF!&lt;&gt;"",'Запит 2-8'!#REF!,"")</f>
        <v>#REF!</v>
      </c>
      <c r="C2088" s="49" t="e">
        <f>'Запит 2-8'!#REF!</f>
        <v>#REF!</v>
      </c>
      <c r="D2088" s="50" t="e">
        <f>'Запит 2-8'!#REF!</f>
        <v>#REF!</v>
      </c>
      <c r="E2088" s="229"/>
      <c r="F2088" s="353" t="e">
        <f>#REF!+#REF!</f>
        <v>#REF!</v>
      </c>
      <c r="G2088" s="81" t="e">
        <f t="shared" si="138"/>
        <v>#REF!</v>
      </c>
    </row>
    <row r="2089" spans="1:7" x14ac:dyDescent="0.25">
      <c r="A2089" s="218" t="e">
        <f>'Запит 2-8'!#REF!</f>
        <v>#REF!</v>
      </c>
      <c r="B2089" s="48" t="e">
        <f>IF('Запит 2-8'!#REF!&lt;&gt;"",'Запит 2-8'!#REF!,"")</f>
        <v>#REF!</v>
      </c>
      <c r="C2089" s="49" t="e">
        <f>'Запит 2-8'!#REF!</f>
        <v>#REF!</v>
      </c>
      <c r="D2089" s="50" t="e">
        <f>'Запит 2-8'!#REF!</f>
        <v>#REF!</v>
      </c>
      <c r="E2089" s="350"/>
      <c r="F2089" s="353" t="e">
        <f>#REF!+#REF!</f>
        <v>#REF!</v>
      </c>
      <c r="G2089" s="81" t="e">
        <f t="shared" si="138"/>
        <v>#REF!</v>
      </c>
    </row>
    <row r="2090" spans="1:7" x14ac:dyDescent="0.25">
      <c r="A2090" s="218" t="e">
        <f>'Запит 2-8'!#REF!</f>
        <v>#REF!</v>
      </c>
      <c r="B2090" s="48" t="e">
        <f>IF('Запит 2-8'!#REF!&lt;&gt;"",'Запит 2-8'!#REF!,"")</f>
        <v>#REF!</v>
      </c>
      <c r="C2090" s="49" t="e">
        <f>'Запит 2-8'!#REF!</f>
        <v>#REF!</v>
      </c>
      <c r="D2090" s="50" t="e">
        <f>'Запит 2-8'!#REF!</f>
        <v>#REF!</v>
      </c>
      <c r="E2090" s="350"/>
      <c r="F2090" s="353" t="e">
        <f>#REF!+#REF!</f>
        <v>#REF!</v>
      </c>
      <c r="G2090" s="81" t="e">
        <f t="shared" si="138"/>
        <v>#REF!</v>
      </c>
    </row>
    <row r="2091" spans="1:7" x14ac:dyDescent="0.25">
      <c r="A2091" s="218" t="e">
        <f>'Запит 2-8'!#REF!</f>
        <v>#REF!</v>
      </c>
      <c r="B2091" s="48" t="e">
        <f>IF('Запит 2-8'!#REF!&lt;&gt;"",'Запит 2-8'!#REF!,"")</f>
        <v>#REF!</v>
      </c>
      <c r="C2091" s="49" t="e">
        <f>'Запит 2-8'!#REF!</f>
        <v>#REF!</v>
      </c>
      <c r="D2091" s="50" t="e">
        <f>'Запит 2-8'!#REF!</f>
        <v>#REF!</v>
      </c>
      <c r="E2091" s="350"/>
      <c r="F2091" s="353" t="e">
        <f>#REF!+#REF!</f>
        <v>#REF!</v>
      </c>
      <c r="G2091" s="81" t="e">
        <f t="shared" si="138"/>
        <v>#REF!</v>
      </c>
    </row>
    <row r="2092" spans="1:7" x14ac:dyDescent="0.25">
      <c r="A2092" s="218" t="e">
        <f>'Запит 2-8'!#REF!</f>
        <v>#REF!</v>
      </c>
      <c r="B2092" s="48" t="e">
        <f>IF('Запит 2-8'!#REF!&lt;&gt;"",'Запит 2-8'!#REF!,"")</f>
        <v>#REF!</v>
      </c>
      <c r="C2092" s="49" t="e">
        <f>'Запит 2-8'!#REF!</f>
        <v>#REF!</v>
      </c>
      <c r="D2092" s="50" t="e">
        <f>'Запит 2-8'!#REF!</f>
        <v>#REF!</v>
      </c>
      <c r="E2092" s="350"/>
      <c r="F2092" s="353" t="e">
        <f>#REF!+#REF!</f>
        <v>#REF!</v>
      </c>
      <c r="G2092" s="81" t="e">
        <f t="shared" si="138"/>
        <v>#REF!</v>
      </c>
    </row>
    <row r="2093" spans="1:7" x14ac:dyDescent="0.25">
      <c r="A2093" s="218" t="e">
        <f>'Запит 2-8'!#REF!</f>
        <v>#REF!</v>
      </c>
      <c r="B2093" s="48" t="e">
        <f>IF('Запит 2-8'!#REF!&lt;&gt;"",'Запит 2-8'!#REF!,"")</f>
        <v>#REF!</v>
      </c>
      <c r="C2093" s="49" t="e">
        <f>'Запит 2-8'!#REF!</f>
        <v>#REF!</v>
      </c>
      <c r="D2093" s="50" t="e">
        <f>'Запит 2-8'!#REF!</f>
        <v>#REF!</v>
      </c>
      <c r="E2093" s="350"/>
      <c r="F2093" s="353" t="e">
        <f>#REF!+#REF!</f>
        <v>#REF!</v>
      </c>
      <c r="G2093" s="81" t="e">
        <f t="shared" si="138"/>
        <v>#REF!</v>
      </c>
    </row>
    <row r="2094" spans="1:7" x14ac:dyDescent="0.25">
      <c r="A2094" s="218" t="e">
        <f>'Запит 2-8'!#REF!</f>
        <v>#REF!</v>
      </c>
      <c r="B2094" s="48" t="e">
        <f>IF('Запит 2-8'!#REF!&lt;&gt;"",'Запит 2-8'!#REF!,"")</f>
        <v>#REF!</v>
      </c>
      <c r="C2094" s="49" t="e">
        <f>'Запит 2-8'!#REF!</f>
        <v>#REF!</v>
      </c>
      <c r="D2094" s="50" t="e">
        <f>'Запит 2-8'!#REF!</f>
        <v>#REF!</v>
      </c>
      <c r="E2094" s="350"/>
      <c r="F2094" s="353" t="e">
        <f>#REF!+#REF!</f>
        <v>#REF!</v>
      </c>
      <c r="G2094" s="81" t="e">
        <f t="shared" si="138"/>
        <v>#REF!</v>
      </c>
    </row>
    <row r="2095" spans="1:7" x14ac:dyDescent="0.25">
      <c r="A2095" s="218" t="e">
        <f>'Запит 2-8'!#REF!</f>
        <v>#REF!</v>
      </c>
      <c r="B2095" s="48" t="e">
        <f>IF('Запит 2-8'!#REF!&lt;&gt;"",'Запит 2-8'!#REF!,"")</f>
        <v>#REF!</v>
      </c>
      <c r="C2095" s="49" t="e">
        <f>'Запит 2-8'!#REF!</f>
        <v>#REF!</v>
      </c>
      <c r="D2095" s="50" t="e">
        <f>'Запит 2-8'!#REF!</f>
        <v>#REF!</v>
      </c>
      <c r="E2095" s="350"/>
      <c r="F2095" s="353" t="e">
        <f>#REF!+#REF!</f>
        <v>#REF!</v>
      </c>
      <c r="G2095" s="81" t="e">
        <f t="shared" si="138"/>
        <v>#REF!</v>
      </c>
    </row>
    <row r="2096" spans="1:7" x14ac:dyDescent="0.25">
      <c r="A2096" s="218" t="e">
        <f>'Запит 2-8'!#REF!</f>
        <v>#REF!</v>
      </c>
      <c r="B2096" s="48" t="e">
        <f>IF('Запит 2-8'!#REF!&lt;&gt;"",'Запит 2-8'!#REF!,"")</f>
        <v>#REF!</v>
      </c>
      <c r="C2096" s="49" t="e">
        <f>'Запит 2-8'!#REF!</f>
        <v>#REF!</v>
      </c>
      <c r="D2096" s="50" t="e">
        <f>'Запит 2-8'!#REF!</f>
        <v>#REF!</v>
      </c>
      <c r="E2096" s="350"/>
      <c r="F2096" s="353" t="e">
        <f>#REF!+#REF!</f>
        <v>#REF!</v>
      </c>
      <c r="G2096" s="81" t="e">
        <f t="shared" si="138"/>
        <v>#REF!</v>
      </c>
    </row>
    <row r="2097" spans="1:7" x14ac:dyDescent="0.25">
      <c r="A2097" s="218" t="e">
        <f>'Запит 2-8'!#REF!</f>
        <v>#REF!</v>
      </c>
      <c r="B2097" s="48" t="e">
        <f>IF('Запит 2-8'!#REF!&lt;&gt;"",'Запит 2-8'!#REF!,"")</f>
        <v>#REF!</v>
      </c>
      <c r="C2097" s="49" t="e">
        <f>'Запит 2-8'!#REF!</f>
        <v>#REF!</v>
      </c>
      <c r="D2097" s="50" t="e">
        <f>'Запит 2-8'!#REF!</f>
        <v>#REF!</v>
      </c>
      <c r="E2097" s="350"/>
      <c r="F2097" s="353" t="e">
        <f>#REF!+#REF!</f>
        <v>#REF!</v>
      </c>
      <c r="G2097" s="81" t="e">
        <f t="shared" si="138"/>
        <v>#REF!</v>
      </c>
    </row>
    <row r="2098" spans="1:7" x14ac:dyDescent="0.25">
      <c r="A2098" s="218" t="e">
        <f>'Запит 2-8'!#REF!</f>
        <v>#REF!</v>
      </c>
      <c r="B2098" s="48" t="e">
        <f>IF('Запит 2-8'!#REF!&lt;&gt;"",'Запит 2-8'!#REF!,"")</f>
        <v>#REF!</v>
      </c>
      <c r="C2098" s="49" t="e">
        <f>'Запит 2-8'!#REF!</f>
        <v>#REF!</v>
      </c>
      <c r="D2098" s="50" t="e">
        <f>'Запит 2-8'!#REF!</f>
        <v>#REF!</v>
      </c>
      <c r="E2098" s="350"/>
      <c r="F2098" s="353" t="e">
        <f>#REF!+#REF!</f>
        <v>#REF!</v>
      </c>
      <c r="G2098" s="81" t="e">
        <f t="shared" si="138"/>
        <v>#REF!</v>
      </c>
    </row>
    <row r="2099" spans="1:7" x14ac:dyDescent="0.25">
      <c r="A2099" s="218" t="e">
        <f>'Запит 2-8'!#REF!</f>
        <v>#REF!</v>
      </c>
      <c r="B2099" s="237" t="e">
        <f>IF('Запит 2-8'!#REF!&lt;&gt;"",'Запит 2-8'!#REF!,"")</f>
        <v>#REF!</v>
      </c>
      <c r="C2099" s="238" t="e">
        <f>'Запит 2-8'!#REF!</f>
        <v>#REF!</v>
      </c>
      <c r="D2099" s="239" t="e">
        <f>'Запит 2-8'!#REF!</f>
        <v>#REF!</v>
      </c>
      <c r="E2099" s="351"/>
      <c r="F2099" s="354" t="e">
        <f>#REF!+#REF!</f>
        <v>#REF!</v>
      </c>
      <c r="G2099" s="81" t="e">
        <f t="shared" si="138"/>
        <v>#REF!</v>
      </c>
    </row>
    <row r="2100" spans="1:7" ht="12.75" x14ac:dyDescent="0.2">
      <c r="A2100" s="236" t="e">
        <f>'Запит 2-8'!#REF!</f>
        <v>#REF!</v>
      </c>
      <c r="B2100" s="756" t="s">
        <v>110</v>
      </c>
      <c r="C2100" s="757"/>
      <c r="D2100" s="757"/>
      <c r="E2100" s="758"/>
      <c r="F2100" s="758"/>
      <c r="G2100" s="81" t="e">
        <f>G2101</f>
        <v>#REF!</v>
      </c>
    </row>
    <row r="2101" spans="1:7" x14ac:dyDescent="0.25">
      <c r="A2101" s="218" t="e">
        <f>'Запит 2-8'!#REF!</f>
        <v>#REF!</v>
      </c>
      <c r="B2101" s="241" t="e">
        <f>IF('Запит 2-8'!#REF!&lt;&gt;"",'Запит 2-8'!#REF!,"")</f>
        <v>#REF!</v>
      </c>
      <c r="C2101" s="242" t="e">
        <f>'Запит 2-8'!#REF!</f>
        <v>#REF!</v>
      </c>
      <c r="D2101" s="243" t="e">
        <f>'Запит 2-8'!#REF!</f>
        <v>#REF!</v>
      </c>
      <c r="E2101" s="440" t="s">
        <v>30</v>
      </c>
      <c r="F2101" s="352" t="e">
        <f>#REF!+#REF!</f>
        <v>#REF!</v>
      </c>
      <c r="G2101" s="81" t="e">
        <f t="shared" ref="G2101:G2110" si="139">IF(B2101&lt;&gt;"","Для друку","")</f>
        <v>#REF!</v>
      </c>
    </row>
    <row r="2102" spans="1:7" x14ac:dyDescent="0.25">
      <c r="A2102" s="218" t="e">
        <f>'Запит 2-8'!#REF!</f>
        <v>#REF!</v>
      </c>
      <c r="B2102" s="48" t="e">
        <f>IF('Запит 2-8'!#REF!&lt;&gt;"",'Запит 2-8'!#REF!,"")</f>
        <v>#REF!</v>
      </c>
      <c r="C2102" s="49" t="e">
        <f>'Запит 2-8'!#REF!</f>
        <v>#REF!</v>
      </c>
      <c r="D2102" s="50" t="e">
        <f>'Запит 2-8'!#REF!</f>
        <v>#REF!</v>
      </c>
      <c r="E2102" s="441" t="s">
        <v>30</v>
      </c>
      <c r="F2102" s="353" t="e">
        <f>#REF!+#REF!</f>
        <v>#REF!</v>
      </c>
      <c r="G2102" s="81" t="e">
        <f t="shared" si="139"/>
        <v>#REF!</v>
      </c>
    </row>
    <row r="2103" spans="1:7" x14ac:dyDescent="0.25">
      <c r="A2103" s="218" t="e">
        <f>'Запит 2-8'!#REF!</f>
        <v>#REF!</v>
      </c>
      <c r="B2103" s="48" t="e">
        <f>IF('Запит 2-8'!#REF!&lt;&gt;"",'Запит 2-8'!#REF!,"")</f>
        <v>#REF!</v>
      </c>
      <c r="C2103" s="49" t="e">
        <f>'Запит 2-8'!#REF!</f>
        <v>#REF!</v>
      </c>
      <c r="D2103" s="50" t="e">
        <f>'Запит 2-8'!#REF!</f>
        <v>#REF!</v>
      </c>
      <c r="E2103" s="441" t="s">
        <v>30</v>
      </c>
      <c r="F2103" s="353" t="e">
        <f>#REF!+#REF!</f>
        <v>#REF!</v>
      </c>
      <c r="G2103" s="81" t="e">
        <f t="shared" si="139"/>
        <v>#REF!</v>
      </c>
    </row>
    <row r="2104" spans="1:7" x14ac:dyDescent="0.25">
      <c r="A2104" s="218" t="e">
        <f>'Запит 2-8'!#REF!</f>
        <v>#REF!</v>
      </c>
      <c r="B2104" s="48" t="e">
        <f>IF('Запит 2-8'!#REF!&lt;&gt;"",'Запит 2-8'!#REF!,"")</f>
        <v>#REF!</v>
      </c>
      <c r="C2104" s="49" t="e">
        <f>'Запит 2-8'!#REF!</f>
        <v>#REF!</v>
      </c>
      <c r="D2104" s="50" t="e">
        <f>'Запит 2-8'!#REF!</f>
        <v>#REF!</v>
      </c>
      <c r="E2104" s="441" t="s">
        <v>30</v>
      </c>
      <c r="F2104" s="353" t="e">
        <f>#REF!+#REF!</f>
        <v>#REF!</v>
      </c>
      <c r="G2104" s="81" t="e">
        <f t="shared" si="139"/>
        <v>#REF!</v>
      </c>
    </row>
    <row r="2105" spans="1:7" x14ac:dyDescent="0.25">
      <c r="A2105" s="218" t="e">
        <f>'Запит 2-8'!#REF!</f>
        <v>#REF!</v>
      </c>
      <c r="B2105" s="48" t="e">
        <f>IF('Запит 2-8'!#REF!&lt;&gt;"",'Запит 2-8'!#REF!,"")</f>
        <v>#REF!</v>
      </c>
      <c r="C2105" s="49" t="e">
        <f>'Запит 2-8'!#REF!</f>
        <v>#REF!</v>
      </c>
      <c r="D2105" s="50" t="e">
        <f>'Запит 2-8'!#REF!</f>
        <v>#REF!</v>
      </c>
      <c r="E2105" s="441" t="s">
        <v>30</v>
      </c>
      <c r="F2105" s="353" t="e">
        <f>#REF!+#REF!</f>
        <v>#REF!</v>
      </c>
      <c r="G2105" s="81" t="e">
        <f t="shared" si="139"/>
        <v>#REF!</v>
      </c>
    </row>
    <row r="2106" spans="1:7" x14ac:dyDescent="0.25">
      <c r="A2106" s="218" t="e">
        <f>'Запит 2-8'!#REF!</f>
        <v>#REF!</v>
      </c>
      <c r="B2106" s="48" t="e">
        <f>IF('Запит 2-8'!#REF!&lt;&gt;"",'Запит 2-8'!#REF!,"")</f>
        <v>#REF!</v>
      </c>
      <c r="C2106" s="49" t="e">
        <f>'Запит 2-8'!#REF!</f>
        <v>#REF!</v>
      </c>
      <c r="D2106" s="50" t="e">
        <f>'Запит 2-8'!#REF!</f>
        <v>#REF!</v>
      </c>
      <c r="E2106" s="441" t="s">
        <v>30</v>
      </c>
      <c r="F2106" s="353" t="e">
        <f>#REF!+#REF!</f>
        <v>#REF!</v>
      </c>
      <c r="G2106" s="81" t="e">
        <f t="shared" si="139"/>
        <v>#REF!</v>
      </c>
    </row>
    <row r="2107" spans="1:7" x14ac:dyDescent="0.25">
      <c r="A2107" s="218" t="e">
        <f>'Запит 2-8'!#REF!</f>
        <v>#REF!</v>
      </c>
      <c r="B2107" s="48" t="e">
        <f>IF('Запит 2-8'!#REF!&lt;&gt;"",'Запит 2-8'!#REF!,"")</f>
        <v>#REF!</v>
      </c>
      <c r="C2107" s="49" t="e">
        <f>'Запит 2-8'!#REF!</f>
        <v>#REF!</v>
      </c>
      <c r="D2107" s="50" t="e">
        <f>'Запит 2-8'!#REF!</f>
        <v>#REF!</v>
      </c>
      <c r="E2107" s="441" t="s">
        <v>30</v>
      </c>
      <c r="F2107" s="353" t="e">
        <f>#REF!+#REF!</f>
        <v>#REF!</v>
      </c>
      <c r="G2107" s="81" t="e">
        <f t="shared" si="139"/>
        <v>#REF!</v>
      </c>
    </row>
    <row r="2108" spans="1:7" x14ac:dyDescent="0.25">
      <c r="A2108" s="218" t="e">
        <f>'Запит 2-8'!#REF!</f>
        <v>#REF!</v>
      </c>
      <c r="B2108" s="48" t="e">
        <f>IF('Запит 2-8'!#REF!&lt;&gt;"",'Запит 2-8'!#REF!,"")</f>
        <v>#REF!</v>
      </c>
      <c r="C2108" s="49" t="e">
        <f>'Запит 2-8'!#REF!</f>
        <v>#REF!</v>
      </c>
      <c r="D2108" s="50" t="e">
        <f>'Запит 2-8'!#REF!</f>
        <v>#REF!</v>
      </c>
      <c r="E2108" s="441" t="s">
        <v>30</v>
      </c>
      <c r="F2108" s="353" t="e">
        <f>#REF!+#REF!</f>
        <v>#REF!</v>
      </c>
      <c r="G2108" s="81" t="e">
        <f t="shared" si="139"/>
        <v>#REF!</v>
      </c>
    </row>
    <row r="2109" spans="1:7" ht="12.75" customHeight="1" x14ac:dyDescent="0.25">
      <c r="A2109" s="218" t="e">
        <f>'Запит 2-8'!#REF!</f>
        <v>#REF!</v>
      </c>
      <c r="B2109" s="48" t="e">
        <f>IF('Запит 2-8'!#REF!&lt;&gt;"",'Запит 2-8'!#REF!,"")</f>
        <v>#REF!</v>
      </c>
      <c r="C2109" s="49" t="e">
        <f>'Запит 2-8'!#REF!</f>
        <v>#REF!</v>
      </c>
      <c r="D2109" s="50" t="e">
        <f>'Запит 2-8'!#REF!</f>
        <v>#REF!</v>
      </c>
      <c r="E2109" s="441" t="s">
        <v>30</v>
      </c>
      <c r="F2109" s="353" t="e">
        <f>#REF!+#REF!</f>
        <v>#REF!</v>
      </c>
      <c r="G2109" s="81" t="e">
        <f t="shared" si="139"/>
        <v>#REF!</v>
      </c>
    </row>
    <row r="2110" spans="1:7" ht="12.75" customHeight="1" x14ac:dyDescent="0.25">
      <c r="A2110" s="240" t="e">
        <f>'Запит 2-8'!#REF!</f>
        <v>#REF!</v>
      </c>
      <c r="B2110" s="48" t="e">
        <f>IF('Запит 2-8'!#REF!&lt;&gt;"",'Запит 2-8'!#REF!,"")</f>
        <v>#REF!</v>
      </c>
      <c r="C2110" s="49" t="e">
        <f>'Запит 2-8'!#REF!</f>
        <v>#REF!</v>
      </c>
      <c r="D2110" s="50" t="e">
        <f>'Запит 2-8'!#REF!</f>
        <v>#REF!</v>
      </c>
      <c r="E2110" s="442" t="s">
        <v>30</v>
      </c>
      <c r="F2110" s="354" t="e">
        <f>#REF!+#REF!</f>
        <v>#REF!</v>
      </c>
      <c r="G2110" s="81" t="e">
        <f t="shared" si="139"/>
        <v>#REF!</v>
      </c>
    </row>
    <row r="2111" spans="1:7" ht="12.75" customHeight="1" x14ac:dyDescent="0.2">
      <c r="A2111" s="762" t="e">
        <f>'Запит 2-8'!#REF!</f>
        <v>#REF!</v>
      </c>
      <c r="B2111" s="763"/>
      <c r="C2111" s="763"/>
      <c r="D2111" s="763"/>
      <c r="E2111" s="763"/>
      <c r="F2111" s="763"/>
      <c r="G2111" s="81" t="e">
        <f>G2112</f>
        <v>#REF!</v>
      </c>
    </row>
    <row r="2112" spans="1:7" ht="12.75" customHeight="1" x14ac:dyDescent="0.2">
      <c r="A2112" s="759" t="e">
        <f>'Запит 2-8'!#REF!</f>
        <v>#REF!</v>
      </c>
      <c r="B2112" s="760"/>
      <c r="C2112" s="760"/>
      <c r="D2112" s="760"/>
      <c r="E2112" s="760"/>
      <c r="F2112" s="760"/>
      <c r="G2112" s="81" t="e">
        <f>G2113</f>
        <v>#REF!</v>
      </c>
    </row>
    <row r="2113" spans="1:7" ht="12.75" x14ac:dyDescent="0.2">
      <c r="A2113" s="235" t="s">
        <v>4</v>
      </c>
      <c r="B2113" s="756" t="s">
        <v>107</v>
      </c>
      <c r="C2113" s="757"/>
      <c r="D2113" s="757"/>
      <c r="E2113" s="761"/>
      <c r="F2113" s="761"/>
      <c r="G2113" s="81" t="e">
        <f>G2114</f>
        <v>#REF!</v>
      </c>
    </row>
    <row r="2114" spans="1:7" x14ac:dyDescent="0.25">
      <c r="A2114" s="218" t="e">
        <f>'Запит 2-8'!#REF!</f>
        <v>#REF!</v>
      </c>
      <c r="B2114" s="241" t="e">
        <f>IF('Запит 2-8'!#REF!&lt;&gt;"",'Запит 2-8'!#REF!,"")</f>
        <v>#REF!</v>
      </c>
      <c r="C2114" s="242" t="e">
        <f>'Запит 2-8'!#REF!</f>
        <v>#REF!</v>
      </c>
      <c r="D2114" s="243" t="e">
        <f>'Запит 2-8'!#REF!</f>
        <v>#REF!</v>
      </c>
      <c r="E2114" s="349"/>
      <c r="F2114" s="352" t="e">
        <f>#REF!+#REF!</f>
        <v>#REF!</v>
      </c>
      <c r="G2114" s="81" t="e">
        <f>IF(B2114&lt;&gt;"","Для друку","")</f>
        <v>#REF!</v>
      </c>
    </row>
    <row r="2115" spans="1:7" x14ac:dyDescent="0.25">
      <c r="A2115" s="218" t="e">
        <f>'Запит 2-8'!#REF!</f>
        <v>#REF!</v>
      </c>
      <c r="B2115" s="48" t="e">
        <f>IF('Запит 2-8'!#REF!&lt;&gt;"",'Запит 2-8'!#REF!,"")</f>
        <v>#REF!</v>
      </c>
      <c r="C2115" s="49" t="e">
        <f>'Запит 2-8'!#REF!</f>
        <v>#REF!</v>
      </c>
      <c r="D2115" s="50" t="e">
        <f>'Запит 2-8'!#REF!</f>
        <v>#REF!</v>
      </c>
      <c r="E2115" s="350"/>
      <c r="F2115" s="353" t="e">
        <f>#REF!+#REF!</f>
        <v>#REF!</v>
      </c>
      <c r="G2115" s="81" t="e">
        <f t="shared" ref="G2115:G2128" si="140">IF(B2115&lt;&gt;"","Для друку","")</f>
        <v>#REF!</v>
      </c>
    </row>
    <row r="2116" spans="1:7" x14ac:dyDescent="0.25">
      <c r="A2116" s="218" t="e">
        <f>'Запит 2-8'!#REF!</f>
        <v>#REF!</v>
      </c>
      <c r="B2116" s="48" t="e">
        <f>IF('Запит 2-8'!#REF!&lt;&gt;"",'Запит 2-8'!#REF!,"")</f>
        <v>#REF!</v>
      </c>
      <c r="C2116" s="49" t="e">
        <f>'Запит 2-8'!#REF!</f>
        <v>#REF!</v>
      </c>
      <c r="D2116" s="50" t="e">
        <f>'Запит 2-8'!#REF!</f>
        <v>#REF!</v>
      </c>
      <c r="E2116" s="350"/>
      <c r="F2116" s="353" t="e">
        <f>#REF!+#REF!</f>
        <v>#REF!</v>
      </c>
      <c r="G2116" s="81" t="e">
        <f t="shared" si="140"/>
        <v>#REF!</v>
      </c>
    </row>
    <row r="2117" spans="1:7" x14ac:dyDescent="0.25">
      <c r="A2117" s="218" t="e">
        <f>'Запит 2-8'!#REF!</f>
        <v>#REF!</v>
      </c>
      <c r="B2117" s="48" t="e">
        <f>IF('Запит 2-8'!#REF!&lt;&gt;"",'Запит 2-8'!#REF!,"")</f>
        <v>#REF!</v>
      </c>
      <c r="C2117" s="49" t="e">
        <f>'Запит 2-8'!#REF!</f>
        <v>#REF!</v>
      </c>
      <c r="D2117" s="50" t="e">
        <f>'Запит 2-8'!#REF!</f>
        <v>#REF!</v>
      </c>
      <c r="E2117" s="229"/>
      <c r="F2117" s="353" t="e">
        <f>#REF!+#REF!</f>
        <v>#REF!</v>
      </c>
      <c r="G2117" s="81" t="e">
        <f t="shared" si="140"/>
        <v>#REF!</v>
      </c>
    </row>
    <row r="2118" spans="1:7" x14ac:dyDescent="0.25">
      <c r="A2118" s="218" t="e">
        <f>'Запит 2-8'!#REF!</f>
        <v>#REF!</v>
      </c>
      <c r="B2118" s="48" t="e">
        <f>IF('Запит 2-8'!#REF!&lt;&gt;"",'Запит 2-8'!#REF!,"")</f>
        <v>#REF!</v>
      </c>
      <c r="C2118" s="49" t="e">
        <f>'Запит 2-8'!#REF!</f>
        <v>#REF!</v>
      </c>
      <c r="D2118" s="50" t="e">
        <f>'Запит 2-8'!#REF!</f>
        <v>#REF!</v>
      </c>
      <c r="E2118" s="350"/>
      <c r="F2118" s="353" t="e">
        <f>#REF!+#REF!</f>
        <v>#REF!</v>
      </c>
      <c r="G2118" s="81" t="e">
        <f t="shared" si="140"/>
        <v>#REF!</v>
      </c>
    </row>
    <row r="2119" spans="1:7" x14ac:dyDescent="0.25">
      <c r="A2119" s="218" t="e">
        <f>'Запит 2-8'!#REF!</f>
        <v>#REF!</v>
      </c>
      <c r="B2119" s="48" t="e">
        <f>IF('Запит 2-8'!#REF!&lt;&gt;"",'Запит 2-8'!#REF!,"")</f>
        <v>#REF!</v>
      </c>
      <c r="C2119" s="49" t="e">
        <f>'Запит 2-8'!#REF!</f>
        <v>#REF!</v>
      </c>
      <c r="D2119" s="50" t="e">
        <f>'Запит 2-8'!#REF!</f>
        <v>#REF!</v>
      </c>
      <c r="E2119" s="350"/>
      <c r="F2119" s="353" t="e">
        <f>#REF!+#REF!</f>
        <v>#REF!</v>
      </c>
      <c r="G2119" s="81" t="e">
        <f t="shared" si="140"/>
        <v>#REF!</v>
      </c>
    </row>
    <row r="2120" spans="1:7" x14ac:dyDescent="0.25">
      <c r="A2120" s="218" t="e">
        <f>'Запит 2-8'!#REF!</f>
        <v>#REF!</v>
      </c>
      <c r="B2120" s="48" t="e">
        <f>IF('Запит 2-8'!#REF!&lt;&gt;"",'Запит 2-8'!#REF!,"")</f>
        <v>#REF!</v>
      </c>
      <c r="C2120" s="49" t="e">
        <f>'Запит 2-8'!#REF!</f>
        <v>#REF!</v>
      </c>
      <c r="D2120" s="50" t="e">
        <f>'Запит 2-8'!#REF!</f>
        <v>#REF!</v>
      </c>
      <c r="E2120" s="350"/>
      <c r="F2120" s="353" t="e">
        <f>#REF!+#REF!</f>
        <v>#REF!</v>
      </c>
      <c r="G2120" s="81" t="e">
        <f t="shared" si="140"/>
        <v>#REF!</v>
      </c>
    </row>
    <row r="2121" spans="1:7" x14ac:dyDescent="0.25">
      <c r="A2121" s="218" t="e">
        <f>'Запит 2-8'!#REF!</f>
        <v>#REF!</v>
      </c>
      <c r="B2121" s="48" t="e">
        <f>IF('Запит 2-8'!#REF!&lt;&gt;"",'Запит 2-8'!#REF!,"")</f>
        <v>#REF!</v>
      </c>
      <c r="C2121" s="49" t="e">
        <f>'Запит 2-8'!#REF!</f>
        <v>#REF!</v>
      </c>
      <c r="D2121" s="50" t="e">
        <f>'Запит 2-8'!#REF!</f>
        <v>#REF!</v>
      </c>
      <c r="E2121" s="350"/>
      <c r="F2121" s="353" t="e">
        <f>#REF!+#REF!</f>
        <v>#REF!</v>
      </c>
      <c r="G2121" s="81" t="e">
        <f t="shared" si="140"/>
        <v>#REF!</v>
      </c>
    </row>
    <row r="2122" spans="1:7" x14ac:dyDescent="0.25">
      <c r="A2122" s="218" t="e">
        <f>'Запит 2-8'!#REF!</f>
        <v>#REF!</v>
      </c>
      <c r="B2122" s="48" t="e">
        <f>IF('Запит 2-8'!#REF!&lt;&gt;"",'Запит 2-8'!#REF!,"")</f>
        <v>#REF!</v>
      </c>
      <c r="C2122" s="49" t="e">
        <f>'Запит 2-8'!#REF!</f>
        <v>#REF!</v>
      </c>
      <c r="D2122" s="50" t="e">
        <f>'Запит 2-8'!#REF!</f>
        <v>#REF!</v>
      </c>
      <c r="E2122" s="350"/>
      <c r="F2122" s="353" t="e">
        <f>#REF!+#REF!</f>
        <v>#REF!</v>
      </c>
      <c r="G2122" s="81" t="e">
        <f t="shared" si="140"/>
        <v>#REF!</v>
      </c>
    </row>
    <row r="2123" spans="1:7" x14ac:dyDescent="0.25">
      <c r="A2123" s="218" t="e">
        <f>'Запит 2-8'!#REF!</f>
        <v>#REF!</v>
      </c>
      <c r="B2123" s="48" t="e">
        <f>IF('Запит 2-8'!#REF!&lt;&gt;"",'Запит 2-8'!#REF!,"")</f>
        <v>#REF!</v>
      </c>
      <c r="C2123" s="49" t="e">
        <f>'Запит 2-8'!#REF!</f>
        <v>#REF!</v>
      </c>
      <c r="D2123" s="50" t="e">
        <f>'Запит 2-8'!#REF!</f>
        <v>#REF!</v>
      </c>
      <c r="E2123" s="350"/>
      <c r="F2123" s="353" t="e">
        <f>#REF!+#REF!</f>
        <v>#REF!</v>
      </c>
      <c r="G2123" s="81" t="e">
        <f t="shared" si="140"/>
        <v>#REF!</v>
      </c>
    </row>
    <row r="2124" spans="1:7" x14ac:dyDescent="0.25">
      <c r="A2124" s="218" t="e">
        <f>'Запит 2-8'!#REF!</f>
        <v>#REF!</v>
      </c>
      <c r="B2124" s="48" t="e">
        <f>IF('Запит 2-8'!#REF!&lt;&gt;"",'Запит 2-8'!#REF!,"")</f>
        <v>#REF!</v>
      </c>
      <c r="C2124" s="49" t="e">
        <f>'Запит 2-8'!#REF!</f>
        <v>#REF!</v>
      </c>
      <c r="D2124" s="50" t="e">
        <f>'Запит 2-8'!#REF!</f>
        <v>#REF!</v>
      </c>
      <c r="E2124" s="350"/>
      <c r="F2124" s="353" t="e">
        <f>#REF!+#REF!</f>
        <v>#REF!</v>
      </c>
      <c r="G2124" s="81" t="e">
        <f t="shared" si="140"/>
        <v>#REF!</v>
      </c>
    </row>
    <row r="2125" spans="1:7" x14ac:dyDescent="0.25">
      <c r="A2125" s="218" t="e">
        <f>'Запит 2-8'!#REF!</f>
        <v>#REF!</v>
      </c>
      <c r="B2125" s="48" t="e">
        <f>IF('Запит 2-8'!#REF!&lt;&gt;"",'Запит 2-8'!#REF!,"")</f>
        <v>#REF!</v>
      </c>
      <c r="C2125" s="49" t="e">
        <f>'Запит 2-8'!#REF!</f>
        <v>#REF!</v>
      </c>
      <c r="D2125" s="50" t="e">
        <f>'Запит 2-8'!#REF!</f>
        <v>#REF!</v>
      </c>
      <c r="E2125" s="350"/>
      <c r="F2125" s="353" t="e">
        <f>#REF!+#REF!</f>
        <v>#REF!</v>
      </c>
      <c r="G2125" s="81" t="e">
        <f t="shared" si="140"/>
        <v>#REF!</v>
      </c>
    </row>
    <row r="2126" spans="1:7" x14ac:dyDescent="0.25">
      <c r="A2126" s="218" t="e">
        <f>'Запит 2-8'!#REF!</f>
        <v>#REF!</v>
      </c>
      <c r="B2126" s="48" t="e">
        <f>IF('Запит 2-8'!#REF!&lt;&gt;"",'Запит 2-8'!#REF!,"")</f>
        <v>#REF!</v>
      </c>
      <c r="C2126" s="49" t="e">
        <f>'Запит 2-8'!#REF!</f>
        <v>#REF!</v>
      </c>
      <c r="D2126" s="50" t="e">
        <f>'Запит 2-8'!#REF!</f>
        <v>#REF!</v>
      </c>
      <c r="E2126" s="350"/>
      <c r="F2126" s="353" t="e">
        <f>#REF!+#REF!</f>
        <v>#REF!</v>
      </c>
      <c r="G2126" s="81" t="e">
        <f t="shared" si="140"/>
        <v>#REF!</v>
      </c>
    </row>
    <row r="2127" spans="1:7" x14ac:dyDescent="0.25">
      <c r="A2127" s="218" t="e">
        <f>'Запит 2-8'!#REF!</f>
        <v>#REF!</v>
      </c>
      <c r="B2127" s="48" t="e">
        <f>IF('Запит 2-8'!#REF!&lt;&gt;"",'Запит 2-8'!#REF!,"")</f>
        <v>#REF!</v>
      </c>
      <c r="C2127" s="49" t="e">
        <f>'Запит 2-8'!#REF!</f>
        <v>#REF!</v>
      </c>
      <c r="D2127" s="50" t="e">
        <f>'Запит 2-8'!#REF!</f>
        <v>#REF!</v>
      </c>
      <c r="E2127" s="350"/>
      <c r="F2127" s="353" t="e">
        <f>#REF!+#REF!</f>
        <v>#REF!</v>
      </c>
      <c r="G2127" s="81" t="e">
        <f t="shared" si="140"/>
        <v>#REF!</v>
      </c>
    </row>
    <row r="2128" spans="1:7" x14ac:dyDescent="0.25">
      <c r="A2128" s="218" t="e">
        <f>'Запит 2-8'!#REF!</f>
        <v>#REF!</v>
      </c>
      <c r="B2128" s="237" t="e">
        <f>IF('Запит 2-8'!#REF!&lt;&gt;"",'Запит 2-8'!#REF!,"")</f>
        <v>#REF!</v>
      </c>
      <c r="C2128" s="238" t="e">
        <f>'Запит 2-8'!#REF!</f>
        <v>#REF!</v>
      </c>
      <c r="D2128" s="239" t="e">
        <f>'Запит 2-8'!#REF!</f>
        <v>#REF!</v>
      </c>
      <c r="E2128" s="351"/>
      <c r="F2128" s="354" t="e">
        <f>#REF!+#REF!</f>
        <v>#REF!</v>
      </c>
      <c r="G2128" s="81" t="e">
        <f t="shared" si="140"/>
        <v>#REF!</v>
      </c>
    </row>
    <row r="2129" spans="1:7" ht="12.75" x14ac:dyDescent="0.2">
      <c r="A2129" s="236" t="e">
        <f>'Запит 2-8'!#REF!</f>
        <v>#REF!</v>
      </c>
      <c r="B2129" s="756" t="s">
        <v>108</v>
      </c>
      <c r="C2129" s="757"/>
      <c r="D2129" s="757"/>
      <c r="E2129" s="758"/>
      <c r="F2129" s="758"/>
      <c r="G2129" s="81" t="e">
        <f>G2130</f>
        <v>#REF!</v>
      </c>
    </row>
    <row r="2130" spans="1:7" x14ac:dyDescent="0.25">
      <c r="A2130" s="218" t="e">
        <f>'Запит 2-8'!#REF!</f>
        <v>#REF!</v>
      </c>
      <c r="B2130" s="241" t="e">
        <f>IF('Запит 2-8'!#REF!&lt;&gt;"",'Запит 2-8'!#REF!,"")</f>
        <v>#REF!</v>
      </c>
      <c r="C2130" s="242" t="e">
        <f>'Запит 2-8'!#REF!</f>
        <v>#REF!</v>
      </c>
      <c r="D2130" s="243" t="e">
        <f>'Запит 2-8'!#REF!</f>
        <v>#REF!</v>
      </c>
      <c r="E2130" s="349"/>
      <c r="F2130" s="352" t="e">
        <f>#REF!+#REF!</f>
        <v>#REF!</v>
      </c>
      <c r="G2130" s="81" t="e">
        <f t="shared" ref="G2130:G2144" si="141">IF(B2130&lt;&gt;"","Для друку","")</f>
        <v>#REF!</v>
      </c>
    </row>
    <row r="2131" spans="1:7" x14ac:dyDescent="0.25">
      <c r="A2131" s="218" t="e">
        <f>'Запит 2-8'!#REF!</f>
        <v>#REF!</v>
      </c>
      <c r="B2131" s="48" t="e">
        <f>IF('Запит 2-8'!#REF!&lt;&gt;"",'Запит 2-8'!#REF!,"")</f>
        <v>#REF!</v>
      </c>
      <c r="C2131" s="49" t="e">
        <f>'Запит 2-8'!#REF!</f>
        <v>#REF!</v>
      </c>
      <c r="D2131" s="50" t="e">
        <f>'Запит 2-8'!#REF!</f>
        <v>#REF!</v>
      </c>
      <c r="E2131" s="350"/>
      <c r="F2131" s="353" t="e">
        <f>#REF!+#REF!</f>
        <v>#REF!</v>
      </c>
      <c r="G2131" s="81" t="e">
        <f t="shared" si="141"/>
        <v>#REF!</v>
      </c>
    </row>
    <row r="2132" spans="1:7" x14ac:dyDescent="0.25">
      <c r="A2132" s="218" t="e">
        <f>'Запит 2-8'!#REF!</f>
        <v>#REF!</v>
      </c>
      <c r="B2132" s="48" t="e">
        <f>IF('Запит 2-8'!#REF!&lt;&gt;"",'Запит 2-8'!#REF!,"")</f>
        <v>#REF!</v>
      </c>
      <c r="C2132" s="49" t="e">
        <f>'Запит 2-8'!#REF!</f>
        <v>#REF!</v>
      </c>
      <c r="D2132" s="50" t="e">
        <f>'Запит 2-8'!#REF!</f>
        <v>#REF!</v>
      </c>
      <c r="E2132" s="350"/>
      <c r="F2132" s="353" t="e">
        <f>#REF!+#REF!</f>
        <v>#REF!</v>
      </c>
      <c r="G2132" s="81" t="e">
        <f t="shared" si="141"/>
        <v>#REF!</v>
      </c>
    </row>
    <row r="2133" spans="1:7" x14ac:dyDescent="0.25">
      <c r="A2133" s="218" t="e">
        <f>'Запит 2-8'!#REF!</f>
        <v>#REF!</v>
      </c>
      <c r="B2133" s="48" t="e">
        <f>IF('Запит 2-8'!#REF!&lt;&gt;"",'Запит 2-8'!#REF!,"")</f>
        <v>#REF!</v>
      </c>
      <c r="C2133" s="49" t="e">
        <f>'Запит 2-8'!#REF!</f>
        <v>#REF!</v>
      </c>
      <c r="D2133" s="50" t="e">
        <f>'Запит 2-8'!#REF!</f>
        <v>#REF!</v>
      </c>
      <c r="E2133" s="229"/>
      <c r="F2133" s="353" t="e">
        <f>#REF!+#REF!</f>
        <v>#REF!</v>
      </c>
      <c r="G2133" s="81" t="e">
        <f t="shared" si="141"/>
        <v>#REF!</v>
      </c>
    </row>
    <row r="2134" spans="1:7" x14ac:dyDescent="0.25">
      <c r="A2134" s="218" t="e">
        <f>'Запит 2-8'!#REF!</f>
        <v>#REF!</v>
      </c>
      <c r="B2134" s="48" t="e">
        <f>IF('Запит 2-8'!#REF!&lt;&gt;"",'Запит 2-8'!#REF!,"")</f>
        <v>#REF!</v>
      </c>
      <c r="C2134" s="49" t="e">
        <f>'Запит 2-8'!#REF!</f>
        <v>#REF!</v>
      </c>
      <c r="D2134" s="50" t="e">
        <f>'Запит 2-8'!#REF!</f>
        <v>#REF!</v>
      </c>
      <c r="E2134" s="350"/>
      <c r="F2134" s="353" t="e">
        <f>#REF!+#REF!</f>
        <v>#REF!</v>
      </c>
      <c r="G2134" s="81" t="e">
        <f t="shared" si="141"/>
        <v>#REF!</v>
      </c>
    </row>
    <row r="2135" spans="1:7" x14ac:dyDescent="0.25">
      <c r="A2135" s="218" t="e">
        <f>'Запит 2-8'!#REF!</f>
        <v>#REF!</v>
      </c>
      <c r="B2135" s="48" t="e">
        <f>IF('Запит 2-8'!#REF!&lt;&gt;"",'Запит 2-8'!#REF!,"")</f>
        <v>#REF!</v>
      </c>
      <c r="C2135" s="49" t="e">
        <f>'Запит 2-8'!#REF!</f>
        <v>#REF!</v>
      </c>
      <c r="D2135" s="50" t="e">
        <f>'Запит 2-8'!#REF!</f>
        <v>#REF!</v>
      </c>
      <c r="E2135" s="350"/>
      <c r="F2135" s="353" t="e">
        <f>#REF!+#REF!</f>
        <v>#REF!</v>
      </c>
      <c r="G2135" s="81" t="e">
        <f t="shared" si="141"/>
        <v>#REF!</v>
      </c>
    </row>
    <row r="2136" spans="1:7" x14ac:dyDescent="0.25">
      <c r="A2136" s="218" t="e">
        <f>'Запит 2-8'!#REF!</f>
        <v>#REF!</v>
      </c>
      <c r="B2136" s="48" t="e">
        <f>IF('Запит 2-8'!#REF!&lt;&gt;"",'Запит 2-8'!#REF!,"")</f>
        <v>#REF!</v>
      </c>
      <c r="C2136" s="49" t="e">
        <f>'Запит 2-8'!#REF!</f>
        <v>#REF!</v>
      </c>
      <c r="D2136" s="50" t="e">
        <f>'Запит 2-8'!#REF!</f>
        <v>#REF!</v>
      </c>
      <c r="E2136" s="350"/>
      <c r="F2136" s="353" t="e">
        <f>#REF!+#REF!</f>
        <v>#REF!</v>
      </c>
      <c r="G2136" s="81" t="e">
        <f t="shared" si="141"/>
        <v>#REF!</v>
      </c>
    </row>
    <row r="2137" spans="1:7" x14ac:dyDescent="0.25">
      <c r="A2137" s="218" t="e">
        <f>'Запит 2-8'!#REF!</f>
        <v>#REF!</v>
      </c>
      <c r="B2137" s="48" t="e">
        <f>IF('Запит 2-8'!#REF!&lt;&gt;"",'Запит 2-8'!#REF!,"")</f>
        <v>#REF!</v>
      </c>
      <c r="C2137" s="49" t="e">
        <f>'Запит 2-8'!#REF!</f>
        <v>#REF!</v>
      </c>
      <c r="D2137" s="50" t="e">
        <f>'Запит 2-8'!#REF!</f>
        <v>#REF!</v>
      </c>
      <c r="E2137" s="350"/>
      <c r="F2137" s="353" t="e">
        <f>#REF!+#REF!</f>
        <v>#REF!</v>
      </c>
      <c r="G2137" s="81" t="e">
        <f t="shared" si="141"/>
        <v>#REF!</v>
      </c>
    </row>
    <row r="2138" spans="1:7" x14ac:dyDescent="0.25">
      <c r="A2138" s="218" t="e">
        <f>'Запит 2-8'!#REF!</f>
        <v>#REF!</v>
      </c>
      <c r="B2138" s="48" t="e">
        <f>IF('Запит 2-8'!#REF!&lt;&gt;"",'Запит 2-8'!#REF!,"")</f>
        <v>#REF!</v>
      </c>
      <c r="C2138" s="49" t="e">
        <f>'Запит 2-8'!#REF!</f>
        <v>#REF!</v>
      </c>
      <c r="D2138" s="50" t="e">
        <f>'Запит 2-8'!#REF!</f>
        <v>#REF!</v>
      </c>
      <c r="E2138" s="350"/>
      <c r="F2138" s="353" t="e">
        <f>#REF!+#REF!</f>
        <v>#REF!</v>
      </c>
      <c r="G2138" s="81" t="e">
        <f t="shared" si="141"/>
        <v>#REF!</v>
      </c>
    </row>
    <row r="2139" spans="1:7" x14ac:dyDescent="0.25">
      <c r="A2139" s="218" t="e">
        <f>'Запит 2-8'!#REF!</f>
        <v>#REF!</v>
      </c>
      <c r="B2139" s="48" t="e">
        <f>IF('Запит 2-8'!#REF!&lt;&gt;"",'Запит 2-8'!#REF!,"")</f>
        <v>#REF!</v>
      </c>
      <c r="C2139" s="49" t="e">
        <f>'Запит 2-8'!#REF!</f>
        <v>#REF!</v>
      </c>
      <c r="D2139" s="50" t="e">
        <f>'Запит 2-8'!#REF!</f>
        <v>#REF!</v>
      </c>
      <c r="E2139" s="350"/>
      <c r="F2139" s="353" t="e">
        <f>#REF!+#REF!</f>
        <v>#REF!</v>
      </c>
      <c r="G2139" s="81" t="e">
        <f t="shared" si="141"/>
        <v>#REF!</v>
      </c>
    </row>
    <row r="2140" spans="1:7" x14ac:dyDescent="0.25">
      <c r="A2140" s="218" t="e">
        <f>'Запит 2-8'!#REF!</f>
        <v>#REF!</v>
      </c>
      <c r="B2140" s="48" t="e">
        <f>IF('Запит 2-8'!#REF!&lt;&gt;"",'Запит 2-8'!#REF!,"")</f>
        <v>#REF!</v>
      </c>
      <c r="C2140" s="49" t="e">
        <f>'Запит 2-8'!#REF!</f>
        <v>#REF!</v>
      </c>
      <c r="D2140" s="50" t="e">
        <f>'Запит 2-8'!#REF!</f>
        <v>#REF!</v>
      </c>
      <c r="E2140" s="350"/>
      <c r="F2140" s="353" t="e">
        <f>#REF!+#REF!</f>
        <v>#REF!</v>
      </c>
      <c r="G2140" s="81" t="e">
        <f t="shared" si="141"/>
        <v>#REF!</v>
      </c>
    </row>
    <row r="2141" spans="1:7" x14ac:dyDescent="0.25">
      <c r="A2141" s="218" t="e">
        <f>'Запит 2-8'!#REF!</f>
        <v>#REF!</v>
      </c>
      <c r="B2141" s="48" t="e">
        <f>IF('Запит 2-8'!#REF!&lt;&gt;"",'Запит 2-8'!#REF!,"")</f>
        <v>#REF!</v>
      </c>
      <c r="C2141" s="49" t="e">
        <f>'Запит 2-8'!#REF!</f>
        <v>#REF!</v>
      </c>
      <c r="D2141" s="50" t="e">
        <f>'Запит 2-8'!#REF!</f>
        <v>#REF!</v>
      </c>
      <c r="E2141" s="350"/>
      <c r="F2141" s="353" t="e">
        <f>#REF!+#REF!</f>
        <v>#REF!</v>
      </c>
      <c r="G2141" s="81" t="e">
        <f t="shared" si="141"/>
        <v>#REF!</v>
      </c>
    </row>
    <row r="2142" spans="1:7" x14ac:dyDescent="0.25">
      <c r="A2142" s="218" t="e">
        <f>'Запит 2-8'!#REF!</f>
        <v>#REF!</v>
      </c>
      <c r="B2142" s="48" t="e">
        <f>IF('Запит 2-8'!#REF!&lt;&gt;"",'Запит 2-8'!#REF!,"")</f>
        <v>#REF!</v>
      </c>
      <c r="C2142" s="49" t="e">
        <f>'Запит 2-8'!#REF!</f>
        <v>#REF!</v>
      </c>
      <c r="D2142" s="50" t="e">
        <f>'Запит 2-8'!#REF!</f>
        <v>#REF!</v>
      </c>
      <c r="E2142" s="350"/>
      <c r="F2142" s="353" t="e">
        <f>#REF!+#REF!</f>
        <v>#REF!</v>
      </c>
      <c r="G2142" s="81" t="e">
        <f t="shared" si="141"/>
        <v>#REF!</v>
      </c>
    </row>
    <row r="2143" spans="1:7" x14ac:dyDescent="0.25">
      <c r="A2143" s="218" t="e">
        <f>'Запит 2-8'!#REF!</f>
        <v>#REF!</v>
      </c>
      <c r="B2143" s="48" t="e">
        <f>IF('Запит 2-8'!#REF!&lt;&gt;"",'Запит 2-8'!#REF!,"")</f>
        <v>#REF!</v>
      </c>
      <c r="C2143" s="49" t="e">
        <f>'Запит 2-8'!#REF!</f>
        <v>#REF!</v>
      </c>
      <c r="D2143" s="50" t="e">
        <f>'Запит 2-8'!#REF!</f>
        <v>#REF!</v>
      </c>
      <c r="E2143" s="350"/>
      <c r="F2143" s="353" t="e">
        <f>#REF!+#REF!</f>
        <v>#REF!</v>
      </c>
      <c r="G2143" s="81" t="e">
        <f t="shared" si="141"/>
        <v>#REF!</v>
      </c>
    </row>
    <row r="2144" spans="1:7" x14ac:dyDescent="0.25">
      <c r="A2144" s="218" t="e">
        <f>'Запит 2-8'!#REF!</f>
        <v>#REF!</v>
      </c>
      <c r="B2144" s="237" t="e">
        <f>IF('Запит 2-8'!#REF!&lt;&gt;"",'Запит 2-8'!#REF!,"")</f>
        <v>#REF!</v>
      </c>
      <c r="C2144" s="238" t="e">
        <f>'Запит 2-8'!#REF!</f>
        <v>#REF!</v>
      </c>
      <c r="D2144" s="239" t="e">
        <f>'Запит 2-8'!#REF!</f>
        <v>#REF!</v>
      </c>
      <c r="E2144" s="351"/>
      <c r="F2144" s="354" t="e">
        <f>#REF!+#REF!</f>
        <v>#REF!</v>
      </c>
      <c r="G2144" s="81" t="e">
        <f t="shared" si="141"/>
        <v>#REF!</v>
      </c>
    </row>
    <row r="2145" spans="1:7" ht="12.75" x14ac:dyDescent="0.2">
      <c r="A2145" s="236" t="e">
        <f>'Запит 2-8'!#REF!</f>
        <v>#REF!</v>
      </c>
      <c r="B2145" s="756" t="s">
        <v>109</v>
      </c>
      <c r="C2145" s="757"/>
      <c r="D2145" s="757"/>
      <c r="E2145" s="758"/>
      <c r="F2145" s="758"/>
      <c r="G2145" s="81" t="e">
        <f>G2146</f>
        <v>#REF!</v>
      </c>
    </row>
    <row r="2146" spans="1:7" x14ac:dyDescent="0.25">
      <c r="A2146" s="218" t="e">
        <f>'Запит 2-8'!#REF!</f>
        <v>#REF!</v>
      </c>
      <c r="B2146" s="241" t="e">
        <f>IF('Запит 2-8'!#REF!&lt;&gt;"",'Запит 2-8'!#REF!,"")</f>
        <v>#REF!</v>
      </c>
      <c r="C2146" s="242" t="e">
        <f>'Запит 2-8'!#REF!</f>
        <v>#REF!</v>
      </c>
      <c r="D2146" s="243" t="e">
        <f>'Запит 2-8'!#REF!</f>
        <v>#REF!</v>
      </c>
      <c r="E2146" s="349"/>
      <c r="F2146" s="352" t="e">
        <f>#REF!+#REF!</f>
        <v>#REF!</v>
      </c>
      <c r="G2146" s="81" t="e">
        <f t="shared" ref="G2146:G2160" si="142">IF(B2146&lt;&gt;"","Для друку","")</f>
        <v>#REF!</v>
      </c>
    </row>
    <row r="2147" spans="1:7" x14ac:dyDescent="0.25">
      <c r="A2147" s="218" t="e">
        <f>'Запит 2-8'!#REF!</f>
        <v>#REF!</v>
      </c>
      <c r="B2147" s="48" t="e">
        <f>IF('Запит 2-8'!#REF!&lt;&gt;"",'Запит 2-8'!#REF!,"")</f>
        <v>#REF!</v>
      </c>
      <c r="C2147" s="49" t="e">
        <f>'Запит 2-8'!#REF!</f>
        <v>#REF!</v>
      </c>
      <c r="D2147" s="50" t="e">
        <f>'Запит 2-8'!#REF!</f>
        <v>#REF!</v>
      </c>
      <c r="E2147" s="350"/>
      <c r="F2147" s="353" t="e">
        <f>#REF!+#REF!</f>
        <v>#REF!</v>
      </c>
      <c r="G2147" s="81" t="e">
        <f t="shared" si="142"/>
        <v>#REF!</v>
      </c>
    </row>
    <row r="2148" spans="1:7" x14ac:dyDescent="0.25">
      <c r="A2148" s="218" t="e">
        <f>'Запит 2-8'!#REF!</f>
        <v>#REF!</v>
      </c>
      <c r="B2148" s="48" t="e">
        <f>IF('Запит 2-8'!#REF!&lt;&gt;"",'Запит 2-8'!#REF!,"")</f>
        <v>#REF!</v>
      </c>
      <c r="C2148" s="49" t="e">
        <f>'Запит 2-8'!#REF!</f>
        <v>#REF!</v>
      </c>
      <c r="D2148" s="50" t="e">
        <f>'Запит 2-8'!#REF!</f>
        <v>#REF!</v>
      </c>
      <c r="E2148" s="350"/>
      <c r="F2148" s="353" t="e">
        <f>#REF!+#REF!</f>
        <v>#REF!</v>
      </c>
      <c r="G2148" s="81" t="e">
        <f t="shared" si="142"/>
        <v>#REF!</v>
      </c>
    </row>
    <row r="2149" spans="1:7" x14ac:dyDescent="0.25">
      <c r="A2149" s="218" t="e">
        <f>'Запит 2-8'!#REF!</f>
        <v>#REF!</v>
      </c>
      <c r="B2149" s="48" t="e">
        <f>IF('Запит 2-8'!#REF!&lt;&gt;"",'Запит 2-8'!#REF!,"")</f>
        <v>#REF!</v>
      </c>
      <c r="C2149" s="49" t="e">
        <f>'Запит 2-8'!#REF!</f>
        <v>#REF!</v>
      </c>
      <c r="D2149" s="50" t="e">
        <f>'Запит 2-8'!#REF!</f>
        <v>#REF!</v>
      </c>
      <c r="E2149" s="229"/>
      <c r="F2149" s="353" t="e">
        <f>#REF!+#REF!</f>
        <v>#REF!</v>
      </c>
      <c r="G2149" s="81" t="e">
        <f t="shared" si="142"/>
        <v>#REF!</v>
      </c>
    </row>
    <row r="2150" spans="1:7" x14ac:dyDescent="0.25">
      <c r="A2150" s="218" t="e">
        <f>'Запит 2-8'!#REF!</f>
        <v>#REF!</v>
      </c>
      <c r="B2150" s="48" t="e">
        <f>IF('Запит 2-8'!#REF!&lt;&gt;"",'Запит 2-8'!#REF!,"")</f>
        <v>#REF!</v>
      </c>
      <c r="C2150" s="49" t="e">
        <f>'Запит 2-8'!#REF!</f>
        <v>#REF!</v>
      </c>
      <c r="D2150" s="50" t="e">
        <f>'Запит 2-8'!#REF!</f>
        <v>#REF!</v>
      </c>
      <c r="E2150" s="350"/>
      <c r="F2150" s="353" t="e">
        <f>#REF!+#REF!</f>
        <v>#REF!</v>
      </c>
      <c r="G2150" s="81" t="e">
        <f t="shared" si="142"/>
        <v>#REF!</v>
      </c>
    </row>
    <row r="2151" spans="1:7" x14ac:dyDescent="0.25">
      <c r="A2151" s="218" t="e">
        <f>'Запит 2-8'!#REF!</f>
        <v>#REF!</v>
      </c>
      <c r="B2151" s="48" t="e">
        <f>IF('Запит 2-8'!#REF!&lt;&gt;"",'Запит 2-8'!#REF!,"")</f>
        <v>#REF!</v>
      </c>
      <c r="C2151" s="49" t="e">
        <f>'Запит 2-8'!#REF!</f>
        <v>#REF!</v>
      </c>
      <c r="D2151" s="50" t="e">
        <f>'Запит 2-8'!#REF!</f>
        <v>#REF!</v>
      </c>
      <c r="E2151" s="350"/>
      <c r="F2151" s="353" t="e">
        <f>#REF!+#REF!</f>
        <v>#REF!</v>
      </c>
      <c r="G2151" s="81" t="e">
        <f t="shared" si="142"/>
        <v>#REF!</v>
      </c>
    </row>
    <row r="2152" spans="1:7" x14ac:dyDescent="0.25">
      <c r="A2152" s="218" t="e">
        <f>'Запит 2-8'!#REF!</f>
        <v>#REF!</v>
      </c>
      <c r="B2152" s="48" t="e">
        <f>IF('Запит 2-8'!#REF!&lt;&gt;"",'Запит 2-8'!#REF!,"")</f>
        <v>#REF!</v>
      </c>
      <c r="C2152" s="49" t="e">
        <f>'Запит 2-8'!#REF!</f>
        <v>#REF!</v>
      </c>
      <c r="D2152" s="50" t="e">
        <f>'Запит 2-8'!#REF!</f>
        <v>#REF!</v>
      </c>
      <c r="E2152" s="350"/>
      <c r="F2152" s="353" t="e">
        <f>#REF!+#REF!</f>
        <v>#REF!</v>
      </c>
      <c r="G2152" s="81" t="e">
        <f t="shared" si="142"/>
        <v>#REF!</v>
      </c>
    </row>
    <row r="2153" spans="1:7" x14ac:dyDescent="0.25">
      <c r="A2153" s="218" t="e">
        <f>'Запит 2-8'!#REF!</f>
        <v>#REF!</v>
      </c>
      <c r="B2153" s="48" t="e">
        <f>IF('Запит 2-8'!#REF!&lt;&gt;"",'Запит 2-8'!#REF!,"")</f>
        <v>#REF!</v>
      </c>
      <c r="C2153" s="49" t="e">
        <f>'Запит 2-8'!#REF!</f>
        <v>#REF!</v>
      </c>
      <c r="D2153" s="50" t="e">
        <f>'Запит 2-8'!#REF!</f>
        <v>#REF!</v>
      </c>
      <c r="E2153" s="350"/>
      <c r="F2153" s="353" t="e">
        <f>#REF!+#REF!</f>
        <v>#REF!</v>
      </c>
      <c r="G2153" s="81" t="e">
        <f t="shared" si="142"/>
        <v>#REF!</v>
      </c>
    </row>
    <row r="2154" spans="1:7" x14ac:dyDescent="0.25">
      <c r="A2154" s="218" t="e">
        <f>'Запит 2-8'!#REF!</f>
        <v>#REF!</v>
      </c>
      <c r="B2154" s="48" t="e">
        <f>IF('Запит 2-8'!#REF!&lt;&gt;"",'Запит 2-8'!#REF!,"")</f>
        <v>#REF!</v>
      </c>
      <c r="C2154" s="49" t="e">
        <f>'Запит 2-8'!#REF!</f>
        <v>#REF!</v>
      </c>
      <c r="D2154" s="50" t="e">
        <f>'Запит 2-8'!#REF!</f>
        <v>#REF!</v>
      </c>
      <c r="E2154" s="350"/>
      <c r="F2154" s="353" t="e">
        <f>#REF!+#REF!</f>
        <v>#REF!</v>
      </c>
      <c r="G2154" s="81" t="e">
        <f t="shared" si="142"/>
        <v>#REF!</v>
      </c>
    </row>
    <row r="2155" spans="1:7" x14ac:dyDescent="0.25">
      <c r="A2155" s="218" t="e">
        <f>'Запит 2-8'!#REF!</f>
        <v>#REF!</v>
      </c>
      <c r="B2155" s="48" t="e">
        <f>IF('Запит 2-8'!#REF!&lt;&gt;"",'Запит 2-8'!#REF!,"")</f>
        <v>#REF!</v>
      </c>
      <c r="C2155" s="49" t="e">
        <f>'Запит 2-8'!#REF!</f>
        <v>#REF!</v>
      </c>
      <c r="D2155" s="50" t="e">
        <f>'Запит 2-8'!#REF!</f>
        <v>#REF!</v>
      </c>
      <c r="E2155" s="350"/>
      <c r="F2155" s="353" t="e">
        <f>#REF!+#REF!</f>
        <v>#REF!</v>
      </c>
      <c r="G2155" s="81" t="e">
        <f t="shared" si="142"/>
        <v>#REF!</v>
      </c>
    </row>
    <row r="2156" spans="1:7" x14ac:dyDescent="0.25">
      <c r="A2156" s="218" t="e">
        <f>'Запит 2-8'!#REF!</f>
        <v>#REF!</v>
      </c>
      <c r="B2156" s="48" t="e">
        <f>IF('Запит 2-8'!#REF!&lt;&gt;"",'Запит 2-8'!#REF!,"")</f>
        <v>#REF!</v>
      </c>
      <c r="C2156" s="49" t="e">
        <f>'Запит 2-8'!#REF!</f>
        <v>#REF!</v>
      </c>
      <c r="D2156" s="50" t="e">
        <f>'Запит 2-8'!#REF!</f>
        <v>#REF!</v>
      </c>
      <c r="E2156" s="350"/>
      <c r="F2156" s="353" t="e">
        <f>#REF!+#REF!</f>
        <v>#REF!</v>
      </c>
      <c r="G2156" s="81" t="e">
        <f t="shared" si="142"/>
        <v>#REF!</v>
      </c>
    </row>
    <row r="2157" spans="1:7" x14ac:dyDescent="0.25">
      <c r="A2157" s="218" t="e">
        <f>'Запит 2-8'!#REF!</f>
        <v>#REF!</v>
      </c>
      <c r="B2157" s="48" t="e">
        <f>IF('Запит 2-8'!#REF!&lt;&gt;"",'Запит 2-8'!#REF!,"")</f>
        <v>#REF!</v>
      </c>
      <c r="C2157" s="49" t="e">
        <f>'Запит 2-8'!#REF!</f>
        <v>#REF!</v>
      </c>
      <c r="D2157" s="50" t="e">
        <f>'Запит 2-8'!#REF!</f>
        <v>#REF!</v>
      </c>
      <c r="E2157" s="350"/>
      <c r="F2157" s="353" t="e">
        <f>#REF!+#REF!</f>
        <v>#REF!</v>
      </c>
      <c r="G2157" s="81" t="e">
        <f t="shared" si="142"/>
        <v>#REF!</v>
      </c>
    </row>
    <row r="2158" spans="1:7" x14ac:dyDescent="0.25">
      <c r="A2158" s="218" t="e">
        <f>'Запит 2-8'!#REF!</f>
        <v>#REF!</v>
      </c>
      <c r="B2158" s="48" t="e">
        <f>IF('Запит 2-8'!#REF!&lt;&gt;"",'Запит 2-8'!#REF!,"")</f>
        <v>#REF!</v>
      </c>
      <c r="C2158" s="49" t="e">
        <f>'Запит 2-8'!#REF!</f>
        <v>#REF!</v>
      </c>
      <c r="D2158" s="50" t="e">
        <f>'Запит 2-8'!#REF!</f>
        <v>#REF!</v>
      </c>
      <c r="E2158" s="350"/>
      <c r="F2158" s="353" t="e">
        <f>#REF!+#REF!</f>
        <v>#REF!</v>
      </c>
      <c r="G2158" s="81" t="e">
        <f t="shared" si="142"/>
        <v>#REF!</v>
      </c>
    </row>
    <row r="2159" spans="1:7" x14ac:dyDescent="0.25">
      <c r="A2159" s="218" t="e">
        <f>'Запит 2-8'!#REF!</f>
        <v>#REF!</v>
      </c>
      <c r="B2159" s="48" t="e">
        <f>IF('Запит 2-8'!#REF!&lt;&gt;"",'Запит 2-8'!#REF!,"")</f>
        <v>#REF!</v>
      </c>
      <c r="C2159" s="49" t="e">
        <f>'Запит 2-8'!#REF!</f>
        <v>#REF!</v>
      </c>
      <c r="D2159" s="50" t="e">
        <f>'Запит 2-8'!#REF!</f>
        <v>#REF!</v>
      </c>
      <c r="E2159" s="350"/>
      <c r="F2159" s="353" t="e">
        <f>#REF!+#REF!</f>
        <v>#REF!</v>
      </c>
      <c r="G2159" s="81" t="e">
        <f t="shared" si="142"/>
        <v>#REF!</v>
      </c>
    </row>
    <row r="2160" spans="1:7" x14ac:dyDescent="0.25">
      <c r="A2160" s="218" t="e">
        <f>'Запит 2-8'!#REF!</f>
        <v>#REF!</v>
      </c>
      <c r="B2160" s="237" t="e">
        <f>IF('Запит 2-8'!#REF!&lt;&gt;"",'Запит 2-8'!#REF!,"")</f>
        <v>#REF!</v>
      </c>
      <c r="C2160" s="238" t="e">
        <f>'Запит 2-8'!#REF!</f>
        <v>#REF!</v>
      </c>
      <c r="D2160" s="239" t="e">
        <f>'Запит 2-8'!#REF!</f>
        <v>#REF!</v>
      </c>
      <c r="E2160" s="351"/>
      <c r="F2160" s="354" t="e">
        <f>#REF!+#REF!</f>
        <v>#REF!</v>
      </c>
      <c r="G2160" s="81" t="e">
        <f t="shared" si="142"/>
        <v>#REF!</v>
      </c>
    </row>
    <row r="2161" spans="1:7" ht="12.75" x14ac:dyDescent="0.2">
      <c r="A2161" s="236" t="e">
        <f>'Запит 2-8'!#REF!</f>
        <v>#REF!</v>
      </c>
      <c r="B2161" s="756" t="s">
        <v>110</v>
      </c>
      <c r="C2161" s="757"/>
      <c r="D2161" s="757"/>
      <c r="E2161" s="758"/>
      <c r="F2161" s="758"/>
      <c r="G2161" s="81" t="e">
        <f>G2162</f>
        <v>#REF!</v>
      </c>
    </row>
    <row r="2162" spans="1:7" x14ac:dyDescent="0.25">
      <c r="A2162" s="218" t="e">
        <f>'Запит 2-8'!#REF!</f>
        <v>#REF!</v>
      </c>
      <c r="B2162" s="241" t="e">
        <f>IF('Запит 2-8'!#REF!&lt;&gt;"",'Запит 2-8'!#REF!,"")</f>
        <v>#REF!</v>
      </c>
      <c r="C2162" s="242" t="e">
        <f>'Запит 2-8'!#REF!</f>
        <v>#REF!</v>
      </c>
      <c r="D2162" s="243" t="e">
        <f>'Запит 2-8'!#REF!</f>
        <v>#REF!</v>
      </c>
      <c r="E2162" s="440" t="s">
        <v>30</v>
      </c>
      <c r="F2162" s="352" t="e">
        <f>#REF!+#REF!</f>
        <v>#REF!</v>
      </c>
      <c r="G2162" s="81" t="e">
        <f t="shared" ref="G2162:G2171" si="143">IF(B2162&lt;&gt;"","Для друку","")</f>
        <v>#REF!</v>
      </c>
    </row>
    <row r="2163" spans="1:7" x14ac:dyDescent="0.25">
      <c r="A2163" s="218" t="e">
        <f>'Запит 2-8'!#REF!</f>
        <v>#REF!</v>
      </c>
      <c r="B2163" s="48" t="e">
        <f>IF('Запит 2-8'!#REF!&lt;&gt;"",'Запит 2-8'!#REF!,"")</f>
        <v>#REF!</v>
      </c>
      <c r="C2163" s="49" t="e">
        <f>'Запит 2-8'!#REF!</f>
        <v>#REF!</v>
      </c>
      <c r="D2163" s="50" t="e">
        <f>'Запит 2-8'!#REF!</f>
        <v>#REF!</v>
      </c>
      <c r="E2163" s="441" t="s">
        <v>30</v>
      </c>
      <c r="F2163" s="353" t="e">
        <f>#REF!+#REF!</f>
        <v>#REF!</v>
      </c>
      <c r="G2163" s="81" t="e">
        <f t="shared" si="143"/>
        <v>#REF!</v>
      </c>
    </row>
    <row r="2164" spans="1:7" x14ac:dyDescent="0.25">
      <c r="A2164" s="218" t="e">
        <f>'Запит 2-8'!#REF!</f>
        <v>#REF!</v>
      </c>
      <c r="B2164" s="48" t="e">
        <f>IF('Запит 2-8'!#REF!&lt;&gt;"",'Запит 2-8'!#REF!,"")</f>
        <v>#REF!</v>
      </c>
      <c r="C2164" s="49" t="e">
        <f>'Запит 2-8'!#REF!</f>
        <v>#REF!</v>
      </c>
      <c r="D2164" s="50" t="e">
        <f>'Запит 2-8'!#REF!</f>
        <v>#REF!</v>
      </c>
      <c r="E2164" s="441" t="s">
        <v>30</v>
      </c>
      <c r="F2164" s="353" t="e">
        <f>#REF!+#REF!</f>
        <v>#REF!</v>
      </c>
      <c r="G2164" s="81" t="e">
        <f t="shared" si="143"/>
        <v>#REF!</v>
      </c>
    </row>
    <row r="2165" spans="1:7" x14ac:dyDescent="0.25">
      <c r="A2165" s="218" t="e">
        <f>'Запит 2-8'!#REF!</f>
        <v>#REF!</v>
      </c>
      <c r="B2165" s="48" t="e">
        <f>IF('Запит 2-8'!#REF!&lt;&gt;"",'Запит 2-8'!#REF!,"")</f>
        <v>#REF!</v>
      </c>
      <c r="C2165" s="49" t="e">
        <f>'Запит 2-8'!#REF!</f>
        <v>#REF!</v>
      </c>
      <c r="D2165" s="50" t="e">
        <f>'Запит 2-8'!#REF!</f>
        <v>#REF!</v>
      </c>
      <c r="E2165" s="441" t="s">
        <v>30</v>
      </c>
      <c r="F2165" s="353" t="e">
        <f>#REF!+#REF!</f>
        <v>#REF!</v>
      </c>
      <c r="G2165" s="81" t="e">
        <f t="shared" si="143"/>
        <v>#REF!</v>
      </c>
    </row>
    <row r="2166" spans="1:7" x14ac:dyDescent="0.25">
      <c r="A2166" s="218" t="e">
        <f>'Запит 2-8'!#REF!</f>
        <v>#REF!</v>
      </c>
      <c r="B2166" s="48" t="e">
        <f>IF('Запит 2-8'!#REF!&lt;&gt;"",'Запит 2-8'!#REF!,"")</f>
        <v>#REF!</v>
      </c>
      <c r="C2166" s="49" t="e">
        <f>'Запит 2-8'!#REF!</f>
        <v>#REF!</v>
      </c>
      <c r="D2166" s="50" t="e">
        <f>'Запит 2-8'!#REF!</f>
        <v>#REF!</v>
      </c>
      <c r="E2166" s="441" t="s">
        <v>30</v>
      </c>
      <c r="F2166" s="353" t="e">
        <f>#REF!+#REF!</f>
        <v>#REF!</v>
      </c>
      <c r="G2166" s="81" t="e">
        <f t="shared" si="143"/>
        <v>#REF!</v>
      </c>
    </row>
    <row r="2167" spans="1:7" x14ac:dyDescent="0.25">
      <c r="A2167" s="218" t="e">
        <f>'Запит 2-8'!#REF!</f>
        <v>#REF!</v>
      </c>
      <c r="B2167" s="48" t="e">
        <f>IF('Запит 2-8'!#REF!&lt;&gt;"",'Запит 2-8'!#REF!,"")</f>
        <v>#REF!</v>
      </c>
      <c r="C2167" s="49" t="e">
        <f>'Запит 2-8'!#REF!</f>
        <v>#REF!</v>
      </c>
      <c r="D2167" s="50" t="e">
        <f>'Запит 2-8'!#REF!</f>
        <v>#REF!</v>
      </c>
      <c r="E2167" s="441" t="s">
        <v>30</v>
      </c>
      <c r="F2167" s="353" t="e">
        <f>#REF!+#REF!</f>
        <v>#REF!</v>
      </c>
      <c r="G2167" s="81" t="e">
        <f t="shared" si="143"/>
        <v>#REF!</v>
      </c>
    </row>
    <row r="2168" spans="1:7" x14ac:dyDescent="0.25">
      <c r="A2168" s="218" t="e">
        <f>'Запит 2-8'!#REF!</f>
        <v>#REF!</v>
      </c>
      <c r="B2168" s="48" t="e">
        <f>IF('Запит 2-8'!#REF!&lt;&gt;"",'Запит 2-8'!#REF!,"")</f>
        <v>#REF!</v>
      </c>
      <c r="C2168" s="49" t="e">
        <f>'Запит 2-8'!#REF!</f>
        <v>#REF!</v>
      </c>
      <c r="D2168" s="50" t="e">
        <f>'Запит 2-8'!#REF!</f>
        <v>#REF!</v>
      </c>
      <c r="E2168" s="441" t="s">
        <v>30</v>
      </c>
      <c r="F2168" s="353" t="e">
        <f>#REF!+#REF!</f>
        <v>#REF!</v>
      </c>
      <c r="G2168" s="81" t="e">
        <f t="shared" si="143"/>
        <v>#REF!</v>
      </c>
    </row>
    <row r="2169" spans="1:7" x14ac:dyDescent="0.25">
      <c r="A2169" s="218" t="e">
        <f>'Запит 2-8'!#REF!</f>
        <v>#REF!</v>
      </c>
      <c r="B2169" s="48" t="e">
        <f>IF('Запит 2-8'!#REF!&lt;&gt;"",'Запит 2-8'!#REF!,"")</f>
        <v>#REF!</v>
      </c>
      <c r="C2169" s="49" t="e">
        <f>'Запит 2-8'!#REF!</f>
        <v>#REF!</v>
      </c>
      <c r="D2169" s="50" t="e">
        <f>'Запит 2-8'!#REF!</f>
        <v>#REF!</v>
      </c>
      <c r="E2169" s="441" t="s">
        <v>30</v>
      </c>
      <c r="F2169" s="353" t="e">
        <f>#REF!+#REF!</f>
        <v>#REF!</v>
      </c>
      <c r="G2169" s="81" t="e">
        <f t="shared" si="143"/>
        <v>#REF!</v>
      </c>
    </row>
    <row r="2170" spans="1:7" ht="12.75" customHeight="1" x14ac:dyDescent="0.25">
      <c r="A2170" s="218" t="e">
        <f>'Запит 2-8'!#REF!</f>
        <v>#REF!</v>
      </c>
      <c r="B2170" s="48" t="e">
        <f>IF('Запит 2-8'!#REF!&lt;&gt;"",'Запит 2-8'!#REF!,"")</f>
        <v>#REF!</v>
      </c>
      <c r="C2170" s="49" t="e">
        <f>'Запит 2-8'!#REF!</f>
        <v>#REF!</v>
      </c>
      <c r="D2170" s="50" t="e">
        <f>'Запит 2-8'!#REF!</f>
        <v>#REF!</v>
      </c>
      <c r="E2170" s="441" t="s">
        <v>30</v>
      </c>
      <c r="F2170" s="353" t="e">
        <f>#REF!+#REF!</f>
        <v>#REF!</v>
      </c>
      <c r="G2170" s="81" t="e">
        <f t="shared" si="143"/>
        <v>#REF!</v>
      </c>
    </row>
    <row r="2171" spans="1:7" x14ac:dyDescent="0.25">
      <c r="A2171" s="240" t="e">
        <f>'Запит 2-8'!#REF!</f>
        <v>#REF!</v>
      </c>
      <c r="B2171" s="48" t="e">
        <f>IF('Запит 2-8'!#REF!&lt;&gt;"",'Запит 2-8'!#REF!,"")</f>
        <v>#REF!</v>
      </c>
      <c r="C2171" s="49" t="e">
        <f>'Запит 2-8'!#REF!</f>
        <v>#REF!</v>
      </c>
      <c r="D2171" s="50" t="e">
        <f>'Запит 2-8'!#REF!</f>
        <v>#REF!</v>
      </c>
      <c r="E2171" s="442" t="s">
        <v>30</v>
      </c>
      <c r="F2171" s="354" t="e">
        <f>#REF!+#REF!</f>
        <v>#REF!</v>
      </c>
      <c r="G2171" s="81" t="e">
        <f t="shared" si="143"/>
        <v>#REF!</v>
      </c>
    </row>
    <row r="2172" spans="1:7" ht="12.75" customHeight="1" x14ac:dyDescent="0.2">
      <c r="A2172" s="759" t="e">
        <f>'Запит 2-8'!#REF!</f>
        <v>#REF!</v>
      </c>
      <c r="B2172" s="760"/>
      <c r="C2172" s="760"/>
      <c r="D2172" s="760"/>
      <c r="E2172" s="760"/>
      <c r="F2172" s="760"/>
      <c r="G2172" s="81" t="e">
        <f>G2173</f>
        <v>#REF!</v>
      </c>
    </row>
    <row r="2173" spans="1:7" ht="12.75" x14ac:dyDescent="0.2">
      <c r="A2173" s="235" t="s">
        <v>4</v>
      </c>
      <c r="B2173" s="756" t="s">
        <v>107</v>
      </c>
      <c r="C2173" s="757"/>
      <c r="D2173" s="757"/>
      <c r="E2173" s="761"/>
      <c r="F2173" s="761"/>
      <c r="G2173" s="81" t="e">
        <f>G2174</f>
        <v>#REF!</v>
      </c>
    </row>
    <row r="2174" spans="1:7" x14ac:dyDescent="0.25">
      <c r="A2174" s="218" t="e">
        <f>'Запит 2-8'!#REF!</f>
        <v>#REF!</v>
      </c>
      <c r="B2174" s="241" t="e">
        <f>IF('Запит 2-8'!#REF!&lt;&gt;"",'Запит 2-8'!#REF!,"")</f>
        <v>#REF!</v>
      </c>
      <c r="C2174" s="242" t="e">
        <f>'Запит 2-8'!#REF!</f>
        <v>#REF!</v>
      </c>
      <c r="D2174" s="243" t="e">
        <f>'Запит 2-8'!#REF!</f>
        <v>#REF!</v>
      </c>
      <c r="E2174" s="349"/>
      <c r="F2174" s="352" t="e">
        <f>#REF!+#REF!</f>
        <v>#REF!</v>
      </c>
      <c r="G2174" s="81" t="e">
        <f>IF(B2174&lt;&gt;"","Для друку","")</f>
        <v>#REF!</v>
      </c>
    </row>
    <row r="2175" spans="1:7" x14ac:dyDescent="0.25">
      <c r="A2175" s="218" t="e">
        <f>'Запит 2-8'!#REF!</f>
        <v>#REF!</v>
      </c>
      <c r="B2175" s="48" t="e">
        <f>IF('Запит 2-8'!#REF!&lt;&gt;"",'Запит 2-8'!#REF!,"")</f>
        <v>#REF!</v>
      </c>
      <c r="C2175" s="49" t="e">
        <f>'Запит 2-8'!#REF!</f>
        <v>#REF!</v>
      </c>
      <c r="D2175" s="50" t="e">
        <f>'Запит 2-8'!#REF!</f>
        <v>#REF!</v>
      </c>
      <c r="E2175" s="350"/>
      <c r="F2175" s="353" t="e">
        <f>#REF!+#REF!</f>
        <v>#REF!</v>
      </c>
      <c r="G2175" s="81" t="e">
        <f t="shared" ref="G2175:G2187" si="144">IF(B2175&lt;&gt;"","Для друку","")</f>
        <v>#REF!</v>
      </c>
    </row>
    <row r="2176" spans="1:7" x14ac:dyDescent="0.25">
      <c r="A2176" s="218" t="e">
        <f>'Запит 2-8'!#REF!</f>
        <v>#REF!</v>
      </c>
      <c r="B2176" s="48" t="e">
        <f>IF('Запит 2-8'!#REF!&lt;&gt;"",'Запит 2-8'!#REF!,"")</f>
        <v>#REF!</v>
      </c>
      <c r="C2176" s="49" t="e">
        <f>'Запит 2-8'!#REF!</f>
        <v>#REF!</v>
      </c>
      <c r="D2176" s="50" t="e">
        <f>'Запит 2-8'!#REF!</f>
        <v>#REF!</v>
      </c>
      <c r="E2176" s="350"/>
      <c r="F2176" s="353" t="e">
        <f>#REF!+#REF!</f>
        <v>#REF!</v>
      </c>
      <c r="G2176" s="81" t="e">
        <f t="shared" si="144"/>
        <v>#REF!</v>
      </c>
    </row>
    <row r="2177" spans="1:7" x14ac:dyDescent="0.25">
      <c r="A2177" s="218" t="e">
        <f>'Запит 2-8'!#REF!</f>
        <v>#REF!</v>
      </c>
      <c r="B2177" s="48" t="e">
        <f>IF('Запит 2-8'!#REF!&lt;&gt;"",'Запит 2-8'!#REF!,"")</f>
        <v>#REF!</v>
      </c>
      <c r="C2177" s="49" t="e">
        <f>'Запит 2-8'!#REF!</f>
        <v>#REF!</v>
      </c>
      <c r="D2177" s="50" t="e">
        <f>'Запит 2-8'!#REF!</f>
        <v>#REF!</v>
      </c>
      <c r="E2177" s="229"/>
      <c r="F2177" s="353" t="e">
        <f>#REF!+#REF!</f>
        <v>#REF!</v>
      </c>
      <c r="G2177" s="81" t="e">
        <f t="shared" si="144"/>
        <v>#REF!</v>
      </c>
    </row>
    <row r="2178" spans="1:7" x14ac:dyDescent="0.25">
      <c r="A2178" s="218" t="e">
        <f>'Запит 2-8'!#REF!</f>
        <v>#REF!</v>
      </c>
      <c r="B2178" s="48" t="e">
        <f>IF('Запит 2-8'!#REF!&lt;&gt;"",'Запит 2-8'!#REF!,"")</f>
        <v>#REF!</v>
      </c>
      <c r="C2178" s="49" t="e">
        <f>'Запит 2-8'!#REF!</f>
        <v>#REF!</v>
      </c>
      <c r="D2178" s="50" t="e">
        <f>'Запит 2-8'!#REF!</f>
        <v>#REF!</v>
      </c>
      <c r="E2178" s="350"/>
      <c r="F2178" s="353" t="e">
        <f>#REF!+#REF!</f>
        <v>#REF!</v>
      </c>
      <c r="G2178" s="81" t="e">
        <f t="shared" si="144"/>
        <v>#REF!</v>
      </c>
    </row>
    <row r="2179" spans="1:7" x14ac:dyDescent="0.25">
      <c r="A2179" s="218" t="e">
        <f>'Запит 2-8'!#REF!</f>
        <v>#REF!</v>
      </c>
      <c r="B2179" s="48" t="e">
        <f>IF('Запит 2-8'!#REF!&lt;&gt;"",'Запит 2-8'!#REF!,"")</f>
        <v>#REF!</v>
      </c>
      <c r="C2179" s="49" t="e">
        <f>'Запит 2-8'!#REF!</f>
        <v>#REF!</v>
      </c>
      <c r="D2179" s="50" t="e">
        <f>'Запит 2-8'!#REF!</f>
        <v>#REF!</v>
      </c>
      <c r="E2179" s="350"/>
      <c r="F2179" s="353" t="e">
        <f>#REF!+#REF!</f>
        <v>#REF!</v>
      </c>
      <c r="G2179" s="81" t="e">
        <f t="shared" si="144"/>
        <v>#REF!</v>
      </c>
    </row>
    <row r="2180" spans="1:7" x14ac:dyDescent="0.25">
      <c r="A2180" s="218" t="e">
        <f>'Запит 2-8'!#REF!</f>
        <v>#REF!</v>
      </c>
      <c r="B2180" s="48" t="e">
        <f>IF('Запит 2-8'!#REF!&lt;&gt;"",'Запит 2-8'!#REF!,"")</f>
        <v>#REF!</v>
      </c>
      <c r="C2180" s="49" t="e">
        <f>'Запит 2-8'!#REF!</f>
        <v>#REF!</v>
      </c>
      <c r="D2180" s="50" t="e">
        <f>'Запит 2-8'!#REF!</f>
        <v>#REF!</v>
      </c>
      <c r="E2180" s="350"/>
      <c r="F2180" s="353" t="e">
        <f>#REF!+#REF!</f>
        <v>#REF!</v>
      </c>
      <c r="G2180" s="81" t="e">
        <f t="shared" si="144"/>
        <v>#REF!</v>
      </c>
    </row>
    <row r="2181" spans="1:7" x14ac:dyDescent="0.25">
      <c r="A2181" s="218" t="e">
        <f>'Запит 2-8'!#REF!</f>
        <v>#REF!</v>
      </c>
      <c r="B2181" s="48" t="e">
        <f>IF('Запит 2-8'!#REF!&lt;&gt;"",'Запит 2-8'!#REF!,"")</f>
        <v>#REF!</v>
      </c>
      <c r="C2181" s="49" t="e">
        <f>'Запит 2-8'!#REF!</f>
        <v>#REF!</v>
      </c>
      <c r="D2181" s="50" t="e">
        <f>'Запит 2-8'!#REF!</f>
        <v>#REF!</v>
      </c>
      <c r="E2181" s="350"/>
      <c r="F2181" s="353" t="e">
        <f>#REF!+#REF!</f>
        <v>#REF!</v>
      </c>
      <c r="G2181" s="81" t="e">
        <f t="shared" si="144"/>
        <v>#REF!</v>
      </c>
    </row>
    <row r="2182" spans="1:7" x14ac:dyDescent="0.25">
      <c r="A2182" s="218" t="e">
        <f>'Запит 2-8'!#REF!</f>
        <v>#REF!</v>
      </c>
      <c r="B2182" s="48" t="e">
        <f>IF('Запит 2-8'!#REF!&lt;&gt;"",'Запит 2-8'!#REF!,"")</f>
        <v>#REF!</v>
      </c>
      <c r="C2182" s="49" t="e">
        <f>'Запит 2-8'!#REF!</f>
        <v>#REF!</v>
      </c>
      <c r="D2182" s="50" t="e">
        <f>'Запит 2-8'!#REF!</f>
        <v>#REF!</v>
      </c>
      <c r="E2182" s="350"/>
      <c r="F2182" s="353" t="e">
        <f>#REF!+#REF!</f>
        <v>#REF!</v>
      </c>
      <c r="G2182" s="81" t="e">
        <f t="shared" si="144"/>
        <v>#REF!</v>
      </c>
    </row>
    <row r="2183" spans="1:7" x14ac:dyDescent="0.25">
      <c r="A2183" s="218" t="e">
        <f>'Запит 2-8'!#REF!</f>
        <v>#REF!</v>
      </c>
      <c r="B2183" s="48" t="e">
        <f>IF('Запит 2-8'!#REF!&lt;&gt;"",'Запит 2-8'!#REF!,"")</f>
        <v>#REF!</v>
      </c>
      <c r="C2183" s="49" t="e">
        <f>'Запит 2-8'!#REF!</f>
        <v>#REF!</v>
      </c>
      <c r="D2183" s="50" t="e">
        <f>'Запит 2-8'!#REF!</f>
        <v>#REF!</v>
      </c>
      <c r="E2183" s="350"/>
      <c r="F2183" s="353" t="e">
        <f>#REF!+#REF!</f>
        <v>#REF!</v>
      </c>
      <c r="G2183" s="81" t="e">
        <f t="shared" si="144"/>
        <v>#REF!</v>
      </c>
    </row>
    <row r="2184" spans="1:7" x14ac:dyDescent="0.25">
      <c r="A2184" s="218" t="e">
        <f>'Запит 2-8'!#REF!</f>
        <v>#REF!</v>
      </c>
      <c r="B2184" s="48" t="e">
        <f>IF('Запит 2-8'!#REF!&lt;&gt;"",'Запит 2-8'!#REF!,"")</f>
        <v>#REF!</v>
      </c>
      <c r="C2184" s="49" t="e">
        <f>'Запит 2-8'!#REF!</f>
        <v>#REF!</v>
      </c>
      <c r="D2184" s="50" t="e">
        <f>'Запит 2-8'!#REF!</f>
        <v>#REF!</v>
      </c>
      <c r="E2184" s="350"/>
      <c r="F2184" s="353" t="e">
        <f>#REF!+#REF!</f>
        <v>#REF!</v>
      </c>
      <c r="G2184" s="81" t="e">
        <f t="shared" si="144"/>
        <v>#REF!</v>
      </c>
    </row>
    <row r="2185" spans="1:7" x14ac:dyDescent="0.25">
      <c r="A2185" s="218" t="e">
        <f>'Запит 2-8'!#REF!</f>
        <v>#REF!</v>
      </c>
      <c r="B2185" s="48" t="e">
        <f>IF('Запит 2-8'!#REF!&lt;&gt;"",'Запит 2-8'!#REF!,"")</f>
        <v>#REF!</v>
      </c>
      <c r="C2185" s="49" t="e">
        <f>'Запит 2-8'!#REF!</f>
        <v>#REF!</v>
      </c>
      <c r="D2185" s="50" t="e">
        <f>'Запит 2-8'!#REF!</f>
        <v>#REF!</v>
      </c>
      <c r="E2185" s="350"/>
      <c r="F2185" s="353" t="e">
        <f>#REF!+#REF!</f>
        <v>#REF!</v>
      </c>
      <c r="G2185" s="81" t="e">
        <f t="shared" si="144"/>
        <v>#REF!</v>
      </c>
    </row>
    <row r="2186" spans="1:7" x14ac:dyDescent="0.25">
      <c r="A2186" s="218" t="e">
        <f>'Запит 2-8'!#REF!</f>
        <v>#REF!</v>
      </c>
      <c r="B2186" s="48" t="e">
        <f>IF('Запит 2-8'!#REF!&lt;&gt;"",'Запит 2-8'!#REF!,"")</f>
        <v>#REF!</v>
      </c>
      <c r="C2186" s="49" t="e">
        <f>'Запит 2-8'!#REF!</f>
        <v>#REF!</v>
      </c>
      <c r="D2186" s="50" t="e">
        <f>'Запит 2-8'!#REF!</f>
        <v>#REF!</v>
      </c>
      <c r="E2186" s="350"/>
      <c r="F2186" s="353" t="e">
        <f>#REF!+#REF!</f>
        <v>#REF!</v>
      </c>
      <c r="G2186" s="81" t="e">
        <f t="shared" si="144"/>
        <v>#REF!</v>
      </c>
    </row>
    <row r="2187" spans="1:7" x14ac:dyDescent="0.25">
      <c r="A2187" s="218" t="e">
        <f>'Запит 2-8'!#REF!</f>
        <v>#REF!</v>
      </c>
      <c r="B2187" s="48" t="e">
        <f>IF('Запит 2-8'!#REF!&lt;&gt;"",'Запит 2-8'!#REF!,"")</f>
        <v>#REF!</v>
      </c>
      <c r="C2187" s="49" t="e">
        <f>'Запит 2-8'!#REF!</f>
        <v>#REF!</v>
      </c>
      <c r="D2187" s="50" t="e">
        <f>'Запит 2-8'!#REF!</f>
        <v>#REF!</v>
      </c>
      <c r="E2187" s="350"/>
      <c r="F2187" s="353" t="e">
        <f>#REF!+#REF!</f>
        <v>#REF!</v>
      </c>
      <c r="G2187" s="81" t="e">
        <f t="shared" si="144"/>
        <v>#REF!</v>
      </c>
    </row>
    <row r="2188" spans="1:7" x14ac:dyDescent="0.25">
      <c r="A2188" s="218" t="e">
        <f>'Запит 2-8'!#REF!</f>
        <v>#REF!</v>
      </c>
      <c r="B2188" s="237" t="e">
        <f>IF('Запит 2-8'!#REF!&lt;&gt;"",'Запит 2-8'!#REF!,"")</f>
        <v>#REF!</v>
      </c>
      <c r="C2188" s="238" t="e">
        <f>'Запит 2-8'!#REF!</f>
        <v>#REF!</v>
      </c>
      <c r="D2188" s="239" t="e">
        <f>'Запит 2-8'!#REF!</f>
        <v>#REF!</v>
      </c>
      <c r="E2188" s="351"/>
      <c r="F2188" s="354" t="e">
        <f>#REF!+#REF!</f>
        <v>#REF!</v>
      </c>
      <c r="G2188" s="81" t="e">
        <f>IF(B2188&lt;&gt;"","Для друку","")</f>
        <v>#REF!</v>
      </c>
    </row>
    <row r="2189" spans="1:7" ht="12.75" x14ac:dyDescent="0.2">
      <c r="A2189" s="236" t="e">
        <f>'Запит 2-8'!#REF!</f>
        <v>#REF!</v>
      </c>
      <c r="B2189" s="756" t="s">
        <v>108</v>
      </c>
      <c r="C2189" s="757"/>
      <c r="D2189" s="757"/>
      <c r="E2189" s="758"/>
      <c r="F2189" s="758"/>
      <c r="G2189" s="81" t="e">
        <f>G2190</f>
        <v>#REF!</v>
      </c>
    </row>
    <row r="2190" spans="1:7" x14ac:dyDescent="0.25">
      <c r="A2190" s="218" t="e">
        <f>'Запит 2-8'!#REF!</f>
        <v>#REF!</v>
      </c>
      <c r="B2190" s="241" t="e">
        <f>IF('Запит 2-8'!#REF!&lt;&gt;"",'Запит 2-8'!#REF!,"")</f>
        <v>#REF!</v>
      </c>
      <c r="C2190" s="242" t="e">
        <f>'Запит 2-8'!#REF!</f>
        <v>#REF!</v>
      </c>
      <c r="D2190" s="243" t="e">
        <f>'Запит 2-8'!#REF!</f>
        <v>#REF!</v>
      </c>
      <c r="E2190" s="349"/>
      <c r="F2190" s="352" t="e">
        <f>#REF!+#REF!</f>
        <v>#REF!</v>
      </c>
      <c r="G2190" s="81" t="e">
        <f t="shared" ref="G2190:G2204" si="145">IF(B2190&lt;&gt;"","Для друку","")</f>
        <v>#REF!</v>
      </c>
    </row>
    <row r="2191" spans="1:7" x14ac:dyDescent="0.25">
      <c r="A2191" s="218" t="e">
        <f>'Запит 2-8'!#REF!</f>
        <v>#REF!</v>
      </c>
      <c r="B2191" s="48" t="e">
        <f>IF('Запит 2-8'!#REF!&lt;&gt;"",'Запит 2-8'!#REF!,"")</f>
        <v>#REF!</v>
      </c>
      <c r="C2191" s="49" t="e">
        <f>'Запит 2-8'!#REF!</f>
        <v>#REF!</v>
      </c>
      <c r="D2191" s="50" t="e">
        <f>'Запит 2-8'!#REF!</f>
        <v>#REF!</v>
      </c>
      <c r="E2191" s="350"/>
      <c r="F2191" s="353" t="e">
        <f>#REF!+#REF!</f>
        <v>#REF!</v>
      </c>
      <c r="G2191" s="81" t="e">
        <f t="shared" si="145"/>
        <v>#REF!</v>
      </c>
    </row>
    <row r="2192" spans="1:7" x14ac:dyDescent="0.25">
      <c r="A2192" s="218" t="e">
        <f>'Запит 2-8'!#REF!</f>
        <v>#REF!</v>
      </c>
      <c r="B2192" s="48" t="e">
        <f>IF('Запит 2-8'!#REF!&lt;&gt;"",'Запит 2-8'!#REF!,"")</f>
        <v>#REF!</v>
      </c>
      <c r="C2192" s="49" t="e">
        <f>'Запит 2-8'!#REF!</f>
        <v>#REF!</v>
      </c>
      <c r="D2192" s="50" t="e">
        <f>'Запит 2-8'!#REF!</f>
        <v>#REF!</v>
      </c>
      <c r="E2192" s="350"/>
      <c r="F2192" s="353" t="e">
        <f>#REF!+#REF!</f>
        <v>#REF!</v>
      </c>
      <c r="G2192" s="81" t="e">
        <f t="shared" si="145"/>
        <v>#REF!</v>
      </c>
    </row>
    <row r="2193" spans="1:7" x14ac:dyDescent="0.25">
      <c r="A2193" s="218" t="e">
        <f>'Запит 2-8'!#REF!</f>
        <v>#REF!</v>
      </c>
      <c r="B2193" s="48" t="e">
        <f>IF('Запит 2-8'!#REF!&lt;&gt;"",'Запит 2-8'!#REF!,"")</f>
        <v>#REF!</v>
      </c>
      <c r="C2193" s="49" t="e">
        <f>'Запит 2-8'!#REF!</f>
        <v>#REF!</v>
      </c>
      <c r="D2193" s="50" t="e">
        <f>'Запит 2-8'!#REF!</f>
        <v>#REF!</v>
      </c>
      <c r="E2193" s="229"/>
      <c r="F2193" s="353" t="e">
        <f>#REF!+#REF!</f>
        <v>#REF!</v>
      </c>
      <c r="G2193" s="81" t="e">
        <f t="shared" si="145"/>
        <v>#REF!</v>
      </c>
    </row>
    <row r="2194" spans="1:7" x14ac:dyDescent="0.25">
      <c r="A2194" s="218" t="e">
        <f>'Запит 2-8'!#REF!</f>
        <v>#REF!</v>
      </c>
      <c r="B2194" s="48" t="e">
        <f>IF('Запит 2-8'!#REF!&lt;&gt;"",'Запит 2-8'!#REF!,"")</f>
        <v>#REF!</v>
      </c>
      <c r="C2194" s="49" t="e">
        <f>'Запит 2-8'!#REF!</f>
        <v>#REF!</v>
      </c>
      <c r="D2194" s="50" t="e">
        <f>'Запит 2-8'!#REF!</f>
        <v>#REF!</v>
      </c>
      <c r="E2194" s="350"/>
      <c r="F2194" s="353" t="e">
        <f>#REF!+#REF!</f>
        <v>#REF!</v>
      </c>
      <c r="G2194" s="81" t="e">
        <f t="shared" si="145"/>
        <v>#REF!</v>
      </c>
    </row>
    <row r="2195" spans="1:7" x14ac:dyDescent="0.25">
      <c r="A2195" s="218" t="e">
        <f>'Запит 2-8'!#REF!</f>
        <v>#REF!</v>
      </c>
      <c r="B2195" s="48" t="e">
        <f>IF('Запит 2-8'!#REF!&lt;&gt;"",'Запит 2-8'!#REF!,"")</f>
        <v>#REF!</v>
      </c>
      <c r="C2195" s="49" t="e">
        <f>'Запит 2-8'!#REF!</f>
        <v>#REF!</v>
      </c>
      <c r="D2195" s="50" t="e">
        <f>'Запит 2-8'!#REF!</f>
        <v>#REF!</v>
      </c>
      <c r="E2195" s="350"/>
      <c r="F2195" s="353" t="e">
        <f>#REF!+#REF!</f>
        <v>#REF!</v>
      </c>
      <c r="G2195" s="81" t="e">
        <f t="shared" si="145"/>
        <v>#REF!</v>
      </c>
    </row>
    <row r="2196" spans="1:7" x14ac:dyDescent="0.25">
      <c r="A2196" s="218" t="e">
        <f>'Запит 2-8'!#REF!</f>
        <v>#REF!</v>
      </c>
      <c r="B2196" s="48" t="e">
        <f>IF('Запит 2-8'!#REF!&lt;&gt;"",'Запит 2-8'!#REF!,"")</f>
        <v>#REF!</v>
      </c>
      <c r="C2196" s="49" t="e">
        <f>'Запит 2-8'!#REF!</f>
        <v>#REF!</v>
      </c>
      <c r="D2196" s="50" t="e">
        <f>'Запит 2-8'!#REF!</f>
        <v>#REF!</v>
      </c>
      <c r="E2196" s="350"/>
      <c r="F2196" s="353" t="e">
        <f>#REF!+#REF!</f>
        <v>#REF!</v>
      </c>
      <c r="G2196" s="81" t="e">
        <f t="shared" si="145"/>
        <v>#REF!</v>
      </c>
    </row>
    <row r="2197" spans="1:7" x14ac:dyDescent="0.25">
      <c r="A2197" s="218" t="e">
        <f>'Запит 2-8'!#REF!</f>
        <v>#REF!</v>
      </c>
      <c r="B2197" s="48" t="e">
        <f>IF('Запит 2-8'!#REF!&lt;&gt;"",'Запит 2-8'!#REF!,"")</f>
        <v>#REF!</v>
      </c>
      <c r="C2197" s="49" t="e">
        <f>'Запит 2-8'!#REF!</f>
        <v>#REF!</v>
      </c>
      <c r="D2197" s="50" t="e">
        <f>'Запит 2-8'!#REF!</f>
        <v>#REF!</v>
      </c>
      <c r="E2197" s="350"/>
      <c r="F2197" s="353" t="e">
        <f>#REF!+#REF!</f>
        <v>#REF!</v>
      </c>
      <c r="G2197" s="81" t="e">
        <f t="shared" si="145"/>
        <v>#REF!</v>
      </c>
    </row>
    <row r="2198" spans="1:7" x14ac:dyDescent="0.25">
      <c r="A2198" s="218" t="e">
        <f>'Запит 2-8'!#REF!</f>
        <v>#REF!</v>
      </c>
      <c r="B2198" s="48" t="e">
        <f>IF('Запит 2-8'!#REF!&lt;&gt;"",'Запит 2-8'!#REF!,"")</f>
        <v>#REF!</v>
      </c>
      <c r="C2198" s="49" t="e">
        <f>'Запит 2-8'!#REF!</f>
        <v>#REF!</v>
      </c>
      <c r="D2198" s="50" t="e">
        <f>'Запит 2-8'!#REF!</f>
        <v>#REF!</v>
      </c>
      <c r="E2198" s="350"/>
      <c r="F2198" s="353" t="e">
        <f>#REF!+#REF!</f>
        <v>#REF!</v>
      </c>
      <c r="G2198" s="81" t="e">
        <f t="shared" si="145"/>
        <v>#REF!</v>
      </c>
    </row>
    <row r="2199" spans="1:7" x14ac:dyDescent="0.25">
      <c r="A2199" s="218" t="e">
        <f>'Запит 2-8'!#REF!</f>
        <v>#REF!</v>
      </c>
      <c r="B2199" s="48" t="e">
        <f>IF('Запит 2-8'!#REF!&lt;&gt;"",'Запит 2-8'!#REF!,"")</f>
        <v>#REF!</v>
      </c>
      <c r="C2199" s="49" t="e">
        <f>'Запит 2-8'!#REF!</f>
        <v>#REF!</v>
      </c>
      <c r="D2199" s="50" t="e">
        <f>'Запит 2-8'!#REF!</f>
        <v>#REF!</v>
      </c>
      <c r="E2199" s="350"/>
      <c r="F2199" s="353" t="e">
        <f>#REF!+#REF!</f>
        <v>#REF!</v>
      </c>
      <c r="G2199" s="81" t="e">
        <f t="shared" si="145"/>
        <v>#REF!</v>
      </c>
    </row>
    <row r="2200" spans="1:7" x14ac:dyDescent="0.25">
      <c r="A2200" s="218" t="e">
        <f>'Запит 2-8'!#REF!</f>
        <v>#REF!</v>
      </c>
      <c r="B2200" s="48" t="e">
        <f>IF('Запит 2-8'!#REF!&lt;&gt;"",'Запит 2-8'!#REF!,"")</f>
        <v>#REF!</v>
      </c>
      <c r="C2200" s="49" t="e">
        <f>'Запит 2-8'!#REF!</f>
        <v>#REF!</v>
      </c>
      <c r="D2200" s="50" t="e">
        <f>'Запит 2-8'!#REF!</f>
        <v>#REF!</v>
      </c>
      <c r="E2200" s="350"/>
      <c r="F2200" s="353" t="e">
        <f>#REF!+#REF!</f>
        <v>#REF!</v>
      </c>
      <c r="G2200" s="81" t="e">
        <f t="shared" si="145"/>
        <v>#REF!</v>
      </c>
    </row>
    <row r="2201" spans="1:7" x14ac:dyDescent="0.25">
      <c r="A2201" s="218" t="e">
        <f>'Запит 2-8'!#REF!</f>
        <v>#REF!</v>
      </c>
      <c r="B2201" s="48" t="e">
        <f>IF('Запит 2-8'!#REF!&lt;&gt;"",'Запит 2-8'!#REF!,"")</f>
        <v>#REF!</v>
      </c>
      <c r="C2201" s="49" t="e">
        <f>'Запит 2-8'!#REF!</f>
        <v>#REF!</v>
      </c>
      <c r="D2201" s="50" t="e">
        <f>'Запит 2-8'!#REF!</f>
        <v>#REF!</v>
      </c>
      <c r="E2201" s="350"/>
      <c r="F2201" s="353" t="e">
        <f>#REF!+#REF!</f>
        <v>#REF!</v>
      </c>
      <c r="G2201" s="81" t="e">
        <f t="shared" si="145"/>
        <v>#REF!</v>
      </c>
    </row>
    <row r="2202" spans="1:7" x14ac:dyDescent="0.25">
      <c r="A2202" s="218" t="e">
        <f>'Запит 2-8'!#REF!</f>
        <v>#REF!</v>
      </c>
      <c r="B2202" s="48" t="e">
        <f>IF('Запит 2-8'!#REF!&lt;&gt;"",'Запит 2-8'!#REF!,"")</f>
        <v>#REF!</v>
      </c>
      <c r="C2202" s="49" t="e">
        <f>'Запит 2-8'!#REF!</f>
        <v>#REF!</v>
      </c>
      <c r="D2202" s="50" t="e">
        <f>'Запит 2-8'!#REF!</f>
        <v>#REF!</v>
      </c>
      <c r="E2202" s="350"/>
      <c r="F2202" s="353" t="e">
        <f>#REF!+#REF!</f>
        <v>#REF!</v>
      </c>
      <c r="G2202" s="81" t="e">
        <f t="shared" si="145"/>
        <v>#REF!</v>
      </c>
    </row>
    <row r="2203" spans="1:7" x14ac:dyDescent="0.25">
      <c r="A2203" s="218" t="e">
        <f>'Запит 2-8'!#REF!</f>
        <v>#REF!</v>
      </c>
      <c r="B2203" s="48" t="e">
        <f>IF('Запит 2-8'!#REF!&lt;&gt;"",'Запит 2-8'!#REF!,"")</f>
        <v>#REF!</v>
      </c>
      <c r="C2203" s="49" t="e">
        <f>'Запит 2-8'!#REF!</f>
        <v>#REF!</v>
      </c>
      <c r="D2203" s="50" t="e">
        <f>'Запит 2-8'!#REF!</f>
        <v>#REF!</v>
      </c>
      <c r="E2203" s="350"/>
      <c r="F2203" s="353" t="e">
        <f>#REF!+#REF!</f>
        <v>#REF!</v>
      </c>
      <c r="G2203" s="81" t="e">
        <f t="shared" si="145"/>
        <v>#REF!</v>
      </c>
    </row>
    <row r="2204" spans="1:7" x14ac:dyDescent="0.25">
      <c r="A2204" s="218" t="e">
        <f>'Запит 2-8'!#REF!</f>
        <v>#REF!</v>
      </c>
      <c r="B2204" s="237" t="e">
        <f>IF('Запит 2-8'!#REF!&lt;&gt;"",'Запит 2-8'!#REF!,"")</f>
        <v>#REF!</v>
      </c>
      <c r="C2204" s="238" t="e">
        <f>'Запит 2-8'!#REF!</f>
        <v>#REF!</v>
      </c>
      <c r="D2204" s="239" t="e">
        <f>'Запит 2-8'!#REF!</f>
        <v>#REF!</v>
      </c>
      <c r="E2204" s="351"/>
      <c r="F2204" s="354" t="e">
        <f>#REF!+#REF!</f>
        <v>#REF!</v>
      </c>
      <c r="G2204" s="81" t="e">
        <f t="shared" si="145"/>
        <v>#REF!</v>
      </c>
    </row>
    <row r="2205" spans="1:7" ht="12.75" x14ac:dyDescent="0.2">
      <c r="A2205" s="236" t="e">
        <f>'Запит 2-8'!#REF!</f>
        <v>#REF!</v>
      </c>
      <c r="B2205" s="756" t="s">
        <v>109</v>
      </c>
      <c r="C2205" s="757"/>
      <c r="D2205" s="757"/>
      <c r="E2205" s="758"/>
      <c r="F2205" s="758"/>
      <c r="G2205" s="81" t="e">
        <f>G2206</f>
        <v>#REF!</v>
      </c>
    </row>
    <row r="2206" spans="1:7" x14ac:dyDescent="0.25">
      <c r="A2206" s="218" t="e">
        <f>'Запит 2-8'!#REF!</f>
        <v>#REF!</v>
      </c>
      <c r="B2206" s="241" t="e">
        <f>IF('Запит 2-8'!#REF!&lt;&gt;"",'Запит 2-8'!#REF!,"")</f>
        <v>#REF!</v>
      </c>
      <c r="C2206" s="242" t="e">
        <f>'Запит 2-8'!#REF!</f>
        <v>#REF!</v>
      </c>
      <c r="D2206" s="243" t="e">
        <f>'Запит 2-8'!#REF!</f>
        <v>#REF!</v>
      </c>
      <c r="E2206" s="349"/>
      <c r="F2206" s="352" t="e">
        <f>#REF!+#REF!</f>
        <v>#REF!</v>
      </c>
      <c r="G2206" s="81" t="e">
        <f t="shared" ref="G2206:G2220" si="146">IF(B2206&lt;&gt;"","Для друку","")</f>
        <v>#REF!</v>
      </c>
    </row>
    <row r="2207" spans="1:7" x14ac:dyDescent="0.25">
      <c r="A2207" s="218" t="e">
        <f>'Запит 2-8'!#REF!</f>
        <v>#REF!</v>
      </c>
      <c r="B2207" s="48" t="e">
        <f>IF('Запит 2-8'!#REF!&lt;&gt;"",'Запит 2-8'!#REF!,"")</f>
        <v>#REF!</v>
      </c>
      <c r="C2207" s="49" t="e">
        <f>'Запит 2-8'!#REF!</f>
        <v>#REF!</v>
      </c>
      <c r="D2207" s="50" t="e">
        <f>'Запит 2-8'!#REF!</f>
        <v>#REF!</v>
      </c>
      <c r="E2207" s="350"/>
      <c r="F2207" s="353" t="e">
        <f>#REF!+#REF!</f>
        <v>#REF!</v>
      </c>
      <c r="G2207" s="81" t="e">
        <f t="shared" si="146"/>
        <v>#REF!</v>
      </c>
    </row>
    <row r="2208" spans="1:7" x14ac:dyDescent="0.25">
      <c r="A2208" s="218" t="e">
        <f>'Запит 2-8'!#REF!</f>
        <v>#REF!</v>
      </c>
      <c r="B2208" s="48" t="e">
        <f>IF('Запит 2-8'!#REF!&lt;&gt;"",'Запит 2-8'!#REF!,"")</f>
        <v>#REF!</v>
      </c>
      <c r="C2208" s="49" t="e">
        <f>'Запит 2-8'!#REF!</f>
        <v>#REF!</v>
      </c>
      <c r="D2208" s="50" t="e">
        <f>'Запит 2-8'!#REF!</f>
        <v>#REF!</v>
      </c>
      <c r="E2208" s="350"/>
      <c r="F2208" s="353" t="e">
        <f>#REF!+#REF!</f>
        <v>#REF!</v>
      </c>
      <c r="G2208" s="81" t="e">
        <f t="shared" si="146"/>
        <v>#REF!</v>
      </c>
    </row>
    <row r="2209" spans="1:7" x14ac:dyDescent="0.25">
      <c r="A2209" s="218" t="e">
        <f>'Запит 2-8'!#REF!</f>
        <v>#REF!</v>
      </c>
      <c r="B2209" s="48" t="e">
        <f>IF('Запит 2-8'!#REF!&lt;&gt;"",'Запит 2-8'!#REF!,"")</f>
        <v>#REF!</v>
      </c>
      <c r="C2209" s="49" t="e">
        <f>'Запит 2-8'!#REF!</f>
        <v>#REF!</v>
      </c>
      <c r="D2209" s="50" t="e">
        <f>'Запит 2-8'!#REF!</f>
        <v>#REF!</v>
      </c>
      <c r="E2209" s="229"/>
      <c r="F2209" s="353" t="e">
        <f>#REF!+#REF!</f>
        <v>#REF!</v>
      </c>
      <c r="G2209" s="81" t="e">
        <f t="shared" si="146"/>
        <v>#REF!</v>
      </c>
    </row>
    <row r="2210" spans="1:7" x14ac:dyDescent="0.25">
      <c r="A2210" s="218" t="e">
        <f>'Запит 2-8'!#REF!</f>
        <v>#REF!</v>
      </c>
      <c r="B2210" s="48" t="e">
        <f>IF('Запит 2-8'!#REF!&lt;&gt;"",'Запит 2-8'!#REF!,"")</f>
        <v>#REF!</v>
      </c>
      <c r="C2210" s="49" t="e">
        <f>'Запит 2-8'!#REF!</f>
        <v>#REF!</v>
      </c>
      <c r="D2210" s="50" t="e">
        <f>'Запит 2-8'!#REF!</f>
        <v>#REF!</v>
      </c>
      <c r="E2210" s="350"/>
      <c r="F2210" s="353" t="e">
        <f>#REF!+#REF!</f>
        <v>#REF!</v>
      </c>
      <c r="G2210" s="81" t="e">
        <f t="shared" si="146"/>
        <v>#REF!</v>
      </c>
    </row>
    <row r="2211" spans="1:7" x14ac:dyDescent="0.25">
      <c r="A2211" s="218" t="e">
        <f>'Запит 2-8'!#REF!</f>
        <v>#REF!</v>
      </c>
      <c r="B2211" s="48" t="e">
        <f>IF('Запит 2-8'!#REF!&lt;&gt;"",'Запит 2-8'!#REF!,"")</f>
        <v>#REF!</v>
      </c>
      <c r="C2211" s="49" t="e">
        <f>'Запит 2-8'!#REF!</f>
        <v>#REF!</v>
      </c>
      <c r="D2211" s="50" t="e">
        <f>'Запит 2-8'!#REF!</f>
        <v>#REF!</v>
      </c>
      <c r="E2211" s="350"/>
      <c r="F2211" s="353" t="e">
        <f>#REF!+#REF!</f>
        <v>#REF!</v>
      </c>
      <c r="G2211" s="81" t="e">
        <f t="shared" si="146"/>
        <v>#REF!</v>
      </c>
    </row>
    <row r="2212" spans="1:7" x14ac:dyDescent="0.25">
      <c r="A2212" s="218" t="e">
        <f>'Запит 2-8'!#REF!</f>
        <v>#REF!</v>
      </c>
      <c r="B2212" s="48" t="e">
        <f>IF('Запит 2-8'!#REF!&lt;&gt;"",'Запит 2-8'!#REF!,"")</f>
        <v>#REF!</v>
      </c>
      <c r="C2212" s="49" t="e">
        <f>'Запит 2-8'!#REF!</f>
        <v>#REF!</v>
      </c>
      <c r="D2212" s="50" t="e">
        <f>'Запит 2-8'!#REF!</f>
        <v>#REF!</v>
      </c>
      <c r="E2212" s="350"/>
      <c r="F2212" s="353" t="e">
        <f>#REF!+#REF!</f>
        <v>#REF!</v>
      </c>
      <c r="G2212" s="81" t="e">
        <f t="shared" si="146"/>
        <v>#REF!</v>
      </c>
    </row>
    <row r="2213" spans="1:7" x14ac:dyDescent="0.25">
      <c r="A2213" s="218" t="e">
        <f>'Запит 2-8'!#REF!</f>
        <v>#REF!</v>
      </c>
      <c r="B2213" s="48" t="e">
        <f>IF('Запит 2-8'!#REF!&lt;&gt;"",'Запит 2-8'!#REF!,"")</f>
        <v>#REF!</v>
      </c>
      <c r="C2213" s="49" t="e">
        <f>'Запит 2-8'!#REF!</f>
        <v>#REF!</v>
      </c>
      <c r="D2213" s="50" t="e">
        <f>'Запит 2-8'!#REF!</f>
        <v>#REF!</v>
      </c>
      <c r="E2213" s="350"/>
      <c r="F2213" s="353" t="e">
        <f>#REF!+#REF!</f>
        <v>#REF!</v>
      </c>
      <c r="G2213" s="81" t="e">
        <f t="shared" si="146"/>
        <v>#REF!</v>
      </c>
    </row>
    <row r="2214" spans="1:7" x14ac:dyDescent="0.25">
      <c r="A2214" s="218" t="e">
        <f>'Запит 2-8'!#REF!</f>
        <v>#REF!</v>
      </c>
      <c r="B2214" s="48" t="e">
        <f>IF('Запит 2-8'!#REF!&lt;&gt;"",'Запит 2-8'!#REF!,"")</f>
        <v>#REF!</v>
      </c>
      <c r="C2214" s="49" t="e">
        <f>'Запит 2-8'!#REF!</f>
        <v>#REF!</v>
      </c>
      <c r="D2214" s="50" t="e">
        <f>'Запит 2-8'!#REF!</f>
        <v>#REF!</v>
      </c>
      <c r="E2214" s="350"/>
      <c r="F2214" s="353" t="e">
        <f>#REF!+#REF!</f>
        <v>#REF!</v>
      </c>
      <c r="G2214" s="81" t="e">
        <f t="shared" si="146"/>
        <v>#REF!</v>
      </c>
    </row>
    <row r="2215" spans="1:7" x14ac:dyDescent="0.25">
      <c r="A2215" s="218" t="e">
        <f>'Запит 2-8'!#REF!</f>
        <v>#REF!</v>
      </c>
      <c r="B2215" s="48" t="e">
        <f>IF('Запит 2-8'!#REF!&lt;&gt;"",'Запит 2-8'!#REF!,"")</f>
        <v>#REF!</v>
      </c>
      <c r="C2215" s="49" t="e">
        <f>'Запит 2-8'!#REF!</f>
        <v>#REF!</v>
      </c>
      <c r="D2215" s="50" t="e">
        <f>'Запит 2-8'!#REF!</f>
        <v>#REF!</v>
      </c>
      <c r="E2215" s="350"/>
      <c r="F2215" s="353" t="e">
        <f>#REF!+#REF!</f>
        <v>#REF!</v>
      </c>
      <c r="G2215" s="81" t="e">
        <f t="shared" si="146"/>
        <v>#REF!</v>
      </c>
    </row>
    <row r="2216" spans="1:7" x14ac:dyDescent="0.25">
      <c r="A2216" s="218" t="e">
        <f>'Запит 2-8'!#REF!</f>
        <v>#REF!</v>
      </c>
      <c r="B2216" s="48" t="e">
        <f>IF('Запит 2-8'!#REF!&lt;&gt;"",'Запит 2-8'!#REF!,"")</f>
        <v>#REF!</v>
      </c>
      <c r="C2216" s="49" t="e">
        <f>'Запит 2-8'!#REF!</f>
        <v>#REF!</v>
      </c>
      <c r="D2216" s="50" t="e">
        <f>'Запит 2-8'!#REF!</f>
        <v>#REF!</v>
      </c>
      <c r="E2216" s="350"/>
      <c r="F2216" s="353" t="e">
        <f>#REF!+#REF!</f>
        <v>#REF!</v>
      </c>
      <c r="G2216" s="81" t="e">
        <f t="shared" si="146"/>
        <v>#REF!</v>
      </c>
    </row>
    <row r="2217" spans="1:7" x14ac:dyDescent="0.25">
      <c r="A2217" s="218" t="e">
        <f>'Запит 2-8'!#REF!</f>
        <v>#REF!</v>
      </c>
      <c r="B2217" s="48" t="e">
        <f>IF('Запит 2-8'!#REF!&lt;&gt;"",'Запит 2-8'!#REF!,"")</f>
        <v>#REF!</v>
      </c>
      <c r="C2217" s="49" t="e">
        <f>'Запит 2-8'!#REF!</f>
        <v>#REF!</v>
      </c>
      <c r="D2217" s="50" t="e">
        <f>'Запит 2-8'!#REF!</f>
        <v>#REF!</v>
      </c>
      <c r="E2217" s="350"/>
      <c r="F2217" s="353" t="e">
        <f>#REF!+#REF!</f>
        <v>#REF!</v>
      </c>
      <c r="G2217" s="81" t="e">
        <f t="shared" si="146"/>
        <v>#REF!</v>
      </c>
    </row>
    <row r="2218" spans="1:7" x14ac:dyDescent="0.25">
      <c r="A2218" s="218" t="e">
        <f>'Запит 2-8'!#REF!</f>
        <v>#REF!</v>
      </c>
      <c r="B2218" s="48" t="e">
        <f>IF('Запит 2-8'!#REF!&lt;&gt;"",'Запит 2-8'!#REF!,"")</f>
        <v>#REF!</v>
      </c>
      <c r="C2218" s="49" t="e">
        <f>'Запит 2-8'!#REF!</f>
        <v>#REF!</v>
      </c>
      <c r="D2218" s="50" t="e">
        <f>'Запит 2-8'!#REF!</f>
        <v>#REF!</v>
      </c>
      <c r="E2218" s="350"/>
      <c r="F2218" s="353" t="e">
        <f>#REF!+#REF!</f>
        <v>#REF!</v>
      </c>
      <c r="G2218" s="81" t="e">
        <f t="shared" si="146"/>
        <v>#REF!</v>
      </c>
    </row>
    <row r="2219" spans="1:7" x14ac:dyDescent="0.25">
      <c r="A2219" s="218" t="e">
        <f>'Запит 2-8'!#REF!</f>
        <v>#REF!</v>
      </c>
      <c r="B2219" s="48" t="e">
        <f>IF('Запит 2-8'!#REF!&lt;&gt;"",'Запит 2-8'!#REF!,"")</f>
        <v>#REF!</v>
      </c>
      <c r="C2219" s="49" t="e">
        <f>'Запит 2-8'!#REF!</f>
        <v>#REF!</v>
      </c>
      <c r="D2219" s="50" t="e">
        <f>'Запит 2-8'!#REF!</f>
        <v>#REF!</v>
      </c>
      <c r="E2219" s="350"/>
      <c r="F2219" s="353" t="e">
        <f>#REF!+#REF!</f>
        <v>#REF!</v>
      </c>
      <c r="G2219" s="81" t="e">
        <f t="shared" si="146"/>
        <v>#REF!</v>
      </c>
    </row>
    <row r="2220" spans="1:7" x14ac:dyDescent="0.25">
      <c r="A2220" s="218" t="e">
        <f>'Запит 2-8'!#REF!</f>
        <v>#REF!</v>
      </c>
      <c r="B2220" s="237" t="e">
        <f>IF('Запит 2-8'!#REF!&lt;&gt;"",'Запит 2-8'!#REF!,"")</f>
        <v>#REF!</v>
      </c>
      <c r="C2220" s="238" t="e">
        <f>'Запит 2-8'!#REF!</f>
        <v>#REF!</v>
      </c>
      <c r="D2220" s="239" t="e">
        <f>'Запит 2-8'!#REF!</f>
        <v>#REF!</v>
      </c>
      <c r="E2220" s="351"/>
      <c r="F2220" s="354" t="e">
        <f>#REF!+#REF!</f>
        <v>#REF!</v>
      </c>
      <c r="G2220" s="81" t="e">
        <f t="shared" si="146"/>
        <v>#REF!</v>
      </c>
    </row>
    <row r="2221" spans="1:7" ht="12.75" x14ac:dyDescent="0.2">
      <c r="A2221" s="236" t="e">
        <f>'Запит 2-8'!#REF!</f>
        <v>#REF!</v>
      </c>
      <c r="B2221" s="756" t="s">
        <v>110</v>
      </c>
      <c r="C2221" s="757"/>
      <c r="D2221" s="757"/>
      <c r="E2221" s="758"/>
      <c r="F2221" s="758"/>
      <c r="G2221" s="81" t="e">
        <f>G2222</f>
        <v>#REF!</v>
      </c>
    </row>
    <row r="2222" spans="1:7" x14ac:dyDescent="0.25">
      <c r="A2222" s="218" t="e">
        <f>'Запит 2-8'!#REF!</f>
        <v>#REF!</v>
      </c>
      <c r="B2222" s="241" t="e">
        <f>IF('Запит 2-8'!#REF!&lt;&gt;"",'Запит 2-8'!#REF!,"")</f>
        <v>#REF!</v>
      </c>
      <c r="C2222" s="242" t="e">
        <f>'Запит 2-8'!#REF!</f>
        <v>#REF!</v>
      </c>
      <c r="D2222" s="243" t="e">
        <f>'Запит 2-8'!#REF!</f>
        <v>#REF!</v>
      </c>
      <c r="E2222" s="440" t="s">
        <v>30</v>
      </c>
      <c r="F2222" s="352" t="e">
        <f>#REF!+#REF!</f>
        <v>#REF!</v>
      </c>
      <c r="G2222" s="81" t="e">
        <f t="shared" ref="G2222:G2231" si="147">IF(B2222&lt;&gt;"","Для друку","")</f>
        <v>#REF!</v>
      </c>
    </row>
    <row r="2223" spans="1:7" x14ac:dyDescent="0.25">
      <c r="A2223" s="218" t="e">
        <f>'Запит 2-8'!#REF!</f>
        <v>#REF!</v>
      </c>
      <c r="B2223" s="48" t="e">
        <f>IF('Запит 2-8'!#REF!&lt;&gt;"",'Запит 2-8'!#REF!,"")</f>
        <v>#REF!</v>
      </c>
      <c r="C2223" s="49" t="e">
        <f>'Запит 2-8'!#REF!</f>
        <v>#REF!</v>
      </c>
      <c r="D2223" s="50" t="e">
        <f>'Запит 2-8'!#REF!</f>
        <v>#REF!</v>
      </c>
      <c r="E2223" s="441" t="s">
        <v>30</v>
      </c>
      <c r="F2223" s="353" t="e">
        <f>#REF!+#REF!</f>
        <v>#REF!</v>
      </c>
      <c r="G2223" s="81" t="e">
        <f t="shared" si="147"/>
        <v>#REF!</v>
      </c>
    </row>
    <row r="2224" spans="1:7" x14ac:dyDescent="0.25">
      <c r="A2224" s="218" t="e">
        <f>'Запит 2-8'!#REF!</f>
        <v>#REF!</v>
      </c>
      <c r="B2224" s="48" t="e">
        <f>IF('Запит 2-8'!#REF!&lt;&gt;"",'Запит 2-8'!#REF!,"")</f>
        <v>#REF!</v>
      </c>
      <c r="C2224" s="49" t="e">
        <f>'Запит 2-8'!#REF!</f>
        <v>#REF!</v>
      </c>
      <c r="D2224" s="50" t="e">
        <f>'Запит 2-8'!#REF!</f>
        <v>#REF!</v>
      </c>
      <c r="E2224" s="441" t="s">
        <v>30</v>
      </c>
      <c r="F2224" s="353" t="e">
        <f>#REF!+#REF!</f>
        <v>#REF!</v>
      </c>
      <c r="G2224" s="81" t="e">
        <f t="shared" si="147"/>
        <v>#REF!</v>
      </c>
    </row>
    <row r="2225" spans="1:7" x14ac:dyDescent="0.25">
      <c r="A2225" s="218" t="e">
        <f>'Запит 2-8'!#REF!</f>
        <v>#REF!</v>
      </c>
      <c r="B2225" s="48" t="e">
        <f>IF('Запит 2-8'!#REF!&lt;&gt;"",'Запит 2-8'!#REF!,"")</f>
        <v>#REF!</v>
      </c>
      <c r="C2225" s="49" t="e">
        <f>'Запит 2-8'!#REF!</f>
        <v>#REF!</v>
      </c>
      <c r="D2225" s="50" t="e">
        <f>'Запит 2-8'!#REF!</f>
        <v>#REF!</v>
      </c>
      <c r="E2225" s="441" t="s">
        <v>30</v>
      </c>
      <c r="F2225" s="353" t="e">
        <f>#REF!+#REF!</f>
        <v>#REF!</v>
      </c>
      <c r="G2225" s="81" t="e">
        <f t="shared" si="147"/>
        <v>#REF!</v>
      </c>
    </row>
    <row r="2226" spans="1:7" x14ac:dyDescent="0.25">
      <c r="A2226" s="218" t="e">
        <f>'Запит 2-8'!#REF!</f>
        <v>#REF!</v>
      </c>
      <c r="B2226" s="48" t="e">
        <f>IF('Запит 2-8'!#REF!&lt;&gt;"",'Запит 2-8'!#REF!,"")</f>
        <v>#REF!</v>
      </c>
      <c r="C2226" s="49" t="e">
        <f>'Запит 2-8'!#REF!</f>
        <v>#REF!</v>
      </c>
      <c r="D2226" s="50" t="e">
        <f>'Запит 2-8'!#REF!</f>
        <v>#REF!</v>
      </c>
      <c r="E2226" s="441" t="s">
        <v>30</v>
      </c>
      <c r="F2226" s="353" t="e">
        <f>#REF!+#REF!</f>
        <v>#REF!</v>
      </c>
      <c r="G2226" s="81" t="e">
        <f t="shared" si="147"/>
        <v>#REF!</v>
      </c>
    </row>
    <row r="2227" spans="1:7" x14ac:dyDescent="0.25">
      <c r="A2227" s="218" t="e">
        <f>'Запит 2-8'!#REF!</f>
        <v>#REF!</v>
      </c>
      <c r="B2227" s="48" t="e">
        <f>IF('Запит 2-8'!#REF!&lt;&gt;"",'Запит 2-8'!#REF!,"")</f>
        <v>#REF!</v>
      </c>
      <c r="C2227" s="49" t="e">
        <f>'Запит 2-8'!#REF!</f>
        <v>#REF!</v>
      </c>
      <c r="D2227" s="50" t="e">
        <f>'Запит 2-8'!#REF!</f>
        <v>#REF!</v>
      </c>
      <c r="E2227" s="441" t="s">
        <v>30</v>
      </c>
      <c r="F2227" s="353" t="e">
        <f>#REF!+#REF!</f>
        <v>#REF!</v>
      </c>
      <c r="G2227" s="81" t="e">
        <f t="shared" si="147"/>
        <v>#REF!</v>
      </c>
    </row>
    <row r="2228" spans="1:7" x14ac:dyDescent="0.25">
      <c r="A2228" s="218" t="e">
        <f>'Запит 2-8'!#REF!</f>
        <v>#REF!</v>
      </c>
      <c r="B2228" s="48" t="e">
        <f>IF('Запит 2-8'!#REF!&lt;&gt;"",'Запит 2-8'!#REF!,"")</f>
        <v>#REF!</v>
      </c>
      <c r="C2228" s="49" t="e">
        <f>'Запит 2-8'!#REF!</f>
        <v>#REF!</v>
      </c>
      <c r="D2228" s="50" t="e">
        <f>'Запит 2-8'!#REF!</f>
        <v>#REF!</v>
      </c>
      <c r="E2228" s="441" t="s">
        <v>30</v>
      </c>
      <c r="F2228" s="353" t="e">
        <f>#REF!+#REF!</f>
        <v>#REF!</v>
      </c>
      <c r="G2228" s="81" t="e">
        <f t="shared" si="147"/>
        <v>#REF!</v>
      </c>
    </row>
    <row r="2229" spans="1:7" x14ac:dyDescent="0.25">
      <c r="A2229" s="218" t="e">
        <f>'Запит 2-8'!#REF!</f>
        <v>#REF!</v>
      </c>
      <c r="B2229" s="48" t="e">
        <f>IF('Запит 2-8'!#REF!&lt;&gt;"",'Запит 2-8'!#REF!,"")</f>
        <v>#REF!</v>
      </c>
      <c r="C2229" s="49" t="e">
        <f>'Запит 2-8'!#REF!</f>
        <v>#REF!</v>
      </c>
      <c r="D2229" s="50" t="e">
        <f>'Запит 2-8'!#REF!</f>
        <v>#REF!</v>
      </c>
      <c r="E2229" s="441" t="s">
        <v>30</v>
      </c>
      <c r="F2229" s="353" t="e">
        <f>#REF!+#REF!</f>
        <v>#REF!</v>
      </c>
      <c r="G2229" s="81" t="e">
        <f t="shared" si="147"/>
        <v>#REF!</v>
      </c>
    </row>
    <row r="2230" spans="1:7" ht="12.75" customHeight="1" x14ac:dyDescent="0.25">
      <c r="A2230" s="218" t="e">
        <f>'Запит 2-8'!#REF!</f>
        <v>#REF!</v>
      </c>
      <c r="B2230" s="48" t="e">
        <f>IF('Запит 2-8'!#REF!&lt;&gt;"",'Запит 2-8'!#REF!,"")</f>
        <v>#REF!</v>
      </c>
      <c r="C2230" s="49" t="e">
        <f>'Запит 2-8'!#REF!</f>
        <v>#REF!</v>
      </c>
      <c r="D2230" s="50" t="e">
        <f>'Запит 2-8'!#REF!</f>
        <v>#REF!</v>
      </c>
      <c r="E2230" s="441" t="s">
        <v>30</v>
      </c>
      <c r="F2230" s="353" t="e">
        <f>#REF!+#REF!</f>
        <v>#REF!</v>
      </c>
      <c r="G2230" s="81" t="e">
        <f t="shared" si="147"/>
        <v>#REF!</v>
      </c>
    </row>
    <row r="2231" spans="1:7" x14ac:dyDescent="0.25">
      <c r="A2231" s="240" t="e">
        <f>'Запит 2-8'!#REF!</f>
        <v>#REF!</v>
      </c>
      <c r="B2231" s="48" t="e">
        <f>IF('Запит 2-8'!#REF!&lt;&gt;"",'Запит 2-8'!#REF!,"")</f>
        <v>#REF!</v>
      </c>
      <c r="C2231" s="49" t="e">
        <f>'Запит 2-8'!#REF!</f>
        <v>#REF!</v>
      </c>
      <c r="D2231" s="50" t="e">
        <f>'Запит 2-8'!#REF!</f>
        <v>#REF!</v>
      </c>
      <c r="E2231" s="442" t="s">
        <v>30</v>
      </c>
      <c r="F2231" s="354" t="e">
        <f>#REF!+#REF!</f>
        <v>#REF!</v>
      </c>
      <c r="G2231" s="81" t="e">
        <f t="shared" si="147"/>
        <v>#REF!</v>
      </c>
    </row>
    <row r="2232" spans="1:7" ht="12.75" customHeight="1" x14ac:dyDescent="0.2">
      <c r="A2232" s="759" t="e">
        <f>'Запит 2-8'!#REF!</f>
        <v>#REF!</v>
      </c>
      <c r="B2232" s="760"/>
      <c r="C2232" s="760"/>
      <c r="D2232" s="760"/>
      <c r="E2232" s="760"/>
      <c r="F2232" s="760"/>
      <c r="G2232" s="81" t="e">
        <f>G2233</f>
        <v>#REF!</v>
      </c>
    </row>
    <row r="2233" spans="1:7" ht="12.75" x14ac:dyDescent="0.2">
      <c r="A2233" s="235" t="s">
        <v>4</v>
      </c>
      <c r="B2233" s="756" t="s">
        <v>107</v>
      </c>
      <c r="C2233" s="757"/>
      <c r="D2233" s="757"/>
      <c r="E2233" s="761"/>
      <c r="F2233" s="761"/>
      <c r="G2233" s="81" t="e">
        <f>G2234</f>
        <v>#REF!</v>
      </c>
    </row>
    <row r="2234" spans="1:7" x14ac:dyDescent="0.25">
      <c r="A2234" s="218" t="e">
        <f>'Запит 2-8'!#REF!</f>
        <v>#REF!</v>
      </c>
      <c r="B2234" s="241" t="e">
        <f>IF('Запит 2-8'!#REF!&lt;&gt;"",'Запит 2-8'!#REF!,"")</f>
        <v>#REF!</v>
      </c>
      <c r="C2234" s="242" t="e">
        <f>'Запит 2-8'!#REF!</f>
        <v>#REF!</v>
      </c>
      <c r="D2234" s="243" t="e">
        <f>'Запит 2-8'!#REF!</f>
        <v>#REF!</v>
      </c>
      <c r="E2234" s="349"/>
      <c r="F2234" s="352" t="e">
        <f>#REF!+#REF!</f>
        <v>#REF!</v>
      </c>
      <c r="G2234" s="81" t="e">
        <f>IF(B2234&lt;&gt;"","Для друку","")</f>
        <v>#REF!</v>
      </c>
    </row>
    <row r="2235" spans="1:7" x14ac:dyDescent="0.25">
      <c r="A2235" s="218" t="e">
        <f>'Запит 2-8'!#REF!</f>
        <v>#REF!</v>
      </c>
      <c r="B2235" s="48" t="e">
        <f>IF('Запит 2-8'!#REF!&lt;&gt;"",'Запит 2-8'!#REF!,"")</f>
        <v>#REF!</v>
      </c>
      <c r="C2235" s="49" t="e">
        <f>'Запит 2-8'!#REF!</f>
        <v>#REF!</v>
      </c>
      <c r="D2235" s="50" t="e">
        <f>'Запит 2-8'!#REF!</f>
        <v>#REF!</v>
      </c>
      <c r="E2235" s="350"/>
      <c r="F2235" s="353" t="e">
        <f>#REF!+#REF!</f>
        <v>#REF!</v>
      </c>
      <c r="G2235" s="81" t="e">
        <f>IF(B2235&lt;&gt;"","Для друку","")</f>
        <v>#REF!</v>
      </c>
    </row>
    <row r="2236" spans="1:7" x14ac:dyDescent="0.25">
      <c r="A2236" s="218" t="e">
        <f>'Запит 2-8'!#REF!</f>
        <v>#REF!</v>
      </c>
      <c r="B2236" s="48" t="e">
        <f>IF('Запит 2-8'!#REF!&lt;&gt;"",'Запит 2-8'!#REF!,"")</f>
        <v>#REF!</v>
      </c>
      <c r="C2236" s="49" t="e">
        <f>'Запит 2-8'!#REF!</f>
        <v>#REF!</v>
      </c>
      <c r="D2236" s="50" t="e">
        <f>'Запит 2-8'!#REF!</f>
        <v>#REF!</v>
      </c>
      <c r="E2236" s="350"/>
      <c r="F2236" s="353" t="e">
        <f>#REF!+#REF!</f>
        <v>#REF!</v>
      </c>
      <c r="G2236" s="81" t="e">
        <f>IF(B2236&lt;&gt;"","Для друку","")</f>
        <v>#REF!</v>
      </c>
    </row>
    <row r="2237" spans="1:7" x14ac:dyDescent="0.25">
      <c r="A2237" s="218" t="e">
        <f>'Запит 2-8'!#REF!</f>
        <v>#REF!</v>
      </c>
      <c r="B2237" s="48" t="e">
        <f>IF('Запит 2-8'!#REF!&lt;&gt;"",'Запит 2-8'!#REF!,"")</f>
        <v>#REF!</v>
      </c>
      <c r="C2237" s="49" t="e">
        <f>'Запит 2-8'!#REF!</f>
        <v>#REF!</v>
      </c>
      <c r="D2237" s="50" t="e">
        <f>'Запит 2-8'!#REF!</f>
        <v>#REF!</v>
      </c>
      <c r="E2237" s="229"/>
      <c r="F2237" s="353" t="e">
        <f>#REF!+#REF!</f>
        <v>#REF!</v>
      </c>
      <c r="G2237" s="81" t="e">
        <f>IF(B2237&lt;&gt;"","Для друку","")</f>
        <v>#REF!</v>
      </c>
    </row>
    <row r="2238" spans="1:7" x14ac:dyDescent="0.25">
      <c r="A2238" s="218" t="e">
        <f>'Запит 2-8'!#REF!</f>
        <v>#REF!</v>
      </c>
      <c r="B2238" s="48" t="e">
        <f>IF('Запит 2-8'!#REF!&lt;&gt;"",'Запит 2-8'!#REF!,"")</f>
        <v>#REF!</v>
      </c>
      <c r="C2238" s="49" t="e">
        <f>'Запит 2-8'!#REF!</f>
        <v>#REF!</v>
      </c>
      <c r="D2238" s="50" t="e">
        <f>'Запит 2-8'!#REF!</f>
        <v>#REF!</v>
      </c>
      <c r="E2238" s="350"/>
      <c r="F2238" s="353" t="e">
        <f>#REF!+#REF!</f>
        <v>#REF!</v>
      </c>
      <c r="G2238" s="81" t="e">
        <f>IF(B2238&lt;&gt;"","Для друку","")</f>
        <v>#REF!</v>
      </c>
    </row>
    <row r="2239" spans="1:7" x14ac:dyDescent="0.25">
      <c r="A2239" s="218" t="e">
        <f>'Запит 2-8'!#REF!</f>
        <v>#REF!</v>
      </c>
      <c r="B2239" s="48" t="e">
        <f>IF('Запит 2-8'!#REF!&lt;&gt;"",'Запит 2-8'!#REF!,"")</f>
        <v>#REF!</v>
      </c>
      <c r="C2239" s="49" t="e">
        <f>'Запит 2-8'!#REF!</f>
        <v>#REF!</v>
      </c>
      <c r="D2239" s="50" t="e">
        <f>'Запит 2-8'!#REF!</f>
        <v>#REF!</v>
      </c>
      <c r="E2239" s="350"/>
      <c r="F2239" s="353" t="e">
        <f>#REF!+#REF!</f>
        <v>#REF!</v>
      </c>
      <c r="G2239" s="81" t="e">
        <f t="shared" ref="G2239:G2248" si="148">IF(B2239&lt;&gt;"","Для друку","")</f>
        <v>#REF!</v>
      </c>
    </row>
    <row r="2240" spans="1:7" x14ac:dyDescent="0.25">
      <c r="A2240" s="218" t="e">
        <f>'Запит 2-8'!#REF!</f>
        <v>#REF!</v>
      </c>
      <c r="B2240" s="48" t="e">
        <f>IF('Запит 2-8'!#REF!&lt;&gt;"",'Запит 2-8'!#REF!,"")</f>
        <v>#REF!</v>
      </c>
      <c r="C2240" s="49" t="e">
        <f>'Запит 2-8'!#REF!</f>
        <v>#REF!</v>
      </c>
      <c r="D2240" s="50" t="e">
        <f>'Запит 2-8'!#REF!</f>
        <v>#REF!</v>
      </c>
      <c r="E2240" s="350"/>
      <c r="F2240" s="353" t="e">
        <f>#REF!+#REF!</f>
        <v>#REF!</v>
      </c>
      <c r="G2240" s="81" t="e">
        <f t="shared" si="148"/>
        <v>#REF!</v>
      </c>
    </row>
    <row r="2241" spans="1:7" x14ac:dyDescent="0.25">
      <c r="A2241" s="218" t="e">
        <f>'Запит 2-8'!#REF!</f>
        <v>#REF!</v>
      </c>
      <c r="B2241" s="48" t="e">
        <f>IF('Запит 2-8'!#REF!&lt;&gt;"",'Запит 2-8'!#REF!,"")</f>
        <v>#REF!</v>
      </c>
      <c r="C2241" s="49" t="e">
        <f>'Запит 2-8'!#REF!</f>
        <v>#REF!</v>
      </c>
      <c r="D2241" s="50" t="e">
        <f>'Запит 2-8'!#REF!</f>
        <v>#REF!</v>
      </c>
      <c r="E2241" s="350"/>
      <c r="F2241" s="353" t="e">
        <f>#REF!+#REF!</f>
        <v>#REF!</v>
      </c>
      <c r="G2241" s="81" t="e">
        <f t="shared" si="148"/>
        <v>#REF!</v>
      </c>
    </row>
    <row r="2242" spans="1:7" x14ac:dyDescent="0.25">
      <c r="A2242" s="218" t="e">
        <f>'Запит 2-8'!#REF!</f>
        <v>#REF!</v>
      </c>
      <c r="B2242" s="48" t="e">
        <f>IF('Запит 2-8'!#REF!&lt;&gt;"",'Запит 2-8'!#REF!,"")</f>
        <v>#REF!</v>
      </c>
      <c r="C2242" s="49" t="e">
        <f>'Запит 2-8'!#REF!</f>
        <v>#REF!</v>
      </c>
      <c r="D2242" s="50" t="e">
        <f>'Запит 2-8'!#REF!</f>
        <v>#REF!</v>
      </c>
      <c r="E2242" s="350"/>
      <c r="F2242" s="353" t="e">
        <f>#REF!+#REF!</f>
        <v>#REF!</v>
      </c>
      <c r="G2242" s="81" t="e">
        <f t="shared" si="148"/>
        <v>#REF!</v>
      </c>
    </row>
    <row r="2243" spans="1:7" x14ac:dyDescent="0.25">
      <c r="A2243" s="218" t="e">
        <f>'Запит 2-8'!#REF!</f>
        <v>#REF!</v>
      </c>
      <c r="B2243" s="48" t="e">
        <f>IF('Запит 2-8'!#REF!&lt;&gt;"",'Запит 2-8'!#REF!,"")</f>
        <v>#REF!</v>
      </c>
      <c r="C2243" s="49" t="e">
        <f>'Запит 2-8'!#REF!</f>
        <v>#REF!</v>
      </c>
      <c r="D2243" s="50" t="e">
        <f>'Запит 2-8'!#REF!</f>
        <v>#REF!</v>
      </c>
      <c r="E2243" s="350"/>
      <c r="F2243" s="353" t="e">
        <f>#REF!+#REF!</f>
        <v>#REF!</v>
      </c>
      <c r="G2243" s="81" t="e">
        <f t="shared" si="148"/>
        <v>#REF!</v>
      </c>
    </row>
    <row r="2244" spans="1:7" x14ac:dyDescent="0.25">
      <c r="A2244" s="218" t="e">
        <f>'Запит 2-8'!#REF!</f>
        <v>#REF!</v>
      </c>
      <c r="B2244" s="48" t="e">
        <f>IF('Запит 2-8'!#REF!&lt;&gt;"",'Запит 2-8'!#REF!,"")</f>
        <v>#REF!</v>
      </c>
      <c r="C2244" s="49" t="e">
        <f>'Запит 2-8'!#REF!</f>
        <v>#REF!</v>
      </c>
      <c r="D2244" s="50" t="e">
        <f>'Запит 2-8'!#REF!</f>
        <v>#REF!</v>
      </c>
      <c r="E2244" s="350"/>
      <c r="F2244" s="353" t="e">
        <f>#REF!+#REF!</f>
        <v>#REF!</v>
      </c>
      <c r="G2244" s="81" t="e">
        <f t="shared" si="148"/>
        <v>#REF!</v>
      </c>
    </row>
    <row r="2245" spans="1:7" x14ac:dyDescent="0.25">
      <c r="A2245" s="218" t="e">
        <f>'Запит 2-8'!#REF!</f>
        <v>#REF!</v>
      </c>
      <c r="B2245" s="48" t="e">
        <f>IF('Запит 2-8'!#REF!&lt;&gt;"",'Запит 2-8'!#REF!,"")</f>
        <v>#REF!</v>
      </c>
      <c r="C2245" s="49" t="e">
        <f>'Запит 2-8'!#REF!</f>
        <v>#REF!</v>
      </c>
      <c r="D2245" s="50" t="e">
        <f>'Запит 2-8'!#REF!</f>
        <v>#REF!</v>
      </c>
      <c r="E2245" s="350"/>
      <c r="F2245" s="353" t="e">
        <f>#REF!+#REF!</f>
        <v>#REF!</v>
      </c>
      <c r="G2245" s="81" t="e">
        <f t="shared" si="148"/>
        <v>#REF!</v>
      </c>
    </row>
    <row r="2246" spans="1:7" x14ac:dyDescent="0.25">
      <c r="A2246" s="218" t="e">
        <f>'Запит 2-8'!#REF!</f>
        <v>#REF!</v>
      </c>
      <c r="B2246" s="48" t="e">
        <f>IF('Запит 2-8'!#REF!&lt;&gt;"",'Запит 2-8'!#REF!,"")</f>
        <v>#REF!</v>
      </c>
      <c r="C2246" s="49" t="e">
        <f>'Запит 2-8'!#REF!</f>
        <v>#REF!</v>
      </c>
      <c r="D2246" s="50" t="e">
        <f>'Запит 2-8'!#REF!</f>
        <v>#REF!</v>
      </c>
      <c r="E2246" s="350"/>
      <c r="F2246" s="353" t="e">
        <f>#REF!+#REF!</f>
        <v>#REF!</v>
      </c>
      <c r="G2246" s="81" t="e">
        <f t="shared" si="148"/>
        <v>#REF!</v>
      </c>
    </row>
    <row r="2247" spans="1:7" x14ac:dyDescent="0.25">
      <c r="A2247" s="218" t="e">
        <f>'Запит 2-8'!#REF!</f>
        <v>#REF!</v>
      </c>
      <c r="B2247" s="48" t="e">
        <f>IF('Запит 2-8'!#REF!&lt;&gt;"",'Запит 2-8'!#REF!,"")</f>
        <v>#REF!</v>
      </c>
      <c r="C2247" s="49" t="e">
        <f>'Запит 2-8'!#REF!</f>
        <v>#REF!</v>
      </c>
      <c r="D2247" s="50" t="e">
        <f>'Запит 2-8'!#REF!</f>
        <v>#REF!</v>
      </c>
      <c r="E2247" s="350"/>
      <c r="F2247" s="353" t="e">
        <f>#REF!+#REF!</f>
        <v>#REF!</v>
      </c>
      <c r="G2247" s="81" t="e">
        <f t="shared" si="148"/>
        <v>#REF!</v>
      </c>
    </row>
    <row r="2248" spans="1:7" x14ac:dyDescent="0.25">
      <c r="A2248" s="218" t="e">
        <f>'Запит 2-8'!#REF!</f>
        <v>#REF!</v>
      </c>
      <c r="B2248" s="237" t="e">
        <f>IF('Запит 2-8'!#REF!&lt;&gt;"",'Запит 2-8'!#REF!,"")</f>
        <v>#REF!</v>
      </c>
      <c r="C2248" s="238" t="e">
        <f>'Запит 2-8'!#REF!</f>
        <v>#REF!</v>
      </c>
      <c r="D2248" s="239" t="e">
        <f>'Запит 2-8'!#REF!</f>
        <v>#REF!</v>
      </c>
      <c r="E2248" s="351"/>
      <c r="F2248" s="354" t="e">
        <f>#REF!+#REF!</f>
        <v>#REF!</v>
      </c>
      <c r="G2248" s="81" t="e">
        <f t="shared" si="148"/>
        <v>#REF!</v>
      </c>
    </row>
    <row r="2249" spans="1:7" ht="12.75" x14ac:dyDescent="0.2">
      <c r="A2249" s="236" t="e">
        <f>'Запит 2-8'!#REF!</f>
        <v>#REF!</v>
      </c>
      <c r="B2249" s="756" t="s">
        <v>108</v>
      </c>
      <c r="C2249" s="757"/>
      <c r="D2249" s="757"/>
      <c r="E2249" s="758"/>
      <c r="F2249" s="758"/>
      <c r="G2249" s="81" t="e">
        <f>G2250</f>
        <v>#REF!</v>
      </c>
    </row>
    <row r="2250" spans="1:7" x14ac:dyDescent="0.25">
      <c r="A2250" s="218" t="e">
        <f>'Запит 2-8'!#REF!</f>
        <v>#REF!</v>
      </c>
      <c r="B2250" s="241" t="e">
        <f>IF('Запит 2-8'!#REF!&lt;&gt;"",'Запит 2-8'!#REF!,"")</f>
        <v>#REF!</v>
      </c>
      <c r="C2250" s="242" t="e">
        <f>'Запит 2-8'!#REF!</f>
        <v>#REF!</v>
      </c>
      <c r="D2250" s="243" t="e">
        <f>'Запит 2-8'!#REF!</f>
        <v>#REF!</v>
      </c>
      <c r="E2250" s="349"/>
      <c r="F2250" s="352" t="e">
        <f>#REF!+#REF!</f>
        <v>#REF!</v>
      </c>
      <c r="G2250" s="81" t="e">
        <f t="shared" ref="G2250:G2264" si="149">IF(B2250&lt;&gt;"","Для друку","")</f>
        <v>#REF!</v>
      </c>
    </row>
    <row r="2251" spans="1:7" x14ac:dyDescent="0.25">
      <c r="A2251" s="218" t="e">
        <f>'Запит 2-8'!#REF!</f>
        <v>#REF!</v>
      </c>
      <c r="B2251" s="48" t="e">
        <f>IF('Запит 2-8'!#REF!&lt;&gt;"",'Запит 2-8'!#REF!,"")</f>
        <v>#REF!</v>
      </c>
      <c r="C2251" s="49" t="e">
        <f>'Запит 2-8'!#REF!</f>
        <v>#REF!</v>
      </c>
      <c r="D2251" s="50" t="e">
        <f>'Запит 2-8'!#REF!</f>
        <v>#REF!</v>
      </c>
      <c r="E2251" s="350"/>
      <c r="F2251" s="353" t="e">
        <f>#REF!+#REF!</f>
        <v>#REF!</v>
      </c>
      <c r="G2251" s="81" t="e">
        <f t="shared" si="149"/>
        <v>#REF!</v>
      </c>
    </row>
    <row r="2252" spans="1:7" x14ac:dyDescent="0.25">
      <c r="A2252" s="218" t="e">
        <f>'Запит 2-8'!#REF!</f>
        <v>#REF!</v>
      </c>
      <c r="B2252" s="48" t="e">
        <f>IF('Запит 2-8'!#REF!&lt;&gt;"",'Запит 2-8'!#REF!,"")</f>
        <v>#REF!</v>
      </c>
      <c r="C2252" s="49" t="e">
        <f>'Запит 2-8'!#REF!</f>
        <v>#REF!</v>
      </c>
      <c r="D2252" s="50" t="e">
        <f>'Запит 2-8'!#REF!</f>
        <v>#REF!</v>
      </c>
      <c r="E2252" s="350"/>
      <c r="F2252" s="353" t="e">
        <f>#REF!+#REF!</f>
        <v>#REF!</v>
      </c>
      <c r="G2252" s="81" t="e">
        <f t="shared" si="149"/>
        <v>#REF!</v>
      </c>
    </row>
    <row r="2253" spans="1:7" x14ac:dyDescent="0.25">
      <c r="A2253" s="218" t="e">
        <f>'Запит 2-8'!#REF!</f>
        <v>#REF!</v>
      </c>
      <c r="B2253" s="48" t="e">
        <f>IF('Запит 2-8'!#REF!&lt;&gt;"",'Запит 2-8'!#REF!,"")</f>
        <v>#REF!</v>
      </c>
      <c r="C2253" s="49" t="e">
        <f>'Запит 2-8'!#REF!</f>
        <v>#REF!</v>
      </c>
      <c r="D2253" s="50" t="e">
        <f>'Запит 2-8'!#REF!</f>
        <v>#REF!</v>
      </c>
      <c r="E2253" s="229"/>
      <c r="F2253" s="353" t="e">
        <f>#REF!+#REF!</f>
        <v>#REF!</v>
      </c>
      <c r="G2253" s="81" t="e">
        <f t="shared" si="149"/>
        <v>#REF!</v>
      </c>
    </row>
    <row r="2254" spans="1:7" x14ac:dyDescent="0.25">
      <c r="A2254" s="218" t="e">
        <f>'Запит 2-8'!#REF!</f>
        <v>#REF!</v>
      </c>
      <c r="B2254" s="48" t="e">
        <f>IF('Запит 2-8'!#REF!&lt;&gt;"",'Запит 2-8'!#REF!,"")</f>
        <v>#REF!</v>
      </c>
      <c r="C2254" s="49" t="e">
        <f>'Запит 2-8'!#REF!</f>
        <v>#REF!</v>
      </c>
      <c r="D2254" s="50" t="e">
        <f>'Запит 2-8'!#REF!</f>
        <v>#REF!</v>
      </c>
      <c r="E2254" s="350"/>
      <c r="F2254" s="353" t="e">
        <f>#REF!+#REF!</f>
        <v>#REF!</v>
      </c>
      <c r="G2254" s="81" t="e">
        <f t="shared" si="149"/>
        <v>#REF!</v>
      </c>
    </row>
    <row r="2255" spans="1:7" x14ac:dyDescent="0.25">
      <c r="A2255" s="218" t="e">
        <f>'Запит 2-8'!#REF!</f>
        <v>#REF!</v>
      </c>
      <c r="B2255" s="48" t="e">
        <f>IF('Запит 2-8'!#REF!&lt;&gt;"",'Запит 2-8'!#REF!,"")</f>
        <v>#REF!</v>
      </c>
      <c r="C2255" s="49" t="e">
        <f>'Запит 2-8'!#REF!</f>
        <v>#REF!</v>
      </c>
      <c r="D2255" s="50" t="e">
        <f>'Запит 2-8'!#REF!</f>
        <v>#REF!</v>
      </c>
      <c r="E2255" s="350"/>
      <c r="F2255" s="353" t="e">
        <f>#REF!+#REF!</f>
        <v>#REF!</v>
      </c>
      <c r="G2255" s="81" t="e">
        <f t="shared" si="149"/>
        <v>#REF!</v>
      </c>
    </row>
    <row r="2256" spans="1:7" x14ac:dyDescent="0.25">
      <c r="A2256" s="218" t="e">
        <f>'Запит 2-8'!#REF!</f>
        <v>#REF!</v>
      </c>
      <c r="B2256" s="48" t="e">
        <f>IF('Запит 2-8'!#REF!&lt;&gt;"",'Запит 2-8'!#REF!,"")</f>
        <v>#REF!</v>
      </c>
      <c r="C2256" s="49" t="e">
        <f>'Запит 2-8'!#REF!</f>
        <v>#REF!</v>
      </c>
      <c r="D2256" s="50" t="e">
        <f>'Запит 2-8'!#REF!</f>
        <v>#REF!</v>
      </c>
      <c r="E2256" s="350"/>
      <c r="F2256" s="353" t="e">
        <f>#REF!+#REF!</f>
        <v>#REF!</v>
      </c>
      <c r="G2256" s="81" t="e">
        <f t="shared" si="149"/>
        <v>#REF!</v>
      </c>
    </row>
    <row r="2257" spans="1:7" x14ac:dyDescent="0.25">
      <c r="A2257" s="218" t="e">
        <f>'Запит 2-8'!#REF!</f>
        <v>#REF!</v>
      </c>
      <c r="B2257" s="48" t="e">
        <f>IF('Запит 2-8'!#REF!&lt;&gt;"",'Запит 2-8'!#REF!,"")</f>
        <v>#REF!</v>
      </c>
      <c r="C2257" s="49" t="e">
        <f>'Запит 2-8'!#REF!</f>
        <v>#REF!</v>
      </c>
      <c r="D2257" s="50" t="e">
        <f>'Запит 2-8'!#REF!</f>
        <v>#REF!</v>
      </c>
      <c r="E2257" s="350"/>
      <c r="F2257" s="353" t="e">
        <f>#REF!+#REF!</f>
        <v>#REF!</v>
      </c>
      <c r="G2257" s="81" t="e">
        <f t="shared" si="149"/>
        <v>#REF!</v>
      </c>
    </row>
    <row r="2258" spans="1:7" x14ac:dyDescent="0.25">
      <c r="A2258" s="218" t="e">
        <f>'Запит 2-8'!#REF!</f>
        <v>#REF!</v>
      </c>
      <c r="B2258" s="48" t="e">
        <f>IF('Запит 2-8'!#REF!&lt;&gt;"",'Запит 2-8'!#REF!,"")</f>
        <v>#REF!</v>
      </c>
      <c r="C2258" s="49" t="e">
        <f>'Запит 2-8'!#REF!</f>
        <v>#REF!</v>
      </c>
      <c r="D2258" s="50" t="e">
        <f>'Запит 2-8'!#REF!</f>
        <v>#REF!</v>
      </c>
      <c r="E2258" s="350"/>
      <c r="F2258" s="353" t="e">
        <f>#REF!+#REF!</f>
        <v>#REF!</v>
      </c>
      <c r="G2258" s="81" t="e">
        <f t="shared" si="149"/>
        <v>#REF!</v>
      </c>
    </row>
    <row r="2259" spans="1:7" x14ac:dyDescent="0.25">
      <c r="A2259" s="218" t="e">
        <f>'Запит 2-8'!#REF!</f>
        <v>#REF!</v>
      </c>
      <c r="B2259" s="48" t="e">
        <f>IF('Запит 2-8'!#REF!&lt;&gt;"",'Запит 2-8'!#REF!,"")</f>
        <v>#REF!</v>
      </c>
      <c r="C2259" s="49" t="e">
        <f>'Запит 2-8'!#REF!</f>
        <v>#REF!</v>
      </c>
      <c r="D2259" s="50" t="e">
        <f>'Запит 2-8'!#REF!</f>
        <v>#REF!</v>
      </c>
      <c r="E2259" s="350"/>
      <c r="F2259" s="353" t="e">
        <f>#REF!+#REF!</f>
        <v>#REF!</v>
      </c>
      <c r="G2259" s="81" t="e">
        <f t="shared" si="149"/>
        <v>#REF!</v>
      </c>
    </row>
    <row r="2260" spans="1:7" x14ac:dyDescent="0.25">
      <c r="A2260" s="218" t="e">
        <f>'Запит 2-8'!#REF!</f>
        <v>#REF!</v>
      </c>
      <c r="B2260" s="48" t="e">
        <f>IF('Запит 2-8'!#REF!&lt;&gt;"",'Запит 2-8'!#REF!,"")</f>
        <v>#REF!</v>
      </c>
      <c r="C2260" s="49" t="e">
        <f>'Запит 2-8'!#REF!</f>
        <v>#REF!</v>
      </c>
      <c r="D2260" s="50" t="e">
        <f>'Запит 2-8'!#REF!</f>
        <v>#REF!</v>
      </c>
      <c r="E2260" s="350"/>
      <c r="F2260" s="353" t="e">
        <f>#REF!+#REF!</f>
        <v>#REF!</v>
      </c>
      <c r="G2260" s="81" t="e">
        <f t="shared" si="149"/>
        <v>#REF!</v>
      </c>
    </row>
    <row r="2261" spans="1:7" x14ac:dyDescent="0.25">
      <c r="A2261" s="218" t="e">
        <f>'Запит 2-8'!#REF!</f>
        <v>#REF!</v>
      </c>
      <c r="B2261" s="48" t="e">
        <f>IF('Запит 2-8'!#REF!&lt;&gt;"",'Запит 2-8'!#REF!,"")</f>
        <v>#REF!</v>
      </c>
      <c r="C2261" s="49" t="e">
        <f>'Запит 2-8'!#REF!</f>
        <v>#REF!</v>
      </c>
      <c r="D2261" s="50" t="e">
        <f>'Запит 2-8'!#REF!</f>
        <v>#REF!</v>
      </c>
      <c r="E2261" s="350"/>
      <c r="F2261" s="353" t="e">
        <f>#REF!+#REF!</f>
        <v>#REF!</v>
      </c>
      <c r="G2261" s="81" t="e">
        <f t="shared" si="149"/>
        <v>#REF!</v>
      </c>
    </row>
    <row r="2262" spans="1:7" x14ac:dyDescent="0.25">
      <c r="A2262" s="218" t="e">
        <f>'Запит 2-8'!#REF!</f>
        <v>#REF!</v>
      </c>
      <c r="B2262" s="48" t="e">
        <f>IF('Запит 2-8'!#REF!&lt;&gt;"",'Запит 2-8'!#REF!,"")</f>
        <v>#REF!</v>
      </c>
      <c r="C2262" s="49" t="e">
        <f>'Запит 2-8'!#REF!</f>
        <v>#REF!</v>
      </c>
      <c r="D2262" s="50" t="e">
        <f>'Запит 2-8'!#REF!</f>
        <v>#REF!</v>
      </c>
      <c r="E2262" s="350"/>
      <c r="F2262" s="353" t="e">
        <f>#REF!+#REF!</f>
        <v>#REF!</v>
      </c>
      <c r="G2262" s="81" t="e">
        <f t="shared" si="149"/>
        <v>#REF!</v>
      </c>
    </row>
    <row r="2263" spans="1:7" x14ac:dyDescent="0.25">
      <c r="A2263" s="218" t="e">
        <f>'Запит 2-8'!#REF!</f>
        <v>#REF!</v>
      </c>
      <c r="B2263" s="48" t="e">
        <f>IF('Запит 2-8'!#REF!&lt;&gt;"",'Запит 2-8'!#REF!,"")</f>
        <v>#REF!</v>
      </c>
      <c r="C2263" s="49" t="e">
        <f>'Запит 2-8'!#REF!</f>
        <v>#REF!</v>
      </c>
      <c r="D2263" s="50" t="e">
        <f>'Запит 2-8'!#REF!</f>
        <v>#REF!</v>
      </c>
      <c r="E2263" s="350"/>
      <c r="F2263" s="353" t="e">
        <f>#REF!+#REF!</f>
        <v>#REF!</v>
      </c>
      <c r="G2263" s="81" t="e">
        <f t="shared" si="149"/>
        <v>#REF!</v>
      </c>
    </row>
    <row r="2264" spans="1:7" x14ac:dyDescent="0.25">
      <c r="A2264" s="218" t="e">
        <f>'Запит 2-8'!#REF!</f>
        <v>#REF!</v>
      </c>
      <c r="B2264" s="237" t="e">
        <f>IF('Запит 2-8'!#REF!&lt;&gt;"",'Запит 2-8'!#REF!,"")</f>
        <v>#REF!</v>
      </c>
      <c r="C2264" s="238" t="e">
        <f>'Запит 2-8'!#REF!</f>
        <v>#REF!</v>
      </c>
      <c r="D2264" s="239" t="e">
        <f>'Запит 2-8'!#REF!</f>
        <v>#REF!</v>
      </c>
      <c r="E2264" s="351"/>
      <c r="F2264" s="354" t="e">
        <f>#REF!+#REF!</f>
        <v>#REF!</v>
      </c>
      <c r="G2264" s="81" t="e">
        <f t="shared" si="149"/>
        <v>#REF!</v>
      </c>
    </row>
    <row r="2265" spans="1:7" ht="12.75" x14ac:dyDescent="0.2">
      <c r="A2265" s="236" t="e">
        <f>'Запит 2-8'!#REF!</f>
        <v>#REF!</v>
      </c>
      <c r="B2265" s="756" t="s">
        <v>109</v>
      </c>
      <c r="C2265" s="757"/>
      <c r="D2265" s="757"/>
      <c r="E2265" s="758"/>
      <c r="F2265" s="758"/>
      <c r="G2265" s="81" t="e">
        <f>G2266</f>
        <v>#REF!</v>
      </c>
    </row>
    <row r="2266" spans="1:7" x14ac:dyDescent="0.25">
      <c r="A2266" s="218" t="e">
        <f>'Запит 2-8'!#REF!</f>
        <v>#REF!</v>
      </c>
      <c r="B2266" s="241" t="e">
        <f>IF('Запит 2-8'!#REF!&lt;&gt;"",'Запит 2-8'!#REF!,"")</f>
        <v>#REF!</v>
      </c>
      <c r="C2266" s="242" t="e">
        <f>'Запит 2-8'!#REF!</f>
        <v>#REF!</v>
      </c>
      <c r="D2266" s="243" t="e">
        <f>'Запит 2-8'!#REF!</f>
        <v>#REF!</v>
      </c>
      <c r="E2266" s="349"/>
      <c r="F2266" s="352" t="e">
        <f>#REF!+#REF!</f>
        <v>#REF!</v>
      </c>
      <c r="G2266" s="81" t="e">
        <f t="shared" ref="G2266:G2280" si="150">IF(B2266&lt;&gt;"","Для друку","")</f>
        <v>#REF!</v>
      </c>
    </row>
    <row r="2267" spans="1:7" x14ac:dyDescent="0.25">
      <c r="A2267" s="218" t="e">
        <f>'Запит 2-8'!#REF!</f>
        <v>#REF!</v>
      </c>
      <c r="B2267" s="48" t="e">
        <f>IF('Запит 2-8'!#REF!&lt;&gt;"",'Запит 2-8'!#REF!,"")</f>
        <v>#REF!</v>
      </c>
      <c r="C2267" s="49" t="e">
        <f>'Запит 2-8'!#REF!</f>
        <v>#REF!</v>
      </c>
      <c r="D2267" s="50" t="e">
        <f>'Запит 2-8'!#REF!</f>
        <v>#REF!</v>
      </c>
      <c r="E2267" s="350"/>
      <c r="F2267" s="353" t="e">
        <f>#REF!+#REF!</f>
        <v>#REF!</v>
      </c>
      <c r="G2267" s="81" t="e">
        <f t="shared" si="150"/>
        <v>#REF!</v>
      </c>
    </row>
    <row r="2268" spans="1:7" x14ac:dyDescent="0.25">
      <c r="A2268" s="218" t="e">
        <f>'Запит 2-8'!#REF!</f>
        <v>#REF!</v>
      </c>
      <c r="B2268" s="48" t="e">
        <f>IF('Запит 2-8'!#REF!&lt;&gt;"",'Запит 2-8'!#REF!,"")</f>
        <v>#REF!</v>
      </c>
      <c r="C2268" s="49" t="e">
        <f>'Запит 2-8'!#REF!</f>
        <v>#REF!</v>
      </c>
      <c r="D2268" s="50" t="e">
        <f>'Запит 2-8'!#REF!</f>
        <v>#REF!</v>
      </c>
      <c r="E2268" s="350"/>
      <c r="F2268" s="353" t="e">
        <f>#REF!+#REF!</f>
        <v>#REF!</v>
      </c>
      <c r="G2268" s="81" t="e">
        <f t="shared" si="150"/>
        <v>#REF!</v>
      </c>
    </row>
    <row r="2269" spans="1:7" x14ac:dyDescent="0.25">
      <c r="A2269" s="218" t="e">
        <f>'Запит 2-8'!#REF!</f>
        <v>#REF!</v>
      </c>
      <c r="B2269" s="48" t="e">
        <f>IF('Запит 2-8'!#REF!&lt;&gt;"",'Запит 2-8'!#REF!,"")</f>
        <v>#REF!</v>
      </c>
      <c r="C2269" s="49" t="e">
        <f>'Запит 2-8'!#REF!</f>
        <v>#REF!</v>
      </c>
      <c r="D2269" s="50" t="e">
        <f>'Запит 2-8'!#REF!</f>
        <v>#REF!</v>
      </c>
      <c r="E2269" s="229"/>
      <c r="F2269" s="353" t="e">
        <f>#REF!+#REF!</f>
        <v>#REF!</v>
      </c>
      <c r="G2269" s="81" t="e">
        <f t="shared" si="150"/>
        <v>#REF!</v>
      </c>
    </row>
    <row r="2270" spans="1:7" x14ac:dyDescent="0.25">
      <c r="A2270" s="218" t="e">
        <f>'Запит 2-8'!#REF!</f>
        <v>#REF!</v>
      </c>
      <c r="B2270" s="48" t="e">
        <f>IF('Запит 2-8'!#REF!&lt;&gt;"",'Запит 2-8'!#REF!,"")</f>
        <v>#REF!</v>
      </c>
      <c r="C2270" s="49" t="e">
        <f>'Запит 2-8'!#REF!</f>
        <v>#REF!</v>
      </c>
      <c r="D2270" s="50" t="e">
        <f>'Запит 2-8'!#REF!</f>
        <v>#REF!</v>
      </c>
      <c r="E2270" s="350"/>
      <c r="F2270" s="353" t="e">
        <f>#REF!+#REF!</f>
        <v>#REF!</v>
      </c>
      <c r="G2270" s="81" t="e">
        <f t="shared" si="150"/>
        <v>#REF!</v>
      </c>
    </row>
    <row r="2271" spans="1:7" x14ac:dyDescent="0.25">
      <c r="A2271" s="218" t="e">
        <f>'Запит 2-8'!#REF!</f>
        <v>#REF!</v>
      </c>
      <c r="B2271" s="48" t="e">
        <f>IF('Запит 2-8'!#REF!&lt;&gt;"",'Запит 2-8'!#REF!,"")</f>
        <v>#REF!</v>
      </c>
      <c r="C2271" s="49" t="e">
        <f>'Запит 2-8'!#REF!</f>
        <v>#REF!</v>
      </c>
      <c r="D2271" s="50" t="e">
        <f>'Запит 2-8'!#REF!</f>
        <v>#REF!</v>
      </c>
      <c r="E2271" s="350"/>
      <c r="F2271" s="353" t="e">
        <f>#REF!+#REF!</f>
        <v>#REF!</v>
      </c>
      <c r="G2271" s="81" t="e">
        <f t="shared" si="150"/>
        <v>#REF!</v>
      </c>
    </row>
    <row r="2272" spans="1:7" x14ac:dyDescent="0.25">
      <c r="A2272" s="218" t="e">
        <f>'Запит 2-8'!#REF!</f>
        <v>#REF!</v>
      </c>
      <c r="B2272" s="48" t="e">
        <f>IF('Запит 2-8'!#REF!&lt;&gt;"",'Запит 2-8'!#REF!,"")</f>
        <v>#REF!</v>
      </c>
      <c r="C2272" s="49" t="e">
        <f>'Запит 2-8'!#REF!</f>
        <v>#REF!</v>
      </c>
      <c r="D2272" s="50" t="e">
        <f>'Запит 2-8'!#REF!</f>
        <v>#REF!</v>
      </c>
      <c r="E2272" s="350"/>
      <c r="F2272" s="353" t="e">
        <f>#REF!+#REF!</f>
        <v>#REF!</v>
      </c>
      <c r="G2272" s="81" t="e">
        <f t="shared" si="150"/>
        <v>#REF!</v>
      </c>
    </row>
    <row r="2273" spans="1:7" x14ac:dyDescent="0.25">
      <c r="A2273" s="218" t="e">
        <f>'Запит 2-8'!#REF!</f>
        <v>#REF!</v>
      </c>
      <c r="B2273" s="48" t="e">
        <f>IF('Запит 2-8'!#REF!&lt;&gt;"",'Запит 2-8'!#REF!,"")</f>
        <v>#REF!</v>
      </c>
      <c r="C2273" s="49" t="e">
        <f>'Запит 2-8'!#REF!</f>
        <v>#REF!</v>
      </c>
      <c r="D2273" s="50" t="e">
        <f>'Запит 2-8'!#REF!</f>
        <v>#REF!</v>
      </c>
      <c r="E2273" s="350"/>
      <c r="F2273" s="353" t="e">
        <f>#REF!+#REF!</f>
        <v>#REF!</v>
      </c>
      <c r="G2273" s="81" t="e">
        <f t="shared" si="150"/>
        <v>#REF!</v>
      </c>
    </row>
    <row r="2274" spans="1:7" x14ac:dyDescent="0.25">
      <c r="A2274" s="218" t="e">
        <f>'Запит 2-8'!#REF!</f>
        <v>#REF!</v>
      </c>
      <c r="B2274" s="48" t="e">
        <f>IF('Запит 2-8'!#REF!&lt;&gt;"",'Запит 2-8'!#REF!,"")</f>
        <v>#REF!</v>
      </c>
      <c r="C2274" s="49" t="e">
        <f>'Запит 2-8'!#REF!</f>
        <v>#REF!</v>
      </c>
      <c r="D2274" s="50" t="e">
        <f>'Запит 2-8'!#REF!</f>
        <v>#REF!</v>
      </c>
      <c r="E2274" s="350"/>
      <c r="F2274" s="353" t="e">
        <f>#REF!+#REF!</f>
        <v>#REF!</v>
      </c>
      <c r="G2274" s="81" t="e">
        <f t="shared" si="150"/>
        <v>#REF!</v>
      </c>
    </row>
    <row r="2275" spans="1:7" x14ac:dyDescent="0.25">
      <c r="A2275" s="218" t="e">
        <f>'Запит 2-8'!#REF!</f>
        <v>#REF!</v>
      </c>
      <c r="B2275" s="48" t="e">
        <f>IF('Запит 2-8'!#REF!&lt;&gt;"",'Запит 2-8'!#REF!,"")</f>
        <v>#REF!</v>
      </c>
      <c r="C2275" s="49" t="e">
        <f>'Запит 2-8'!#REF!</f>
        <v>#REF!</v>
      </c>
      <c r="D2275" s="50" t="e">
        <f>'Запит 2-8'!#REF!</f>
        <v>#REF!</v>
      </c>
      <c r="E2275" s="350"/>
      <c r="F2275" s="353" t="e">
        <f>#REF!+#REF!</f>
        <v>#REF!</v>
      </c>
      <c r="G2275" s="81" t="e">
        <f t="shared" si="150"/>
        <v>#REF!</v>
      </c>
    </row>
    <row r="2276" spans="1:7" x14ac:dyDescent="0.25">
      <c r="A2276" s="218" t="e">
        <f>'Запит 2-8'!#REF!</f>
        <v>#REF!</v>
      </c>
      <c r="B2276" s="48" t="e">
        <f>IF('Запит 2-8'!#REF!&lt;&gt;"",'Запит 2-8'!#REF!,"")</f>
        <v>#REF!</v>
      </c>
      <c r="C2276" s="49" t="e">
        <f>'Запит 2-8'!#REF!</f>
        <v>#REF!</v>
      </c>
      <c r="D2276" s="50" t="e">
        <f>'Запит 2-8'!#REF!</f>
        <v>#REF!</v>
      </c>
      <c r="E2276" s="350"/>
      <c r="F2276" s="353" t="e">
        <f>#REF!+#REF!</f>
        <v>#REF!</v>
      </c>
      <c r="G2276" s="81" t="e">
        <f t="shared" si="150"/>
        <v>#REF!</v>
      </c>
    </row>
    <row r="2277" spans="1:7" x14ac:dyDescent="0.25">
      <c r="A2277" s="218" t="e">
        <f>'Запит 2-8'!#REF!</f>
        <v>#REF!</v>
      </c>
      <c r="B2277" s="48" t="e">
        <f>IF('Запит 2-8'!#REF!&lt;&gt;"",'Запит 2-8'!#REF!,"")</f>
        <v>#REF!</v>
      </c>
      <c r="C2277" s="49" t="e">
        <f>'Запит 2-8'!#REF!</f>
        <v>#REF!</v>
      </c>
      <c r="D2277" s="50" t="e">
        <f>'Запит 2-8'!#REF!</f>
        <v>#REF!</v>
      </c>
      <c r="E2277" s="350"/>
      <c r="F2277" s="353" t="e">
        <f>#REF!+#REF!</f>
        <v>#REF!</v>
      </c>
      <c r="G2277" s="81" t="e">
        <f t="shared" si="150"/>
        <v>#REF!</v>
      </c>
    </row>
    <row r="2278" spans="1:7" x14ac:dyDescent="0.25">
      <c r="A2278" s="218" t="e">
        <f>'Запит 2-8'!#REF!</f>
        <v>#REF!</v>
      </c>
      <c r="B2278" s="48" t="e">
        <f>IF('Запит 2-8'!#REF!&lt;&gt;"",'Запит 2-8'!#REF!,"")</f>
        <v>#REF!</v>
      </c>
      <c r="C2278" s="49" t="e">
        <f>'Запит 2-8'!#REF!</f>
        <v>#REF!</v>
      </c>
      <c r="D2278" s="50" t="e">
        <f>'Запит 2-8'!#REF!</f>
        <v>#REF!</v>
      </c>
      <c r="E2278" s="350"/>
      <c r="F2278" s="353" t="e">
        <f>#REF!+#REF!</f>
        <v>#REF!</v>
      </c>
      <c r="G2278" s="81" t="e">
        <f t="shared" si="150"/>
        <v>#REF!</v>
      </c>
    </row>
    <row r="2279" spans="1:7" x14ac:dyDescent="0.25">
      <c r="A2279" s="218" t="e">
        <f>'Запит 2-8'!#REF!</f>
        <v>#REF!</v>
      </c>
      <c r="B2279" s="48" t="e">
        <f>IF('Запит 2-8'!#REF!&lt;&gt;"",'Запит 2-8'!#REF!,"")</f>
        <v>#REF!</v>
      </c>
      <c r="C2279" s="49" t="e">
        <f>'Запит 2-8'!#REF!</f>
        <v>#REF!</v>
      </c>
      <c r="D2279" s="50" t="e">
        <f>'Запит 2-8'!#REF!</f>
        <v>#REF!</v>
      </c>
      <c r="E2279" s="350"/>
      <c r="F2279" s="353" t="e">
        <f>#REF!+#REF!</f>
        <v>#REF!</v>
      </c>
      <c r="G2279" s="81" t="e">
        <f t="shared" si="150"/>
        <v>#REF!</v>
      </c>
    </row>
    <row r="2280" spans="1:7" x14ac:dyDescent="0.25">
      <c r="A2280" s="218" t="e">
        <f>'Запит 2-8'!#REF!</f>
        <v>#REF!</v>
      </c>
      <c r="B2280" s="237" t="e">
        <f>IF('Запит 2-8'!#REF!&lt;&gt;"",'Запит 2-8'!#REF!,"")</f>
        <v>#REF!</v>
      </c>
      <c r="C2280" s="238" t="e">
        <f>'Запит 2-8'!#REF!</f>
        <v>#REF!</v>
      </c>
      <c r="D2280" s="239" t="e">
        <f>'Запит 2-8'!#REF!</f>
        <v>#REF!</v>
      </c>
      <c r="E2280" s="351"/>
      <c r="F2280" s="354" t="e">
        <f>#REF!+#REF!</f>
        <v>#REF!</v>
      </c>
      <c r="G2280" s="81" t="e">
        <f t="shared" si="150"/>
        <v>#REF!</v>
      </c>
    </row>
    <row r="2281" spans="1:7" ht="12.75" x14ac:dyDescent="0.2">
      <c r="A2281" s="236" t="e">
        <f>'Запит 2-8'!#REF!</f>
        <v>#REF!</v>
      </c>
      <c r="B2281" s="756" t="s">
        <v>110</v>
      </c>
      <c r="C2281" s="757"/>
      <c r="D2281" s="757"/>
      <c r="E2281" s="758"/>
      <c r="F2281" s="758"/>
      <c r="G2281" s="81" t="e">
        <f>G2282</f>
        <v>#REF!</v>
      </c>
    </row>
    <row r="2282" spans="1:7" x14ac:dyDescent="0.25">
      <c r="A2282" s="218" t="e">
        <f>'Запит 2-8'!#REF!</f>
        <v>#REF!</v>
      </c>
      <c r="B2282" s="241" t="e">
        <f>IF('Запит 2-8'!#REF!&lt;&gt;"",'Запит 2-8'!#REF!,"")</f>
        <v>#REF!</v>
      </c>
      <c r="C2282" s="242" t="e">
        <f>'Запит 2-8'!#REF!</f>
        <v>#REF!</v>
      </c>
      <c r="D2282" s="243" t="e">
        <f>'Запит 2-8'!#REF!</f>
        <v>#REF!</v>
      </c>
      <c r="E2282" s="440" t="s">
        <v>30</v>
      </c>
      <c r="F2282" s="352" t="e">
        <f>#REF!+#REF!</f>
        <v>#REF!</v>
      </c>
      <c r="G2282" s="81" t="e">
        <f t="shared" ref="G2282:G2291" si="151">IF(B2282&lt;&gt;"","Для друку","")</f>
        <v>#REF!</v>
      </c>
    </row>
    <row r="2283" spans="1:7" x14ac:dyDescent="0.25">
      <c r="A2283" s="218" t="e">
        <f>'Запит 2-8'!#REF!</f>
        <v>#REF!</v>
      </c>
      <c r="B2283" s="48" t="e">
        <f>IF('Запит 2-8'!#REF!&lt;&gt;"",'Запит 2-8'!#REF!,"")</f>
        <v>#REF!</v>
      </c>
      <c r="C2283" s="49" t="e">
        <f>'Запит 2-8'!#REF!</f>
        <v>#REF!</v>
      </c>
      <c r="D2283" s="50" t="e">
        <f>'Запит 2-8'!#REF!</f>
        <v>#REF!</v>
      </c>
      <c r="E2283" s="441" t="s">
        <v>30</v>
      </c>
      <c r="F2283" s="353" t="e">
        <f>#REF!+#REF!</f>
        <v>#REF!</v>
      </c>
      <c r="G2283" s="81" t="e">
        <f t="shared" si="151"/>
        <v>#REF!</v>
      </c>
    </row>
    <row r="2284" spans="1:7" x14ac:dyDescent="0.25">
      <c r="A2284" s="218" t="e">
        <f>'Запит 2-8'!#REF!</f>
        <v>#REF!</v>
      </c>
      <c r="B2284" s="48" t="e">
        <f>IF('Запит 2-8'!#REF!&lt;&gt;"",'Запит 2-8'!#REF!,"")</f>
        <v>#REF!</v>
      </c>
      <c r="C2284" s="49" t="e">
        <f>'Запит 2-8'!#REF!</f>
        <v>#REF!</v>
      </c>
      <c r="D2284" s="50" t="e">
        <f>'Запит 2-8'!#REF!</f>
        <v>#REF!</v>
      </c>
      <c r="E2284" s="441" t="s">
        <v>30</v>
      </c>
      <c r="F2284" s="353" t="e">
        <f>#REF!+#REF!</f>
        <v>#REF!</v>
      </c>
      <c r="G2284" s="81" t="e">
        <f t="shared" si="151"/>
        <v>#REF!</v>
      </c>
    </row>
    <row r="2285" spans="1:7" x14ac:dyDescent="0.25">
      <c r="A2285" s="218" t="e">
        <f>'Запит 2-8'!#REF!</f>
        <v>#REF!</v>
      </c>
      <c r="B2285" s="48" t="e">
        <f>IF('Запит 2-8'!#REF!&lt;&gt;"",'Запит 2-8'!#REF!,"")</f>
        <v>#REF!</v>
      </c>
      <c r="C2285" s="49" t="e">
        <f>'Запит 2-8'!#REF!</f>
        <v>#REF!</v>
      </c>
      <c r="D2285" s="50" t="e">
        <f>'Запит 2-8'!#REF!</f>
        <v>#REF!</v>
      </c>
      <c r="E2285" s="441" t="s">
        <v>30</v>
      </c>
      <c r="F2285" s="353" t="e">
        <f>#REF!+#REF!</f>
        <v>#REF!</v>
      </c>
      <c r="G2285" s="81" t="e">
        <f t="shared" si="151"/>
        <v>#REF!</v>
      </c>
    </row>
    <row r="2286" spans="1:7" x14ac:dyDescent="0.25">
      <c r="A2286" s="218" t="e">
        <f>'Запит 2-8'!#REF!</f>
        <v>#REF!</v>
      </c>
      <c r="B2286" s="48" t="e">
        <f>IF('Запит 2-8'!#REF!&lt;&gt;"",'Запит 2-8'!#REF!,"")</f>
        <v>#REF!</v>
      </c>
      <c r="C2286" s="49" t="e">
        <f>'Запит 2-8'!#REF!</f>
        <v>#REF!</v>
      </c>
      <c r="D2286" s="50" t="e">
        <f>'Запит 2-8'!#REF!</f>
        <v>#REF!</v>
      </c>
      <c r="E2286" s="441" t="s">
        <v>30</v>
      </c>
      <c r="F2286" s="353" t="e">
        <f>#REF!+#REF!</f>
        <v>#REF!</v>
      </c>
      <c r="G2286" s="81" t="e">
        <f t="shared" si="151"/>
        <v>#REF!</v>
      </c>
    </row>
    <row r="2287" spans="1:7" x14ac:dyDescent="0.25">
      <c r="A2287" s="218" t="e">
        <f>'Запит 2-8'!#REF!</f>
        <v>#REF!</v>
      </c>
      <c r="B2287" s="48" t="e">
        <f>IF('Запит 2-8'!#REF!&lt;&gt;"",'Запит 2-8'!#REF!,"")</f>
        <v>#REF!</v>
      </c>
      <c r="C2287" s="49" t="e">
        <f>'Запит 2-8'!#REF!</f>
        <v>#REF!</v>
      </c>
      <c r="D2287" s="50" t="e">
        <f>'Запит 2-8'!#REF!</f>
        <v>#REF!</v>
      </c>
      <c r="E2287" s="441" t="s">
        <v>30</v>
      </c>
      <c r="F2287" s="353" t="e">
        <f>#REF!+#REF!</f>
        <v>#REF!</v>
      </c>
      <c r="G2287" s="81" t="e">
        <f t="shared" si="151"/>
        <v>#REF!</v>
      </c>
    </row>
    <row r="2288" spans="1:7" x14ac:dyDescent="0.25">
      <c r="A2288" s="218" t="e">
        <f>'Запит 2-8'!#REF!</f>
        <v>#REF!</v>
      </c>
      <c r="B2288" s="48" t="e">
        <f>IF('Запит 2-8'!#REF!&lt;&gt;"",'Запит 2-8'!#REF!,"")</f>
        <v>#REF!</v>
      </c>
      <c r="C2288" s="49" t="e">
        <f>'Запит 2-8'!#REF!</f>
        <v>#REF!</v>
      </c>
      <c r="D2288" s="50" t="e">
        <f>'Запит 2-8'!#REF!</f>
        <v>#REF!</v>
      </c>
      <c r="E2288" s="441" t="s">
        <v>30</v>
      </c>
      <c r="F2288" s="353" t="e">
        <f>#REF!+#REF!</f>
        <v>#REF!</v>
      </c>
      <c r="G2288" s="81" t="e">
        <f t="shared" si="151"/>
        <v>#REF!</v>
      </c>
    </row>
    <row r="2289" spans="1:7" x14ac:dyDescent="0.25">
      <c r="A2289" s="218" t="e">
        <f>'Запит 2-8'!#REF!</f>
        <v>#REF!</v>
      </c>
      <c r="B2289" s="48" t="e">
        <f>IF('Запит 2-8'!#REF!&lt;&gt;"",'Запит 2-8'!#REF!,"")</f>
        <v>#REF!</v>
      </c>
      <c r="C2289" s="49" t="e">
        <f>'Запит 2-8'!#REF!</f>
        <v>#REF!</v>
      </c>
      <c r="D2289" s="50" t="e">
        <f>'Запит 2-8'!#REF!</f>
        <v>#REF!</v>
      </c>
      <c r="E2289" s="441" t="s">
        <v>30</v>
      </c>
      <c r="F2289" s="353" t="e">
        <f>#REF!+#REF!</f>
        <v>#REF!</v>
      </c>
      <c r="G2289" s="81" t="e">
        <f t="shared" si="151"/>
        <v>#REF!</v>
      </c>
    </row>
    <row r="2290" spans="1:7" ht="12.75" customHeight="1" x14ac:dyDescent="0.25">
      <c r="A2290" s="218" t="e">
        <f>'Запит 2-8'!#REF!</f>
        <v>#REF!</v>
      </c>
      <c r="B2290" s="48" t="e">
        <f>IF('Запит 2-8'!#REF!&lt;&gt;"",'Запит 2-8'!#REF!,"")</f>
        <v>#REF!</v>
      </c>
      <c r="C2290" s="49" t="e">
        <f>'Запит 2-8'!#REF!</f>
        <v>#REF!</v>
      </c>
      <c r="D2290" s="50" t="e">
        <f>'Запит 2-8'!#REF!</f>
        <v>#REF!</v>
      </c>
      <c r="E2290" s="441" t="s">
        <v>30</v>
      </c>
      <c r="F2290" s="353" t="e">
        <f>#REF!+#REF!</f>
        <v>#REF!</v>
      </c>
      <c r="G2290" s="81" t="e">
        <f t="shared" si="151"/>
        <v>#REF!</v>
      </c>
    </row>
    <row r="2291" spans="1:7" x14ac:dyDescent="0.25">
      <c r="A2291" s="240" t="e">
        <f>'Запит 2-8'!#REF!</f>
        <v>#REF!</v>
      </c>
      <c r="B2291" s="48" t="e">
        <f>IF('Запит 2-8'!#REF!&lt;&gt;"",'Запит 2-8'!#REF!,"")</f>
        <v>#REF!</v>
      </c>
      <c r="C2291" s="49" t="e">
        <f>'Запит 2-8'!#REF!</f>
        <v>#REF!</v>
      </c>
      <c r="D2291" s="50" t="e">
        <f>'Запит 2-8'!#REF!</f>
        <v>#REF!</v>
      </c>
      <c r="E2291" s="442" t="s">
        <v>30</v>
      </c>
      <c r="F2291" s="354" t="e">
        <f>#REF!+#REF!</f>
        <v>#REF!</v>
      </c>
      <c r="G2291" s="81" t="e">
        <f t="shared" si="151"/>
        <v>#REF!</v>
      </c>
    </row>
    <row r="2292" spans="1:7" ht="12.75" customHeight="1" x14ac:dyDescent="0.2">
      <c r="A2292" s="759" t="e">
        <f>'Запит 2-8'!#REF!</f>
        <v>#REF!</v>
      </c>
      <c r="B2292" s="760"/>
      <c r="C2292" s="760"/>
      <c r="D2292" s="760"/>
      <c r="E2292" s="760"/>
      <c r="F2292" s="760"/>
      <c r="G2292" s="81" t="e">
        <f>G2293</f>
        <v>#REF!</v>
      </c>
    </row>
    <row r="2293" spans="1:7" ht="12.75" x14ac:dyDescent="0.2">
      <c r="A2293" s="235" t="s">
        <v>4</v>
      </c>
      <c r="B2293" s="756" t="s">
        <v>107</v>
      </c>
      <c r="C2293" s="757"/>
      <c r="D2293" s="757"/>
      <c r="E2293" s="761"/>
      <c r="F2293" s="761"/>
      <c r="G2293" s="81" t="e">
        <f>G2294</f>
        <v>#REF!</v>
      </c>
    </row>
    <row r="2294" spans="1:7" x14ac:dyDescent="0.25">
      <c r="A2294" s="218" t="e">
        <f>'Запит 2-8'!#REF!</f>
        <v>#REF!</v>
      </c>
      <c r="B2294" s="241" t="e">
        <f>IF('Запит 2-8'!#REF!&lt;&gt;"",'Запит 2-8'!#REF!,"")</f>
        <v>#REF!</v>
      </c>
      <c r="C2294" s="242" t="e">
        <f>'Запит 2-8'!#REF!</f>
        <v>#REF!</v>
      </c>
      <c r="D2294" s="243" t="e">
        <f>'Запит 2-8'!#REF!</f>
        <v>#REF!</v>
      </c>
      <c r="E2294" s="349"/>
      <c r="F2294" s="352" t="e">
        <f>#REF!+#REF!</f>
        <v>#REF!</v>
      </c>
      <c r="G2294" s="81" t="e">
        <f>IF(B2294&lt;&gt;"","Для друку","")</f>
        <v>#REF!</v>
      </c>
    </row>
    <row r="2295" spans="1:7" x14ac:dyDescent="0.25">
      <c r="A2295" s="218" t="e">
        <f>'Запит 2-8'!#REF!</f>
        <v>#REF!</v>
      </c>
      <c r="B2295" s="48" t="e">
        <f>IF('Запит 2-8'!#REF!&lt;&gt;"",'Запит 2-8'!#REF!,"")</f>
        <v>#REF!</v>
      </c>
      <c r="C2295" s="49" t="e">
        <f>'Запит 2-8'!#REF!</f>
        <v>#REF!</v>
      </c>
      <c r="D2295" s="50" t="e">
        <f>'Запит 2-8'!#REF!</f>
        <v>#REF!</v>
      </c>
      <c r="E2295" s="350"/>
      <c r="F2295" s="353" t="e">
        <f>#REF!+#REF!</f>
        <v>#REF!</v>
      </c>
      <c r="G2295" s="81" t="e">
        <f>IF(B2295&lt;&gt;"","Для друку","")</f>
        <v>#REF!</v>
      </c>
    </row>
    <row r="2296" spans="1:7" x14ac:dyDescent="0.25">
      <c r="A2296" s="218" t="e">
        <f>'Запит 2-8'!#REF!</f>
        <v>#REF!</v>
      </c>
      <c r="B2296" s="48" t="e">
        <f>IF('Запит 2-8'!#REF!&lt;&gt;"",'Запит 2-8'!#REF!,"")</f>
        <v>#REF!</v>
      </c>
      <c r="C2296" s="49" t="e">
        <f>'Запит 2-8'!#REF!</f>
        <v>#REF!</v>
      </c>
      <c r="D2296" s="50" t="e">
        <f>'Запит 2-8'!#REF!</f>
        <v>#REF!</v>
      </c>
      <c r="E2296" s="350"/>
      <c r="F2296" s="353" t="e">
        <f>#REF!+#REF!</f>
        <v>#REF!</v>
      </c>
      <c r="G2296" s="81" t="e">
        <f t="shared" ref="G2296:G2307" si="152">IF(B2296&lt;&gt;"","Для друку","")</f>
        <v>#REF!</v>
      </c>
    </row>
    <row r="2297" spans="1:7" x14ac:dyDescent="0.25">
      <c r="A2297" s="218" t="e">
        <f>'Запит 2-8'!#REF!</f>
        <v>#REF!</v>
      </c>
      <c r="B2297" s="48" t="e">
        <f>IF('Запит 2-8'!#REF!&lt;&gt;"",'Запит 2-8'!#REF!,"")</f>
        <v>#REF!</v>
      </c>
      <c r="C2297" s="49" t="e">
        <f>'Запит 2-8'!#REF!</f>
        <v>#REF!</v>
      </c>
      <c r="D2297" s="50" t="e">
        <f>'Запит 2-8'!#REF!</f>
        <v>#REF!</v>
      </c>
      <c r="E2297" s="229"/>
      <c r="F2297" s="353" t="e">
        <f>#REF!+#REF!</f>
        <v>#REF!</v>
      </c>
      <c r="G2297" s="81" t="e">
        <f t="shared" si="152"/>
        <v>#REF!</v>
      </c>
    </row>
    <row r="2298" spans="1:7" x14ac:dyDescent="0.25">
      <c r="A2298" s="218" t="e">
        <f>'Запит 2-8'!#REF!</f>
        <v>#REF!</v>
      </c>
      <c r="B2298" s="48" t="e">
        <f>IF('Запит 2-8'!#REF!&lt;&gt;"",'Запит 2-8'!#REF!,"")</f>
        <v>#REF!</v>
      </c>
      <c r="C2298" s="49" t="e">
        <f>'Запит 2-8'!#REF!</f>
        <v>#REF!</v>
      </c>
      <c r="D2298" s="50" t="e">
        <f>'Запит 2-8'!#REF!</f>
        <v>#REF!</v>
      </c>
      <c r="E2298" s="350"/>
      <c r="F2298" s="353" t="e">
        <f>#REF!+#REF!</f>
        <v>#REF!</v>
      </c>
      <c r="G2298" s="81" t="e">
        <f t="shared" si="152"/>
        <v>#REF!</v>
      </c>
    </row>
    <row r="2299" spans="1:7" x14ac:dyDescent="0.25">
      <c r="A2299" s="218" t="e">
        <f>'Запит 2-8'!#REF!</f>
        <v>#REF!</v>
      </c>
      <c r="B2299" s="48" t="e">
        <f>IF('Запит 2-8'!#REF!&lt;&gt;"",'Запит 2-8'!#REF!,"")</f>
        <v>#REF!</v>
      </c>
      <c r="C2299" s="49" t="e">
        <f>'Запит 2-8'!#REF!</f>
        <v>#REF!</v>
      </c>
      <c r="D2299" s="50" t="e">
        <f>'Запит 2-8'!#REF!</f>
        <v>#REF!</v>
      </c>
      <c r="E2299" s="350"/>
      <c r="F2299" s="353" t="e">
        <f>#REF!+#REF!</f>
        <v>#REF!</v>
      </c>
      <c r="G2299" s="81" t="e">
        <f t="shared" si="152"/>
        <v>#REF!</v>
      </c>
    </row>
    <row r="2300" spans="1:7" x14ac:dyDescent="0.25">
      <c r="A2300" s="218" t="e">
        <f>'Запит 2-8'!#REF!</f>
        <v>#REF!</v>
      </c>
      <c r="B2300" s="48" t="e">
        <f>IF('Запит 2-8'!#REF!&lt;&gt;"",'Запит 2-8'!#REF!,"")</f>
        <v>#REF!</v>
      </c>
      <c r="C2300" s="49" t="e">
        <f>'Запит 2-8'!#REF!</f>
        <v>#REF!</v>
      </c>
      <c r="D2300" s="50" t="e">
        <f>'Запит 2-8'!#REF!</f>
        <v>#REF!</v>
      </c>
      <c r="E2300" s="350"/>
      <c r="F2300" s="353" t="e">
        <f>#REF!+#REF!</f>
        <v>#REF!</v>
      </c>
      <c r="G2300" s="81" t="e">
        <f t="shared" si="152"/>
        <v>#REF!</v>
      </c>
    </row>
    <row r="2301" spans="1:7" x14ac:dyDescent="0.25">
      <c r="A2301" s="218" t="e">
        <f>'Запит 2-8'!#REF!</f>
        <v>#REF!</v>
      </c>
      <c r="B2301" s="48" t="e">
        <f>IF('Запит 2-8'!#REF!&lt;&gt;"",'Запит 2-8'!#REF!,"")</f>
        <v>#REF!</v>
      </c>
      <c r="C2301" s="49" t="e">
        <f>'Запит 2-8'!#REF!</f>
        <v>#REF!</v>
      </c>
      <c r="D2301" s="50" t="e">
        <f>'Запит 2-8'!#REF!</f>
        <v>#REF!</v>
      </c>
      <c r="E2301" s="350"/>
      <c r="F2301" s="353" t="e">
        <f>#REF!+#REF!</f>
        <v>#REF!</v>
      </c>
      <c r="G2301" s="81" t="e">
        <f t="shared" si="152"/>
        <v>#REF!</v>
      </c>
    </row>
    <row r="2302" spans="1:7" x14ac:dyDescent="0.25">
      <c r="A2302" s="218" t="e">
        <f>'Запит 2-8'!#REF!</f>
        <v>#REF!</v>
      </c>
      <c r="B2302" s="48" t="e">
        <f>IF('Запит 2-8'!#REF!&lt;&gt;"",'Запит 2-8'!#REF!,"")</f>
        <v>#REF!</v>
      </c>
      <c r="C2302" s="49" t="e">
        <f>'Запит 2-8'!#REF!</f>
        <v>#REF!</v>
      </c>
      <c r="D2302" s="50" t="e">
        <f>'Запит 2-8'!#REF!</f>
        <v>#REF!</v>
      </c>
      <c r="E2302" s="350"/>
      <c r="F2302" s="353" t="e">
        <f>#REF!+#REF!</f>
        <v>#REF!</v>
      </c>
      <c r="G2302" s="81" t="e">
        <f t="shared" si="152"/>
        <v>#REF!</v>
      </c>
    </row>
    <row r="2303" spans="1:7" x14ac:dyDescent="0.25">
      <c r="A2303" s="218" t="e">
        <f>'Запит 2-8'!#REF!</f>
        <v>#REF!</v>
      </c>
      <c r="B2303" s="48" t="e">
        <f>IF('Запит 2-8'!#REF!&lt;&gt;"",'Запит 2-8'!#REF!,"")</f>
        <v>#REF!</v>
      </c>
      <c r="C2303" s="49" t="e">
        <f>'Запит 2-8'!#REF!</f>
        <v>#REF!</v>
      </c>
      <c r="D2303" s="50" t="e">
        <f>'Запит 2-8'!#REF!</f>
        <v>#REF!</v>
      </c>
      <c r="E2303" s="350"/>
      <c r="F2303" s="353" t="e">
        <f>#REF!+#REF!</f>
        <v>#REF!</v>
      </c>
      <c r="G2303" s="81" t="e">
        <f t="shared" si="152"/>
        <v>#REF!</v>
      </c>
    </row>
    <row r="2304" spans="1:7" x14ac:dyDescent="0.25">
      <c r="A2304" s="218" t="e">
        <f>'Запит 2-8'!#REF!</f>
        <v>#REF!</v>
      </c>
      <c r="B2304" s="48" t="e">
        <f>IF('Запит 2-8'!#REF!&lt;&gt;"",'Запит 2-8'!#REF!,"")</f>
        <v>#REF!</v>
      </c>
      <c r="C2304" s="49" t="e">
        <f>'Запит 2-8'!#REF!</f>
        <v>#REF!</v>
      </c>
      <c r="D2304" s="50" t="e">
        <f>'Запит 2-8'!#REF!</f>
        <v>#REF!</v>
      </c>
      <c r="E2304" s="350"/>
      <c r="F2304" s="353" t="e">
        <f>#REF!+#REF!</f>
        <v>#REF!</v>
      </c>
      <c r="G2304" s="81" t="e">
        <f t="shared" si="152"/>
        <v>#REF!</v>
      </c>
    </row>
    <row r="2305" spans="1:7" x14ac:dyDescent="0.25">
      <c r="A2305" s="218" t="e">
        <f>'Запит 2-8'!#REF!</f>
        <v>#REF!</v>
      </c>
      <c r="B2305" s="48" t="e">
        <f>IF('Запит 2-8'!#REF!&lt;&gt;"",'Запит 2-8'!#REF!,"")</f>
        <v>#REF!</v>
      </c>
      <c r="C2305" s="49" t="e">
        <f>'Запит 2-8'!#REF!</f>
        <v>#REF!</v>
      </c>
      <c r="D2305" s="50" t="e">
        <f>'Запит 2-8'!#REF!</f>
        <v>#REF!</v>
      </c>
      <c r="E2305" s="350"/>
      <c r="F2305" s="353" t="e">
        <f>#REF!+#REF!</f>
        <v>#REF!</v>
      </c>
      <c r="G2305" s="81" t="e">
        <f t="shared" si="152"/>
        <v>#REF!</v>
      </c>
    </row>
    <row r="2306" spans="1:7" x14ac:dyDescent="0.25">
      <c r="A2306" s="218" t="e">
        <f>'Запит 2-8'!#REF!</f>
        <v>#REF!</v>
      </c>
      <c r="B2306" s="48" t="e">
        <f>IF('Запит 2-8'!#REF!&lt;&gt;"",'Запит 2-8'!#REF!,"")</f>
        <v>#REF!</v>
      </c>
      <c r="C2306" s="49" t="e">
        <f>'Запит 2-8'!#REF!</f>
        <v>#REF!</v>
      </c>
      <c r="D2306" s="50" t="e">
        <f>'Запит 2-8'!#REF!</f>
        <v>#REF!</v>
      </c>
      <c r="E2306" s="350"/>
      <c r="F2306" s="353" t="e">
        <f>#REF!+#REF!</f>
        <v>#REF!</v>
      </c>
      <c r="G2306" s="81" t="e">
        <f t="shared" si="152"/>
        <v>#REF!</v>
      </c>
    </row>
    <row r="2307" spans="1:7" x14ac:dyDescent="0.25">
      <c r="A2307" s="218" t="e">
        <f>'Запит 2-8'!#REF!</f>
        <v>#REF!</v>
      </c>
      <c r="B2307" s="48" t="e">
        <f>IF('Запит 2-8'!#REF!&lt;&gt;"",'Запит 2-8'!#REF!,"")</f>
        <v>#REF!</v>
      </c>
      <c r="C2307" s="49" t="e">
        <f>'Запит 2-8'!#REF!</f>
        <v>#REF!</v>
      </c>
      <c r="D2307" s="50" t="e">
        <f>'Запит 2-8'!#REF!</f>
        <v>#REF!</v>
      </c>
      <c r="E2307" s="350"/>
      <c r="F2307" s="353" t="e">
        <f>#REF!+#REF!</f>
        <v>#REF!</v>
      </c>
      <c r="G2307" s="81" t="e">
        <f t="shared" si="152"/>
        <v>#REF!</v>
      </c>
    </row>
    <row r="2308" spans="1:7" x14ac:dyDescent="0.25">
      <c r="A2308" s="218" t="e">
        <f>'Запит 2-8'!#REF!</f>
        <v>#REF!</v>
      </c>
      <c r="B2308" s="237" t="e">
        <f>IF('Запит 2-8'!#REF!&lt;&gt;"",'Запит 2-8'!#REF!,"")</f>
        <v>#REF!</v>
      </c>
      <c r="C2308" s="238" t="e">
        <f>'Запит 2-8'!#REF!</f>
        <v>#REF!</v>
      </c>
      <c r="D2308" s="239" t="e">
        <f>'Запит 2-8'!#REF!</f>
        <v>#REF!</v>
      </c>
      <c r="E2308" s="351"/>
      <c r="F2308" s="354" t="e">
        <f>#REF!+#REF!</f>
        <v>#REF!</v>
      </c>
      <c r="G2308" s="81" t="e">
        <f>IF(B2308&lt;&gt;"","Для друку","")</f>
        <v>#REF!</v>
      </c>
    </row>
    <row r="2309" spans="1:7" ht="12.75" x14ac:dyDescent="0.2">
      <c r="A2309" s="236" t="e">
        <f>'Запит 2-8'!#REF!</f>
        <v>#REF!</v>
      </c>
      <c r="B2309" s="756" t="s">
        <v>108</v>
      </c>
      <c r="C2309" s="757"/>
      <c r="D2309" s="757"/>
      <c r="E2309" s="758"/>
      <c r="F2309" s="758"/>
      <c r="G2309" s="81" t="e">
        <f>G2310</f>
        <v>#REF!</v>
      </c>
    </row>
    <row r="2310" spans="1:7" x14ac:dyDescent="0.25">
      <c r="A2310" s="218" t="e">
        <f>'Запит 2-8'!#REF!</f>
        <v>#REF!</v>
      </c>
      <c r="B2310" s="241" t="e">
        <f>IF('Запит 2-8'!#REF!&lt;&gt;"",'Запит 2-8'!#REF!,"")</f>
        <v>#REF!</v>
      </c>
      <c r="C2310" s="242" t="e">
        <f>'Запит 2-8'!#REF!</f>
        <v>#REF!</v>
      </c>
      <c r="D2310" s="243" t="e">
        <f>'Запит 2-8'!#REF!</f>
        <v>#REF!</v>
      </c>
      <c r="E2310" s="349"/>
      <c r="F2310" s="352" t="e">
        <f>#REF!+#REF!</f>
        <v>#REF!</v>
      </c>
      <c r="G2310" s="81" t="e">
        <f t="shared" ref="G2310:G2324" si="153">IF(B2310&lt;&gt;"","Для друку","")</f>
        <v>#REF!</v>
      </c>
    </row>
    <row r="2311" spans="1:7" x14ac:dyDescent="0.25">
      <c r="A2311" s="218" t="e">
        <f>'Запит 2-8'!#REF!</f>
        <v>#REF!</v>
      </c>
      <c r="B2311" s="48" t="e">
        <f>IF('Запит 2-8'!#REF!&lt;&gt;"",'Запит 2-8'!#REF!,"")</f>
        <v>#REF!</v>
      </c>
      <c r="C2311" s="49" t="e">
        <f>'Запит 2-8'!#REF!</f>
        <v>#REF!</v>
      </c>
      <c r="D2311" s="50" t="e">
        <f>'Запит 2-8'!#REF!</f>
        <v>#REF!</v>
      </c>
      <c r="E2311" s="350"/>
      <c r="F2311" s="353" t="e">
        <f>#REF!+#REF!</f>
        <v>#REF!</v>
      </c>
      <c r="G2311" s="81" t="e">
        <f t="shared" si="153"/>
        <v>#REF!</v>
      </c>
    </row>
    <row r="2312" spans="1:7" x14ac:dyDescent="0.25">
      <c r="A2312" s="218" t="e">
        <f>'Запит 2-8'!#REF!</f>
        <v>#REF!</v>
      </c>
      <c r="B2312" s="48" t="e">
        <f>IF('Запит 2-8'!#REF!&lt;&gt;"",'Запит 2-8'!#REF!,"")</f>
        <v>#REF!</v>
      </c>
      <c r="C2312" s="49" t="e">
        <f>'Запит 2-8'!#REF!</f>
        <v>#REF!</v>
      </c>
      <c r="D2312" s="50" t="e">
        <f>'Запит 2-8'!#REF!</f>
        <v>#REF!</v>
      </c>
      <c r="E2312" s="350"/>
      <c r="F2312" s="353" t="e">
        <f>#REF!+#REF!</f>
        <v>#REF!</v>
      </c>
      <c r="G2312" s="81" t="e">
        <f t="shared" si="153"/>
        <v>#REF!</v>
      </c>
    </row>
    <row r="2313" spans="1:7" x14ac:dyDescent="0.25">
      <c r="A2313" s="218" t="e">
        <f>'Запит 2-8'!#REF!</f>
        <v>#REF!</v>
      </c>
      <c r="B2313" s="48" t="e">
        <f>IF('Запит 2-8'!#REF!&lt;&gt;"",'Запит 2-8'!#REF!,"")</f>
        <v>#REF!</v>
      </c>
      <c r="C2313" s="49" t="e">
        <f>'Запит 2-8'!#REF!</f>
        <v>#REF!</v>
      </c>
      <c r="D2313" s="50" t="e">
        <f>'Запит 2-8'!#REF!</f>
        <v>#REF!</v>
      </c>
      <c r="E2313" s="229"/>
      <c r="F2313" s="353" t="e">
        <f>#REF!+#REF!</f>
        <v>#REF!</v>
      </c>
      <c r="G2313" s="81" t="e">
        <f t="shared" si="153"/>
        <v>#REF!</v>
      </c>
    </row>
    <row r="2314" spans="1:7" x14ac:dyDescent="0.25">
      <c r="A2314" s="218" t="e">
        <f>'Запит 2-8'!#REF!</f>
        <v>#REF!</v>
      </c>
      <c r="B2314" s="48" t="e">
        <f>IF('Запит 2-8'!#REF!&lt;&gt;"",'Запит 2-8'!#REF!,"")</f>
        <v>#REF!</v>
      </c>
      <c r="C2314" s="49" t="e">
        <f>'Запит 2-8'!#REF!</f>
        <v>#REF!</v>
      </c>
      <c r="D2314" s="50" t="e">
        <f>'Запит 2-8'!#REF!</f>
        <v>#REF!</v>
      </c>
      <c r="E2314" s="350"/>
      <c r="F2314" s="353" t="e">
        <f>#REF!+#REF!</f>
        <v>#REF!</v>
      </c>
      <c r="G2314" s="81" t="e">
        <f t="shared" si="153"/>
        <v>#REF!</v>
      </c>
    </row>
    <row r="2315" spans="1:7" x14ac:dyDescent="0.25">
      <c r="A2315" s="218" t="e">
        <f>'Запит 2-8'!#REF!</f>
        <v>#REF!</v>
      </c>
      <c r="B2315" s="48" t="e">
        <f>IF('Запит 2-8'!#REF!&lt;&gt;"",'Запит 2-8'!#REF!,"")</f>
        <v>#REF!</v>
      </c>
      <c r="C2315" s="49" t="e">
        <f>'Запит 2-8'!#REF!</f>
        <v>#REF!</v>
      </c>
      <c r="D2315" s="50" t="e">
        <f>'Запит 2-8'!#REF!</f>
        <v>#REF!</v>
      </c>
      <c r="E2315" s="350"/>
      <c r="F2315" s="353" t="e">
        <f>#REF!+#REF!</f>
        <v>#REF!</v>
      </c>
      <c r="G2315" s="81" t="e">
        <f t="shared" si="153"/>
        <v>#REF!</v>
      </c>
    </row>
    <row r="2316" spans="1:7" x14ac:dyDescent="0.25">
      <c r="A2316" s="218" t="e">
        <f>'Запит 2-8'!#REF!</f>
        <v>#REF!</v>
      </c>
      <c r="B2316" s="48" t="e">
        <f>IF('Запит 2-8'!#REF!&lt;&gt;"",'Запит 2-8'!#REF!,"")</f>
        <v>#REF!</v>
      </c>
      <c r="C2316" s="49" t="e">
        <f>'Запит 2-8'!#REF!</f>
        <v>#REF!</v>
      </c>
      <c r="D2316" s="50" t="e">
        <f>'Запит 2-8'!#REF!</f>
        <v>#REF!</v>
      </c>
      <c r="E2316" s="350"/>
      <c r="F2316" s="353" t="e">
        <f>#REF!+#REF!</f>
        <v>#REF!</v>
      </c>
      <c r="G2316" s="81" t="e">
        <f t="shared" si="153"/>
        <v>#REF!</v>
      </c>
    </row>
    <row r="2317" spans="1:7" x14ac:dyDescent="0.25">
      <c r="A2317" s="218" t="e">
        <f>'Запит 2-8'!#REF!</f>
        <v>#REF!</v>
      </c>
      <c r="B2317" s="48" t="e">
        <f>IF('Запит 2-8'!#REF!&lt;&gt;"",'Запит 2-8'!#REF!,"")</f>
        <v>#REF!</v>
      </c>
      <c r="C2317" s="49" t="e">
        <f>'Запит 2-8'!#REF!</f>
        <v>#REF!</v>
      </c>
      <c r="D2317" s="50" t="e">
        <f>'Запит 2-8'!#REF!</f>
        <v>#REF!</v>
      </c>
      <c r="E2317" s="350"/>
      <c r="F2317" s="353" t="e">
        <f>#REF!+#REF!</f>
        <v>#REF!</v>
      </c>
      <c r="G2317" s="81" t="e">
        <f t="shared" si="153"/>
        <v>#REF!</v>
      </c>
    </row>
    <row r="2318" spans="1:7" x14ac:dyDescent="0.25">
      <c r="A2318" s="218" t="e">
        <f>'Запит 2-8'!#REF!</f>
        <v>#REF!</v>
      </c>
      <c r="B2318" s="48" t="e">
        <f>IF('Запит 2-8'!#REF!&lt;&gt;"",'Запит 2-8'!#REF!,"")</f>
        <v>#REF!</v>
      </c>
      <c r="C2318" s="49" t="e">
        <f>'Запит 2-8'!#REF!</f>
        <v>#REF!</v>
      </c>
      <c r="D2318" s="50" t="e">
        <f>'Запит 2-8'!#REF!</f>
        <v>#REF!</v>
      </c>
      <c r="E2318" s="350"/>
      <c r="F2318" s="353" t="e">
        <f>#REF!+#REF!</f>
        <v>#REF!</v>
      </c>
      <c r="G2318" s="81" t="e">
        <f t="shared" si="153"/>
        <v>#REF!</v>
      </c>
    </row>
    <row r="2319" spans="1:7" x14ac:dyDescent="0.25">
      <c r="A2319" s="218" t="e">
        <f>'Запит 2-8'!#REF!</f>
        <v>#REF!</v>
      </c>
      <c r="B2319" s="48" t="e">
        <f>IF('Запит 2-8'!#REF!&lt;&gt;"",'Запит 2-8'!#REF!,"")</f>
        <v>#REF!</v>
      </c>
      <c r="C2319" s="49" t="e">
        <f>'Запит 2-8'!#REF!</f>
        <v>#REF!</v>
      </c>
      <c r="D2319" s="50" t="e">
        <f>'Запит 2-8'!#REF!</f>
        <v>#REF!</v>
      </c>
      <c r="E2319" s="350"/>
      <c r="F2319" s="353" t="e">
        <f>#REF!+#REF!</f>
        <v>#REF!</v>
      </c>
      <c r="G2319" s="81" t="e">
        <f t="shared" si="153"/>
        <v>#REF!</v>
      </c>
    </row>
    <row r="2320" spans="1:7" x14ac:dyDescent="0.25">
      <c r="A2320" s="218" t="e">
        <f>'Запит 2-8'!#REF!</f>
        <v>#REF!</v>
      </c>
      <c r="B2320" s="48" t="e">
        <f>IF('Запит 2-8'!#REF!&lt;&gt;"",'Запит 2-8'!#REF!,"")</f>
        <v>#REF!</v>
      </c>
      <c r="C2320" s="49" t="e">
        <f>'Запит 2-8'!#REF!</f>
        <v>#REF!</v>
      </c>
      <c r="D2320" s="50" t="e">
        <f>'Запит 2-8'!#REF!</f>
        <v>#REF!</v>
      </c>
      <c r="E2320" s="350"/>
      <c r="F2320" s="353" t="e">
        <f>#REF!+#REF!</f>
        <v>#REF!</v>
      </c>
      <c r="G2320" s="81" t="e">
        <f t="shared" si="153"/>
        <v>#REF!</v>
      </c>
    </row>
    <row r="2321" spans="1:7" x14ac:dyDescent="0.25">
      <c r="A2321" s="218" t="e">
        <f>'Запит 2-8'!#REF!</f>
        <v>#REF!</v>
      </c>
      <c r="B2321" s="48" t="e">
        <f>IF('Запит 2-8'!#REF!&lt;&gt;"",'Запит 2-8'!#REF!,"")</f>
        <v>#REF!</v>
      </c>
      <c r="C2321" s="49" t="e">
        <f>'Запит 2-8'!#REF!</f>
        <v>#REF!</v>
      </c>
      <c r="D2321" s="50" t="e">
        <f>'Запит 2-8'!#REF!</f>
        <v>#REF!</v>
      </c>
      <c r="E2321" s="350"/>
      <c r="F2321" s="353" t="e">
        <f>#REF!+#REF!</f>
        <v>#REF!</v>
      </c>
      <c r="G2321" s="81" t="e">
        <f t="shared" si="153"/>
        <v>#REF!</v>
      </c>
    </row>
    <row r="2322" spans="1:7" x14ac:dyDescent="0.25">
      <c r="A2322" s="218" t="e">
        <f>'Запит 2-8'!#REF!</f>
        <v>#REF!</v>
      </c>
      <c r="B2322" s="48" t="e">
        <f>IF('Запит 2-8'!#REF!&lt;&gt;"",'Запит 2-8'!#REF!,"")</f>
        <v>#REF!</v>
      </c>
      <c r="C2322" s="49" t="e">
        <f>'Запит 2-8'!#REF!</f>
        <v>#REF!</v>
      </c>
      <c r="D2322" s="50" t="e">
        <f>'Запит 2-8'!#REF!</f>
        <v>#REF!</v>
      </c>
      <c r="E2322" s="350"/>
      <c r="F2322" s="353" t="e">
        <f>#REF!+#REF!</f>
        <v>#REF!</v>
      </c>
      <c r="G2322" s="81" t="e">
        <f t="shared" si="153"/>
        <v>#REF!</v>
      </c>
    </row>
    <row r="2323" spans="1:7" x14ac:dyDescent="0.25">
      <c r="A2323" s="218" t="e">
        <f>'Запит 2-8'!#REF!</f>
        <v>#REF!</v>
      </c>
      <c r="B2323" s="48" t="e">
        <f>IF('Запит 2-8'!#REF!&lt;&gt;"",'Запит 2-8'!#REF!,"")</f>
        <v>#REF!</v>
      </c>
      <c r="C2323" s="49" t="e">
        <f>'Запит 2-8'!#REF!</f>
        <v>#REF!</v>
      </c>
      <c r="D2323" s="50" t="e">
        <f>'Запит 2-8'!#REF!</f>
        <v>#REF!</v>
      </c>
      <c r="E2323" s="350"/>
      <c r="F2323" s="353" t="e">
        <f>#REF!+#REF!</f>
        <v>#REF!</v>
      </c>
      <c r="G2323" s="81" t="e">
        <f t="shared" si="153"/>
        <v>#REF!</v>
      </c>
    </row>
    <row r="2324" spans="1:7" x14ac:dyDescent="0.25">
      <c r="A2324" s="218" t="e">
        <f>'Запит 2-8'!#REF!</f>
        <v>#REF!</v>
      </c>
      <c r="B2324" s="237" t="e">
        <f>IF('Запит 2-8'!#REF!&lt;&gt;"",'Запит 2-8'!#REF!,"")</f>
        <v>#REF!</v>
      </c>
      <c r="C2324" s="238" t="e">
        <f>'Запит 2-8'!#REF!</f>
        <v>#REF!</v>
      </c>
      <c r="D2324" s="239" t="e">
        <f>'Запит 2-8'!#REF!</f>
        <v>#REF!</v>
      </c>
      <c r="E2324" s="351"/>
      <c r="F2324" s="354" t="e">
        <f>#REF!+#REF!</f>
        <v>#REF!</v>
      </c>
      <c r="G2324" s="81" t="e">
        <f t="shared" si="153"/>
        <v>#REF!</v>
      </c>
    </row>
    <row r="2325" spans="1:7" ht="12.75" x14ac:dyDescent="0.2">
      <c r="A2325" s="236" t="e">
        <f>'Запит 2-8'!#REF!</f>
        <v>#REF!</v>
      </c>
      <c r="B2325" s="756" t="s">
        <v>109</v>
      </c>
      <c r="C2325" s="757"/>
      <c r="D2325" s="757"/>
      <c r="E2325" s="758"/>
      <c r="F2325" s="758"/>
      <c r="G2325" s="81" t="e">
        <f>G2326</f>
        <v>#REF!</v>
      </c>
    </row>
    <row r="2326" spans="1:7" x14ac:dyDescent="0.25">
      <c r="A2326" s="218" t="e">
        <f>'Запит 2-8'!#REF!</f>
        <v>#REF!</v>
      </c>
      <c r="B2326" s="241" t="e">
        <f>IF('Запит 2-8'!#REF!&lt;&gt;"",'Запит 2-8'!#REF!,"")</f>
        <v>#REF!</v>
      </c>
      <c r="C2326" s="242" t="e">
        <f>'Запит 2-8'!#REF!</f>
        <v>#REF!</v>
      </c>
      <c r="D2326" s="243" t="e">
        <f>'Запит 2-8'!#REF!</f>
        <v>#REF!</v>
      </c>
      <c r="E2326" s="349"/>
      <c r="F2326" s="352" t="e">
        <f>#REF!+#REF!</f>
        <v>#REF!</v>
      </c>
      <c r="G2326" s="81" t="e">
        <f t="shared" ref="G2326:G2340" si="154">IF(B2326&lt;&gt;"","Для друку","")</f>
        <v>#REF!</v>
      </c>
    </row>
    <row r="2327" spans="1:7" x14ac:dyDescent="0.25">
      <c r="A2327" s="218" t="e">
        <f>'Запит 2-8'!#REF!</f>
        <v>#REF!</v>
      </c>
      <c r="B2327" s="48" t="e">
        <f>IF('Запит 2-8'!#REF!&lt;&gt;"",'Запит 2-8'!#REF!,"")</f>
        <v>#REF!</v>
      </c>
      <c r="C2327" s="49" t="e">
        <f>'Запит 2-8'!#REF!</f>
        <v>#REF!</v>
      </c>
      <c r="D2327" s="50" t="e">
        <f>'Запит 2-8'!#REF!</f>
        <v>#REF!</v>
      </c>
      <c r="E2327" s="350"/>
      <c r="F2327" s="353" t="e">
        <f>#REF!+#REF!</f>
        <v>#REF!</v>
      </c>
      <c r="G2327" s="81" t="e">
        <f t="shared" si="154"/>
        <v>#REF!</v>
      </c>
    </row>
    <row r="2328" spans="1:7" x14ac:dyDescent="0.25">
      <c r="A2328" s="218" t="e">
        <f>'Запит 2-8'!#REF!</f>
        <v>#REF!</v>
      </c>
      <c r="B2328" s="48" t="e">
        <f>IF('Запит 2-8'!#REF!&lt;&gt;"",'Запит 2-8'!#REF!,"")</f>
        <v>#REF!</v>
      </c>
      <c r="C2328" s="49" t="e">
        <f>'Запит 2-8'!#REF!</f>
        <v>#REF!</v>
      </c>
      <c r="D2328" s="50" t="e">
        <f>'Запит 2-8'!#REF!</f>
        <v>#REF!</v>
      </c>
      <c r="E2328" s="350"/>
      <c r="F2328" s="353" t="e">
        <f>#REF!+#REF!</f>
        <v>#REF!</v>
      </c>
      <c r="G2328" s="81" t="e">
        <f t="shared" si="154"/>
        <v>#REF!</v>
      </c>
    </row>
    <row r="2329" spans="1:7" x14ac:dyDescent="0.25">
      <c r="A2329" s="218" t="e">
        <f>'Запит 2-8'!#REF!</f>
        <v>#REF!</v>
      </c>
      <c r="B2329" s="48" t="e">
        <f>IF('Запит 2-8'!#REF!&lt;&gt;"",'Запит 2-8'!#REF!,"")</f>
        <v>#REF!</v>
      </c>
      <c r="C2329" s="49" t="e">
        <f>'Запит 2-8'!#REF!</f>
        <v>#REF!</v>
      </c>
      <c r="D2329" s="50" t="e">
        <f>'Запит 2-8'!#REF!</f>
        <v>#REF!</v>
      </c>
      <c r="E2329" s="229"/>
      <c r="F2329" s="353" t="e">
        <f>#REF!+#REF!</f>
        <v>#REF!</v>
      </c>
      <c r="G2329" s="81" t="e">
        <f t="shared" si="154"/>
        <v>#REF!</v>
      </c>
    </row>
    <row r="2330" spans="1:7" x14ac:dyDescent="0.25">
      <c r="A2330" s="218" t="e">
        <f>'Запит 2-8'!#REF!</f>
        <v>#REF!</v>
      </c>
      <c r="B2330" s="48" t="e">
        <f>IF('Запит 2-8'!#REF!&lt;&gt;"",'Запит 2-8'!#REF!,"")</f>
        <v>#REF!</v>
      </c>
      <c r="C2330" s="49" t="e">
        <f>'Запит 2-8'!#REF!</f>
        <v>#REF!</v>
      </c>
      <c r="D2330" s="50" t="e">
        <f>'Запит 2-8'!#REF!</f>
        <v>#REF!</v>
      </c>
      <c r="E2330" s="350"/>
      <c r="F2330" s="353" t="e">
        <f>#REF!+#REF!</f>
        <v>#REF!</v>
      </c>
      <c r="G2330" s="81" t="e">
        <f t="shared" si="154"/>
        <v>#REF!</v>
      </c>
    </row>
    <row r="2331" spans="1:7" x14ac:dyDescent="0.25">
      <c r="A2331" s="218" t="e">
        <f>'Запит 2-8'!#REF!</f>
        <v>#REF!</v>
      </c>
      <c r="B2331" s="48" t="e">
        <f>IF('Запит 2-8'!#REF!&lt;&gt;"",'Запит 2-8'!#REF!,"")</f>
        <v>#REF!</v>
      </c>
      <c r="C2331" s="49" t="e">
        <f>'Запит 2-8'!#REF!</f>
        <v>#REF!</v>
      </c>
      <c r="D2331" s="50" t="e">
        <f>'Запит 2-8'!#REF!</f>
        <v>#REF!</v>
      </c>
      <c r="E2331" s="350"/>
      <c r="F2331" s="353" t="e">
        <f>#REF!+#REF!</f>
        <v>#REF!</v>
      </c>
      <c r="G2331" s="81" t="e">
        <f t="shared" si="154"/>
        <v>#REF!</v>
      </c>
    </row>
    <row r="2332" spans="1:7" x14ac:dyDescent="0.25">
      <c r="A2332" s="218" t="e">
        <f>'Запит 2-8'!#REF!</f>
        <v>#REF!</v>
      </c>
      <c r="B2332" s="48" t="e">
        <f>IF('Запит 2-8'!#REF!&lt;&gt;"",'Запит 2-8'!#REF!,"")</f>
        <v>#REF!</v>
      </c>
      <c r="C2332" s="49" t="e">
        <f>'Запит 2-8'!#REF!</f>
        <v>#REF!</v>
      </c>
      <c r="D2332" s="50" t="e">
        <f>'Запит 2-8'!#REF!</f>
        <v>#REF!</v>
      </c>
      <c r="E2332" s="350"/>
      <c r="F2332" s="353" t="e">
        <f>#REF!+#REF!</f>
        <v>#REF!</v>
      </c>
      <c r="G2332" s="81" t="e">
        <f t="shared" si="154"/>
        <v>#REF!</v>
      </c>
    </row>
    <row r="2333" spans="1:7" x14ac:dyDescent="0.25">
      <c r="A2333" s="218" t="e">
        <f>'Запит 2-8'!#REF!</f>
        <v>#REF!</v>
      </c>
      <c r="B2333" s="48" t="e">
        <f>IF('Запит 2-8'!#REF!&lt;&gt;"",'Запит 2-8'!#REF!,"")</f>
        <v>#REF!</v>
      </c>
      <c r="C2333" s="49" t="e">
        <f>'Запит 2-8'!#REF!</f>
        <v>#REF!</v>
      </c>
      <c r="D2333" s="50" t="e">
        <f>'Запит 2-8'!#REF!</f>
        <v>#REF!</v>
      </c>
      <c r="E2333" s="350"/>
      <c r="F2333" s="353" t="e">
        <f>#REF!+#REF!</f>
        <v>#REF!</v>
      </c>
      <c r="G2333" s="81" t="e">
        <f t="shared" si="154"/>
        <v>#REF!</v>
      </c>
    </row>
    <row r="2334" spans="1:7" x14ac:dyDescent="0.25">
      <c r="A2334" s="218" t="e">
        <f>'Запит 2-8'!#REF!</f>
        <v>#REF!</v>
      </c>
      <c r="B2334" s="48" t="e">
        <f>IF('Запит 2-8'!#REF!&lt;&gt;"",'Запит 2-8'!#REF!,"")</f>
        <v>#REF!</v>
      </c>
      <c r="C2334" s="49" t="e">
        <f>'Запит 2-8'!#REF!</f>
        <v>#REF!</v>
      </c>
      <c r="D2334" s="50" t="e">
        <f>'Запит 2-8'!#REF!</f>
        <v>#REF!</v>
      </c>
      <c r="E2334" s="350"/>
      <c r="F2334" s="353" t="e">
        <f>#REF!+#REF!</f>
        <v>#REF!</v>
      </c>
      <c r="G2334" s="81" t="e">
        <f t="shared" si="154"/>
        <v>#REF!</v>
      </c>
    </row>
    <row r="2335" spans="1:7" x14ac:dyDescent="0.25">
      <c r="A2335" s="218" t="e">
        <f>'Запит 2-8'!#REF!</f>
        <v>#REF!</v>
      </c>
      <c r="B2335" s="48" t="e">
        <f>IF('Запит 2-8'!#REF!&lt;&gt;"",'Запит 2-8'!#REF!,"")</f>
        <v>#REF!</v>
      </c>
      <c r="C2335" s="49" t="e">
        <f>'Запит 2-8'!#REF!</f>
        <v>#REF!</v>
      </c>
      <c r="D2335" s="50" t="e">
        <f>'Запит 2-8'!#REF!</f>
        <v>#REF!</v>
      </c>
      <c r="E2335" s="350"/>
      <c r="F2335" s="353" t="e">
        <f>#REF!+#REF!</f>
        <v>#REF!</v>
      </c>
      <c r="G2335" s="81" t="e">
        <f t="shared" si="154"/>
        <v>#REF!</v>
      </c>
    </row>
    <row r="2336" spans="1:7" x14ac:dyDescent="0.25">
      <c r="A2336" s="218" t="e">
        <f>'Запит 2-8'!#REF!</f>
        <v>#REF!</v>
      </c>
      <c r="B2336" s="48" t="e">
        <f>IF('Запит 2-8'!#REF!&lt;&gt;"",'Запит 2-8'!#REF!,"")</f>
        <v>#REF!</v>
      </c>
      <c r="C2336" s="49" t="e">
        <f>'Запит 2-8'!#REF!</f>
        <v>#REF!</v>
      </c>
      <c r="D2336" s="50" t="e">
        <f>'Запит 2-8'!#REF!</f>
        <v>#REF!</v>
      </c>
      <c r="E2336" s="350"/>
      <c r="F2336" s="353" t="e">
        <f>#REF!+#REF!</f>
        <v>#REF!</v>
      </c>
      <c r="G2336" s="81" t="e">
        <f t="shared" si="154"/>
        <v>#REF!</v>
      </c>
    </row>
    <row r="2337" spans="1:7" x14ac:dyDescent="0.25">
      <c r="A2337" s="218" t="e">
        <f>'Запит 2-8'!#REF!</f>
        <v>#REF!</v>
      </c>
      <c r="B2337" s="48" t="e">
        <f>IF('Запит 2-8'!#REF!&lt;&gt;"",'Запит 2-8'!#REF!,"")</f>
        <v>#REF!</v>
      </c>
      <c r="C2337" s="49" t="e">
        <f>'Запит 2-8'!#REF!</f>
        <v>#REF!</v>
      </c>
      <c r="D2337" s="50" t="e">
        <f>'Запит 2-8'!#REF!</f>
        <v>#REF!</v>
      </c>
      <c r="E2337" s="350"/>
      <c r="F2337" s="353" t="e">
        <f>#REF!+#REF!</f>
        <v>#REF!</v>
      </c>
      <c r="G2337" s="81" t="e">
        <f t="shared" si="154"/>
        <v>#REF!</v>
      </c>
    </row>
    <row r="2338" spans="1:7" x14ac:dyDescent="0.25">
      <c r="A2338" s="218" t="e">
        <f>'Запит 2-8'!#REF!</f>
        <v>#REF!</v>
      </c>
      <c r="B2338" s="48" t="e">
        <f>IF('Запит 2-8'!#REF!&lt;&gt;"",'Запит 2-8'!#REF!,"")</f>
        <v>#REF!</v>
      </c>
      <c r="C2338" s="49" t="e">
        <f>'Запит 2-8'!#REF!</f>
        <v>#REF!</v>
      </c>
      <c r="D2338" s="50" t="e">
        <f>'Запит 2-8'!#REF!</f>
        <v>#REF!</v>
      </c>
      <c r="E2338" s="350"/>
      <c r="F2338" s="353" t="e">
        <f>#REF!+#REF!</f>
        <v>#REF!</v>
      </c>
      <c r="G2338" s="81" t="e">
        <f t="shared" si="154"/>
        <v>#REF!</v>
      </c>
    </row>
    <row r="2339" spans="1:7" x14ac:dyDescent="0.25">
      <c r="A2339" s="218" t="e">
        <f>'Запит 2-8'!#REF!</f>
        <v>#REF!</v>
      </c>
      <c r="B2339" s="48" t="e">
        <f>IF('Запит 2-8'!#REF!&lt;&gt;"",'Запит 2-8'!#REF!,"")</f>
        <v>#REF!</v>
      </c>
      <c r="C2339" s="49" t="e">
        <f>'Запит 2-8'!#REF!</f>
        <v>#REF!</v>
      </c>
      <c r="D2339" s="50" t="e">
        <f>'Запит 2-8'!#REF!</f>
        <v>#REF!</v>
      </c>
      <c r="E2339" s="350"/>
      <c r="F2339" s="353" t="e">
        <f>#REF!+#REF!</f>
        <v>#REF!</v>
      </c>
      <c r="G2339" s="81" t="e">
        <f t="shared" si="154"/>
        <v>#REF!</v>
      </c>
    </row>
    <row r="2340" spans="1:7" x14ac:dyDescent="0.25">
      <c r="A2340" s="218" t="e">
        <f>'Запит 2-8'!#REF!</f>
        <v>#REF!</v>
      </c>
      <c r="B2340" s="237" t="e">
        <f>IF('Запит 2-8'!#REF!&lt;&gt;"",'Запит 2-8'!#REF!,"")</f>
        <v>#REF!</v>
      </c>
      <c r="C2340" s="238" t="e">
        <f>'Запит 2-8'!#REF!</f>
        <v>#REF!</v>
      </c>
      <c r="D2340" s="239" t="e">
        <f>'Запит 2-8'!#REF!</f>
        <v>#REF!</v>
      </c>
      <c r="E2340" s="351"/>
      <c r="F2340" s="354" t="e">
        <f>#REF!+#REF!</f>
        <v>#REF!</v>
      </c>
      <c r="G2340" s="81" t="e">
        <f t="shared" si="154"/>
        <v>#REF!</v>
      </c>
    </row>
    <row r="2341" spans="1:7" ht="12.75" x14ac:dyDescent="0.2">
      <c r="A2341" s="236" t="e">
        <f>'Запит 2-8'!#REF!</f>
        <v>#REF!</v>
      </c>
      <c r="B2341" s="756" t="s">
        <v>110</v>
      </c>
      <c r="C2341" s="757"/>
      <c r="D2341" s="757"/>
      <c r="E2341" s="758"/>
      <c r="F2341" s="758"/>
      <c r="G2341" s="81" t="e">
        <f>G2342</f>
        <v>#REF!</v>
      </c>
    </row>
    <row r="2342" spans="1:7" x14ac:dyDescent="0.25">
      <c r="A2342" s="218" t="e">
        <f>'Запит 2-8'!#REF!</f>
        <v>#REF!</v>
      </c>
      <c r="B2342" s="241" t="e">
        <f>IF('Запит 2-8'!#REF!&lt;&gt;"",'Запит 2-8'!#REF!,"")</f>
        <v>#REF!</v>
      </c>
      <c r="C2342" s="242" t="e">
        <f>'Запит 2-8'!#REF!</f>
        <v>#REF!</v>
      </c>
      <c r="D2342" s="243" t="e">
        <f>'Запит 2-8'!#REF!</f>
        <v>#REF!</v>
      </c>
      <c r="E2342" s="440" t="s">
        <v>30</v>
      </c>
      <c r="F2342" s="352" t="e">
        <f>#REF!+#REF!</f>
        <v>#REF!</v>
      </c>
      <c r="G2342" s="81" t="e">
        <f t="shared" ref="G2342:G2351" si="155">IF(B2342&lt;&gt;"","Для друку","")</f>
        <v>#REF!</v>
      </c>
    </row>
    <row r="2343" spans="1:7" x14ac:dyDescent="0.25">
      <c r="A2343" s="218" t="e">
        <f>'Запит 2-8'!#REF!</f>
        <v>#REF!</v>
      </c>
      <c r="B2343" s="48" t="e">
        <f>IF('Запит 2-8'!#REF!&lt;&gt;"",'Запит 2-8'!#REF!,"")</f>
        <v>#REF!</v>
      </c>
      <c r="C2343" s="49" t="e">
        <f>'Запит 2-8'!#REF!</f>
        <v>#REF!</v>
      </c>
      <c r="D2343" s="50" t="e">
        <f>'Запит 2-8'!#REF!</f>
        <v>#REF!</v>
      </c>
      <c r="E2343" s="441" t="s">
        <v>30</v>
      </c>
      <c r="F2343" s="353" t="e">
        <f>#REF!+#REF!</f>
        <v>#REF!</v>
      </c>
      <c r="G2343" s="81" t="e">
        <f t="shared" si="155"/>
        <v>#REF!</v>
      </c>
    </row>
    <row r="2344" spans="1:7" x14ac:dyDescent="0.25">
      <c r="A2344" s="218" t="e">
        <f>'Запит 2-8'!#REF!</f>
        <v>#REF!</v>
      </c>
      <c r="B2344" s="48" t="e">
        <f>IF('Запит 2-8'!#REF!&lt;&gt;"",'Запит 2-8'!#REF!,"")</f>
        <v>#REF!</v>
      </c>
      <c r="C2344" s="49" t="e">
        <f>'Запит 2-8'!#REF!</f>
        <v>#REF!</v>
      </c>
      <c r="D2344" s="50" t="e">
        <f>'Запит 2-8'!#REF!</f>
        <v>#REF!</v>
      </c>
      <c r="E2344" s="441" t="s">
        <v>30</v>
      </c>
      <c r="F2344" s="353" t="e">
        <f>#REF!+#REF!</f>
        <v>#REF!</v>
      </c>
      <c r="G2344" s="81" t="e">
        <f t="shared" si="155"/>
        <v>#REF!</v>
      </c>
    </row>
    <row r="2345" spans="1:7" x14ac:dyDescent="0.25">
      <c r="A2345" s="218" t="e">
        <f>'Запит 2-8'!#REF!</f>
        <v>#REF!</v>
      </c>
      <c r="B2345" s="48" t="e">
        <f>IF('Запит 2-8'!#REF!&lt;&gt;"",'Запит 2-8'!#REF!,"")</f>
        <v>#REF!</v>
      </c>
      <c r="C2345" s="49" t="e">
        <f>'Запит 2-8'!#REF!</f>
        <v>#REF!</v>
      </c>
      <c r="D2345" s="50" t="e">
        <f>'Запит 2-8'!#REF!</f>
        <v>#REF!</v>
      </c>
      <c r="E2345" s="441" t="s">
        <v>30</v>
      </c>
      <c r="F2345" s="353" t="e">
        <f>#REF!+#REF!</f>
        <v>#REF!</v>
      </c>
      <c r="G2345" s="81" t="e">
        <f t="shared" si="155"/>
        <v>#REF!</v>
      </c>
    </row>
    <row r="2346" spans="1:7" x14ac:dyDescent="0.25">
      <c r="A2346" s="218" t="e">
        <f>'Запит 2-8'!#REF!</f>
        <v>#REF!</v>
      </c>
      <c r="B2346" s="48" t="e">
        <f>IF('Запит 2-8'!#REF!&lt;&gt;"",'Запит 2-8'!#REF!,"")</f>
        <v>#REF!</v>
      </c>
      <c r="C2346" s="49" t="e">
        <f>'Запит 2-8'!#REF!</f>
        <v>#REF!</v>
      </c>
      <c r="D2346" s="50" t="e">
        <f>'Запит 2-8'!#REF!</f>
        <v>#REF!</v>
      </c>
      <c r="E2346" s="441" t="s">
        <v>30</v>
      </c>
      <c r="F2346" s="353" t="e">
        <f>#REF!+#REF!</f>
        <v>#REF!</v>
      </c>
      <c r="G2346" s="81" t="e">
        <f t="shared" si="155"/>
        <v>#REF!</v>
      </c>
    </row>
    <row r="2347" spans="1:7" x14ac:dyDescent="0.25">
      <c r="A2347" s="218" t="e">
        <f>'Запит 2-8'!#REF!</f>
        <v>#REF!</v>
      </c>
      <c r="B2347" s="48" t="e">
        <f>IF('Запит 2-8'!#REF!&lt;&gt;"",'Запит 2-8'!#REF!,"")</f>
        <v>#REF!</v>
      </c>
      <c r="C2347" s="49" t="e">
        <f>'Запит 2-8'!#REF!</f>
        <v>#REF!</v>
      </c>
      <c r="D2347" s="50" t="e">
        <f>'Запит 2-8'!#REF!</f>
        <v>#REF!</v>
      </c>
      <c r="E2347" s="441" t="s">
        <v>30</v>
      </c>
      <c r="F2347" s="353" t="e">
        <f>#REF!+#REF!</f>
        <v>#REF!</v>
      </c>
      <c r="G2347" s="81" t="e">
        <f t="shared" si="155"/>
        <v>#REF!</v>
      </c>
    </row>
    <row r="2348" spans="1:7" x14ac:dyDescent="0.25">
      <c r="A2348" s="218" t="e">
        <f>'Запит 2-8'!#REF!</f>
        <v>#REF!</v>
      </c>
      <c r="B2348" s="48" t="e">
        <f>IF('Запит 2-8'!#REF!&lt;&gt;"",'Запит 2-8'!#REF!,"")</f>
        <v>#REF!</v>
      </c>
      <c r="C2348" s="49" t="e">
        <f>'Запит 2-8'!#REF!</f>
        <v>#REF!</v>
      </c>
      <c r="D2348" s="50" t="e">
        <f>'Запит 2-8'!#REF!</f>
        <v>#REF!</v>
      </c>
      <c r="E2348" s="441" t="s">
        <v>30</v>
      </c>
      <c r="F2348" s="353" t="e">
        <f>#REF!+#REF!</f>
        <v>#REF!</v>
      </c>
      <c r="G2348" s="81" t="e">
        <f t="shared" si="155"/>
        <v>#REF!</v>
      </c>
    </row>
    <row r="2349" spans="1:7" x14ac:dyDescent="0.25">
      <c r="A2349" s="218" t="e">
        <f>'Запит 2-8'!#REF!</f>
        <v>#REF!</v>
      </c>
      <c r="B2349" s="48" t="e">
        <f>IF('Запит 2-8'!#REF!&lt;&gt;"",'Запит 2-8'!#REF!,"")</f>
        <v>#REF!</v>
      </c>
      <c r="C2349" s="49" t="e">
        <f>'Запит 2-8'!#REF!</f>
        <v>#REF!</v>
      </c>
      <c r="D2349" s="50" t="e">
        <f>'Запит 2-8'!#REF!</f>
        <v>#REF!</v>
      </c>
      <c r="E2349" s="441" t="s">
        <v>30</v>
      </c>
      <c r="F2349" s="353" t="e">
        <f>#REF!+#REF!</f>
        <v>#REF!</v>
      </c>
      <c r="G2349" s="81" t="e">
        <f t="shared" si="155"/>
        <v>#REF!</v>
      </c>
    </row>
    <row r="2350" spans="1:7" ht="12.75" customHeight="1" x14ac:dyDescent="0.25">
      <c r="A2350" s="218" t="e">
        <f>'Запит 2-8'!#REF!</f>
        <v>#REF!</v>
      </c>
      <c r="B2350" s="48" t="e">
        <f>IF('Запит 2-8'!#REF!&lt;&gt;"",'Запит 2-8'!#REF!,"")</f>
        <v>#REF!</v>
      </c>
      <c r="C2350" s="49" t="e">
        <f>'Запит 2-8'!#REF!</f>
        <v>#REF!</v>
      </c>
      <c r="D2350" s="50" t="e">
        <f>'Запит 2-8'!#REF!</f>
        <v>#REF!</v>
      </c>
      <c r="E2350" s="441" t="s">
        <v>30</v>
      </c>
      <c r="F2350" s="353" t="e">
        <f>#REF!+#REF!</f>
        <v>#REF!</v>
      </c>
      <c r="G2350" s="81" t="e">
        <f t="shared" si="155"/>
        <v>#REF!</v>
      </c>
    </row>
    <row r="2351" spans="1:7" x14ac:dyDescent="0.25">
      <c r="A2351" s="240" t="e">
        <f>'Запит 2-8'!#REF!</f>
        <v>#REF!</v>
      </c>
      <c r="B2351" s="48" t="e">
        <f>IF('Запит 2-8'!#REF!&lt;&gt;"",'Запит 2-8'!#REF!,"")</f>
        <v>#REF!</v>
      </c>
      <c r="C2351" s="49" t="e">
        <f>'Запит 2-8'!#REF!</f>
        <v>#REF!</v>
      </c>
      <c r="D2351" s="50" t="e">
        <f>'Запит 2-8'!#REF!</f>
        <v>#REF!</v>
      </c>
      <c r="E2351" s="442" t="s">
        <v>30</v>
      </c>
      <c r="F2351" s="354" t="e">
        <f>#REF!+#REF!</f>
        <v>#REF!</v>
      </c>
      <c r="G2351" s="81" t="e">
        <f t="shared" si="155"/>
        <v>#REF!</v>
      </c>
    </row>
    <row r="2352" spans="1:7" ht="12.75" customHeight="1" x14ac:dyDescent="0.2">
      <c r="A2352" s="759" t="e">
        <f>'Запит 2-8'!#REF!</f>
        <v>#REF!</v>
      </c>
      <c r="B2352" s="760"/>
      <c r="C2352" s="760"/>
      <c r="D2352" s="760"/>
      <c r="E2352" s="760"/>
      <c r="F2352" s="760"/>
      <c r="G2352" s="81" t="e">
        <f>G2353</f>
        <v>#REF!</v>
      </c>
    </row>
    <row r="2353" spans="1:7" ht="12.75" x14ac:dyDescent="0.2">
      <c r="A2353" s="235" t="s">
        <v>4</v>
      </c>
      <c r="B2353" s="756" t="s">
        <v>107</v>
      </c>
      <c r="C2353" s="757"/>
      <c r="D2353" s="757"/>
      <c r="E2353" s="761"/>
      <c r="F2353" s="761"/>
      <c r="G2353" s="81" t="e">
        <f>G2354</f>
        <v>#REF!</v>
      </c>
    </row>
    <row r="2354" spans="1:7" x14ac:dyDescent="0.25">
      <c r="A2354" s="218" t="e">
        <f>'Запит 2-8'!#REF!</f>
        <v>#REF!</v>
      </c>
      <c r="B2354" s="241" t="e">
        <f>IF('Запит 2-8'!#REF!&lt;&gt;"",'Запит 2-8'!#REF!,"")</f>
        <v>#REF!</v>
      </c>
      <c r="C2354" s="242" t="e">
        <f>'Запит 2-8'!#REF!</f>
        <v>#REF!</v>
      </c>
      <c r="D2354" s="243" t="e">
        <f>'Запит 2-8'!#REF!</f>
        <v>#REF!</v>
      </c>
      <c r="E2354" s="349"/>
      <c r="F2354" s="352" t="e">
        <f>#REF!+#REF!</f>
        <v>#REF!</v>
      </c>
      <c r="G2354" s="81" t="e">
        <f>IF(B2354&lt;&gt;"","Для друку","")</f>
        <v>#REF!</v>
      </c>
    </row>
    <row r="2355" spans="1:7" x14ac:dyDescent="0.25">
      <c r="A2355" s="218" t="e">
        <f>'Запит 2-8'!#REF!</f>
        <v>#REF!</v>
      </c>
      <c r="B2355" s="48" t="e">
        <f>IF('Запит 2-8'!#REF!&lt;&gt;"",'Запит 2-8'!#REF!,"")</f>
        <v>#REF!</v>
      </c>
      <c r="C2355" s="49" t="e">
        <f>'Запит 2-8'!#REF!</f>
        <v>#REF!</v>
      </c>
      <c r="D2355" s="50" t="e">
        <f>'Запит 2-8'!#REF!</f>
        <v>#REF!</v>
      </c>
      <c r="E2355" s="350"/>
      <c r="F2355" s="353" t="e">
        <f>#REF!+#REF!</f>
        <v>#REF!</v>
      </c>
      <c r="G2355" s="81" t="e">
        <f>IF(B2355&lt;&gt;"","Для друку","")</f>
        <v>#REF!</v>
      </c>
    </row>
    <row r="2356" spans="1:7" x14ac:dyDescent="0.25">
      <c r="A2356" s="218" t="e">
        <f>'Запит 2-8'!#REF!</f>
        <v>#REF!</v>
      </c>
      <c r="B2356" s="48" t="e">
        <f>IF('Запит 2-8'!#REF!&lt;&gt;"",'Запит 2-8'!#REF!,"")</f>
        <v>#REF!</v>
      </c>
      <c r="C2356" s="49" t="e">
        <f>'Запит 2-8'!#REF!</f>
        <v>#REF!</v>
      </c>
      <c r="D2356" s="50" t="e">
        <f>'Запит 2-8'!#REF!</f>
        <v>#REF!</v>
      </c>
      <c r="E2356" s="350"/>
      <c r="F2356" s="353" t="e">
        <f>#REF!+#REF!</f>
        <v>#REF!</v>
      </c>
      <c r="G2356" s="81" t="e">
        <f t="shared" ref="G2356:G2368" si="156">IF(B2356&lt;&gt;"","Для друку","")</f>
        <v>#REF!</v>
      </c>
    </row>
    <row r="2357" spans="1:7" x14ac:dyDescent="0.25">
      <c r="A2357" s="218" t="e">
        <f>'Запит 2-8'!#REF!</f>
        <v>#REF!</v>
      </c>
      <c r="B2357" s="48" t="e">
        <f>IF('Запит 2-8'!#REF!&lt;&gt;"",'Запит 2-8'!#REF!,"")</f>
        <v>#REF!</v>
      </c>
      <c r="C2357" s="49" t="e">
        <f>'Запит 2-8'!#REF!</f>
        <v>#REF!</v>
      </c>
      <c r="D2357" s="50" t="e">
        <f>'Запит 2-8'!#REF!</f>
        <v>#REF!</v>
      </c>
      <c r="E2357" s="229"/>
      <c r="F2357" s="353" t="e">
        <f>#REF!+#REF!</f>
        <v>#REF!</v>
      </c>
      <c r="G2357" s="81" t="e">
        <f t="shared" si="156"/>
        <v>#REF!</v>
      </c>
    </row>
    <row r="2358" spans="1:7" x14ac:dyDescent="0.25">
      <c r="A2358" s="218" t="e">
        <f>'Запит 2-8'!#REF!</f>
        <v>#REF!</v>
      </c>
      <c r="B2358" s="48" t="e">
        <f>IF('Запит 2-8'!#REF!&lt;&gt;"",'Запит 2-8'!#REF!,"")</f>
        <v>#REF!</v>
      </c>
      <c r="C2358" s="49" t="e">
        <f>'Запит 2-8'!#REF!</f>
        <v>#REF!</v>
      </c>
      <c r="D2358" s="50" t="e">
        <f>'Запит 2-8'!#REF!</f>
        <v>#REF!</v>
      </c>
      <c r="E2358" s="350"/>
      <c r="F2358" s="353" t="e">
        <f>#REF!+#REF!</f>
        <v>#REF!</v>
      </c>
      <c r="G2358" s="81" t="e">
        <f t="shared" si="156"/>
        <v>#REF!</v>
      </c>
    </row>
    <row r="2359" spans="1:7" x14ac:dyDescent="0.25">
      <c r="A2359" s="218" t="e">
        <f>'Запит 2-8'!#REF!</f>
        <v>#REF!</v>
      </c>
      <c r="B2359" s="48" t="e">
        <f>IF('Запит 2-8'!#REF!&lt;&gt;"",'Запит 2-8'!#REF!,"")</f>
        <v>#REF!</v>
      </c>
      <c r="C2359" s="49" t="e">
        <f>'Запит 2-8'!#REF!</f>
        <v>#REF!</v>
      </c>
      <c r="D2359" s="50" t="e">
        <f>'Запит 2-8'!#REF!</f>
        <v>#REF!</v>
      </c>
      <c r="E2359" s="350"/>
      <c r="F2359" s="353" t="e">
        <f>#REF!+#REF!</f>
        <v>#REF!</v>
      </c>
      <c r="G2359" s="81" t="e">
        <f t="shared" si="156"/>
        <v>#REF!</v>
      </c>
    </row>
    <row r="2360" spans="1:7" x14ac:dyDescent="0.25">
      <c r="A2360" s="218" t="e">
        <f>'Запит 2-8'!#REF!</f>
        <v>#REF!</v>
      </c>
      <c r="B2360" s="48" t="e">
        <f>IF('Запит 2-8'!#REF!&lt;&gt;"",'Запит 2-8'!#REF!,"")</f>
        <v>#REF!</v>
      </c>
      <c r="C2360" s="49" t="e">
        <f>'Запит 2-8'!#REF!</f>
        <v>#REF!</v>
      </c>
      <c r="D2360" s="50" t="e">
        <f>'Запит 2-8'!#REF!</f>
        <v>#REF!</v>
      </c>
      <c r="E2360" s="350"/>
      <c r="F2360" s="353" t="e">
        <f>#REF!+#REF!</f>
        <v>#REF!</v>
      </c>
      <c r="G2360" s="81" t="e">
        <f t="shared" si="156"/>
        <v>#REF!</v>
      </c>
    </row>
    <row r="2361" spans="1:7" x14ac:dyDescent="0.25">
      <c r="A2361" s="218" t="e">
        <f>'Запит 2-8'!#REF!</f>
        <v>#REF!</v>
      </c>
      <c r="B2361" s="48" t="e">
        <f>IF('Запит 2-8'!#REF!&lt;&gt;"",'Запит 2-8'!#REF!,"")</f>
        <v>#REF!</v>
      </c>
      <c r="C2361" s="49" t="e">
        <f>'Запит 2-8'!#REF!</f>
        <v>#REF!</v>
      </c>
      <c r="D2361" s="50" t="e">
        <f>'Запит 2-8'!#REF!</f>
        <v>#REF!</v>
      </c>
      <c r="E2361" s="350"/>
      <c r="F2361" s="353" t="e">
        <f>#REF!+#REF!</f>
        <v>#REF!</v>
      </c>
      <c r="G2361" s="81" t="e">
        <f t="shared" si="156"/>
        <v>#REF!</v>
      </c>
    </row>
    <row r="2362" spans="1:7" x14ac:dyDescent="0.25">
      <c r="A2362" s="218" t="e">
        <f>'Запит 2-8'!#REF!</f>
        <v>#REF!</v>
      </c>
      <c r="B2362" s="48" t="e">
        <f>IF('Запит 2-8'!#REF!&lt;&gt;"",'Запит 2-8'!#REF!,"")</f>
        <v>#REF!</v>
      </c>
      <c r="C2362" s="49" t="e">
        <f>'Запит 2-8'!#REF!</f>
        <v>#REF!</v>
      </c>
      <c r="D2362" s="50" t="e">
        <f>'Запит 2-8'!#REF!</f>
        <v>#REF!</v>
      </c>
      <c r="E2362" s="350"/>
      <c r="F2362" s="353" t="e">
        <f>#REF!+#REF!</f>
        <v>#REF!</v>
      </c>
      <c r="G2362" s="81" t="e">
        <f t="shared" si="156"/>
        <v>#REF!</v>
      </c>
    </row>
    <row r="2363" spans="1:7" x14ac:dyDescent="0.25">
      <c r="A2363" s="218" t="e">
        <f>'Запит 2-8'!#REF!</f>
        <v>#REF!</v>
      </c>
      <c r="B2363" s="48" t="e">
        <f>IF('Запит 2-8'!#REF!&lt;&gt;"",'Запит 2-8'!#REF!,"")</f>
        <v>#REF!</v>
      </c>
      <c r="C2363" s="49" t="e">
        <f>'Запит 2-8'!#REF!</f>
        <v>#REF!</v>
      </c>
      <c r="D2363" s="50" t="e">
        <f>'Запит 2-8'!#REF!</f>
        <v>#REF!</v>
      </c>
      <c r="E2363" s="350"/>
      <c r="F2363" s="353" t="e">
        <f>#REF!+#REF!</f>
        <v>#REF!</v>
      </c>
      <c r="G2363" s="81" t="e">
        <f t="shared" si="156"/>
        <v>#REF!</v>
      </c>
    </row>
    <row r="2364" spans="1:7" x14ac:dyDescent="0.25">
      <c r="A2364" s="218" t="e">
        <f>'Запит 2-8'!#REF!</f>
        <v>#REF!</v>
      </c>
      <c r="B2364" s="48" t="e">
        <f>IF('Запит 2-8'!#REF!&lt;&gt;"",'Запит 2-8'!#REF!,"")</f>
        <v>#REF!</v>
      </c>
      <c r="C2364" s="49" t="e">
        <f>'Запит 2-8'!#REF!</f>
        <v>#REF!</v>
      </c>
      <c r="D2364" s="50" t="e">
        <f>'Запит 2-8'!#REF!</f>
        <v>#REF!</v>
      </c>
      <c r="E2364" s="350"/>
      <c r="F2364" s="353" t="e">
        <f>#REF!+#REF!</f>
        <v>#REF!</v>
      </c>
      <c r="G2364" s="81" t="e">
        <f t="shared" si="156"/>
        <v>#REF!</v>
      </c>
    </row>
    <row r="2365" spans="1:7" x14ac:dyDescent="0.25">
      <c r="A2365" s="218" t="e">
        <f>'Запит 2-8'!#REF!</f>
        <v>#REF!</v>
      </c>
      <c r="B2365" s="48" t="e">
        <f>IF('Запит 2-8'!#REF!&lt;&gt;"",'Запит 2-8'!#REF!,"")</f>
        <v>#REF!</v>
      </c>
      <c r="C2365" s="49" t="e">
        <f>'Запит 2-8'!#REF!</f>
        <v>#REF!</v>
      </c>
      <c r="D2365" s="50" t="e">
        <f>'Запит 2-8'!#REF!</f>
        <v>#REF!</v>
      </c>
      <c r="E2365" s="350"/>
      <c r="F2365" s="353" t="e">
        <f>#REF!+#REF!</f>
        <v>#REF!</v>
      </c>
      <c r="G2365" s="81" t="e">
        <f t="shared" si="156"/>
        <v>#REF!</v>
      </c>
    </row>
    <row r="2366" spans="1:7" x14ac:dyDescent="0.25">
      <c r="A2366" s="218" t="e">
        <f>'Запит 2-8'!#REF!</f>
        <v>#REF!</v>
      </c>
      <c r="B2366" s="48" t="e">
        <f>IF('Запит 2-8'!#REF!&lt;&gt;"",'Запит 2-8'!#REF!,"")</f>
        <v>#REF!</v>
      </c>
      <c r="C2366" s="49" t="e">
        <f>'Запит 2-8'!#REF!</f>
        <v>#REF!</v>
      </c>
      <c r="D2366" s="50" t="e">
        <f>'Запит 2-8'!#REF!</f>
        <v>#REF!</v>
      </c>
      <c r="E2366" s="350"/>
      <c r="F2366" s="353" t="e">
        <f>#REF!+#REF!</f>
        <v>#REF!</v>
      </c>
      <c r="G2366" s="81" t="e">
        <f t="shared" si="156"/>
        <v>#REF!</v>
      </c>
    </row>
    <row r="2367" spans="1:7" x14ac:dyDescent="0.25">
      <c r="A2367" s="218" t="e">
        <f>'Запит 2-8'!#REF!</f>
        <v>#REF!</v>
      </c>
      <c r="B2367" s="48" t="e">
        <f>IF('Запит 2-8'!#REF!&lt;&gt;"",'Запит 2-8'!#REF!,"")</f>
        <v>#REF!</v>
      </c>
      <c r="C2367" s="49" t="e">
        <f>'Запит 2-8'!#REF!</f>
        <v>#REF!</v>
      </c>
      <c r="D2367" s="50" t="e">
        <f>'Запит 2-8'!#REF!</f>
        <v>#REF!</v>
      </c>
      <c r="E2367" s="350"/>
      <c r="F2367" s="353" t="e">
        <f>#REF!+#REF!</f>
        <v>#REF!</v>
      </c>
      <c r="G2367" s="81" t="e">
        <f t="shared" si="156"/>
        <v>#REF!</v>
      </c>
    </row>
    <row r="2368" spans="1:7" x14ac:dyDescent="0.25">
      <c r="A2368" s="218" t="e">
        <f>'Запит 2-8'!#REF!</f>
        <v>#REF!</v>
      </c>
      <c r="B2368" s="237" t="e">
        <f>IF('Запит 2-8'!#REF!&lt;&gt;"",'Запит 2-8'!#REF!,"")</f>
        <v>#REF!</v>
      </c>
      <c r="C2368" s="238" t="e">
        <f>'Запит 2-8'!#REF!</f>
        <v>#REF!</v>
      </c>
      <c r="D2368" s="239" t="e">
        <f>'Запит 2-8'!#REF!</f>
        <v>#REF!</v>
      </c>
      <c r="E2368" s="351"/>
      <c r="F2368" s="354" t="e">
        <f>#REF!+#REF!</f>
        <v>#REF!</v>
      </c>
      <c r="G2368" s="81" t="e">
        <f t="shared" si="156"/>
        <v>#REF!</v>
      </c>
    </row>
    <row r="2369" spans="1:7" ht="12.75" x14ac:dyDescent="0.2">
      <c r="A2369" s="236" t="e">
        <f>'Запит 2-8'!#REF!</f>
        <v>#REF!</v>
      </c>
      <c r="B2369" s="756" t="s">
        <v>108</v>
      </c>
      <c r="C2369" s="757"/>
      <c r="D2369" s="757"/>
      <c r="E2369" s="758"/>
      <c r="F2369" s="758"/>
      <c r="G2369" s="81" t="e">
        <f>G2370</f>
        <v>#REF!</v>
      </c>
    </row>
    <row r="2370" spans="1:7" x14ac:dyDescent="0.25">
      <c r="A2370" s="218" t="e">
        <f>'Запит 2-8'!#REF!</f>
        <v>#REF!</v>
      </c>
      <c r="B2370" s="241" t="e">
        <f>IF('Запит 2-8'!#REF!&lt;&gt;"",'Запит 2-8'!#REF!,"")</f>
        <v>#REF!</v>
      </c>
      <c r="C2370" s="242" t="e">
        <f>'Запит 2-8'!#REF!</f>
        <v>#REF!</v>
      </c>
      <c r="D2370" s="243" t="e">
        <f>'Запит 2-8'!#REF!</f>
        <v>#REF!</v>
      </c>
      <c r="E2370" s="349"/>
      <c r="F2370" s="352" t="e">
        <f>#REF!+#REF!</f>
        <v>#REF!</v>
      </c>
      <c r="G2370" s="81" t="e">
        <f t="shared" ref="G2370:G2384" si="157">IF(B2370&lt;&gt;"","Для друку","")</f>
        <v>#REF!</v>
      </c>
    </row>
    <row r="2371" spans="1:7" x14ac:dyDescent="0.25">
      <c r="A2371" s="218" t="e">
        <f>'Запит 2-8'!#REF!</f>
        <v>#REF!</v>
      </c>
      <c r="B2371" s="48" t="e">
        <f>IF('Запит 2-8'!#REF!&lt;&gt;"",'Запит 2-8'!#REF!,"")</f>
        <v>#REF!</v>
      </c>
      <c r="C2371" s="49" t="e">
        <f>'Запит 2-8'!#REF!</f>
        <v>#REF!</v>
      </c>
      <c r="D2371" s="50" t="e">
        <f>'Запит 2-8'!#REF!</f>
        <v>#REF!</v>
      </c>
      <c r="E2371" s="350"/>
      <c r="F2371" s="353" t="e">
        <f>#REF!+#REF!</f>
        <v>#REF!</v>
      </c>
      <c r="G2371" s="81" t="e">
        <f t="shared" si="157"/>
        <v>#REF!</v>
      </c>
    </row>
    <row r="2372" spans="1:7" x14ac:dyDescent="0.25">
      <c r="A2372" s="218" t="e">
        <f>'Запит 2-8'!#REF!</f>
        <v>#REF!</v>
      </c>
      <c r="B2372" s="48" t="e">
        <f>IF('Запит 2-8'!#REF!&lt;&gt;"",'Запит 2-8'!#REF!,"")</f>
        <v>#REF!</v>
      </c>
      <c r="C2372" s="49" t="e">
        <f>'Запит 2-8'!#REF!</f>
        <v>#REF!</v>
      </c>
      <c r="D2372" s="50" t="e">
        <f>'Запит 2-8'!#REF!</f>
        <v>#REF!</v>
      </c>
      <c r="E2372" s="350"/>
      <c r="F2372" s="353" t="e">
        <f>#REF!+#REF!</f>
        <v>#REF!</v>
      </c>
      <c r="G2372" s="81" t="e">
        <f t="shared" si="157"/>
        <v>#REF!</v>
      </c>
    </row>
    <row r="2373" spans="1:7" x14ac:dyDescent="0.25">
      <c r="A2373" s="218" t="e">
        <f>'Запит 2-8'!#REF!</f>
        <v>#REF!</v>
      </c>
      <c r="B2373" s="48" t="e">
        <f>IF('Запит 2-8'!#REF!&lt;&gt;"",'Запит 2-8'!#REF!,"")</f>
        <v>#REF!</v>
      </c>
      <c r="C2373" s="49" t="e">
        <f>'Запит 2-8'!#REF!</f>
        <v>#REF!</v>
      </c>
      <c r="D2373" s="50" t="e">
        <f>'Запит 2-8'!#REF!</f>
        <v>#REF!</v>
      </c>
      <c r="E2373" s="229"/>
      <c r="F2373" s="353" t="e">
        <f>#REF!+#REF!</f>
        <v>#REF!</v>
      </c>
      <c r="G2373" s="81" t="e">
        <f t="shared" si="157"/>
        <v>#REF!</v>
      </c>
    </row>
    <row r="2374" spans="1:7" x14ac:dyDescent="0.25">
      <c r="A2374" s="218" t="e">
        <f>'Запит 2-8'!#REF!</f>
        <v>#REF!</v>
      </c>
      <c r="B2374" s="48" t="e">
        <f>IF('Запит 2-8'!#REF!&lt;&gt;"",'Запит 2-8'!#REF!,"")</f>
        <v>#REF!</v>
      </c>
      <c r="C2374" s="49" t="e">
        <f>'Запит 2-8'!#REF!</f>
        <v>#REF!</v>
      </c>
      <c r="D2374" s="50" t="e">
        <f>'Запит 2-8'!#REF!</f>
        <v>#REF!</v>
      </c>
      <c r="E2374" s="350"/>
      <c r="F2374" s="353" t="e">
        <f>#REF!+#REF!</f>
        <v>#REF!</v>
      </c>
      <c r="G2374" s="81" t="e">
        <f t="shared" si="157"/>
        <v>#REF!</v>
      </c>
    </row>
    <row r="2375" spans="1:7" x14ac:dyDescent="0.25">
      <c r="A2375" s="218" t="e">
        <f>'Запит 2-8'!#REF!</f>
        <v>#REF!</v>
      </c>
      <c r="B2375" s="48" t="e">
        <f>IF('Запит 2-8'!#REF!&lt;&gt;"",'Запит 2-8'!#REF!,"")</f>
        <v>#REF!</v>
      </c>
      <c r="C2375" s="49" t="e">
        <f>'Запит 2-8'!#REF!</f>
        <v>#REF!</v>
      </c>
      <c r="D2375" s="50" t="e">
        <f>'Запит 2-8'!#REF!</f>
        <v>#REF!</v>
      </c>
      <c r="E2375" s="350"/>
      <c r="F2375" s="353" t="e">
        <f>#REF!+#REF!</f>
        <v>#REF!</v>
      </c>
      <c r="G2375" s="81" t="e">
        <f t="shared" si="157"/>
        <v>#REF!</v>
      </c>
    </row>
    <row r="2376" spans="1:7" x14ac:dyDescent="0.25">
      <c r="A2376" s="218" t="e">
        <f>'Запит 2-8'!#REF!</f>
        <v>#REF!</v>
      </c>
      <c r="B2376" s="48" t="e">
        <f>IF('Запит 2-8'!#REF!&lt;&gt;"",'Запит 2-8'!#REF!,"")</f>
        <v>#REF!</v>
      </c>
      <c r="C2376" s="49" t="e">
        <f>'Запит 2-8'!#REF!</f>
        <v>#REF!</v>
      </c>
      <c r="D2376" s="50" t="e">
        <f>'Запит 2-8'!#REF!</f>
        <v>#REF!</v>
      </c>
      <c r="E2376" s="350"/>
      <c r="F2376" s="353" t="e">
        <f>#REF!+#REF!</f>
        <v>#REF!</v>
      </c>
      <c r="G2376" s="81" t="e">
        <f t="shared" si="157"/>
        <v>#REF!</v>
      </c>
    </row>
    <row r="2377" spans="1:7" x14ac:dyDescent="0.25">
      <c r="A2377" s="218" t="e">
        <f>'Запит 2-8'!#REF!</f>
        <v>#REF!</v>
      </c>
      <c r="B2377" s="48" t="e">
        <f>IF('Запит 2-8'!#REF!&lt;&gt;"",'Запит 2-8'!#REF!,"")</f>
        <v>#REF!</v>
      </c>
      <c r="C2377" s="49" t="e">
        <f>'Запит 2-8'!#REF!</f>
        <v>#REF!</v>
      </c>
      <c r="D2377" s="50" t="e">
        <f>'Запит 2-8'!#REF!</f>
        <v>#REF!</v>
      </c>
      <c r="E2377" s="350"/>
      <c r="F2377" s="353" t="e">
        <f>#REF!+#REF!</f>
        <v>#REF!</v>
      </c>
      <c r="G2377" s="81" t="e">
        <f t="shared" si="157"/>
        <v>#REF!</v>
      </c>
    </row>
    <row r="2378" spans="1:7" x14ac:dyDescent="0.25">
      <c r="A2378" s="218" t="e">
        <f>'Запит 2-8'!#REF!</f>
        <v>#REF!</v>
      </c>
      <c r="B2378" s="48" t="e">
        <f>IF('Запит 2-8'!#REF!&lt;&gt;"",'Запит 2-8'!#REF!,"")</f>
        <v>#REF!</v>
      </c>
      <c r="C2378" s="49" t="e">
        <f>'Запит 2-8'!#REF!</f>
        <v>#REF!</v>
      </c>
      <c r="D2378" s="50" t="e">
        <f>'Запит 2-8'!#REF!</f>
        <v>#REF!</v>
      </c>
      <c r="E2378" s="350"/>
      <c r="F2378" s="353" t="e">
        <f>#REF!+#REF!</f>
        <v>#REF!</v>
      </c>
      <c r="G2378" s="81" t="e">
        <f t="shared" si="157"/>
        <v>#REF!</v>
      </c>
    </row>
    <row r="2379" spans="1:7" x14ac:dyDescent="0.25">
      <c r="A2379" s="218" t="e">
        <f>'Запит 2-8'!#REF!</f>
        <v>#REF!</v>
      </c>
      <c r="B2379" s="48" t="e">
        <f>IF('Запит 2-8'!#REF!&lt;&gt;"",'Запит 2-8'!#REF!,"")</f>
        <v>#REF!</v>
      </c>
      <c r="C2379" s="49" t="e">
        <f>'Запит 2-8'!#REF!</f>
        <v>#REF!</v>
      </c>
      <c r="D2379" s="50" t="e">
        <f>'Запит 2-8'!#REF!</f>
        <v>#REF!</v>
      </c>
      <c r="E2379" s="350"/>
      <c r="F2379" s="353" t="e">
        <f>#REF!+#REF!</f>
        <v>#REF!</v>
      </c>
      <c r="G2379" s="81" t="e">
        <f t="shared" si="157"/>
        <v>#REF!</v>
      </c>
    </row>
    <row r="2380" spans="1:7" x14ac:dyDescent="0.25">
      <c r="A2380" s="218" t="e">
        <f>'Запит 2-8'!#REF!</f>
        <v>#REF!</v>
      </c>
      <c r="B2380" s="48" t="e">
        <f>IF('Запит 2-8'!#REF!&lt;&gt;"",'Запит 2-8'!#REF!,"")</f>
        <v>#REF!</v>
      </c>
      <c r="C2380" s="49" t="e">
        <f>'Запит 2-8'!#REF!</f>
        <v>#REF!</v>
      </c>
      <c r="D2380" s="50" t="e">
        <f>'Запит 2-8'!#REF!</f>
        <v>#REF!</v>
      </c>
      <c r="E2380" s="350"/>
      <c r="F2380" s="353" t="e">
        <f>#REF!+#REF!</f>
        <v>#REF!</v>
      </c>
      <c r="G2380" s="81" t="e">
        <f t="shared" si="157"/>
        <v>#REF!</v>
      </c>
    </row>
    <row r="2381" spans="1:7" x14ac:dyDescent="0.25">
      <c r="A2381" s="218" t="e">
        <f>'Запит 2-8'!#REF!</f>
        <v>#REF!</v>
      </c>
      <c r="B2381" s="48" t="e">
        <f>IF('Запит 2-8'!#REF!&lt;&gt;"",'Запит 2-8'!#REF!,"")</f>
        <v>#REF!</v>
      </c>
      <c r="C2381" s="49" t="e">
        <f>'Запит 2-8'!#REF!</f>
        <v>#REF!</v>
      </c>
      <c r="D2381" s="50" t="e">
        <f>'Запит 2-8'!#REF!</f>
        <v>#REF!</v>
      </c>
      <c r="E2381" s="350"/>
      <c r="F2381" s="353" t="e">
        <f>#REF!+#REF!</f>
        <v>#REF!</v>
      </c>
      <c r="G2381" s="81" t="e">
        <f t="shared" si="157"/>
        <v>#REF!</v>
      </c>
    </row>
    <row r="2382" spans="1:7" x14ac:dyDescent="0.25">
      <c r="A2382" s="218" t="e">
        <f>'Запит 2-8'!#REF!</f>
        <v>#REF!</v>
      </c>
      <c r="B2382" s="48" t="e">
        <f>IF('Запит 2-8'!#REF!&lt;&gt;"",'Запит 2-8'!#REF!,"")</f>
        <v>#REF!</v>
      </c>
      <c r="C2382" s="49" t="e">
        <f>'Запит 2-8'!#REF!</f>
        <v>#REF!</v>
      </c>
      <c r="D2382" s="50" t="e">
        <f>'Запит 2-8'!#REF!</f>
        <v>#REF!</v>
      </c>
      <c r="E2382" s="350"/>
      <c r="F2382" s="353" t="e">
        <f>#REF!+#REF!</f>
        <v>#REF!</v>
      </c>
      <c r="G2382" s="81" t="e">
        <f t="shared" si="157"/>
        <v>#REF!</v>
      </c>
    </row>
    <row r="2383" spans="1:7" x14ac:dyDescent="0.25">
      <c r="A2383" s="218" t="e">
        <f>'Запит 2-8'!#REF!</f>
        <v>#REF!</v>
      </c>
      <c r="B2383" s="48" t="e">
        <f>IF('Запит 2-8'!#REF!&lt;&gt;"",'Запит 2-8'!#REF!,"")</f>
        <v>#REF!</v>
      </c>
      <c r="C2383" s="49" t="e">
        <f>'Запит 2-8'!#REF!</f>
        <v>#REF!</v>
      </c>
      <c r="D2383" s="50" t="e">
        <f>'Запит 2-8'!#REF!</f>
        <v>#REF!</v>
      </c>
      <c r="E2383" s="350"/>
      <c r="F2383" s="353" t="e">
        <f>#REF!+#REF!</f>
        <v>#REF!</v>
      </c>
      <c r="G2383" s="81" t="e">
        <f t="shared" si="157"/>
        <v>#REF!</v>
      </c>
    </row>
    <row r="2384" spans="1:7" x14ac:dyDescent="0.25">
      <c r="A2384" s="218" t="e">
        <f>'Запит 2-8'!#REF!</f>
        <v>#REF!</v>
      </c>
      <c r="B2384" s="237" t="e">
        <f>IF('Запит 2-8'!#REF!&lt;&gt;"",'Запит 2-8'!#REF!,"")</f>
        <v>#REF!</v>
      </c>
      <c r="C2384" s="238" t="e">
        <f>'Запит 2-8'!#REF!</f>
        <v>#REF!</v>
      </c>
      <c r="D2384" s="239" t="e">
        <f>'Запит 2-8'!#REF!</f>
        <v>#REF!</v>
      </c>
      <c r="E2384" s="351"/>
      <c r="F2384" s="354" t="e">
        <f>#REF!+#REF!</f>
        <v>#REF!</v>
      </c>
      <c r="G2384" s="81" t="e">
        <f t="shared" si="157"/>
        <v>#REF!</v>
      </c>
    </row>
    <row r="2385" spans="1:7" ht="12.75" x14ac:dyDescent="0.2">
      <c r="A2385" s="236" t="e">
        <f>'Запит 2-8'!#REF!</f>
        <v>#REF!</v>
      </c>
      <c r="B2385" s="756" t="s">
        <v>109</v>
      </c>
      <c r="C2385" s="757"/>
      <c r="D2385" s="757"/>
      <c r="E2385" s="758"/>
      <c r="F2385" s="758"/>
      <c r="G2385" s="81" t="e">
        <f>G2386</f>
        <v>#REF!</v>
      </c>
    </row>
    <row r="2386" spans="1:7" x14ac:dyDescent="0.25">
      <c r="A2386" s="218" t="e">
        <f>'Запит 2-8'!#REF!</f>
        <v>#REF!</v>
      </c>
      <c r="B2386" s="241" t="e">
        <f>IF('Запит 2-8'!#REF!&lt;&gt;"",'Запит 2-8'!#REF!,"")</f>
        <v>#REF!</v>
      </c>
      <c r="C2386" s="242" t="e">
        <f>'Запит 2-8'!#REF!</f>
        <v>#REF!</v>
      </c>
      <c r="D2386" s="243" t="e">
        <f>'Запит 2-8'!#REF!</f>
        <v>#REF!</v>
      </c>
      <c r="E2386" s="349"/>
      <c r="F2386" s="352" t="e">
        <f>#REF!+#REF!</f>
        <v>#REF!</v>
      </c>
      <c r="G2386" s="81" t="e">
        <f t="shared" ref="G2386:G2400" si="158">IF(B2386&lt;&gt;"","Для друку","")</f>
        <v>#REF!</v>
      </c>
    </row>
    <row r="2387" spans="1:7" x14ac:dyDescent="0.25">
      <c r="A2387" s="218" t="e">
        <f>'Запит 2-8'!#REF!</f>
        <v>#REF!</v>
      </c>
      <c r="B2387" s="48" t="e">
        <f>IF('Запит 2-8'!#REF!&lt;&gt;"",'Запит 2-8'!#REF!,"")</f>
        <v>#REF!</v>
      </c>
      <c r="C2387" s="49" t="e">
        <f>'Запит 2-8'!#REF!</f>
        <v>#REF!</v>
      </c>
      <c r="D2387" s="50" t="e">
        <f>'Запит 2-8'!#REF!</f>
        <v>#REF!</v>
      </c>
      <c r="E2387" s="350"/>
      <c r="F2387" s="353" t="e">
        <f>#REF!+#REF!</f>
        <v>#REF!</v>
      </c>
      <c r="G2387" s="81" t="e">
        <f t="shared" si="158"/>
        <v>#REF!</v>
      </c>
    </row>
    <row r="2388" spans="1:7" x14ac:dyDescent="0.25">
      <c r="A2388" s="218" t="e">
        <f>'Запит 2-8'!#REF!</f>
        <v>#REF!</v>
      </c>
      <c r="B2388" s="48" t="e">
        <f>IF('Запит 2-8'!#REF!&lt;&gt;"",'Запит 2-8'!#REF!,"")</f>
        <v>#REF!</v>
      </c>
      <c r="C2388" s="49" t="e">
        <f>'Запит 2-8'!#REF!</f>
        <v>#REF!</v>
      </c>
      <c r="D2388" s="50" t="e">
        <f>'Запит 2-8'!#REF!</f>
        <v>#REF!</v>
      </c>
      <c r="E2388" s="350"/>
      <c r="F2388" s="353" t="e">
        <f>#REF!+#REF!</f>
        <v>#REF!</v>
      </c>
      <c r="G2388" s="81" t="e">
        <f t="shared" si="158"/>
        <v>#REF!</v>
      </c>
    </row>
    <row r="2389" spans="1:7" x14ac:dyDescent="0.25">
      <c r="A2389" s="218" t="e">
        <f>'Запит 2-8'!#REF!</f>
        <v>#REF!</v>
      </c>
      <c r="B2389" s="48" t="e">
        <f>IF('Запит 2-8'!#REF!&lt;&gt;"",'Запит 2-8'!#REF!,"")</f>
        <v>#REF!</v>
      </c>
      <c r="C2389" s="49" t="e">
        <f>'Запит 2-8'!#REF!</f>
        <v>#REF!</v>
      </c>
      <c r="D2389" s="50" t="e">
        <f>'Запит 2-8'!#REF!</f>
        <v>#REF!</v>
      </c>
      <c r="E2389" s="229"/>
      <c r="F2389" s="353" t="e">
        <f>#REF!+#REF!</f>
        <v>#REF!</v>
      </c>
      <c r="G2389" s="81" t="e">
        <f t="shared" si="158"/>
        <v>#REF!</v>
      </c>
    </row>
    <row r="2390" spans="1:7" x14ac:dyDescent="0.25">
      <c r="A2390" s="218" t="e">
        <f>'Запит 2-8'!#REF!</f>
        <v>#REF!</v>
      </c>
      <c r="B2390" s="48" t="e">
        <f>IF('Запит 2-8'!#REF!&lt;&gt;"",'Запит 2-8'!#REF!,"")</f>
        <v>#REF!</v>
      </c>
      <c r="C2390" s="49" t="e">
        <f>'Запит 2-8'!#REF!</f>
        <v>#REF!</v>
      </c>
      <c r="D2390" s="50" t="e">
        <f>'Запит 2-8'!#REF!</f>
        <v>#REF!</v>
      </c>
      <c r="E2390" s="350"/>
      <c r="F2390" s="353" t="e">
        <f>#REF!+#REF!</f>
        <v>#REF!</v>
      </c>
      <c r="G2390" s="81" t="e">
        <f t="shared" si="158"/>
        <v>#REF!</v>
      </c>
    </row>
    <row r="2391" spans="1:7" x14ac:dyDescent="0.25">
      <c r="A2391" s="218" t="e">
        <f>'Запит 2-8'!#REF!</f>
        <v>#REF!</v>
      </c>
      <c r="B2391" s="48" t="e">
        <f>IF('Запит 2-8'!#REF!&lt;&gt;"",'Запит 2-8'!#REF!,"")</f>
        <v>#REF!</v>
      </c>
      <c r="C2391" s="49" t="e">
        <f>'Запит 2-8'!#REF!</f>
        <v>#REF!</v>
      </c>
      <c r="D2391" s="50" t="e">
        <f>'Запит 2-8'!#REF!</f>
        <v>#REF!</v>
      </c>
      <c r="E2391" s="350"/>
      <c r="F2391" s="353" t="e">
        <f>#REF!+#REF!</f>
        <v>#REF!</v>
      </c>
      <c r="G2391" s="81" t="e">
        <f t="shared" si="158"/>
        <v>#REF!</v>
      </c>
    </row>
    <row r="2392" spans="1:7" x14ac:dyDescent="0.25">
      <c r="A2392" s="218" t="e">
        <f>'Запит 2-8'!#REF!</f>
        <v>#REF!</v>
      </c>
      <c r="B2392" s="48" t="e">
        <f>IF('Запит 2-8'!#REF!&lt;&gt;"",'Запит 2-8'!#REF!,"")</f>
        <v>#REF!</v>
      </c>
      <c r="C2392" s="49" t="e">
        <f>'Запит 2-8'!#REF!</f>
        <v>#REF!</v>
      </c>
      <c r="D2392" s="50" t="e">
        <f>'Запит 2-8'!#REF!</f>
        <v>#REF!</v>
      </c>
      <c r="E2392" s="350"/>
      <c r="F2392" s="353" t="e">
        <f>#REF!+#REF!</f>
        <v>#REF!</v>
      </c>
      <c r="G2392" s="81" t="e">
        <f t="shared" si="158"/>
        <v>#REF!</v>
      </c>
    </row>
    <row r="2393" spans="1:7" x14ac:dyDescent="0.25">
      <c r="A2393" s="218" t="e">
        <f>'Запит 2-8'!#REF!</f>
        <v>#REF!</v>
      </c>
      <c r="B2393" s="48" t="e">
        <f>IF('Запит 2-8'!#REF!&lt;&gt;"",'Запит 2-8'!#REF!,"")</f>
        <v>#REF!</v>
      </c>
      <c r="C2393" s="49" t="e">
        <f>'Запит 2-8'!#REF!</f>
        <v>#REF!</v>
      </c>
      <c r="D2393" s="50" t="e">
        <f>'Запит 2-8'!#REF!</f>
        <v>#REF!</v>
      </c>
      <c r="E2393" s="350"/>
      <c r="F2393" s="353" t="e">
        <f>#REF!+#REF!</f>
        <v>#REF!</v>
      </c>
      <c r="G2393" s="81" t="e">
        <f t="shared" si="158"/>
        <v>#REF!</v>
      </c>
    </row>
    <row r="2394" spans="1:7" x14ac:dyDescent="0.25">
      <c r="A2394" s="218" t="e">
        <f>'Запит 2-8'!#REF!</f>
        <v>#REF!</v>
      </c>
      <c r="B2394" s="48" t="e">
        <f>IF('Запит 2-8'!#REF!&lt;&gt;"",'Запит 2-8'!#REF!,"")</f>
        <v>#REF!</v>
      </c>
      <c r="C2394" s="49" t="e">
        <f>'Запит 2-8'!#REF!</f>
        <v>#REF!</v>
      </c>
      <c r="D2394" s="50" t="e">
        <f>'Запит 2-8'!#REF!</f>
        <v>#REF!</v>
      </c>
      <c r="E2394" s="350"/>
      <c r="F2394" s="353" t="e">
        <f>#REF!+#REF!</f>
        <v>#REF!</v>
      </c>
      <c r="G2394" s="81" t="e">
        <f t="shared" si="158"/>
        <v>#REF!</v>
      </c>
    </row>
    <row r="2395" spans="1:7" x14ac:dyDescent="0.25">
      <c r="A2395" s="218" t="e">
        <f>'Запит 2-8'!#REF!</f>
        <v>#REF!</v>
      </c>
      <c r="B2395" s="48" t="e">
        <f>IF('Запит 2-8'!#REF!&lt;&gt;"",'Запит 2-8'!#REF!,"")</f>
        <v>#REF!</v>
      </c>
      <c r="C2395" s="49" t="e">
        <f>'Запит 2-8'!#REF!</f>
        <v>#REF!</v>
      </c>
      <c r="D2395" s="50" t="e">
        <f>'Запит 2-8'!#REF!</f>
        <v>#REF!</v>
      </c>
      <c r="E2395" s="350"/>
      <c r="F2395" s="353" t="e">
        <f>#REF!+#REF!</f>
        <v>#REF!</v>
      </c>
      <c r="G2395" s="81" t="e">
        <f t="shared" si="158"/>
        <v>#REF!</v>
      </c>
    </row>
    <row r="2396" spans="1:7" x14ac:dyDescent="0.25">
      <c r="A2396" s="218" t="e">
        <f>'Запит 2-8'!#REF!</f>
        <v>#REF!</v>
      </c>
      <c r="B2396" s="48" t="e">
        <f>IF('Запит 2-8'!#REF!&lt;&gt;"",'Запит 2-8'!#REF!,"")</f>
        <v>#REF!</v>
      </c>
      <c r="C2396" s="49" t="e">
        <f>'Запит 2-8'!#REF!</f>
        <v>#REF!</v>
      </c>
      <c r="D2396" s="50" t="e">
        <f>'Запит 2-8'!#REF!</f>
        <v>#REF!</v>
      </c>
      <c r="E2396" s="350"/>
      <c r="F2396" s="353" t="e">
        <f>#REF!+#REF!</f>
        <v>#REF!</v>
      </c>
      <c r="G2396" s="81" t="e">
        <f t="shared" si="158"/>
        <v>#REF!</v>
      </c>
    </row>
    <row r="2397" spans="1:7" x14ac:dyDescent="0.25">
      <c r="A2397" s="218" t="e">
        <f>'Запит 2-8'!#REF!</f>
        <v>#REF!</v>
      </c>
      <c r="B2397" s="48" t="e">
        <f>IF('Запит 2-8'!#REF!&lt;&gt;"",'Запит 2-8'!#REF!,"")</f>
        <v>#REF!</v>
      </c>
      <c r="C2397" s="49" t="e">
        <f>'Запит 2-8'!#REF!</f>
        <v>#REF!</v>
      </c>
      <c r="D2397" s="50" t="e">
        <f>'Запит 2-8'!#REF!</f>
        <v>#REF!</v>
      </c>
      <c r="E2397" s="350"/>
      <c r="F2397" s="353" t="e">
        <f>#REF!+#REF!</f>
        <v>#REF!</v>
      </c>
      <c r="G2397" s="81" t="e">
        <f t="shared" si="158"/>
        <v>#REF!</v>
      </c>
    </row>
    <row r="2398" spans="1:7" x14ac:dyDescent="0.25">
      <c r="A2398" s="218" t="e">
        <f>'Запит 2-8'!#REF!</f>
        <v>#REF!</v>
      </c>
      <c r="B2398" s="48" t="e">
        <f>IF('Запит 2-8'!#REF!&lt;&gt;"",'Запит 2-8'!#REF!,"")</f>
        <v>#REF!</v>
      </c>
      <c r="C2398" s="49" t="e">
        <f>'Запит 2-8'!#REF!</f>
        <v>#REF!</v>
      </c>
      <c r="D2398" s="50" t="e">
        <f>'Запит 2-8'!#REF!</f>
        <v>#REF!</v>
      </c>
      <c r="E2398" s="350"/>
      <c r="F2398" s="353" t="e">
        <f>#REF!+#REF!</f>
        <v>#REF!</v>
      </c>
      <c r="G2398" s="81" t="e">
        <f t="shared" si="158"/>
        <v>#REF!</v>
      </c>
    </row>
    <row r="2399" spans="1:7" x14ac:dyDescent="0.25">
      <c r="A2399" s="218" t="e">
        <f>'Запит 2-8'!#REF!</f>
        <v>#REF!</v>
      </c>
      <c r="B2399" s="48" t="e">
        <f>IF('Запит 2-8'!#REF!&lt;&gt;"",'Запит 2-8'!#REF!,"")</f>
        <v>#REF!</v>
      </c>
      <c r="C2399" s="49" t="e">
        <f>'Запит 2-8'!#REF!</f>
        <v>#REF!</v>
      </c>
      <c r="D2399" s="50" t="e">
        <f>'Запит 2-8'!#REF!</f>
        <v>#REF!</v>
      </c>
      <c r="E2399" s="350"/>
      <c r="F2399" s="353" t="e">
        <f>#REF!+#REF!</f>
        <v>#REF!</v>
      </c>
      <c r="G2399" s="81" t="e">
        <f t="shared" si="158"/>
        <v>#REF!</v>
      </c>
    </row>
    <row r="2400" spans="1:7" x14ac:dyDescent="0.25">
      <c r="A2400" s="218" t="e">
        <f>'Запит 2-8'!#REF!</f>
        <v>#REF!</v>
      </c>
      <c r="B2400" s="237" t="e">
        <f>IF('Запит 2-8'!#REF!&lt;&gt;"",'Запит 2-8'!#REF!,"")</f>
        <v>#REF!</v>
      </c>
      <c r="C2400" s="238" t="e">
        <f>'Запит 2-8'!#REF!</f>
        <v>#REF!</v>
      </c>
      <c r="D2400" s="239" t="e">
        <f>'Запит 2-8'!#REF!</f>
        <v>#REF!</v>
      </c>
      <c r="E2400" s="351"/>
      <c r="F2400" s="354" t="e">
        <f>#REF!+#REF!</f>
        <v>#REF!</v>
      </c>
      <c r="G2400" s="81" t="e">
        <f t="shared" si="158"/>
        <v>#REF!</v>
      </c>
    </row>
    <row r="2401" spans="1:7" ht="12.75" x14ac:dyDescent="0.2">
      <c r="A2401" s="236" t="e">
        <f>'Запит 2-8'!#REF!</f>
        <v>#REF!</v>
      </c>
      <c r="B2401" s="756" t="s">
        <v>110</v>
      </c>
      <c r="C2401" s="757"/>
      <c r="D2401" s="757"/>
      <c r="E2401" s="758"/>
      <c r="F2401" s="758"/>
      <c r="G2401" s="81" t="e">
        <f>G2402</f>
        <v>#REF!</v>
      </c>
    </row>
    <row r="2402" spans="1:7" x14ac:dyDescent="0.25">
      <c r="A2402" s="218" t="e">
        <f>'Запит 2-8'!#REF!</f>
        <v>#REF!</v>
      </c>
      <c r="B2402" s="241" t="e">
        <f>IF('Запит 2-8'!#REF!&lt;&gt;"",'Запит 2-8'!#REF!,"")</f>
        <v>#REF!</v>
      </c>
      <c r="C2402" s="242" t="e">
        <f>'Запит 2-8'!#REF!</f>
        <v>#REF!</v>
      </c>
      <c r="D2402" s="243" t="e">
        <f>'Запит 2-8'!#REF!</f>
        <v>#REF!</v>
      </c>
      <c r="E2402" s="440" t="s">
        <v>30</v>
      </c>
      <c r="F2402" s="352" t="e">
        <f>#REF!+#REF!</f>
        <v>#REF!</v>
      </c>
      <c r="G2402" s="81" t="e">
        <f t="shared" ref="G2402:G2411" si="159">IF(B2402&lt;&gt;"","Для друку","")</f>
        <v>#REF!</v>
      </c>
    </row>
    <row r="2403" spans="1:7" x14ac:dyDescent="0.25">
      <c r="A2403" s="218" t="e">
        <f>'Запит 2-8'!#REF!</f>
        <v>#REF!</v>
      </c>
      <c r="B2403" s="48" t="e">
        <f>IF('Запит 2-8'!#REF!&lt;&gt;"",'Запит 2-8'!#REF!,"")</f>
        <v>#REF!</v>
      </c>
      <c r="C2403" s="49" t="e">
        <f>'Запит 2-8'!#REF!</f>
        <v>#REF!</v>
      </c>
      <c r="D2403" s="50" t="e">
        <f>'Запит 2-8'!#REF!</f>
        <v>#REF!</v>
      </c>
      <c r="E2403" s="441" t="s">
        <v>30</v>
      </c>
      <c r="F2403" s="353" t="e">
        <f>#REF!+#REF!</f>
        <v>#REF!</v>
      </c>
      <c r="G2403" s="81" t="e">
        <f t="shared" si="159"/>
        <v>#REF!</v>
      </c>
    </row>
    <row r="2404" spans="1:7" x14ac:dyDescent="0.25">
      <c r="A2404" s="218" t="e">
        <f>'Запит 2-8'!#REF!</f>
        <v>#REF!</v>
      </c>
      <c r="B2404" s="48" t="e">
        <f>IF('Запит 2-8'!#REF!&lt;&gt;"",'Запит 2-8'!#REF!,"")</f>
        <v>#REF!</v>
      </c>
      <c r="C2404" s="49" t="e">
        <f>'Запит 2-8'!#REF!</f>
        <v>#REF!</v>
      </c>
      <c r="D2404" s="50" t="e">
        <f>'Запит 2-8'!#REF!</f>
        <v>#REF!</v>
      </c>
      <c r="E2404" s="441" t="s">
        <v>30</v>
      </c>
      <c r="F2404" s="353" t="e">
        <f>#REF!+#REF!</f>
        <v>#REF!</v>
      </c>
      <c r="G2404" s="81" t="e">
        <f t="shared" si="159"/>
        <v>#REF!</v>
      </c>
    </row>
    <row r="2405" spans="1:7" x14ac:dyDescent="0.25">
      <c r="A2405" s="218" t="e">
        <f>'Запит 2-8'!#REF!</f>
        <v>#REF!</v>
      </c>
      <c r="B2405" s="48" t="e">
        <f>IF('Запит 2-8'!#REF!&lt;&gt;"",'Запит 2-8'!#REF!,"")</f>
        <v>#REF!</v>
      </c>
      <c r="C2405" s="49" t="e">
        <f>'Запит 2-8'!#REF!</f>
        <v>#REF!</v>
      </c>
      <c r="D2405" s="50" t="e">
        <f>'Запит 2-8'!#REF!</f>
        <v>#REF!</v>
      </c>
      <c r="E2405" s="441" t="s">
        <v>30</v>
      </c>
      <c r="F2405" s="353" t="e">
        <f>#REF!+#REF!</f>
        <v>#REF!</v>
      </c>
      <c r="G2405" s="81" t="e">
        <f t="shared" si="159"/>
        <v>#REF!</v>
      </c>
    </row>
    <row r="2406" spans="1:7" x14ac:dyDescent="0.25">
      <c r="A2406" s="218" t="e">
        <f>'Запит 2-8'!#REF!</f>
        <v>#REF!</v>
      </c>
      <c r="B2406" s="48" t="e">
        <f>IF('Запит 2-8'!#REF!&lt;&gt;"",'Запит 2-8'!#REF!,"")</f>
        <v>#REF!</v>
      </c>
      <c r="C2406" s="49" t="e">
        <f>'Запит 2-8'!#REF!</f>
        <v>#REF!</v>
      </c>
      <c r="D2406" s="50" t="e">
        <f>'Запит 2-8'!#REF!</f>
        <v>#REF!</v>
      </c>
      <c r="E2406" s="441" t="s">
        <v>30</v>
      </c>
      <c r="F2406" s="353" t="e">
        <f>#REF!+#REF!</f>
        <v>#REF!</v>
      </c>
      <c r="G2406" s="81" t="e">
        <f t="shared" si="159"/>
        <v>#REF!</v>
      </c>
    </row>
    <row r="2407" spans="1:7" x14ac:dyDescent="0.25">
      <c r="A2407" s="218" t="e">
        <f>'Запит 2-8'!#REF!</f>
        <v>#REF!</v>
      </c>
      <c r="B2407" s="48" t="e">
        <f>IF('Запит 2-8'!#REF!&lt;&gt;"",'Запит 2-8'!#REF!,"")</f>
        <v>#REF!</v>
      </c>
      <c r="C2407" s="49" t="e">
        <f>'Запит 2-8'!#REF!</f>
        <v>#REF!</v>
      </c>
      <c r="D2407" s="50" t="e">
        <f>'Запит 2-8'!#REF!</f>
        <v>#REF!</v>
      </c>
      <c r="E2407" s="441" t="s">
        <v>30</v>
      </c>
      <c r="F2407" s="353" t="e">
        <f>#REF!+#REF!</f>
        <v>#REF!</v>
      </c>
      <c r="G2407" s="81" t="e">
        <f t="shared" si="159"/>
        <v>#REF!</v>
      </c>
    </row>
    <row r="2408" spans="1:7" x14ac:dyDescent="0.25">
      <c r="A2408" s="218" t="e">
        <f>'Запит 2-8'!#REF!</f>
        <v>#REF!</v>
      </c>
      <c r="B2408" s="48" t="e">
        <f>IF('Запит 2-8'!#REF!&lt;&gt;"",'Запит 2-8'!#REF!,"")</f>
        <v>#REF!</v>
      </c>
      <c r="C2408" s="49" t="e">
        <f>'Запит 2-8'!#REF!</f>
        <v>#REF!</v>
      </c>
      <c r="D2408" s="50" t="e">
        <f>'Запит 2-8'!#REF!</f>
        <v>#REF!</v>
      </c>
      <c r="E2408" s="441" t="s">
        <v>30</v>
      </c>
      <c r="F2408" s="353" t="e">
        <f>#REF!+#REF!</f>
        <v>#REF!</v>
      </c>
      <c r="G2408" s="81" t="e">
        <f t="shared" si="159"/>
        <v>#REF!</v>
      </c>
    </row>
    <row r="2409" spans="1:7" x14ac:dyDescent="0.25">
      <c r="A2409" s="218" t="e">
        <f>'Запит 2-8'!#REF!</f>
        <v>#REF!</v>
      </c>
      <c r="B2409" s="48" t="e">
        <f>IF('Запит 2-8'!#REF!&lt;&gt;"",'Запит 2-8'!#REF!,"")</f>
        <v>#REF!</v>
      </c>
      <c r="C2409" s="49" t="e">
        <f>'Запит 2-8'!#REF!</f>
        <v>#REF!</v>
      </c>
      <c r="D2409" s="50" t="e">
        <f>'Запит 2-8'!#REF!</f>
        <v>#REF!</v>
      </c>
      <c r="E2409" s="441" t="s">
        <v>30</v>
      </c>
      <c r="F2409" s="353" t="e">
        <f>#REF!+#REF!</f>
        <v>#REF!</v>
      </c>
      <c r="G2409" s="81" t="e">
        <f t="shared" si="159"/>
        <v>#REF!</v>
      </c>
    </row>
    <row r="2410" spans="1:7" x14ac:dyDescent="0.25">
      <c r="A2410" s="218" t="e">
        <f>'Запит 2-8'!#REF!</f>
        <v>#REF!</v>
      </c>
      <c r="B2410" s="48" t="e">
        <f>IF('Запит 2-8'!#REF!&lt;&gt;"",'Запит 2-8'!#REF!,"")</f>
        <v>#REF!</v>
      </c>
      <c r="C2410" s="49" t="e">
        <f>'Запит 2-8'!#REF!</f>
        <v>#REF!</v>
      </c>
      <c r="D2410" s="50" t="e">
        <f>'Запит 2-8'!#REF!</f>
        <v>#REF!</v>
      </c>
      <c r="E2410" s="441" t="s">
        <v>30</v>
      </c>
      <c r="F2410" s="353" t="e">
        <f>#REF!+#REF!</f>
        <v>#REF!</v>
      </c>
      <c r="G2410" s="81" t="e">
        <f t="shared" si="159"/>
        <v>#REF!</v>
      </c>
    </row>
    <row r="2411" spans="1:7" x14ac:dyDescent="0.25">
      <c r="A2411" s="240" t="e">
        <f>'Запит 2-8'!#REF!</f>
        <v>#REF!</v>
      </c>
      <c r="B2411" s="48" t="e">
        <f>IF('Запит 2-8'!#REF!&lt;&gt;"",'Запит 2-8'!#REF!,"")</f>
        <v>#REF!</v>
      </c>
      <c r="C2411" s="49" t="e">
        <f>'Запит 2-8'!#REF!</f>
        <v>#REF!</v>
      </c>
      <c r="D2411" s="50" t="e">
        <f>'Запит 2-8'!#REF!</f>
        <v>#REF!</v>
      </c>
      <c r="E2411" s="442" t="s">
        <v>30</v>
      </c>
      <c r="F2411" s="354" t="e">
        <f>#REF!+#REF!</f>
        <v>#REF!</v>
      </c>
      <c r="G2411" s="81" t="e">
        <f t="shared" si="159"/>
        <v>#REF!</v>
      </c>
    </row>
  </sheetData>
  <sheetProtection password="CF7A" sheet="1" formatCells="0" formatColumns="0" formatRows="0" autoFilter="0"/>
  <autoFilter ref="G1:G2419"/>
  <mergeCells count="214">
    <mergeCell ref="A245:F245"/>
    <mergeCell ref="B114:F114"/>
    <mergeCell ref="B174:F174"/>
    <mergeCell ref="A125:F125"/>
    <mergeCell ref="B126:F126"/>
    <mergeCell ref="B142:F142"/>
    <mergeCell ref="B158:F158"/>
    <mergeCell ref="B6:F6"/>
    <mergeCell ref="B22:F22"/>
    <mergeCell ref="B54:F54"/>
    <mergeCell ref="A65:F65"/>
    <mergeCell ref="B66:F66"/>
    <mergeCell ref="A185:F185"/>
    <mergeCell ref="B186:F186"/>
    <mergeCell ref="B82:F82"/>
    <mergeCell ref="B98:F98"/>
    <mergeCell ref="A2:A3"/>
    <mergeCell ref="B2:B3"/>
    <mergeCell ref="E2:E3"/>
    <mergeCell ref="F2:F3"/>
    <mergeCell ref="A4:F4"/>
    <mergeCell ref="A5:F5"/>
    <mergeCell ref="C2:C3"/>
    <mergeCell ref="D2:D3"/>
    <mergeCell ref="B38:F38"/>
    <mergeCell ref="A1208:F1208"/>
    <mergeCell ref="A1088:F1088"/>
    <mergeCell ref="B1089:F1089"/>
    <mergeCell ref="B202:F202"/>
    <mergeCell ref="B218:F218"/>
    <mergeCell ref="B307:F307"/>
    <mergeCell ref="B323:F323"/>
    <mergeCell ref="B246:F246"/>
    <mergeCell ref="A306:F306"/>
    <mergeCell ref="B234:F234"/>
    <mergeCell ref="B339:F339"/>
    <mergeCell ref="B355:F355"/>
    <mergeCell ref="B262:F262"/>
    <mergeCell ref="B278:F278"/>
    <mergeCell ref="B294:F294"/>
    <mergeCell ref="A305:F305"/>
    <mergeCell ref="B1105:F1105"/>
    <mergeCell ref="B1121:F1121"/>
    <mergeCell ref="B1181:F1181"/>
    <mergeCell ref="B1137:F1137"/>
    <mergeCell ref="A1148:F1148"/>
    <mergeCell ref="B820:F820"/>
    <mergeCell ref="B788:F788"/>
    <mergeCell ref="B579:F579"/>
    <mergeCell ref="B1406:F1406"/>
    <mergeCell ref="B1242:F1242"/>
    <mergeCell ref="A1389:F1389"/>
    <mergeCell ref="B1270:F1270"/>
    <mergeCell ref="B1226:F1226"/>
    <mergeCell ref="B1422:F1422"/>
    <mergeCell ref="B1286:F1286"/>
    <mergeCell ref="B1302:F1302"/>
    <mergeCell ref="B1318:F1318"/>
    <mergeCell ref="A1329:F1329"/>
    <mergeCell ref="B1390:F1390"/>
    <mergeCell ref="B1330:F1330"/>
    <mergeCell ref="B1346:F1346"/>
    <mergeCell ref="B1362:F1362"/>
    <mergeCell ref="B1378:F1378"/>
    <mergeCell ref="B608:F608"/>
    <mergeCell ref="B804:F804"/>
    <mergeCell ref="B640:F640"/>
    <mergeCell ref="B656:F656"/>
    <mergeCell ref="A667:F667"/>
    <mergeCell ref="B668:F668"/>
    <mergeCell ref="B624:F624"/>
    <mergeCell ref="B547:F547"/>
    <mergeCell ref="B684:F684"/>
    <mergeCell ref="B700:F700"/>
    <mergeCell ref="A727:F727"/>
    <mergeCell ref="B728:F728"/>
    <mergeCell ref="B716:F716"/>
    <mergeCell ref="B744:F744"/>
    <mergeCell ref="B760:F760"/>
    <mergeCell ref="B776:F776"/>
    <mergeCell ref="A787:F787"/>
    <mergeCell ref="A366:F366"/>
    <mergeCell ref="B367:F367"/>
    <mergeCell ref="B383:F383"/>
    <mergeCell ref="B399:F399"/>
    <mergeCell ref="B415:F415"/>
    <mergeCell ref="A426:F426"/>
    <mergeCell ref="B427:F427"/>
    <mergeCell ref="B443:F443"/>
    <mergeCell ref="B459:F459"/>
    <mergeCell ref="B475:F475"/>
    <mergeCell ref="A606:F606"/>
    <mergeCell ref="A607:F607"/>
    <mergeCell ref="B503:F503"/>
    <mergeCell ref="B519:F519"/>
    <mergeCell ref="B535:F535"/>
    <mergeCell ref="A546:F546"/>
    <mergeCell ref="B563:F563"/>
    <mergeCell ref="B595:F595"/>
    <mergeCell ref="A486:F486"/>
    <mergeCell ref="B487:F487"/>
    <mergeCell ref="B941:F941"/>
    <mergeCell ref="B957:F957"/>
    <mergeCell ref="B836:F836"/>
    <mergeCell ref="A847:F847"/>
    <mergeCell ref="B848:F848"/>
    <mergeCell ref="B864:F864"/>
    <mergeCell ref="B880:F880"/>
    <mergeCell ref="B896:F896"/>
    <mergeCell ref="A907:F907"/>
    <mergeCell ref="A908:F908"/>
    <mergeCell ref="B909:F909"/>
    <mergeCell ref="B925:F925"/>
    <mergeCell ref="A968:F968"/>
    <mergeCell ref="B969:F969"/>
    <mergeCell ref="B985:F985"/>
    <mergeCell ref="B1001:F1001"/>
    <mergeCell ref="B1017:F1017"/>
    <mergeCell ref="A1028:F1028"/>
    <mergeCell ref="B1029:F1029"/>
    <mergeCell ref="B1045:F1045"/>
    <mergeCell ref="B1061:F1061"/>
    <mergeCell ref="B1077:F1077"/>
    <mergeCell ref="B1258:F1258"/>
    <mergeCell ref="A1269:F1269"/>
    <mergeCell ref="A1209:F1209"/>
    <mergeCell ref="B1210:F1210"/>
    <mergeCell ref="B1149:F1149"/>
    <mergeCell ref="B1165:F1165"/>
    <mergeCell ref="A1630:F1630"/>
    <mergeCell ref="B1631:F1631"/>
    <mergeCell ref="B1438:F1438"/>
    <mergeCell ref="A1449:F1449"/>
    <mergeCell ref="B1450:F1450"/>
    <mergeCell ref="B1466:F1466"/>
    <mergeCell ref="B1482:F1482"/>
    <mergeCell ref="B1498:F1498"/>
    <mergeCell ref="A1509:F1509"/>
    <mergeCell ref="A1510:F1510"/>
    <mergeCell ref="B1571:F1571"/>
    <mergeCell ref="B1543:F1543"/>
    <mergeCell ref="B1559:F1559"/>
    <mergeCell ref="B1197:F1197"/>
    <mergeCell ref="B1511:F1511"/>
    <mergeCell ref="B1527:F1527"/>
    <mergeCell ref="A1570:F1570"/>
    <mergeCell ref="A1810:F1810"/>
    <mergeCell ref="A1811:F1811"/>
    <mergeCell ref="B1587:F1587"/>
    <mergeCell ref="B1603:F1603"/>
    <mergeCell ref="B1679:F1679"/>
    <mergeCell ref="A1690:F1690"/>
    <mergeCell ref="B1707:F1707"/>
    <mergeCell ref="B1723:F1723"/>
    <mergeCell ref="B1691:F1691"/>
    <mergeCell ref="B1619:F1619"/>
    <mergeCell ref="B1751:F1751"/>
    <mergeCell ref="B1767:F1767"/>
    <mergeCell ref="B1663:F1663"/>
    <mergeCell ref="B1739:F1739"/>
    <mergeCell ref="A1750:F1750"/>
    <mergeCell ref="B1647:F1647"/>
    <mergeCell ref="B1783:F1783"/>
    <mergeCell ref="B1799:F1799"/>
    <mergeCell ref="A1871:F1871"/>
    <mergeCell ref="B1872:F1872"/>
    <mergeCell ref="B1888:F1888"/>
    <mergeCell ref="B1904:F1904"/>
    <mergeCell ref="B1812:F1812"/>
    <mergeCell ref="B1828:F1828"/>
    <mergeCell ref="B1844:F1844"/>
    <mergeCell ref="B1860:F1860"/>
    <mergeCell ref="B1920:F1920"/>
    <mergeCell ref="A1931:F1931"/>
    <mergeCell ref="B2040:F2040"/>
    <mergeCell ref="A2051:F2051"/>
    <mergeCell ref="A1991:F1991"/>
    <mergeCell ref="B1992:F1992"/>
    <mergeCell ref="B2008:F2008"/>
    <mergeCell ref="B2024:F2024"/>
    <mergeCell ref="B1932:F1932"/>
    <mergeCell ref="B1948:F1948"/>
    <mergeCell ref="B1964:F1964"/>
    <mergeCell ref="B1980:F1980"/>
    <mergeCell ref="B2129:F2129"/>
    <mergeCell ref="B2145:F2145"/>
    <mergeCell ref="A2111:F2111"/>
    <mergeCell ref="B2052:F2052"/>
    <mergeCell ref="B2068:F2068"/>
    <mergeCell ref="B2084:F2084"/>
    <mergeCell ref="B2100:F2100"/>
    <mergeCell ref="A2112:F2112"/>
    <mergeCell ref="B2113:F2113"/>
    <mergeCell ref="B2173:F2173"/>
    <mergeCell ref="B2161:F2161"/>
    <mergeCell ref="A2292:F2292"/>
    <mergeCell ref="B2293:F2293"/>
    <mergeCell ref="A2172:F2172"/>
    <mergeCell ref="B2189:F2189"/>
    <mergeCell ref="B2233:F2233"/>
    <mergeCell ref="B2249:F2249"/>
    <mergeCell ref="B2265:F2265"/>
    <mergeCell ref="B2281:F2281"/>
    <mergeCell ref="B2385:F2385"/>
    <mergeCell ref="B2401:F2401"/>
    <mergeCell ref="B2309:F2309"/>
    <mergeCell ref="B2325:F2325"/>
    <mergeCell ref="B2341:F2341"/>
    <mergeCell ref="A2352:F2352"/>
    <mergeCell ref="B2353:F2353"/>
    <mergeCell ref="B2369:F2369"/>
    <mergeCell ref="B2205:F2205"/>
    <mergeCell ref="B2221:F2221"/>
    <mergeCell ref="A2232:F2232"/>
  </mergeCells>
  <phoneticPr fontId="35" type="noConversion"/>
  <pageMargins left="0.31496062992125984" right="0.19685039370078741" top="0.31496062992125984" bottom="0.31496062992125984" header="0.31496062992125984" footer="0.31496062992125984"/>
  <pageSetup paperSize="9" fitToHeight="100" orientation="landscape" blackAndWhite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M270"/>
  <sheetViews>
    <sheetView topLeftCell="A19" zoomScale="115" zoomScaleNormal="115" workbookViewId="0"/>
  </sheetViews>
  <sheetFormatPr defaultColWidth="9.140625" defaultRowHeight="15" x14ac:dyDescent="0.25"/>
  <cols>
    <col min="1" max="1" width="10.140625" style="271" customWidth="1"/>
    <col min="2" max="2" width="32.42578125" style="271" customWidth="1"/>
    <col min="3" max="11" width="13.28515625" style="271" customWidth="1"/>
    <col min="12" max="12" width="54.85546875" style="271" customWidth="1"/>
    <col min="13" max="16384" width="9.140625" style="271"/>
  </cols>
  <sheetData>
    <row r="1" spans="1:13" s="272" customFormat="1" ht="18.75" x14ac:dyDescent="0.2">
      <c r="A1" s="307" t="s">
        <v>204</v>
      </c>
      <c r="B1" s="261" t="s">
        <v>203</v>
      </c>
      <c r="C1" s="261"/>
      <c r="D1" s="261"/>
      <c r="E1" s="261"/>
      <c r="F1" s="261"/>
      <c r="G1" s="261"/>
      <c r="H1" s="261"/>
      <c r="I1" s="261"/>
      <c r="J1" s="261"/>
      <c r="K1" s="261"/>
      <c r="L1" s="306" t="s">
        <v>194</v>
      </c>
      <c r="M1" s="2" t="s">
        <v>99</v>
      </c>
    </row>
    <row r="2" spans="1:13" x14ac:dyDescent="0.25">
      <c r="A2" s="779" t="s">
        <v>9</v>
      </c>
      <c r="B2" s="781" t="s">
        <v>10</v>
      </c>
      <c r="C2" s="779" t="s">
        <v>202</v>
      </c>
      <c r="D2" s="783"/>
      <c r="E2" s="781"/>
      <c r="F2" s="779" t="s">
        <v>201</v>
      </c>
      <c r="G2" s="783"/>
      <c r="H2" s="781"/>
      <c r="I2" s="779" t="s">
        <v>200</v>
      </c>
      <c r="J2" s="783"/>
      <c r="K2" s="781"/>
      <c r="L2" s="777" t="s">
        <v>11</v>
      </c>
      <c r="M2" s="2" t="s">
        <v>99</v>
      </c>
    </row>
    <row r="3" spans="1:13" ht="21" x14ac:dyDescent="0.25">
      <c r="A3" s="780"/>
      <c r="B3" s="782"/>
      <c r="C3" s="305" t="s">
        <v>1</v>
      </c>
      <c r="D3" s="304" t="s">
        <v>2</v>
      </c>
      <c r="E3" s="303" t="s">
        <v>3</v>
      </c>
      <c r="F3" s="305" t="s">
        <v>1</v>
      </c>
      <c r="G3" s="304" t="s">
        <v>2</v>
      </c>
      <c r="H3" s="303" t="s">
        <v>3</v>
      </c>
      <c r="I3" s="305" t="s">
        <v>1</v>
      </c>
      <c r="J3" s="304" t="s">
        <v>2</v>
      </c>
      <c r="K3" s="303" t="s">
        <v>3</v>
      </c>
      <c r="L3" s="778"/>
      <c r="M3" s="2" t="s">
        <v>99</v>
      </c>
    </row>
    <row r="4" spans="1:13" x14ac:dyDescent="0.25">
      <c r="A4" s="302" t="s">
        <v>4</v>
      </c>
      <c r="B4" s="300" t="s">
        <v>5</v>
      </c>
      <c r="C4" s="302" t="s">
        <v>6</v>
      </c>
      <c r="D4" s="301" t="s">
        <v>7</v>
      </c>
      <c r="E4" s="300" t="s">
        <v>12</v>
      </c>
      <c r="F4" s="302" t="s">
        <v>13</v>
      </c>
      <c r="G4" s="301" t="s">
        <v>14</v>
      </c>
      <c r="H4" s="300" t="s">
        <v>15</v>
      </c>
      <c r="I4" s="302" t="s">
        <v>16</v>
      </c>
      <c r="J4" s="301" t="s">
        <v>17</v>
      </c>
      <c r="K4" s="300" t="s">
        <v>18</v>
      </c>
      <c r="L4" s="299" t="s">
        <v>19</v>
      </c>
      <c r="M4" s="2" t="s">
        <v>99</v>
      </c>
    </row>
    <row r="5" spans="1:13" x14ac:dyDescent="0.25">
      <c r="A5" s="784" t="e">
        <f>'Запит  2-7'!#REF!</f>
        <v>#REF!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6"/>
      <c r="M5" s="2" t="s">
        <v>99</v>
      </c>
    </row>
    <row r="6" spans="1:13" x14ac:dyDescent="0.25">
      <c r="A6" s="242">
        <f>'Запит 2-12 '!A5</f>
        <v>0</v>
      </c>
      <c r="B6" s="359">
        <f>'Запит 2-12 '!B5</f>
        <v>0</v>
      </c>
      <c r="C6" s="230">
        <f t="shared" ref="C6:K6" si="0">SUM(C7:C12)</f>
        <v>0</v>
      </c>
      <c r="D6" s="231">
        <f t="shared" si="0"/>
        <v>0</v>
      </c>
      <c r="E6" s="232">
        <f t="shared" si="0"/>
        <v>0</v>
      </c>
      <c r="F6" s="230">
        <f t="shared" si="0"/>
        <v>0</v>
      </c>
      <c r="G6" s="231">
        <f t="shared" si="0"/>
        <v>0</v>
      </c>
      <c r="H6" s="232">
        <f t="shared" si="0"/>
        <v>0</v>
      </c>
      <c r="I6" s="230" t="e">
        <f t="shared" si="0"/>
        <v>#REF!</v>
      </c>
      <c r="J6" s="231" t="e">
        <f t="shared" si="0"/>
        <v>#REF!</v>
      </c>
      <c r="K6" s="232" t="e">
        <f t="shared" si="0"/>
        <v>#REF!</v>
      </c>
      <c r="L6" s="360">
        <f>'Запит 2-12 '!M5</f>
        <v>0</v>
      </c>
      <c r="M6" s="2" t="e">
        <f>IF(SUM(C6:K6)&lt;&gt;0,"Для друку","")</f>
        <v>#REF!</v>
      </c>
    </row>
    <row r="7" spans="1:13" x14ac:dyDescent="0.25">
      <c r="A7" s="49">
        <f>'Запит 2-12 '!A6</f>
        <v>0</v>
      </c>
      <c r="B7" s="193" t="s">
        <v>138</v>
      </c>
      <c r="C7" s="198"/>
      <c r="D7" s="194" t="s">
        <v>8</v>
      </c>
      <c r="E7" s="98">
        <f>SUM(C7:D7)</f>
        <v>0</v>
      </c>
      <c r="F7" s="198"/>
      <c r="G7" s="194" t="s">
        <v>8</v>
      </c>
      <c r="H7" s="98">
        <f>SUM(F7:G7)</f>
        <v>0</v>
      </c>
      <c r="I7" s="361" t="e">
        <f>'Запит 2-12 '!#REF!+'Запит 2-12 '!#REF!+'Запит 2-12 '!#REF!</f>
        <v>#REF!</v>
      </c>
      <c r="J7" s="194" t="s">
        <v>8</v>
      </c>
      <c r="K7" s="98" t="e">
        <f>SUM(I7:J7)</f>
        <v>#REF!</v>
      </c>
      <c r="L7" s="362">
        <f>'Запит 2-12 '!M6</f>
        <v>0</v>
      </c>
      <c r="M7" s="2" t="e">
        <f t="shared" ref="M7:M36" si="1">IF(SUM(C7:K7)&lt;&gt;0,"Для друку","")</f>
        <v>#REF!</v>
      </c>
    </row>
    <row r="8" spans="1:13" x14ac:dyDescent="0.25">
      <c r="A8" s="49">
        <f>'Запит 2-12 '!A7</f>
        <v>0</v>
      </c>
      <c r="B8" s="193" t="s">
        <v>32</v>
      </c>
      <c r="C8" s="195" t="s">
        <v>8</v>
      </c>
      <c r="D8" s="199"/>
      <c r="E8" s="98">
        <f>SUM(C8:D8)</f>
        <v>0</v>
      </c>
      <c r="F8" s="195" t="s">
        <v>8</v>
      </c>
      <c r="G8" s="199"/>
      <c r="H8" s="98">
        <f>SUM(F8:G8)</f>
        <v>0</v>
      </c>
      <c r="I8" s="195" t="s">
        <v>8</v>
      </c>
      <c r="J8" s="363" t="e">
        <f>'Запит 2-12 '!#REF!+'Запит 2-12 '!#REF!+'Запит 2-12 '!#REF!</f>
        <v>#REF!</v>
      </c>
      <c r="K8" s="98" t="e">
        <f>SUM(I8:J8)</f>
        <v>#REF!</v>
      </c>
      <c r="L8" s="362">
        <f>'Запит 2-12 '!M7</f>
        <v>0</v>
      </c>
      <c r="M8" s="2" t="e">
        <f>IF(SUM(C8:K8)&lt;&gt;0,"Для друку","")</f>
        <v>#REF!</v>
      </c>
    </row>
    <row r="9" spans="1:13" x14ac:dyDescent="0.25">
      <c r="A9" s="49">
        <f>'Запит 2-12 '!A8</f>
        <v>0</v>
      </c>
      <c r="B9" s="193" t="s">
        <v>20</v>
      </c>
      <c r="C9" s="195" t="s">
        <v>8</v>
      </c>
      <c r="D9" s="199"/>
      <c r="E9" s="98">
        <f>SUM(C9:D9)</f>
        <v>0</v>
      </c>
      <c r="F9" s="195" t="s">
        <v>8</v>
      </c>
      <c r="G9" s="199"/>
      <c r="H9" s="98">
        <f>SUM(F9:G9)</f>
        <v>0</v>
      </c>
      <c r="I9" s="195" t="s">
        <v>8</v>
      </c>
      <c r="J9" s="363" t="e">
        <f>'Запит 2-12 '!#REF!+'Запит 2-12 '!#REF!+'Запит 2-12 '!#REF!</f>
        <v>#REF!</v>
      </c>
      <c r="K9" s="98" t="e">
        <f>SUM(I9:J9)</f>
        <v>#REF!</v>
      </c>
      <c r="L9" s="362">
        <f>'Запит 2-12 '!M8</f>
        <v>0</v>
      </c>
      <c r="M9" s="2" t="e">
        <f t="shared" si="1"/>
        <v>#REF!</v>
      </c>
    </row>
    <row r="10" spans="1:13" x14ac:dyDescent="0.25">
      <c r="A10" s="49" t="e">
        <f>'Запит 2-12 '!#REF!</f>
        <v>#REF!</v>
      </c>
      <c r="B10" s="193" t="s">
        <v>21</v>
      </c>
      <c r="C10" s="195" t="s">
        <v>8</v>
      </c>
      <c r="D10" s="199"/>
      <c r="E10" s="98">
        <f>SUM(C10:D10)</f>
        <v>0</v>
      </c>
      <c r="F10" s="195" t="s">
        <v>8</v>
      </c>
      <c r="G10" s="199"/>
      <c r="H10" s="98">
        <f>SUM(F10:G10)</f>
        <v>0</v>
      </c>
      <c r="I10" s="195" t="s">
        <v>8</v>
      </c>
      <c r="J10" s="363" t="e">
        <f>'Запит 2-12 '!#REF!+'Запит 2-12 '!#REF!+'Запит 2-12 '!#REF!</f>
        <v>#REF!</v>
      </c>
      <c r="K10" s="98" t="e">
        <f>SUM(I10:J10)</f>
        <v>#REF!</v>
      </c>
      <c r="L10" s="362" t="e">
        <f>'Запит 2-12 '!#REF!</f>
        <v>#REF!</v>
      </c>
      <c r="M10" s="2" t="e">
        <f t="shared" si="1"/>
        <v>#REF!</v>
      </c>
    </row>
    <row r="11" spans="1:13" x14ac:dyDescent="0.25">
      <c r="A11" s="49" t="e">
        <f>'Запит 2-12 '!#REF!</f>
        <v>#REF!</v>
      </c>
      <c r="B11" s="193" t="s">
        <v>22</v>
      </c>
      <c r="C11" s="195" t="s">
        <v>8</v>
      </c>
      <c r="D11" s="199"/>
      <c r="E11" s="98">
        <f>SUM(C11:D11)</f>
        <v>0</v>
      </c>
      <c r="F11" s="195" t="s">
        <v>8</v>
      </c>
      <c r="G11" s="199"/>
      <c r="H11" s="98">
        <f>SUM(F11:G11)</f>
        <v>0</v>
      </c>
      <c r="I11" s="195" t="s">
        <v>8</v>
      </c>
      <c r="J11" s="363" t="e">
        <f>'Запит 2-12 '!#REF!+'Запит 2-12 '!#REF!+'Запит 2-12 '!#REF!</f>
        <v>#REF!</v>
      </c>
      <c r="K11" s="98" t="e">
        <f>SUM(I11:J11)</f>
        <v>#REF!</v>
      </c>
      <c r="L11" s="362" t="e">
        <f>'Запит 2-12 '!#REF!</f>
        <v>#REF!</v>
      </c>
      <c r="M11" s="2" t="e">
        <f t="shared" si="1"/>
        <v>#REF!</v>
      </c>
    </row>
    <row r="12" spans="1:13" ht="25.5" x14ac:dyDescent="0.25">
      <c r="A12" s="49" t="e">
        <f>'Запит 2-12 '!#REF!</f>
        <v>#REF!</v>
      </c>
      <c r="B12" s="193" t="s">
        <v>23</v>
      </c>
      <c r="C12" s="195" t="s">
        <v>8</v>
      </c>
      <c r="D12" s="194" t="s">
        <v>8</v>
      </c>
      <c r="E12" s="98">
        <f>SUM(E13:E15)</f>
        <v>0</v>
      </c>
      <c r="F12" s="195" t="s">
        <v>8</v>
      </c>
      <c r="G12" s="194" t="s">
        <v>8</v>
      </c>
      <c r="H12" s="98">
        <f>SUM(H13:H15)</f>
        <v>0</v>
      </c>
      <c r="I12" s="195" t="s">
        <v>8</v>
      </c>
      <c r="J12" s="194" t="s">
        <v>8</v>
      </c>
      <c r="K12" s="98" t="e">
        <f>SUM(K13:K15)</f>
        <v>#REF!</v>
      </c>
      <c r="L12" s="362" t="e">
        <f>'Запит 2-12 '!#REF!</f>
        <v>#REF!</v>
      </c>
      <c r="M12" s="2" t="e">
        <f t="shared" si="1"/>
        <v>#REF!</v>
      </c>
    </row>
    <row r="13" spans="1:13" x14ac:dyDescent="0.25">
      <c r="A13" s="49" t="e">
        <f>'Запит 2-12 '!#REF!</f>
        <v>#REF!</v>
      </c>
      <c r="B13" s="48" t="e">
        <f>'Запит 2-12 '!#REF!</f>
        <v>#REF!</v>
      </c>
      <c r="C13" s="195" t="s">
        <v>8</v>
      </c>
      <c r="D13" s="194" t="s">
        <v>8</v>
      </c>
      <c r="E13" s="200"/>
      <c r="F13" s="195" t="s">
        <v>8</v>
      </c>
      <c r="G13" s="194" t="s">
        <v>8</v>
      </c>
      <c r="H13" s="200"/>
      <c r="I13" s="195" t="s">
        <v>8</v>
      </c>
      <c r="J13" s="194" t="s">
        <v>8</v>
      </c>
      <c r="K13" s="364" t="e">
        <f>'Запит 2-12 '!#REF!+'Запит 2-12 '!#REF!+'Запит 2-12 '!#REF!</f>
        <v>#REF!</v>
      </c>
      <c r="L13" s="362" t="e">
        <f>'Запит 2-12 '!#REF!</f>
        <v>#REF!</v>
      </c>
      <c r="M13" s="2" t="e">
        <f t="shared" si="1"/>
        <v>#REF!</v>
      </c>
    </row>
    <row r="14" spans="1:13" x14ac:dyDescent="0.25">
      <c r="A14" s="49" t="e">
        <f>'Запит 2-12 '!#REF!</f>
        <v>#REF!</v>
      </c>
      <c r="B14" s="48" t="e">
        <f>'Запит 2-12 '!#REF!</f>
        <v>#REF!</v>
      </c>
      <c r="C14" s="195" t="s">
        <v>8</v>
      </c>
      <c r="D14" s="194" t="s">
        <v>8</v>
      </c>
      <c r="E14" s="200"/>
      <c r="F14" s="195" t="s">
        <v>8</v>
      </c>
      <c r="G14" s="194" t="s">
        <v>8</v>
      </c>
      <c r="H14" s="200"/>
      <c r="I14" s="195" t="s">
        <v>8</v>
      </c>
      <c r="J14" s="194" t="s">
        <v>8</v>
      </c>
      <c r="K14" s="364" t="e">
        <f>'Запит 2-12 '!#REF!+'Запит 2-12 '!#REF!+'Запит 2-12 '!#REF!</f>
        <v>#REF!</v>
      </c>
      <c r="L14" s="362" t="e">
        <f>'Запит 2-12 '!#REF!</f>
        <v>#REF!</v>
      </c>
      <c r="M14" s="2" t="e">
        <f t="shared" si="1"/>
        <v>#REF!</v>
      </c>
    </row>
    <row r="15" spans="1:13" x14ac:dyDescent="0.25">
      <c r="A15" s="374" t="e">
        <f>'Запит 2-12 '!#REF!</f>
        <v>#REF!</v>
      </c>
      <c r="B15" s="365" t="e">
        <f>'Запит 2-12 '!#REF!</f>
        <v>#REF!</v>
      </c>
      <c r="C15" s="196" t="s">
        <v>8</v>
      </c>
      <c r="D15" s="197" t="s">
        <v>8</v>
      </c>
      <c r="E15" s="206"/>
      <c r="F15" s="196" t="s">
        <v>8</v>
      </c>
      <c r="G15" s="197" t="s">
        <v>8</v>
      </c>
      <c r="H15" s="206"/>
      <c r="I15" s="196" t="s">
        <v>8</v>
      </c>
      <c r="J15" s="197" t="s">
        <v>8</v>
      </c>
      <c r="K15" s="366" t="e">
        <f>'Запит 2-12 '!#REF!+'Запит 2-12 '!#REF!+'Запит 2-12 '!#REF!</f>
        <v>#REF!</v>
      </c>
      <c r="L15" s="367" t="e">
        <f>'Запит 2-12 '!#REF!</f>
        <v>#REF!</v>
      </c>
      <c r="M15" s="2" t="e">
        <f t="shared" si="1"/>
        <v>#REF!</v>
      </c>
    </row>
    <row r="16" spans="1:13" x14ac:dyDescent="0.25">
      <c r="A16" s="242" t="e">
        <f>'Запит 2-12 '!#REF!</f>
        <v>#REF!</v>
      </c>
      <c r="B16" s="359" t="e">
        <f>'Запит 2-12 '!#REF!</f>
        <v>#REF!</v>
      </c>
      <c r="C16" s="230">
        <f t="shared" ref="C16:K16" si="2">SUM(C17:C22)</f>
        <v>0</v>
      </c>
      <c r="D16" s="231">
        <f t="shared" si="2"/>
        <v>0</v>
      </c>
      <c r="E16" s="232">
        <f t="shared" si="2"/>
        <v>0</v>
      </c>
      <c r="F16" s="230">
        <f t="shared" si="2"/>
        <v>0</v>
      </c>
      <c r="G16" s="231">
        <f t="shared" si="2"/>
        <v>0</v>
      </c>
      <c r="H16" s="232">
        <f t="shared" si="2"/>
        <v>0</v>
      </c>
      <c r="I16" s="230" t="e">
        <f t="shared" si="2"/>
        <v>#REF!</v>
      </c>
      <c r="J16" s="231" t="e">
        <f t="shared" si="2"/>
        <v>#REF!</v>
      </c>
      <c r="K16" s="232" t="e">
        <f t="shared" si="2"/>
        <v>#REF!</v>
      </c>
      <c r="L16" s="360" t="e">
        <f>'Запит 2-12 '!#REF!</f>
        <v>#REF!</v>
      </c>
      <c r="M16" s="2" t="e">
        <f t="shared" si="1"/>
        <v>#REF!</v>
      </c>
    </row>
    <row r="17" spans="1:13" x14ac:dyDescent="0.25">
      <c r="A17" s="49" t="e">
        <f>'Запит 2-12 '!#REF!</f>
        <v>#REF!</v>
      </c>
      <c r="B17" s="193" t="s">
        <v>138</v>
      </c>
      <c r="C17" s="198"/>
      <c r="D17" s="194" t="s">
        <v>8</v>
      </c>
      <c r="E17" s="98">
        <f>SUM(C17:D17)</f>
        <v>0</v>
      </c>
      <c r="F17" s="198"/>
      <c r="G17" s="194" t="s">
        <v>8</v>
      </c>
      <c r="H17" s="98">
        <f>SUM(F17:G17)</f>
        <v>0</v>
      </c>
      <c r="I17" s="361" t="e">
        <f>'Запит 2-12 '!#REF!+'Запит 2-12 '!#REF!+'Запит 2-12 '!#REF!</f>
        <v>#REF!</v>
      </c>
      <c r="J17" s="194" t="s">
        <v>8</v>
      </c>
      <c r="K17" s="98" t="e">
        <f>SUM(I17:J17)</f>
        <v>#REF!</v>
      </c>
      <c r="L17" s="362" t="e">
        <f>'Запит 2-12 '!#REF!</f>
        <v>#REF!</v>
      </c>
      <c r="M17" s="2" t="e">
        <f t="shared" si="1"/>
        <v>#REF!</v>
      </c>
    </row>
    <row r="18" spans="1:13" x14ac:dyDescent="0.25">
      <c r="A18" s="49" t="e">
        <f>'Запит 2-12 '!#REF!</f>
        <v>#REF!</v>
      </c>
      <c r="B18" s="193" t="s">
        <v>32</v>
      </c>
      <c r="C18" s="195" t="s">
        <v>8</v>
      </c>
      <c r="D18" s="199"/>
      <c r="E18" s="98">
        <f>SUM(C18:D18)</f>
        <v>0</v>
      </c>
      <c r="F18" s="195" t="s">
        <v>8</v>
      </c>
      <c r="G18" s="199"/>
      <c r="H18" s="98">
        <f>SUM(F18:G18)</f>
        <v>0</v>
      </c>
      <c r="I18" s="195" t="s">
        <v>8</v>
      </c>
      <c r="J18" s="363" t="e">
        <f>'Запит 2-12 '!#REF!+'Запит 2-12 '!#REF!+'Запит 2-12 '!#REF!</f>
        <v>#REF!</v>
      </c>
      <c r="K18" s="98" t="e">
        <f>SUM(I18:J18)</f>
        <v>#REF!</v>
      </c>
      <c r="L18" s="362" t="e">
        <f>'Запит 2-12 '!#REF!</f>
        <v>#REF!</v>
      </c>
      <c r="M18" s="2" t="e">
        <f t="shared" si="1"/>
        <v>#REF!</v>
      </c>
    </row>
    <row r="19" spans="1:13" x14ac:dyDescent="0.25">
      <c r="A19" s="49" t="e">
        <f>'Запит 2-12 '!#REF!</f>
        <v>#REF!</v>
      </c>
      <c r="B19" s="193" t="s">
        <v>20</v>
      </c>
      <c r="C19" s="195" t="s">
        <v>8</v>
      </c>
      <c r="D19" s="199"/>
      <c r="E19" s="98">
        <f>SUM(C19:D19)</f>
        <v>0</v>
      </c>
      <c r="F19" s="195" t="s">
        <v>8</v>
      </c>
      <c r="G19" s="199"/>
      <c r="H19" s="98">
        <f>SUM(F19:G19)</f>
        <v>0</v>
      </c>
      <c r="I19" s="195" t="s">
        <v>8</v>
      </c>
      <c r="J19" s="363" t="e">
        <f>'Запит 2-12 '!#REF!+'Запит 2-12 '!#REF!+'Запит 2-12 '!#REF!</f>
        <v>#REF!</v>
      </c>
      <c r="K19" s="98" t="e">
        <f>SUM(I19:J19)</f>
        <v>#REF!</v>
      </c>
      <c r="L19" s="362" t="e">
        <f>'Запит 2-12 '!#REF!</f>
        <v>#REF!</v>
      </c>
      <c r="M19" s="2" t="e">
        <f t="shared" si="1"/>
        <v>#REF!</v>
      </c>
    </row>
    <row r="20" spans="1:13" x14ac:dyDescent="0.25">
      <c r="A20" s="49" t="e">
        <f>'Запит 2-12 '!#REF!</f>
        <v>#REF!</v>
      </c>
      <c r="B20" s="193" t="s">
        <v>21</v>
      </c>
      <c r="C20" s="195" t="s">
        <v>8</v>
      </c>
      <c r="D20" s="199"/>
      <c r="E20" s="98">
        <f>SUM(C20:D20)</f>
        <v>0</v>
      </c>
      <c r="F20" s="195" t="s">
        <v>8</v>
      </c>
      <c r="G20" s="199"/>
      <c r="H20" s="98">
        <f>SUM(F20:G20)</f>
        <v>0</v>
      </c>
      <c r="I20" s="195" t="s">
        <v>8</v>
      </c>
      <c r="J20" s="363" t="e">
        <f>'Запит 2-12 '!#REF!+'Запит 2-12 '!#REF!+'Запит 2-12 '!#REF!</f>
        <v>#REF!</v>
      </c>
      <c r="K20" s="98" t="e">
        <f>SUM(I20:J20)</f>
        <v>#REF!</v>
      </c>
      <c r="L20" s="362" t="e">
        <f>'Запит 2-12 '!#REF!</f>
        <v>#REF!</v>
      </c>
      <c r="M20" s="2" t="e">
        <f t="shared" si="1"/>
        <v>#REF!</v>
      </c>
    </row>
    <row r="21" spans="1:13" x14ac:dyDescent="0.25">
      <c r="A21" s="49" t="e">
        <f>'Запит 2-12 '!#REF!</f>
        <v>#REF!</v>
      </c>
      <c r="B21" s="193" t="s">
        <v>22</v>
      </c>
      <c r="C21" s="195" t="s">
        <v>8</v>
      </c>
      <c r="D21" s="199"/>
      <c r="E21" s="98">
        <f>SUM(C21:D21)</f>
        <v>0</v>
      </c>
      <c r="F21" s="195" t="s">
        <v>8</v>
      </c>
      <c r="G21" s="199"/>
      <c r="H21" s="98">
        <f>SUM(F21:G21)</f>
        <v>0</v>
      </c>
      <c r="I21" s="195" t="s">
        <v>8</v>
      </c>
      <c r="J21" s="363" t="e">
        <f>'Запит 2-12 '!#REF!+'Запит 2-12 '!#REF!+'Запит 2-12 '!#REF!</f>
        <v>#REF!</v>
      </c>
      <c r="K21" s="98" t="e">
        <f>SUM(I21:J21)</f>
        <v>#REF!</v>
      </c>
      <c r="L21" s="362" t="e">
        <f>'Запит 2-12 '!#REF!</f>
        <v>#REF!</v>
      </c>
      <c r="M21" s="2" t="e">
        <f t="shared" si="1"/>
        <v>#REF!</v>
      </c>
    </row>
    <row r="22" spans="1:13" ht="25.5" x14ac:dyDescent="0.25">
      <c r="A22" s="49" t="e">
        <f>'Запит 2-12 '!#REF!</f>
        <v>#REF!</v>
      </c>
      <c r="B22" s="193" t="s">
        <v>23</v>
      </c>
      <c r="C22" s="195" t="s">
        <v>8</v>
      </c>
      <c r="D22" s="194" t="s">
        <v>8</v>
      </c>
      <c r="E22" s="98">
        <f>SUM(E23:E25)</f>
        <v>0</v>
      </c>
      <c r="F22" s="195" t="s">
        <v>8</v>
      </c>
      <c r="G22" s="194" t="s">
        <v>8</v>
      </c>
      <c r="H22" s="98">
        <f>SUM(H23:H25)</f>
        <v>0</v>
      </c>
      <c r="I22" s="195" t="s">
        <v>8</v>
      </c>
      <c r="J22" s="194" t="s">
        <v>8</v>
      </c>
      <c r="K22" s="98" t="e">
        <f>SUM(K23:K25)</f>
        <v>#REF!</v>
      </c>
      <c r="L22" s="362" t="e">
        <f>'Запит 2-12 '!#REF!</f>
        <v>#REF!</v>
      </c>
      <c r="M22" s="2" t="e">
        <f t="shared" si="1"/>
        <v>#REF!</v>
      </c>
    </row>
    <row r="23" spans="1:13" x14ac:dyDescent="0.25">
      <c r="A23" s="49" t="e">
        <f>'Запит 2-12 '!#REF!</f>
        <v>#REF!</v>
      </c>
      <c r="B23" s="48" t="e">
        <f>'Запит 2-12 '!#REF!</f>
        <v>#REF!</v>
      </c>
      <c r="C23" s="195" t="s">
        <v>8</v>
      </c>
      <c r="D23" s="194" t="s">
        <v>8</v>
      </c>
      <c r="E23" s="200"/>
      <c r="F23" s="195" t="s">
        <v>8</v>
      </c>
      <c r="G23" s="194" t="s">
        <v>8</v>
      </c>
      <c r="H23" s="200"/>
      <c r="I23" s="195" t="s">
        <v>8</v>
      </c>
      <c r="J23" s="194" t="s">
        <v>8</v>
      </c>
      <c r="K23" s="364" t="e">
        <f>'Запит 2-12 '!#REF!+'Запит 2-12 '!#REF!+'Запит 2-12 '!#REF!</f>
        <v>#REF!</v>
      </c>
      <c r="L23" s="362" t="e">
        <f>'Запит 2-12 '!#REF!</f>
        <v>#REF!</v>
      </c>
      <c r="M23" s="2" t="e">
        <f t="shared" si="1"/>
        <v>#REF!</v>
      </c>
    </row>
    <row r="24" spans="1:13" x14ac:dyDescent="0.25">
      <c r="A24" s="49" t="e">
        <f>'Запит 2-12 '!#REF!</f>
        <v>#REF!</v>
      </c>
      <c r="B24" s="48" t="e">
        <f>'Запит 2-12 '!#REF!</f>
        <v>#REF!</v>
      </c>
      <c r="C24" s="195" t="s">
        <v>8</v>
      </c>
      <c r="D24" s="194" t="s">
        <v>8</v>
      </c>
      <c r="E24" s="200"/>
      <c r="F24" s="195" t="s">
        <v>8</v>
      </c>
      <c r="G24" s="194" t="s">
        <v>8</v>
      </c>
      <c r="H24" s="200"/>
      <c r="I24" s="195" t="s">
        <v>8</v>
      </c>
      <c r="J24" s="194" t="s">
        <v>8</v>
      </c>
      <c r="K24" s="364" t="e">
        <f>'Запит 2-12 '!#REF!+'Запит 2-12 '!#REF!+'Запит 2-12 '!#REF!</f>
        <v>#REF!</v>
      </c>
      <c r="L24" s="362" t="e">
        <f>'Запит 2-12 '!#REF!</f>
        <v>#REF!</v>
      </c>
      <c r="M24" s="2" t="e">
        <f t="shared" si="1"/>
        <v>#REF!</v>
      </c>
    </row>
    <row r="25" spans="1:13" x14ac:dyDescent="0.25">
      <c r="A25" s="374" t="e">
        <f>'Запит 2-12 '!#REF!</f>
        <v>#REF!</v>
      </c>
      <c r="B25" s="365" t="e">
        <f>'Запит 2-12 '!#REF!</f>
        <v>#REF!</v>
      </c>
      <c r="C25" s="196" t="s">
        <v>8</v>
      </c>
      <c r="D25" s="197" t="s">
        <v>8</v>
      </c>
      <c r="E25" s="206"/>
      <c r="F25" s="196" t="s">
        <v>8</v>
      </c>
      <c r="G25" s="197" t="s">
        <v>8</v>
      </c>
      <c r="H25" s="206"/>
      <c r="I25" s="196" t="s">
        <v>8</v>
      </c>
      <c r="J25" s="197" t="s">
        <v>8</v>
      </c>
      <c r="K25" s="366" t="e">
        <f>'Запит 2-12 '!#REF!+'Запит 2-12 '!#REF!+'Запит 2-12 '!#REF!</f>
        <v>#REF!</v>
      </c>
      <c r="L25" s="367" t="e">
        <f>'Запит 2-12 '!#REF!</f>
        <v>#REF!</v>
      </c>
      <c r="M25" s="2" t="e">
        <f t="shared" si="1"/>
        <v>#REF!</v>
      </c>
    </row>
    <row r="26" spans="1:13" x14ac:dyDescent="0.25">
      <c r="A26" s="242" t="e">
        <f>'Запит 2-12 '!#REF!</f>
        <v>#REF!</v>
      </c>
      <c r="B26" s="359" t="e">
        <f>'Запит 2-12 '!#REF!</f>
        <v>#REF!</v>
      </c>
      <c r="C26" s="230">
        <f t="shared" ref="C26:K26" si="3">SUM(C27:C32)</f>
        <v>0</v>
      </c>
      <c r="D26" s="231">
        <f t="shared" si="3"/>
        <v>0</v>
      </c>
      <c r="E26" s="232">
        <f t="shared" si="3"/>
        <v>0</v>
      </c>
      <c r="F26" s="230">
        <f t="shared" si="3"/>
        <v>0</v>
      </c>
      <c r="G26" s="231">
        <f t="shared" si="3"/>
        <v>0</v>
      </c>
      <c r="H26" s="232">
        <f t="shared" si="3"/>
        <v>0</v>
      </c>
      <c r="I26" s="230" t="e">
        <f t="shared" si="3"/>
        <v>#REF!</v>
      </c>
      <c r="J26" s="231" t="e">
        <f t="shared" si="3"/>
        <v>#REF!</v>
      </c>
      <c r="K26" s="232" t="e">
        <f t="shared" si="3"/>
        <v>#REF!</v>
      </c>
      <c r="L26" s="360" t="e">
        <f>'Запит 2-12 '!#REF!</f>
        <v>#REF!</v>
      </c>
      <c r="M26" s="2" t="e">
        <f t="shared" si="1"/>
        <v>#REF!</v>
      </c>
    </row>
    <row r="27" spans="1:13" x14ac:dyDescent="0.25">
      <c r="A27" s="49" t="e">
        <f>'Запит 2-12 '!#REF!</f>
        <v>#REF!</v>
      </c>
      <c r="B27" s="193" t="s">
        <v>138</v>
      </c>
      <c r="C27" s="198"/>
      <c r="D27" s="194" t="s">
        <v>8</v>
      </c>
      <c r="E27" s="98">
        <f>SUM(C27:D27)</f>
        <v>0</v>
      </c>
      <c r="F27" s="198"/>
      <c r="G27" s="194" t="s">
        <v>8</v>
      </c>
      <c r="H27" s="98">
        <f>SUM(F27:G27)</f>
        <v>0</v>
      </c>
      <c r="I27" s="361" t="e">
        <f>'Запит 2-12 '!#REF!+'Запит 2-12 '!#REF!+'Запит 2-12 '!#REF!</f>
        <v>#REF!</v>
      </c>
      <c r="J27" s="194" t="s">
        <v>8</v>
      </c>
      <c r="K27" s="98" t="e">
        <f>SUM(I27:J27)</f>
        <v>#REF!</v>
      </c>
      <c r="L27" s="362" t="e">
        <f>'Запит 2-12 '!#REF!</f>
        <v>#REF!</v>
      </c>
      <c r="M27" s="2" t="e">
        <f t="shared" si="1"/>
        <v>#REF!</v>
      </c>
    </row>
    <row r="28" spans="1:13" x14ac:dyDescent="0.25">
      <c r="A28" s="49" t="e">
        <f>'Запит 2-12 '!#REF!</f>
        <v>#REF!</v>
      </c>
      <c r="B28" s="193" t="s">
        <v>32</v>
      </c>
      <c r="C28" s="195" t="s">
        <v>8</v>
      </c>
      <c r="D28" s="199"/>
      <c r="E28" s="98">
        <f>SUM(C28:D28)</f>
        <v>0</v>
      </c>
      <c r="F28" s="195" t="s">
        <v>8</v>
      </c>
      <c r="G28" s="199"/>
      <c r="H28" s="98">
        <f>SUM(F28:G28)</f>
        <v>0</v>
      </c>
      <c r="I28" s="195" t="s">
        <v>8</v>
      </c>
      <c r="J28" s="363" t="e">
        <f>'Запит 2-12 '!#REF!+'Запит 2-12 '!#REF!+'Запит 2-12 '!#REF!</f>
        <v>#REF!</v>
      </c>
      <c r="K28" s="98" t="e">
        <f>SUM(I28:J28)</f>
        <v>#REF!</v>
      </c>
      <c r="L28" s="362" t="e">
        <f>'Запит 2-12 '!#REF!</f>
        <v>#REF!</v>
      </c>
      <c r="M28" s="2" t="e">
        <f t="shared" si="1"/>
        <v>#REF!</v>
      </c>
    </row>
    <row r="29" spans="1:13" x14ac:dyDescent="0.25">
      <c r="A29" s="49" t="e">
        <f>'Запит 2-12 '!#REF!</f>
        <v>#REF!</v>
      </c>
      <c r="B29" s="193" t="s">
        <v>20</v>
      </c>
      <c r="C29" s="195" t="s">
        <v>8</v>
      </c>
      <c r="D29" s="199"/>
      <c r="E29" s="98">
        <f>SUM(C29:D29)</f>
        <v>0</v>
      </c>
      <c r="F29" s="195" t="s">
        <v>8</v>
      </c>
      <c r="G29" s="199"/>
      <c r="H29" s="98">
        <f>SUM(F29:G29)</f>
        <v>0</v>
      </c>
      <c r="I29" s="195" t="s">
        <v>8</v>
      </c>
      <c r="J29" s="363" t="e">
        <f>'Запит 2-12 '!#REF!+'Запит 2-12 '!#REF!+'Запит 2-12 '!#REF!</f>
        <v>#REF!</v>
      </c>
      <c r="K29" s="98" t="e">
        <f>SUM(I29:J29)</f>
        <v>#REF!</v>
      </c>
      <c r="L29" s="362" t="e">
        <f>'Запит 2-12 '!#REF!</f>
        <v>#REF!</v>
      </c>
      <c r="M29" s="2" t="e">
        <f t="shared" si="1"/>
        <v>#REF!</v>
      </c>
    </row>
    <row r="30" spans="1:13" x14ac:dyDescent="0.25">
      <c r="A30" s="49" t="e">
        <f>'Запит 2-12 '!#REF!</f>
        <v>#REF!</v>
      </c>
      <c r="B30" s="193" t="s">
        <v>21</v>
      </c>
      <c r="C30" s="195" t="s">
        <v>8</v>
      </c>
      <c r="D30" s="199"/>
      <c r="E30" s="98">
        <f>SUM(C30:D30)</f>
        <v>0</v>
      </c>
      <c r="F30" s="195" t="s">
        <v>8</v>
      </c>
      <c r="G30" s="199"/>
      <c r="H30" s="98">
        <f>SUM(F30:G30)</f>
        <v>0</v>
      </c>
      <c r="I30" s="195" t="s">
        <v>8</v>
      </c>
      <c r="J30" s="363" t="e">
        <f>'Запит 2-12 '!#REF!+'Запит 2-12 '!#REF!+'Запит 2-12 '!#REF!</f>
        <v>#REF!</v>
      </c>
      <c r="K30" s="98" t="e">
        <f>SUM(I30:J30)</f>
        <v>#REF!</v>
      </c>
      <c r="L30" s="362" t="e">
        <f>'Запит 2-12 '!#REF!</f>
        <v>#REF!</v>
      </c>
      <c r="M30" s="2" t="e">
        <f t="shared" si="1"/>
        <v>#REF!</v>
      </c>
    </row>
    <row r="31" spans="1:13" x14ac:dyDescent="0.25">
      <c r="A31" s="49" t="e">
        <f>'Запит 2-12 '!#REF!</f>
        <v>#REF!</v>
      </c>
      <c r="B31" s="193" t="s">
        <v>22</v>
      </c>
      <c r="C31" s="195" t="s">
        <v>8</v>
      </c>
      <c r="D31" s="199"/>
      <c r="E31" s="98">
        <f>SUM(C31:D31)</f>
        <v>0</v>
      </c>
      <c r="F31" s="195" t="s">
        <v>8</v>
      </c>
      <c r="G31" s="199"/>
      <c r="H31" s="98">
        <f>SUM(F31:G31)</f>
        <v>0</v>
      </c>
      <c r="I31" s="195" t="s">
        <v>8</v>
      </c>
      <c r="J31" s="363" t="e">
        <f>'Запит 2-12 '!#REF!+'Запит 2-12 '!#REF!+'Запит 2-12 '!#REF!</f>
        <v>#REF!</v>
      </c>
      <c r="K31" s="98" t="e">
        <f>SUM(I31:J31)</f>
        <v>#REF!</v>
      </c>
      <c r="L31" s="362" t="e">
        <f>'Запит 2-12 '!#REF!</f>
        <v>#REF!</v>
      </c>
      <c r="M31" s="2" t="e">
        <f t="shared" si="1"/>
        <v>#REF!</v>
      </c>
    </row>
    <row r="32" spans="1:13" ht="25.5" x14ac:dyDescent="0.25">
      <c r="A32" s="49" t="e">
        <f>'Запит 2-12 '!#REF!</f>
        <v>#REF!</v>
      </c>
      <c r="B32" s="193" t="s">
        <v>23</v>
      </c>
      <c r="C32" s="195" t="s">
        <v>8</v>
      </c>
      <c r="D32" s="194" t="s">
        <v>8</v>
      </c>
      <c r="E32" s="98">
        <f>SUM(E33:E35)</f>
        <v>0</v>
      </c>
      <c r="F32" s="195" t="s">
        <v>8</v>
      </c>
      <c r="G32" s="194" t="s">
        <v>8</v>
      </c>
      <c r="H32" s="98">
        <f>SUM(H33:H35)</f>
        <v>0</v>
      </c>
      <c r="I32" s="195" t="s">
        <v>8</v>
      </c>
      <c r="J32" s="194" t="s">
        <v>8</v>
      </c>
      <c r="K32" s="98" t="e">
        <f>SUM(K33:K35)</f>
        <v>#REF!</v>
      </c>
      <c r="L32" s="362" t="e">
        <f>'Запит 2-12 '!#REF!</f>
        <v>#REF!</v>
      </c>
      <c r="M32" s="2" t="e">
        <f t="shared" si="1"/>
        <v>#REF!</v>
      </c>
    </row>
    <row r="33" spans="1:13" x14ac:dyDescent="0.25">
      <c r="A33" s="49" t="e">
        <f>'Запит 2-12 '!#REF!</f>
        <v>#REF!</v>
      </c>
      <c r="B33" s="48" t="e">
        <f>'Запит 2-12 '!#REF!</f>
        <v>#REF!</v>
      </c>
      <c r="C33" s="195" t="s">
        <v>8</v>
      </c>
      <c r="D33" s="194" t="s">
        <v>8</v>
      </c>
      <c r="E33" s="200"/>
      <c r="F33" s="195" t="s">
        <v>8</v>
      </c>
      <c r="G33" s="194" t="s">
        <v>8</v>
      </c>
      <c r="H33" s="200"/>
      <c r="I33" s="195" t="s">
        <v>8</v>
      </c>
      <c r="J33" s="194" t="s">
        <v>8</v>
      </c>
      <c r="K33" s="364" t="e">
        <f>'Запит 2-12 '!#REF!+'Запит 2-12 '!#REF!+'Запит 2-12 '!#REF!</f>
        <v>#REF!</v>
      </c>
      <c r="L33" s="362" t="e">
        <f>'Запит 2-12 '!#REF!</f>
        <v>#REF!</v>
      </c>
      <c r="M33" s="2" t="e">
        <f t="shared" si="1"/>
        <v>#REF!</v>
      </c>
    </row>
    <row r="34" spans="1:13" x14ac:dyDescent="0.25">
      <c r="A34" s="49" t="e">
        <f>'Запит 2-12 '!#REF!</f>
        <v>#REF!</v>
      </c>
      <c r="B34" s="48" t="e">
        <f>'Запит 2-12 '!#REF!</f>
        <v>#REF!</v>
      </c>
      <c r="C34" s="195" t="s">
        <v>8</v>
      </c>
      <c r="D34" s="194" t="s">
        <v>8</v>
      </c>
      <c r="E34" s="200"/>
      <c r="F34" s="195" t="s">
        <v>8</v>
      </c>
      <c r="G34" s="194" t="s">
        <v>8</v>
      </c>
      <c r="H34" s="200"/>
      <c r="I34" s="195" t="s">
        <v>8</v>
      </c>
      <c r="J34" s="194" t="s">
        <v>8</v>
      </c>
      <c r="K34" s="364" t="e">
        <f>'Запит 2-12 '!#REF!+'Запит 2-12 '!#REF!+'Запит 2-12 '!#REF!</f>
        <v>#REF!</v>
      </c>
      <c r="L34" s="362" t="e">
        <f>'Запит 2-12 '!#REF!</f>
        <v>#REF!</v>
      </c>
      <c r="M34" s="2" t="e">
        <f t="shared" si="1"/>
        <v>#REF!</v>
      </c>
    </row>
    <row r="35" spans="1:13" x14ac:dyDescent="0.25">
      <c r="A35" s="374" t="e">
        <f>'Запит 2-12 '!#REF!</f>
        <v>#REF!</v>
      </c>
      <c r="B35" s="365" t="e">
        <f>'Запит 2-12 '!#REF!</f>
        <v>#REF!</v>
      </c>
      <c r="C35" s="196" t="s">
        <v>8</v>
      </c>
      <c r="D35" s="197" t="s">
        <v>8</v>
      </c>
      <c r="E35" s="206"/>
      <c r="F35" s="196" t="s">
        <v>8</v>
      </c>
      <c r="G35" s="197" t="s">
        <v>8</v>
      </c>
      <c r="H35" s="206"/>
      <c r="I35" s="196" t="s">
        <v>8</v>
      </c>
      <c r="J35" s="197" t="s">
        <v>8</v>
      </c>
      <c r="K35" s="366" t="e">
        <f>'Запит 2-12 '!#REF!+'Запит 2-12 '!#REF!+'Запит 2-12 '!#REF!</f>
        <v>#REF!</v>
      </c>
      <c r="L35" s="367" t="e">
        <f>'Запит 2-12 '!#REF!</f>
        <v>#REF!</v>
      </c>
      <c r="M35" s="2" t="e">
        <f t="shared" si="1"/>
        <v>#REF!</v>
      </c>
    </row>
    <row r="36" spans="1:13" ht="15" customHeight="1" x14ac:dyDescent="0.25">
      <c r="A36" s="787" t="s">
        <v>24</v>
      </c>
      <c r="B36" s="788"/>
      <c r="C36" s="202">
        <f t="shared" ref="C36:K36" si="4">C6+C16+C26</f>
        <v>0</v>
      </c>
      <c r="D36" s="203">
        <f t="shared" si="4"/>
        <v>0</v>
      </c>
      <c r="E36" s="204">
        <f t="shared" si="4"/>
        <v>0</v>
      </c>
      <c r="F36" s="202">
        <f t="shared" si="4"/>
        <v>0</v>
      </c>
      <c r="G36" s="203">
        <f t="shared" si="4"/>
        <v>0</v>
      </c>
      <c r="H36" s="204">
        <f t="shared" si="4"/>
        <v>0</v>
      </c>
      <c r="I36" s="202" t="e">
        <f t="shared" si="4"/>
        <v>#REF!</v>
      </c>
      <c r="J36" s="203" t="e">
        <f t="shared" si="4"/>
        <v>#REF!</v>
      </c>
      <c r="K36" s="204" t="e">
        <f t="shared" si="4"/>
        <v>#REF!</v>
      </c>
      <c r="L36" s="205" t="s">
        <v>30</v>
      </c>
      <c r="M36" s="2" t="e">
        <f t="shared" si="1"/>
        <v>#REF!</v>
      </c>
    </row>
    <row r="37" spans="1:13" x14ac:dyDescent="0.25">
      <c r="A37" s="784" t="e">
        <f>'Запит  2-7'!#REF!</f>
        <v>#REF!</v>
      </c>
      <c r="B37" s="785"/>
      <c r="C37" s="785"/>
      <c r="D37" s="785"/>
      <c r="E37" s="785"/>
      <c r="F37" s="785"/>
      <c r="G37" s="785"/>
      <c r="H37" s="785"/>
      <c r="I37" s="785"/>
      <c r="J37" s="785"/>
      <c r="K37" s="785"/>
      <c r="L37" s="786"/>
      <c r="M37" s="2" t="e">
        <f>M38</f>
        <v>#REF!</v>
      </c>
    </row>
    <row r="38" spans="1:13" x14ac:dyDescent="0.25">
      <c r="A38" s="242" t="e">
        <f>'Запит 2-12 '!#REF!</f>
        <v>#REF!</v>
      </c>
      <c r="B38" s="359" t="e">
        <f>'Запит 2-12 '!#REF!</f>
        <v>#REF!</v>
      </c>
      <c r="C38" s="230">
        <f t="shared" ref="C38:K38" si="5">SUM(C39:C44)</f>
        <v>0</v>
      </c>
      <c r="D38" s="231">
        <f t="shared" si="5"/>
        <v>0</v>
      </c>
      <c r="E38" s="232">
        <f t="shared" si="5"/>
        <v>0</v>
      </c>
      <c r="F38" s="230">
        <f t="shared" si="5"/>
        <v>0</v>
      </c>
      <c r="G38" s="231">
        <f t="shared" si="5"/>
        <v>0</v>
      </c>
      <c r="H38" s="232">
        <f t="shared" si="5"/>
        <v>0</v>
      </c>
      <c r="I38" s="230" t="e">
        <f t="shared" si="5"/>
        <v>#REF!</v>
      </c>
      <c r="J38" s="231" t="e">
        <f t="shared" si="5"/>
        <v>#REF!</v>
      </c>
      <c r="K38" s="232" t="e">
        <f t="shared" si="5"/>
        <v>#REF!</v>
      </c>
      <c r="L38" s="360" t="e">
        <f>'Запит 2-12 '!#REF!</f>
        <v>#REF!</v>
      </c>
      <c r="M38" s="2" t="e">
        <f>IF(SUM(C38:K38)&lt;&gt;0,"Для друку","")</f>
        <v>#REF!</v>
      </c>
    </row>
    <row r="39" spans="1:13" x14ac:dyDescent="0.25">
      <c r="A39" s="49" t="e">
        <f>'Запит 2-12 '!#REF!</f>
        <v>#REF!</v>
      </c>
      <c r="B39" s="193" t="s">
        <v>138</v>
      </c>
      <c r="C39" s="198"/>
      <c r="D39" s="194" t="s">
        <v>8</v>
      </c>
      <c r="E39" s="98">
        <f>SUM(C39:D39)</f>
        <v>0</v>
      </c>
      <c r="F39" s="198"/>
      <c r="G39" s="194" t="s">
        <v>8</v>
      </c>
      <c r="H39" s="98">
        <f>SUM(F39:G39)</f>
        <v>0</v>
      </c>
      <c r="I39" s="361" t="e">
        <f>'Запит 2-12 '!#REF!+'Запит 2-12 '!#REF!+'Запит 2-12 '!#REF!</f>
        <v>#REF!</v>
      </c>
      <c r="J39" s="194" t="s">
        <v>8</v>
      </c>
      <c r="K39" s="98" t="e">
        <f>SUM(I39:J39)</f>
        <v>#REF!</v>
      </c>
      <c r="L39" s="362" t="e">
        <f>'Запит 2-12 '!#REF!</f>
        <v>#REF!</v>
      </c>
      <c r="M39" s="2" t="e">
        <f>IF(SUM(C39:K39)&lt;&gt;0,"Для друку","")</f>
        <v>#REF!</v>
      </c>
    </row>
    <row r="40" spans="1:13" x14ac:dyDescent="0.25">
      <c r="A40" s="49" t="e">
        <f>'Запит 2-12 '!#REF!</f>
        <v>#REF!</v>
      </c>
      <c r="B40" s="193" t="s">
        <v>32</v>
      </c>
      <c r="C40" s="195" t="s">
        <v>8</v>
      </c>
      <c r="D40" s="199"/>
      <c r="E40" s="98">
        <f>SUM(C40:D40)</f>
        <v>0</v>
      </c>
      <c r="F40" s="195" t="s">
        <v>8</v>
      </c>
      <c r="G40" s="199"/>
      <c r="H40" s="98">
        <f>SUM(F40:G40)</f>
        <v>0</v>
      </c>
      <c r="I40" s="195" t="s">
        <v>8</v>
      </c>
      <c r="J40" s="363" t="e">
        <f>'Запит 2-12 '!#REF!+'Запит 2-12 '!#REF!+'Запит 2-12 '!#REF!</f>
        <v>#REF!</v>
      </c>
      <c r="K40" s="98" t="e">
        <f>SUM(I40:J40)</f>
        <v>#REF!</v>
      </c>
      <c r="L40" s="362" t="e">
        <f>'Запит 2-12 '!#REF!</f>
        <v>#REF!</v>
      </c>
      <c r="M40" s="2" t="e">
        <f>IF(SUM(C40:K40)&lt;&gt;0,"Для друку","")</f>
        <v>#REF!</v>
      </c>
    </row>
    <row r="41" spans="1:13" x14ac:dyDescent="0.25">
      <c r="A41" s="49" t="e">
        <f>'Запит 2-12 '!#REF!</f>
        <v>#REF!</v>
      </c>
      <c r="B41" s="193" t="s">
        <v>20</v>
      </c>
      <c r="C41" s="195" t="s">
        <v>8</v>
      </c>
      <c r="D41" s="199"/>
      <c r="E41" s="98">
        <f>SUM(C41:D41)</f>
        <v>0</v>
      </c>
      <c r="F41" s="195" t="s">
        <v>8</v>
      </c>
      <c r="G41" s="199"/>
      <c r="H41" s="98">
        <f>SUM(F41:G41)</f>
        <v>0</v>
      </c>
      <c r="I41" s="195" t="s">
        <v>8</v>
      </c>
      <c r="J41" s="363" t="e">
        <f>'Запит 2-12 '!#REF!+'Запит 2-12 '!#REF!+'Запит 2-12 '!#REF!</f>
        <v>#REF!</v>
      </c>
      <c r="K41" s="98" t="e">
        <f>SUM(I41:J41)</f>
        <v>#REF!</v>
      </c>
      <c r="L41" s="362" t="e">
        <f>'Запит 2-12 '!#REF!</f>
        <v>#REF!</v>
      </c>
      <c r="M41" s="2" t="e">
        <f t="shared" ref="M41:M68" si="6">IF(SUM(C41:K41)&lt;&gt;0,"Для друку","")</f>
        <v>#REF!</v>
      </c>
    </row>
    <row r="42" spans="1:13" x14ac:dyDescent="0.25">
      <c r="A42" s="49" t="e">
        <f>'Запит 2-12 '!#REF!</f>
        <v>#REF!</v>
      </c>
      <c r="B42" s="193" t="s">
        <v>21</v>
      </c>
      <c r="C42" s="195" t="s">
        <v>8</v>
      </c>
      <c r="D42" s="199"/>
      <c r="E42" s="98">
        <f>SUM(C42:D42)</f>
        <v>0</v>
      </c>
      <c r="F42" s="195" t="s">
        <v>8</v>
      </c>
      <c r="G42" s="199"/>
      <c r="H42" s="98">
        <f>SUM(F42:G42)</f>
        <v>0</v>
      </c>
      <c r="I42" s="195" t="s">
        <v>8</v>
      </c>
      <c r="J42" s="363" t="e">
        <f>'Запит 2-12 '!#REF!+'Запит 2-12 '!#REF!+'Запит 2-12 '!#REF!</f>
        <v>#REF!</v>
      </c>
      <c r="K42" s="98" t="e">
        <f>SUM(I42:J42)</f>
        <v>#REF!</v>
      </c>
      <c r="L42" s="362" t="e">
        <f>'Запит 2-12 '!#REF!</f>
        <v>#REF!</v>
      </c>
      <c r="M42" s="2" t="e">
        <f t="shared" si="6"/>
        <v>#REF!</v>
      </c>
    </row>
    <row r="43" spans="1:13" x14ac:dyDescent="0.25">
      <c r="A43" s="49" t="e">
        <f>'Запит 2-12 '!#REF!</f>
        <v>#REF!</v>
      </c>
      <c r="B43" s="193" t="s">
        <v>22</v>
      </c>
      <c r="C43" s="195" t="s">
        <v>8</v>
      </c>
      <c r="D43" s="199"/>
      <c r="E43" s="98">
        <f>SUM(C43:D43)</f>
        <v>0</v>
      </c>
      <c r="F43" s="195" t="s">
        <v>8</v>
      </c>
      <c r="G43" s="199"/>
      <c r="H43" s="98">
        <f>SUM(F43:G43)</f>
        <v>0</v>
      </c>
      <c r="I43" s="195" t="s">
        <v>8</v>
      </c>
      <c r="J43" s="363" t="e">
        <f>'Запит 2-12 '!#REF!+'Запит 2-12 '!#REF!+'Запит 2-12 '!#REF!</f>
        <v>#REF!</v>
      </c>
      <c r="K43" s="98" t="e">
        <f>SUM(I43:J43)</f>
        <v>#REF!</v>
      </c>
      <c r="L43" s="362" t="e">
        <f>'Запит 2-12 '!#REF!</f>
        <v>#REF!</v>
      </c>
      <c r="M43" s="2" t="e">
        <f t="shared" si="6"/>
        <v>#REF!</v>
      </c>
    </row>
    <row r="44" spans="1:13" ht="25.5" x14ac:dyDescent="0.25">
      <c r="A44" s="49" t="e">
        <f>'Запит 2-12 '!#REF!</f>
        <v>#REF!</v>
      </c>
      <c r="B44" s="193" t="s">
        <v>23</v>
      </c>
      <c r="C44" s="195" t="s">
        <v>8</v>
      </c>
      <c r="D44" s="194" t="s">
        <v>8</v>
      </c>
      <c r="E44" s="98">
        <f>SUM(E45:E47)</f>
        <v>0</v>
      </c>
      <c r="F44" s="195" t="s">
        <v>8</v>
      </c>
      <c r="G44" s="194" t="s">
        <v>8</v>
      </c>
      <c r="H44" s="98">
        <f>SUM(H45:H47)</f>
        <v>0</v>
      </c>
      <c r="I44" s="195" t="s">
        <v>8</v>
      </c>
      <c r="J44" s="194" t="s">
        <v>8</v>
      </c>
      <c r="K44" s="98" t="e">
        <f>SUM(K45:K47)</f>
        <v>#REF!</v>
      </c>
      <c r="L44" s="362" t="e">
        <f>'Запит 2-12 '!#REF!</f>
        <v>#REF!</v>
      </c>
      <c r="M44" s="2" t="e">
        <f t="shared" si="6"/>
        <v>#REF!</v>
      </c>
    </row>
    <row r="45" spans="1:13" x14ac:dyDescent="0.25">
      <c r="A45" s="49" t="e">
        <f>'Запит 2-12 '!#REF!</f>
        <v>#REF!</v>
      </c>
      <c r="B45" s="48" t="e">
        <f>'Запит 2-12 '!#REF!</f>
        <v>#REF!</v>
      </c>
      <c r="C45" s="195" t="s">
        <v>8</v>
      </c>
      <c r="D45" s="194" t="s">
        <v>8</v>
      </c>
      <c r="E45" s="200"/>
      <c r="F45" s="195" t="s">
        <v>8</v>
      </c>
      <c r="G45" s="194" t="s">
        <v>8</v>
      </c>
      <c r="H45" s="200"/>
      <c r="I45" s="195" t="s">
        <v>8</v>
      </c>
      <c r="J45" s="194" t="s">
        <v>8</v>
      </c>
      <c r="K45" s="364" t="e">
        <f>'Запит 2-12 '!#REF!+'Запит 2-12 '!#REF!+'Запит 2-12 '!#REF!</f>
        <v>#REF!</v>
      </c>
      <c r="L45" s="362" t="e">
        <f>'Запит 2-12 '!#REF!</f>
        <v>#REF!</v>
      </c>
      <c r="M45" s="2" t="e">
        <f t="shared" si="6"/>
        <v>#REF!</v>
      </c>
    </row>
    <row r="46" spans="1:13" x14ac:dyDescent="0.25">
      <c r="A46" s="49" t="e">
        <f>'Запит 2-12 '!#REF!</f>
        <v>#REF!</v>
      </c>
      <c r="B46" s="48" t="e">
        <f>'Запит 2-12 '!#REF!</f>
        <v>#REF!</v>
      </c>
      <c r="C46" s="195" t="s">
        <v>8</v>
      </c>
      <c r="D46" s="194" t="s">
        <v>8</v>
      </c>
      <c r="E46" s="200"/>
      <c r="F46" s="195" t="s">
        <v>8</v>
      </c>
      <c r="G46" s="194" t="s">
        <v>8</v>
      </c>
      <c r="H46" s="200"/>
      <c r="I46" s="195" t="s">
        <v>8</v>
      </c>
      <c r="J46" s="194" t="s">
        <v>8</v>
      </c>
      <c r="K46" s="364" t="e">
        <f>'Запит 2-12 '!#REF!+'Запит 2-12 '!#REF!+'Запит 2-12 '!#REF!</f>
        <v>#REF!</v>
      </c>
      <c r="L46" s="362" t="e">
        <f>'Запит 2-12 '!#REF!</f>
        <v>#REF!</v>
      </c>
      <c r="M46" s="2" t="e">
        <f t="shared" si="6"/>
        <v>#REF!</v>
      </c>
    </row>
    <row r="47" spans="1:13" x14ac:dyDescent="0.25">
      <c r="A47" s="374" t="e">
        <f>'Запит 2-12 '!#REF!</f>
        <v>#REF!</v>
      </c>
      <c r="B47" s="365" t="e">
        <f>'Запит 2-12 '!#REF!</f>
        <v>#REF!</v>
      </c>
      <c r="C47" s="196" t="s">
        <v>8</v>
      </c>
      <c r="D47" s="197" t="s">
        <v>8</v>
      </c>
      <c r="E47" s="206"/>
      <c r="F47" s="196" t="s">
        <v>8</v>
      </c>
      <c r="G47" s="197" t="s">
        <v>8</v>
      </c>
      <c r="H47" s="206"/>
      <c r="I47" s="196" t="s">
        <v>8</v>
      </c>
      <c r="J47" s="197" t="s">
        <v>8</v>
      </c>
      <c r="K47" s="366" t="e">
        <f>'Запит 2-12 '!#REF!+'Запит 2-12 '!#REF!+'Запит 2-12 '!#REF!</f>
        <v>#REF!</v>
      </c>
      <c r="L47" s="367" t="e">
        <f>'Запит 2-12 '!#REF!</f>
        <v>#REF!</v>
      </c>
      <c r="M47" s="2" t="e">
        <f t="shared" si="6"/>
        <v>#REF!</v>
      </c>
    </row>
    <row r="48" spans="1:13" x14ac:dyDescent="0.25">
      <c r="A48" s="242" t="e">
        <f>'Запит 2-12 '!#REF!</f>
        <v>#REF!</v>
      </c>
      <c r="B48" s="359" t="e">
        <f>'Запит 2-12 '!#REF!</f>
        <v>#REF!</v>
      </c>
      <c r="C48" s="230">
        <f t="shared" ref="C48:K48" si="7">SUM(C49:C54)</f>
        <v>0</v>
      </c>
      <c r="D48" s="231">
        <f t="shared" si="7"/>
        <v>0</v>
      </c>
      <c r="E48" s="232">
        <f t="shared" si="7"/>
        <v>0</v>
      </c>
      <c r="F48" s="230">
        <f t="shared" si="7"/>
        <v>0</v>
      </c>
      <c r="G48" s="231">
        <f t="shared" si="7"/>
        <v>0</v>
      </c>
      <c r="H48" s="232">
        <f t="shared" si="7"/>
        <v>0</v>
      </c>
      <c r="I48" s="230" t="e">
        <f t="shared" si="7"/>
        <v>#REF!</v>
      </c>
      <c r="J48" s="231" t="e">
        <f t="shared" si="7"/>
        <v>#REF!</v>
      </c>
      <c r="K48" s="232" t="e">
        <f t="shared" si="7"/>
        <v>#REF!</v>
      </c>
      <c r="L48" s="360" t="e">
        <f>'Запит 2-12 '!#REF!</f>
        <v>#REF!</v>
      </c>
      <c r="M48" s="2" t="e">
        <f t="shared" si="6"/>
        <v>#REF!</v>
      </c>
    </row>
    <row r="49" spans="1:13" x14ac:dyDescent="0.25">
      <c r="A49" s="49" t="e">
        <f>'Запит 2-12 '!#REF!</f>
        <v>#REF!</v>
      </c>
      <c r="B49" s="193" t="s">
        <v>138</v>
      </c>
      <c r="C49" s="198"/>
      <c r="D49" s="194" t="s">
        <v>8</v>
      </c>
      <c r="E49" s="98">
        <f>SUM(C49:D49)</f>
        <v>0</v>
      </c>
      <c r="F49" s="198"/>
      <c r="G49" s="194" t="s">
        <v>8</v>
      </c>
      <c r="H49" s="98">
        <f>SUM(F49:G49)</f>
        <v>0</v>
      </c>
      <c r="I49" s="361" t="e">
        <f>'Запит 2-12 '!#REF!+'Запит 2-12 '!#REF!+'Запит 2-12 '!#REF!</f>
        <v>#REF!</v>
      </c>
      <c r="J49" s="194" t="s">
        <v>8</v>
      </c>
      <c r="K49" s="98" t="e">
        <f>SUM(I49:J49)</f>
        <v>#REF!</v>
      </c>
      <c r="L49" s="362" t="e">
        <f>'Запит 2-12 '!#REF!</f>
        <v>#REF!</v>
      </c>
      <c r="M49" s="2" t="e">
        <f t="shared" si="6"/>
        <v>#REF!</v>
      </c>
    </row>
    <row r="50" spans="1:13" x14ac:dyDescent="0.25">
      <c r="A50" s="49" t="e">
        <f>'Запит 2-12 '!#REF!</f>
        <v>#REF!</v>
      </c>
      <c r="B50" s="193" t="s">
        <v>32</v>
      </c>
      <c r="C50" s="195" t="s">
        <v>8</v>
      </c>
      <c r="D50" s="199"/>
      <c r="E50" s="98">
        <f>SUM(C50:D50)</f>
        <v>0</v>
      </c>
      <c r="F50" s="195" t="s">
        <v>8</v>
      </c>
      <c r="G50" s="199"/>
      <c r="H50" s="98">
        <f>SUM(F50:G50)</f>
        <v>0</v>
      </c>
      <c r="I50" s="195" t="s">
        <v>8</v>
      </c>
      <c r="J50" s="363" t="e">
        <f>'Запит 2-12 '!#REF!+'Запит 2-12 '!#REF!+'Запит 2-12 '!#REF!</f>
        <v>#REF!</v>
      </c>
      <c r="K50" s="98" t="e">
        <f>SUM(I50:J50)</f>
        <v>#REF!</v>
      </c>
      <c r="L50" s="362" t="e">
        <f>'Запит 2-12 '!#REF!</f>
        <v>#REF!</v>
      </c>
      <c r="M50" s="2" t="e">
        <f t="shared" si="6"/>
        <v>#REF!</v>
      </c>
    </row>
    <row r="51" spans="1:13" x14ac:dyDescent="0.25">
      <c r="A51" s="49" t="e">
        <f>'Запит 2-12 '!#REF!</f>
        <v>#REF!</v>
      </c>
      <c r="B51" s="193" t="s">
        <v>20</v>
      </c>
      <c r="C51" s="195" t="s">
        <v>8</v>
      </c>
      <c r="D51" s="199"/>
      <c r="E51" s="98">
        <f>SUM(C51:D51)</f>
        <v>0</v>
      </c>
      <c r="F51" s="195" t="s">
        <v>8</v>
      </c>
      <c r="G51" s="199"/>
      <c r="H51" s="98">
        <f>SUM(F51:G51)</f>
        <v>0</v>
      </c>
      <c r="I51" s="195" t="s">
        <v>8</v>
      </c>
      <c r="J51" s="363" t="e">
        <f>'Запит 2-12 '!#REF!+'Запит 2-12 '!#REF!+'Запит 2-12 '!#REF!</f>
        <v>#REF!</v>
      </c>
      <c r="K51" s="98" t="e">
        <f>SUM(I51:J51)</f>
        <v>#REF!</v>
      </c>
      <c r="L51" s="362" t="e">
        <f>'Запит 2-12 '!#REF!</f>
        <v>#REF!</v>
      </c>
      <c r="M51" s="2" t="e">
        <f t="shared" si="6"/>
        <v>#REF!</v>
      </c>
    </row>
    <row r="52" spans="1:13" x14ac:dyDescent="0.25">
      <c r="A52" s="49" t="e">
        <f>'Запит 2-12 '!#REF!</f>
        <v>#REF!</v>
      </c>
      <c r="B52" s="193" t="s">
        <v>21</v>
      </c>
      <c r="C52" s="195" t="s">
        <v>8</v>
      </c>
      <c r="D52" s="199"/>
      <c r="E52" s="98">
        <f>SUM(C52:D52)</f>
        <v>0</v>
      </c>
      <c r="F52" s="195" t="s">
        <v>8</v>
      </c>
      <c r="G52" s="199"/>
      <c r="H52" s="98">
        <f>SUM(F52:G52)</f>
        <v>0</v>
      </c>
      <c r="I52" s="195" t="s">
        <v>8</v>
      </c>
      <c r="J52" s="363" t="e">
        <f>'Запит 2-12 '!#REF!+'Запит 2-12 '!#REF!+'Запит 2-12 '!#REF!</f>
        <v>#REF!</v>
      </c>
      <c r="K52" s="98" t="e">
        <f>SUM(I52:J52)</f>
        <v>#REF!</v>
      </c>
      <c r="L52" s="362" t="e">
        <f>'Запит 2-12 '!#REF!</f>
        <v>#REF!</v>
      </c>
      <c r="M52" s="2" t="e">
        <f t="shared" si="6"/>
        <v>#REF!</v>
      </c>
    </row>
    <row r="53" spans="1:13" x14ac:dyDescent="0.25">
      <c r="A53" s="49" t="e">
        <f>'Запит 2-12 '!#REF!</f>
        <v>#REF!</v>
      </c>
      <c r="B53" s="193" t="s">
        <v>22</v>
      </c>
      <c r="C53" s="195" t="s">
        <v>8</v>
      </c>
      <c r="D53" s="199"/>
      <c r="E53" s="98">
        <f>SUM(C53:D53)</f>
        <v>0</v>
      </c>
      <c r="F53" s="195" t="s">
        <v>8</v>
      </c>
      <c r="G53" s="199"/>
      <c r="H53" s="98">
        <f>SUM(F53:G53)</f>
        <v>0</v>
      </c>
      <c r="I53" s="195" t="s">
        <v>8</v>
      </c>
      <c r="J53" s="363" t="e">
        <f>'Запит 2-12 '!#REF!+'Запит 2-12 '!#REF!+'Запит 2-12 '!#REF!</f>
        <v>#REF!</v>
      </c>
      <c r="K53" s="98" t="e">
        <f>SUM(I53:J53)</f>
        <v>#REF!</v>
      </c>
      <c r="L53" s="362" t="e">
        <f>'Запит 2-12 '!#REF!</f>
        <v>#REF!</v>
      </c>
      <c r="M53" s="2" t="e">
        <f t="shared" si="6"/>
        <v>#REF!</v>
      </c>
    </row>
    <row r="54" spans="1:13" ht="25.5" x14ac:dyDescent="0.25">
      <c r="A54" s="49" t="e">
        <f>'Запит 2-12 '!#REF!</f>
        <v>#REF!</v>
      </c>
      <c r="B54" s="193" t="s">
        <v>23</v>
      </c>
      <c r="C54" s="195" t="s">
        <v>8</v>
      </c>
      <c r="D54" s="194" t="s">
        <v>8</v>
      </c>
      <c r="E54" s="98">
        <f>SUM(E55:E57)</f>
        <v>0</v>
      </c>
      <c r="F54" s="195" t="s">
        <v>8</v>
      </c>
      <c r="G54" s="194" t="s">
        <v>8</v>
      </c>
      <c r="H54" s="98">
        <f>SUM(H55:H57)</f>
        <v>0</v>
      </c>
      <c r="I54" s="195" t="s">
        <v>8</v>
      </c>
      <c r="J54" s="194" t="s">
        <v>8</v>
      </c>
      <c r="K54" s="98" t="e">
        <f>SUM(K55:K57)</f>
        <v>#REF!</v>
      </c>
      <c r="L54" s="362" t="e">
        <f>'Запит 2-12 '!#REF!</f>
        <v>#REF!</v>
      </c>
      <c r="M54" s="2" t="e">
        <f t="shared" si="6"/>
        <v>#REF!</v>
      </c>
    </row>
    <row r="55" spans="1:13" x14ac:dyDescent="0.25">
      <c r="A55" s="49" t="e">
        <f>'Запит 2-12 '!#REF!</f>
        <v>#REF!</v>
      </c>
      <c r="B55" s="48" t="e">
        <f>'Запит 2-12 '!#REF!</f>
        <v>#REF!</v>
      </c>
      <c r="C55" s="195" t="s">
        <v>8</v>
      </c>
      <c r="D55" s="194" t="s">
        <v>8</v>
      </c>
      <c r="E55" s="200"/>
      <c r="F55" s="195" t="s">
        <v>8</v>
      </c>
      <c r="G55" s="194" t="s">
        <v>8</v>
      </c>
      <c r="H55" s="200"/>
      <c r="I55" s="195" t="s">
        <v>8</v>
      </c>
      <c r="J55" s="194" t="s">
        <v>8</v>
      </c>
      <c r="K55" s="364" t="e">
        <f>'Запит 2-12 '!#REF!+'Запит 2-12 '!#REF!+'Запит 2-12 '!#REF!</f>
        <v>#REF!</v>
      </c>
      <c r="L55" s="362" t="e">
        <f>'Запит 2-12 '!#REF!</f>
        <v>#REF!</v>
      </c>
      <c r="M55" s="2" t="e">
        <f t="shared" si="6"/>
        <v>#REF!</v>
      </c>
    </row>
    <row r="56" spans="1:13" x14ac:dyDescent="0.25">
      <c r="A56" s="49" t="e">
        <f>'Запит 2-12 '!#REF!</f>
        <v>#REF!</v>
      </c>
      <c r="B56" s="48" t="e">
        <f>'Запит 2-12 '!#REF!</f>
        <v>#REF!</v>
      </c>
      <c r="C56" s="195" t="s">
        <v>8</v>
      </c>
      <c r="D56" s="194" t="s">
        <v>8</v>
      </c>
      <c r="E56" s="200"/>
      <c r="F56" s="195" t="s">
        <v>8</v>
      </c>
      <c r="G56" s="194" t="s">
        <v>8</v>
      </c>
      <c r="H56" s="200"/>
      <c r="I56" s="195" t="s">
        <v>8</v>
      </c>
      <c r="J56" s="194" t="s">
        <v>8</v>
      </c>
      <c r="K56" s="364" t="e">
        <f>'Запит 2-12 '!#REF!+'Запит 2-12 '!#REF!+'Запит 2-12 '!#REF!</f>
        <v>#REF!</v>
      </c>
      <c r="L56" s="362" t="e">
        <f>'Запит 2-12 '!#REF!</f>
        <v>#REF!</v>
      </c>
      <c r="M56" s="2" t="e">
        <f t="shared" si="6"/>
        <v>#REF!</v>
      </c>
    </row>
    <row r="57" spans="1:13" x14ac:dyDescent="0.25">
      <c r="A57" s="374" t="e">
        <f>'Запит 2-12 '!#REF!</f>
        <v>#REF!</v>
      </c>
      <c r="B57" s="365" t="e">
        <f>'Запит 2-12 '!#REF!</f>
        <v>#REF!</v>
      </c>
      <c r="C57" s="196" t="s">
        <v>8</v>
      </c>
      <c r="D57" s="197" t="s">
        <v>8</v>
      </c>
      <c r="E57" s="206"/>
      <c r="F57" s="196" t="s">
        <v>8</v>
      </c>
      <c r="G57" s="197" t="s">
        <v>8</v>
      </c>
      <c r="H57" s="206"/>
      <c r="I57" s="196" t="s">
        <v>8</v>
      </c>
      <c r="J57" s="197" t="s">
        <v>8</v>
      </c>
      <c r="K57" s="366" t="e">
        <f>'Запит 2-12 '!#REF!+'Запит 2-12 '!#REF!+'Запит 2-12 '!#REF!</f>
        <v>#REF!</v>
      </c>
      <c r="L57" s="367" t="e">
        <f>'Запит 2-12 '!#REF!</f>
        <v>#REF!</v>
      </c>
      <c r="M57" s="2" t="e">
        <f t="shared" si="6"/>
        <v>#REF!</v>
      </c>
    </row>
    <row r="58" spans="1:13" x14ac:dyDescent="0.25">
      <c r="A58" s="242" t="e">
        <f>'Запит 2-12 '!#REF!</f>
        <v>#REF!</v>
      </c>
      <c r="B58" s="359" t="e">
        <f>'Запит 2-12 '!#REF!</f>
        <v>#REF!</v>
      </c>
      <c r="C58" s="230">
        <f t="shared" ref="C58:K58" si="8">SUM(C59:C64)</f>
        <v>0</v>
      </c>
      <c r="D58" s="231">
        <f t="shared" si="8"/>
        <v>0</v>
      </c>
      <c r="E58" s="232">
        <f t="shared" si="8"/>
        <v>0</v>
      </c>
      <c r="F58" s="230">
        <f t="shared" si="8"/>
        <v>0</v>
      </c>
      <c r="G58" s="231">
        <f t="shared" si="8"/>
        <v>0</v>
      </c>
      <c r="H58" s="232">
        <f t="shared" si="8"/>
        <v>0</v>
      </c>
      <c r="I58" s="230" t="e">
        <f t="shared" si="8"/>
        <v>#REF!</v>
      </c>
      <c r="J58" s="231" t="e">
        <f t="shared" si="8"/>
        <v>#REF!</v>
      </c>
      <c r="K58" s="232" t="e">
        <f t="shared" si="8"/>
        <v>#REF!</v>
      </c>
      <c r="L58" s="360" t="e">
        <f>'Запит 2-12 '!#REF!</f>
        <v>#REF!</v>
      </c>
      <c r="M58" s="2" t="e">
        <f t="shared" si="6"/>
        <v>#REF!</v>
      </c>
    </row>
    <row r="59" spans="1:13" x14ac:dyDescent="0.25">
      <c r="A59" s="49" t="e">
        <f>'Запит 2-12 '!#REF!</f>
        <v>#REF!</v>
      </c>
      <c r="B59" s="193" t="s">
        <v>138</v>
      </c>
      <c r="C59" s="198"/>
      <c r="D59" s="194" t="s">
        <v>8</v>
      </c>
      <c r="E59" s="98">
        <f>SUM(C59:D59)</f>
        <v>0</v>
      </c>
      <c r="F59" s="198"/>
      <c r="G59" s="194" t="s">
        <v>8</v>
      </c>
      <c r="H59" s="98">
        <f>SUM(F59:G59)</f>
        <v>0</v>
      </c>
      <c r="I59" s="361" t="e">
        <f>'Запит 2-12 '!#REF!+'Запит 2-12 '!#REF!+'Запит 2-12 '!#REF!</f>
        <v>#REF!</v>
      </c>
      <c r="J59" s="194" t="s">
        <v>8</v>
      </c>
      <c r="K59" s="98" t="e">
        <f>SUM(I59:J59)</f>
        <v>#REF!</v>
      </c>
      <c r="L59" s="362" t="e">
        <f>'Запит 2-12 '!#REF!</f>
        <v>#REF!</v>
      </c>
      <c r="M59" s="2" t="e">
        <f t="shared" si="6"/>
        <v>#REF!</v>
      </c>
    </row>
    <row r="60" spans="1:13" x14ac:dyDescent="0.25">
      <c r="A60" s="49" t="e">
        <f>'Запит 2-12 '!#REF!</f>
        <v>#REF!</v>
      </c>
      <c r="B60" s="193" t="s">
        <v>32</v>
      </c>
      <c r="C60" s="195" t="s">
        <v>8</v>
      </c>
      <c r="D60" s="199"/>
      <c r="E60" s="98">
        <f>SUM(C60:D60)</f>
        <v>0</v>
      </c>
      <c r="F60" s="195" t="s">
        <v>8</v>
      </c>
      <c r="G60" s="199"/>
      <c r="H60" s="98">
        <f>SUM(F60:G60)</f>
        <v>0</v>
      </c>
      <c r="I60" s="195" t="s">
        <v>8</v>
      </c>
      <c r="J60" s="363" t="e">
        <f>'Запит 2-12 '!#REF!+'Запит 2-12 '!#REF!+'Запит 2-12 '!#REF!</f>
        <v>#REF!</v>
      </c>
      <c r="K60" s="98" t="e">
        <f>SUM(I60:J60)</f>
        <v>#REF!</v>
      </c>
      <c r="L60" s="362" t="e">
        <f>'Запит 2-12 '!#REF!</f>
        <v>#REF!</v>
      </c>
      <c r="M60" s="2" t="e">
        <f t="shared" si="6"/>
        <v>#REF!</v>
      </c>
    </row>
    <row r="61" spans="1:13" x14ac:dyDescent="0.25">
      <c r="A61" s="49" t="e">
        <f>'Запит 2-12 '!#REF!</f>
        <v>#REF!</v>
      </c>
      <c r="B61" s="193" t="s">
        <v>20</v>
      </c>
      <c r="C61" s="195" t="s">
        <v>8</v>
      </c>
      <c r="D61" s="199"/>
      <c r="E61" s="98">
        <f>SUM(C61:D61)</f>
        <v>0</v>
      </c>
      <c r="F61" s="195" t="s">
        <v>8</v>
      </c>
      <c r="G61" s="199"/>
      <c r="H61" s="98">
        <f>SUM(F61:G61)</f>
        <v>0</v>
      </c>
      <c r="I61" s="195" t="s">
        <v>8</v>
      </c>
      <c r="J61" s="363" t="e">
        <f>'Запит 2-12 '!#REF!+'Запит 2-12 '!#REF!+'Запит 2-12 '!#REF!</f>
        <v>#REF!</v>
      </c>
      <c r="K61" s="98" t="e">
        <f>SUM(I61:J61)</f>
        <v>#REF!</v>
      </c>
      <c r="L61" s="362" t="e">
        <f>'Запит 2-12 '!#REF!</f>
        <v>#REF!</v>
      </c>
      <c r="M61" s="2" t="e">
        <f t="shared" si="6"/>
        <v>#REF!</v>
      </c>
    </row>
    <row r="62" spans="1:13" x14ac:dyDescent="0.25">
      <c r="A62" s="49" t="e">
        <f>'Запит 2-12 '!#REF!</f>
        <v>#REF!</v>
      </c>
      <c r="B62" s="193" t="s">
        <v>21</v>
      </c>
      <c r="C62" s="195" t="s">
        <v>8</v>
      </c>
      <c r="D62" s="199"/>
      <c r="E62" s="98">
        <f>SUM(C62:D62)</f>
        <v>0</v>
      </c>
      <c r="F62" s="195" t="s">
        <v>8</v>
      </c>
      <c r="G62" s="199"/>
      <c r="H62" s="98">
        <f>SUM(F62:G62)</f>
        <v>0</v>
      </c>
      <c r="I62" s="195" t="s">
        <v>8</v>
      </c>
      <c r="J62" s="363" t="e">
        <f>'Запит 2-12 '!#REF!+'Запит 2-12 '!#REF!+'Запит 2-12 '!#REF!</f>
        <v>#REF!</v>
      </c>
      <c r="K62" s="98" t="e">
        <f>SUM(I62:J62)</f>
        <v>#REF!</v>
      </c>
      <c r="L62" s="362" t="e">
        <f>'Запит 2-12 '!#REF!</f>
        <v>#REF!</v>
      </c>
      <c r="M62" s="2" t="e">
        <f t="shared" si="6"/>
        <v>#REF!</v>
      </c>
    </row>
    <row r="63" spans="1:13" x14ac:dyDescent="0.25">
      <c r="A63" s="49" t="e">
        <f>'Запит 2-12 '!#REF!</f>
        <v>#REF!</v>
      </c>
      <c r="B63" s="193" t="s">
        <v>22</v>
      </c>
      <c r="C63" s="195" t="s">
        <v>8</v>
      </c>
      <c r="D63" s="199"/>
      <c r="E63" s="98">
        <f>SUM(C63:D63)</f>
        <v>0</v>
      </c>
      <c r="F63" s="195" t="s">
        <v>8</v>
      </c>
      <c r="G63" s="199"/>
      <c r="H63" s="98">
        <f>SUM(F63:G63)</f>
        <v>0</v>
      </c>
      <c r="I63" s="195" t="s">
        <v>8</v>
      </c>
      <c r="J63" s="363" t="e">
        <f>'Запит 2-12 '!#REF!+'Запит 2-12 '!#REF!+'Запит 2-12 '!#REF!</f>
        <v>#REF!</v>
      </c>
      <c r="K63" s="98" t="e">
        <f>SUM(I63:J63)</f>
        <v>#REF!</v>
      </c>
      <c r="L63" s="362" t="e">
        <f>'Запит 2-12 '!#REF!</f>
        <v>#REF!</v>
      </c>
      <c r="M63" s="2" t="e">
        <f t="shared" si="6"/>
        <v>#REF!</v>
      </c>
    </row>
    <row r="64" spans="1:13" ht="25.5" x14ac:dyDescent="0.25">
      <c r="A64" s="49" t="e">
        <f>'Запит 2-12 '!#REF!</f>
        <v>#REF!</v>
      </c>
      <c r="B64" s="193" t="s">
        <v>23</v>
      </c>
      <c r="C64" s="195" t="s">
        <v>8</v>
      </c>
      <c r="D64" s="194" t="s">
        <v>8</v>
      </c>
      <c r="E64" s="98">
        <f>SUM(E65:E67)</f>
        <v>0</v>
      </c>
      <c r="F64" s="195" t="s">
        <v>8</v>
      </c>
      <c r="G64" s="194" t="s">
        <v>8</v>
      </c>
      <c r="H64" s="98">
        <f>SUM(H65:H67)</f>
        <v>0</v>
      </c>
      <c r="I64" s="195" t="s">
        <v>8</v>
      </c>
      <c r="J64" s="194" t="s">
        <v>8</v>
      </c>
      <c r="K64" s="98" t="e">
        <f>SUM(K65:K67)</f>
        <v>#REF!</v>
      </c>
      <c r="L64" s="362" t="e">
        <f>'Запит 2-12 '!#REF!</f>
        <v>#REF!</v>
      </c>
      <c r="M64" s="2" t="e">
        <f t="shared" si="6"/>
        <v>#REF!</v>
      </c>
    </row>
    <row r="65" spans="1:13" x14ac:dyDescent="0.25">
      <c r="A65" s="49" t="e">
        <f>'Запит 2-12 '!#REF!</f>
        <v>#REF!</v>
      </c>
      <c r="B65" s="48" t="e">
        <f>'Запит 2-12 '!#REF!</f>
        <v>#REF!</v>
      </c>
      <c r="C65" s="195" t="s">
        <v>8</v>
      </c>
      <c r="D65" s="194" t="s">
        <v>8</v>
      </c>
      <c r="E65" s="200"/>
      <c r="F65" s="195" t="s">
        <v>8</v>
      </c>
      <c r="G65" s="194" t="s">
        <v>8</v>
      </c>
      <c r="H65" s="200"/>
      <c r="I65" s="195" t="s">
        <v>8</v>
      </c>
      <c r="J65" s="194" t="s">
        <v>8</v>
      </c>
      <c r="K65" s="364" t="e">
        <f>'Запит 2-12 '!#REF!+'Запит 2-12 '!#REF!+'Запит 2-12 '!#REF!</f>
        <v>#REF!</v>
      </c>
      <c r="L65" s="362" t="e">
        <f>'Запит 2-12 '!#REF!</f>
        <v>#REF!</v>
      </c>
      <c r="M65" s="2" t="e">
        <f t="shared" si="6"/>
        <v>#REF!</v>
      </c>
    </row>
    <row r="66" spans="1:13" x14ac:dyDescent="0.25">
      <c r="A66" s="49" t="e">
        <f>'Запит 2-12 '!#REF!</f>
        <v>#REF!</v>
      </c>
      <c r="B66" s="48" t="e">
        <f>'Запит 2-12 '!#REF!</f>
        <v>#REF!</v>
      </c>
      <c r="C66" s="195" t="s">
        <v>8</v>
      </c>
      <c r="D66" s="194" t="s">
        <v>8</v>
      </c>
      <c r="E66" s="200"/>
      <c r="F66" s="195" t="s">
        <v>8</v>
      </c>
      <c r="G66" s="194" t="s">
        <v>8</v>
      </c>
      <c r="H66" s="200"/>
      <c r="I66" s="195" t="s">
        <v>8</v>
      </c>
      <c r="J66" s="194" t="s">
        <v>8</v>
      </c>
      <c r="K66" s="364" t="e">
        <f>'Запит 2-12 '!#REF!+'Запит 2-12 '!#REF!+'Запит 2-12 '!#REF!</f>
        <v>#REF!</v>
      </c>
      <c r="L66" s="362" t="e">
        <f>'Запит 2-12 '!#REF!</f>
        <v>#REF!</v>
      </c>
      <c r="M66" s="2" t="e">
        <f t="shared" si="6"/>
        <v>#REF!</v>
      </c>
    </row>
    <row r="67" spans="1:13" x14ac:dyDescent="0.25">
      <c r="A67" s="374" t="e">
        <f>'Запит 2-12 '!#REF!</f>
        <v>#REF!</v>
      </c>
      <c r="B67" s="365" t="e">
        <f>'Запит 2-12 '!#REF!</f>
        <v>#REF!</v>
      </c>
      <c r="C67" s="196" t="s">
        <v>8</v>
      </c>
      <c r="D67" s="197" t="s">
        <v>8</v>
      </c>
      <c r="E67" s="206"/>
      <c r="F67" s="196" t="s">
        <v>8</v>
      </c>
      <c r="G67" s="197" t="s">
        <v>8</v>
      </c>
      <c r="H67" s="206"/>
      <c r="I67" s="196" t="s">
        <v>8</v>
      </c>
      <c r="J67" s="197" t="s">
        <v>8</v>
      </c>
      <c r="K67" s="366" t="e">
        <f>'Запит 2-12 '!#REF!+'Запит 2-12 '!#REF!+'Запит 2-12 '!#REF!</f>
        <v>#REF!</v>
      </c>
      <c r="L67" s="367" t="e">
        <f>'Запит 2-12 '!#REF!</f>
        <v>#REF!</v>
      </c>
      <c r="M67" s="2" t="e">
        <f t="shared" si="6"/>
        <v>#REF!</v>
      </c>
    </row>
    <row r="68" spans="1:13" ht="15" customHeight="1" x14ac:dyDescent="0.25">
      <c r="A68" s="787" t="s">
        <v>24</v>
      </c>
      <c r="B68" s="788"/>
      <c r="C68" s="202">
        <f t="shared" ref="C68:K68" si="9">C38+C48+C58</f>
        <v>0</v>
      </c>
      <c r="D68" s="203">
        <f t="shared" si="9"/>
        <v>0</v>
      </c>
      <c r="E68" s="204">
        <f t="shared" si="9"/>
        <v>0</v>
      </c>
      <c r="F68" s="202">
        <f t="shared" si="9"/>
        <v>0</v>
      </c>
      <c r="G68" s="203">
        <f t="shared" si="9"/>
        <v>0</v>
      </c>
      <c r="H68" s="204">
        <f t="shared" si="9"/>
        <v>0</v>
      </c>
      <c r="I68" s="202" t="e">
        <f t="shared" si="9"/>
        <v>#REF!</v>
      </c>
      <c r="J68" s="203" t="e">
        <f t="shared" si="9"/>
        <v>#REF!</v>
      </c>
      <c r="K68" s="204" t="e">
        <f t="shared" si="9"/>
        <v>#REF!</v>
      </c>
      <c r="L68" s="205" t="s">
        <v>30</v>
      </c>
      <c r="M68" s="2" t="e">
        <f t="shared" si="6"/>
        <v>#REF!</v>
      </c>
    </row>
    <row r="69" spans="1:13" x14ac:dyDescent="0.25">
      <c r="A69" s="784" t="e">
        <f>'Запит  2-7'!#REF!</f>
        <v>#REF!</v>
      </c>
      <c r="B69" s="785"/>
      <c r="C69" s="785"/>
      <c r="D69" s="785"/>
      <c r="E69" s="785"/>
      <c r="F69" s="785"/>
      <c r="G69" s="785"/>
      <c r="H69" s="785"/>
      <c r="I69" s="785"/>
      <c r="J69" s="785"/>
      <c r="K69" s="785"/>
      <c r="L69" s="786"/>
      <c r="M69" s="2" t="e">
        <f>M70</f>
        <v>#REF!</v>
      </c>
    </row>
    <row r="70" spans="1:13" x14ac:dyDescent="0.25">
      <c r="A70" s="242" t="e">
        <f>'Запит 2-12 '!#REF!</f>
        <v>#REF!</v>
      </c>
      <c r="B70" s="359" t="e">
        <f>'Запит 2-12 '!#REF!</f>
        <v>#REF!</v>
      </c>
      <c r="C70" s="230">
        <f t="shared" ref="C70:K70" si="10">SUM(C71:C76)</f>
        <v>0</v>
      </c>
      <c r="D70" s="231">
        <f t="shared" si="10"/>
        <v>0</v>
      </c>
      <c r="E70" s="232">
        <f t="shared" si="10"/>
        <v>0</v>
      </c>
      <c r="F70" s="230">
        <f t="shared" si="10"/>
        <v>0</v>
      </c>
      <c r="G70" s="231">
        <f t="shared" si="10"/>
        <v>0</v>
      </c>
      <c r="H70" s="232">
        <f t="shared" si="10"/>
        <v>0</v>
      </c>
      <c r="I70" s="230" t="e">
        <f t="shared" si="10"/>
        <v>#REF!</v>
      </c>
      <c r="J70" s="231" t="e">
        <f t="shared" si="10"/>
        <v>#REF!</v>
      </c>
      <c r="K70" s="232" t="e">
        <f t="shared" si="10"/>
        <v>#REF!</v>
      </c>
      <c r="L70" s="360" t="e">
        <f>'Запит 2-12 '!#REF!</f>
        <v>#REF!</v>
      </c>
      <c r="M70" s="2" t="e">
        <f>IF(SUM(C70:K70)&lt;&gt;0,"Для друку","")</f>
        <v>#REF!</v>
      </c>
    </row>
    <row r="71" spans="1:13" x14ac:dyDescent="0.25">
      <c r="A71" s="49" t="e">
        <f>'Запит 2-12 '!#REF!</f>
        <v>#REF!</v>
      </c>
      <c r="B71" s="193" t="s">
        <v>138</v>
      </c>
      <c r="C71" s="198"/>
      <c r="D71" s="194" t="s">
        <v>8</v>
      </c>
      <c r="E71" s="98">
        <f>SUM(C71:D71)</f>
        <v>0</v>
      </c>
      <c r="F71" s="198"/>
      <c r="G71" s="194" t="s">
        <v>8</v>
      </c>
      <c r="H71" s="98">
        <f>SUM(F71:G71)</f>
        <v>0</v>
      </c>
      <c r="I71" s="361" t="e">
        <f>'Запит 2-12 '!#REF!+'Запит 2-12 '!#REF!+'Запит 2-12 '!#REF!</f>
        <v>#REF!</v>
      </c>
      <c r="J71" s="194" t="s">
        <v>8</v>
      </c>
      <c r="K71" s="98" t="e">
        <f>SUM(I71:J71)</f>
        <v>#REF!</v>
      </c>
      <c r="L71" s="362" t="e">
        <f>'Запит 2-12 '!#REF!</f>
        <v>#REF!</v>
      </c>
      <c r="M71" s="2" t="e">
        <f>IF(SUM(C71:K71)&lt;&gt;0,"Для друку","")</f>
        <v>#REF!</v>
      </c>
    </row>
    <row r="72" spans="1:13" x14ac:dyDescent="0.25">
      <c r="A72" s="49" t="e">
        <f>'Запит 2-12 '!#REF!</f>
        <v>#REF!</v>
      </c>
      <c r="B72" s="193" t="s">
        <v>32</v>
      </c>
      <c r="C72" s="195" t="s">
        <v>8</v>
      </c>
      <c r="D72" s="199"/>
      <c r="E72" s="98">
        <f>SUM(C72:D72)</f>
        <v>0</v>
      </c>
      <c r="F72" s="195" t="s">
        <v>8</v>
      </c>
      <c r="G72" s="199"/>
      <c r="H72" s="98">
        <f>SUM(F72:G72)</f>
        <v>0</v>
      </c>
      <c r="I72" s="195" t="s">
        <v>8</v>
      </c>
      <c r="J72" s="363" t="e">
        <f>'Запит 2-12 '!#REF!+'Запит 2-12 '!#REF!+'Запит 2-12 '!#REF!</f>
        <v>#REF!</v>
      </c>
      <c r="K72" s="98" t="e">
        <f>SUM(I72:J72)</f>
        <v>#REF!</v>
      </c>
      <c r="L72" s="362" t="e">
        <f>'Запит 2-12 '!#REF!</f>
        <v>#REF!</v>
      </c>
      <c r="M72" s="2" t="e">
        <f>IF(SUM(C72:K72)&lt;&gt;0,"Для друку","")</f>
        <v>#REF!</v>
      </c>
    </row>
    <row r="73" spans="1:13" x14ac:dyDescent="0.25">
      <c r="A73" s="49" t="e">
        <f>'Запит 2-12 '!#REF!</f>
        <v>#REF!</v>
      </c>
      <c r="B73" s="193" t="s">
        <v>20</v>
      </c>
      <c r="C73" s="195" t="s">
        <v>8</v>
      </c>
      <c r="D73" s="199"/>
      <c r="E73" s="98">
        <f>SUM(C73:D73)</f>
        <v>0</v>
      </c>
      <c r="F73" s="195" t="s">
        <v>8</v>
      </c>
      <c r="G73" s="199"/>
      <c r="H73" s="98">
        <f>SUM(F73:G73)</f>
        <v>0</v>
      </c>
      <c r="I73" s="195" t="s">
        <v>8</v>
      </c>
      <c r="J73" s="363" t="e">
        <f>'Запит 2-12 '!#REF!+'Запит 2-12 '!#REF!+'Запит 2-12 '!#REF!</f>
        <v>#REF!</v>
      </c>
      <c r="K73" s="98" t="e">
        <f>SUM(I73:J73)</f>
        <v>#REF!</v>
      </c>
      <c r="L73" s="362" t="e">
        <f>'Запит 2-12 '!#REF!</f>
        <v>#REF!</v>
      </c>
      <c r="M73" s="2" t="e">
        <f t="shared" ref="M73:M100" si="11">IF(SUM(C73:K73)&lt;&gt;0,"Для друку","")</f>
        <v>#REF!</v>
      </c>
    </row>
    <row r="74" spans="1:13" x14ac:dyDescent="0.25">
      <c r="A74" s="49" t="e">
        <f>'Запит 2-12 '!#REF!</f>
        <v>#REF!</v>
      </c>
      <c r="B74" s="193" t="s">
        <v>21</v>
      </c>
      <c r="C74" s="195" t="s">
        <v>8</v>
      </c>
      <c r="D74" s="199"/>
      <c r="E74" s="98">
        <f>SUM(C74:D74)</f>
        <v>0</v>
      </c>
      <c r="F74" s="195" t="s">
        <v>8</v>
      </c>
      <c r="G74" s="199"/>
      <c r="H74" s="98">
        <f>SUM(F74:G74)</f>
        <v>0</v>
      </c>
      <c r="I74" s="195" t="s">
        <v>8</v>
      </c>
      <c r="J74" s="363" t="e">
        <f>'Запит 2-12 '!#REF!+'Запит 2-12 '!#REF!+'Запит 2-12 '!#REF!</f>
        <v>#REF!</v>
      </c>
      <c r="K74" s="98" t="e">
        <f>SUM(I74:J74)</f>
        <v>#REF!</v>
      </c>
      <c r="L74" s="362" t="e">
        <f>'Запит 2-12 '!#REF!</f>
        <v>#REF!</v>
      </c>
      <c r="M74" s="2" t="e">
        <f t="shared" si="11"/>
        <v>#REF!</v>
      </c>
    </row>
    <row r="75" spans="1:13" x14ac:dyDescent="0.25">
      <c r="A75" s="49" t="e">
        <f>'Запит 2-12 '!#REF!</f>
        <v>#REF!</v>
      </c>
      <c r="B75" s="193" t="s">
        <v>22</v>
      </c>
      <c r="C75" s="195" t="s">
        <v>8</v>
      </c>
      <c r="D75" s="199"/>
      <c r="E75" s="98">
        <f>SUM(C75:D75)</f>
        <v>0</v>
      </c>
      <c r="F75" s="195" t="s">
        <v>8</v>
      </c>
      <c r="G75" s="199"/>
      <c r="H75" s="98">
        <f>SUM(F75:G75)</f>
        <v>0</v>
      </c>
      <c r="I75" s="195" t="s">
        <v>8</v>
      </c>
      <c r="J75" s="363" t="e">
        <f>'Запит 2-12 '!#REF!+'Запит 2-12 '!#REF!+'Запит 2-12 '!#REF!</f>
        <v>#REF!</v>
      </c>
      <c r="K75" s="98" t="e">
        <f>SUM(I75:J75)</f>
        <v>#REF!</v>
      </c>
      <c r="L75" s="362" t="e">
        <f>'Запит 2-12 '!#REF!</f>
        <v>#REF!</v>
      </c>
      <c r="M75" s="2" t="e">
        <f t="shared" si="11"/>
        <v>#REF!</v>
      </c>
    </row>
    <row r="76" spans="1:13" ht="25.5" x14ac:dyDescent="0.25">
      <c r="A76" s="49" t="e">
        <f>'Запит 2-12 '!#REF!</f>
        <v>#REF!</v>
      </c>
      <c r="B76" s="193" t="s">
        <v>23</v>
      </c>
      <c r="C76" s="195" t="s">
        <v>8</v>
      </c>
      <c r="D76" s="194" t="s">
        <v>8</v>
      </c>
      <c r="E76" s="98">
        <f>SUM(E77:E79)</f>
        <v>0</v>
      </c>
      <c r="F76" s="195" t="s">
        <v>8</v>
      </c>
      <c r="G76" s="194" t="s">
        <v>8</v>
      </c>
      <c r="H76" s="98">
        <f>SUM(H77:H79)</f>
        <v>0</v>
      </c>
      <c r="I76" s="195" t="s">
        <v>8</v>
      </c>
      <c r="J76" s="194" t="s">
        <v>8</v>
      </c>
      <c r="K76" s="98" t="e">
        <f>SUM(K77:K79)</f>
        <v>#REF!</v>
      </c>
      <c r="L76" s="362" t="e">
        <f>'Запит 2-12 '!#REF!</f>
        <v>#REF!</v>
      </c>
      <c r="M76" s="2" t="e">
        <f t="shared" si="11"/>
        <v>#REF!</v>
      </c>
    </row>
    <row r="77" spans="1:13" x14ac:dyDescent="0.25">
      <c r="A77" s="49" t="e">
        <f>'Запит 2-12 '!#REF!</f>
        <v>#REF!</v>
      </c>
      <c r="B77" s="48" t="e">
        <f>'Запит 2-12 '!#REF!</f>
        <v>#REF!</v>
      </c>
      <c r="C77" s="195" t="s">
        <v>8</v>
      </c>
      <c r="D77" s="194" t="s">
        <v>8</v>
      </c>
      <c r="E77" s="200"/>
      <c r="F77" s="195" t="s">
        <v>8</v>
      </c>
      <c r="G77" s="194" t="s">
        <v>8</v>
      </c>
      <c r="H77" s="200"/>
      <c r="I77" s="195" t="s">
        <v>8</v>
      </c>
      <c r="J77" s="194" t="s">
        <v>8</v>
      </c>
      <c r="K77" s="364" t="e">
        <f>'Запит 2-12 '!#REF!+'Запит 2-12 '!#REF!+'Запит 2-12 '!#REF!</f>
        <v>#REF!</v>
      </c>
      <c r="L77" s="362" t="e">
        <f>'Запит 2-12 '!#REF!</f>
        <v>#REF!</v>
      </c>
      <c r="M77" s="2" t="e">
        <f t="shared" si="11"/>
        <v>#REF!</v>
      </c>
    </row>
    <row r="78" spans="1:13" x14ac:dyDescent="0.25">
      <c r="A78" s="49" t="e">
        <f>'Запит 2-12 '!#REF!</f>
        <v>#REF!</v>
      </c>
      <c r="B78" s="48" t="e">
        <f>'Запит 2-12 '!#REF!</f>
        <v>#REF!</v>
      </c>
      <c r="C78" s="195" t="s">
        <v>8</v>
      </c>
      <c r="D78" s="194" t="s">
        <v>8</v>
      </c>
      <c r="E78" s="200"/>
      <c r="F78" s="195" t="s">
        <v>8</v>
      </c>
      <c r="G78" s="194" t="s">
        <v>8</v>
      </c>
      <c r="H78" s="200"/>
      <c r="I78" s="195" t="s">
        <v>8</v>
      </c>
      <c r="J78" s="194" t="s">
        <v>8</v>
      </c>
      <c r="K78" s="364" t="e">
        <f>'Запит 2-12 '!#REF!+'Запит 2-12 '!#REF!+'Запит 2-12 '!#REF!</f>
        <v>#REF!</v>
      </c>
      <c r="L78" s="362" t="e">
        <f>'Запит 2-12 '!#REF!</f>
        <v>#REF!</v>
      </c>
      <c r="M78" s="2" t="e">
        <f t="shared" si="11"/>
        <v>#REF!</v>
      </c>
    </row>
    <row r="79" spans="1:13" x14ac:dyDescent="0.25">
      <c r="A79" s="374" t="e">
        <f>'Запит 2-12 '!#REF!</f>
        <v>#REF!</v>
      </c>
      <c r="B79" s="365" t="e">
        <f>'Запит 2-12 '!#REF!</f>
        <v>#REF!</v>
      </c>
      <c r="C79" s="196" t="s">
        <v>8</v>
      </c>
      <c r="D79" s="197" t="s">
        <v>8</v>
      </c>
      <c r="E79" s="206"/>
      <c r="F79" s="196" t="s">
        <v>8</v>
      </c>
      <c r="G79" s="197" t="s">
        <v>8</v>
      </c>
      <c r="H79" s="206"/>
      <c r="I79" s="196" t="s">
        <v>8</v>
      </c>
      <c r="J79" s="197" t="s">
        <v>8</v>
      </c>
      <c r="K79" s="366" t="e">
        <f>'Запит 2-12 '!#REF!+'Запит 2-12 '!#REF!+'Запит 2-12 '!#REF!</f>
        <v>#REF!</v>
      </c>
      <c r="L79" s="367" t="e">
        <f>'Запит 2-12 '!#REF!</f>
        <v>#REF!</v>
      </c>
      <c r="M79" s="2" t="e">
        <f t="shared" si="11"/>
        <v>#REF!</v>
      </c>
    </row>
    <row r="80" spans="1:13" x14ac:dyDescent="0.25">
      <c r="A80" s="242" t="e">
        <f>'Запит 2-12 '!#REF!</f>
        <v>#REF!</v>
      </c>
      <c r="B80" s="359" t="e">
        <f>'Запит 2-12 '!#REF!</f>
        <v>#REF!</v>
      </c>
      <c r="C80" s="230">
        <f t="shared" ref="C80:K80" si="12">SUM(C81:C86)</f>
        <v>0</v>
      </c>
      <c r="D80" s="231">
        <f t="shared" si="12"/>
        <v>0</v>
      </c>
      <c r="E80" s="232">
        <f t="shared" si="12"/>
        <v>0</v>
      </c>
      <c r="F80" s="230">
        <f t="shared" si="12"/>
        <v>0</v>
      </c>
      <c r="G80" s="231">
        <f t="shared" si="12"/>
        <v>0</v>
      </c>
      <c r="H80" s="232">
        <f t="shared" si="12"/>
        <v>0</v>
      </c>
      <c r="I80" s="230" t="e">
        <f t="shared" si="12"/>
        <v>#REF!</v>
      </c>
      <c r="J80" s="231" t="e">
        <f t="shared" si="12"/>
        <v>#REF!</v>
      </c>
      <c r="K80" s="232" t="e">
        <f t="shared" si="12"/>
        <v>#REF!</v>
      </c>
      <c r="L80" s="360" t="e">
        <f>'Запит 2-12 '!#REF!</f>
        <v>#REF!</v>
      </c>
      <c r="M80" s="2" t="e">
        <f t="shared" si="11"/>
        <v>#REF!</v>
      </c>
    </row>
    <row r="81" spans="1:13" x14ac:dyDescent="0.25">
      <c r="A81" s="49" t="e">
        <f>'Запит 2-12 '!#REF!</f>
        <v>#REF!</v>
      </c>
      <c r="B81" s="193" t="s">
        <v>138</v>
      </c>
      <c r="C81" s="198"/>
      <c r="D81" s="194" t="s">
        <v>8</v>
      </c>
      <c r="E81" s="98">
        <f>SUM(C81:D81)</f>
        <v>0</v>
      </c>
      <c r="F81" s="198"/>
      <c r="G81" s="194" t="s">
        <v>8</v>
      </c>
      <c r="H81" s="98">
        <f>SUM(F81:G81)</f>
        <v>0</v>
      </c>
      <c r="I81" s="361" t="e">
        <f>'Запит 2-12 '!#REF!+'Запит 2-12 '!#REF!+'Запит 2-12 '!#REF!</f>
        <v>#REF!</v>
      </c>
      <c r="J81" s="194" t="s">
        <v>8</v>
      </c>
      <c r="K81" s="98" t="e">
        <f>SUM(I81:J81)</f>
        <v>#REF!</v>
      </c>
      <c r="L81" s="362" t="e">
        <f>'Запит 2-12 '!#REF!</f>
        <v>#REF!</v>
      </c>
      <c r="M81" s="2" t="e">
        <f t="shared" si="11"/>
        <v>#REF!</v>
      </c>
    </row>
    <row r="82" spans="1:13" x14ac:dyDescent="0.25">
      <c r="A82" s="49" t="e">
        <f>'Запит 2-12 '!#REF!</f>
        <v>#REF!</v>
      </c>
      <c r="B82" s="193" t="s">
        <v>32</v>
      </c>
      <c r="C82" s="195" t="s">
        <v>8</v>
      </c>
      <c r="D82" s="199"/>
      <c r="E82" s="98">
        <f>SUM(C82:D82)</f>
        <v>0</v>
      </c>
      <c r="F82" s="195" t="s">
        <v>8</v>
      </c>
      <c r="G82" s="199"/>
      <c r="H82" s="98">
        <f>SUM(F82:G82)</f>
        <v>0</v>
      </c>
      <c r="I82" s="195" t="s">
        <v>8</v>
      </c>
      <c r="J82" s="363" t="e">
        <f>'Запит 2-12 '!#REF!+'Запит 2-12 '!#REF!+'Запит 2-12 '!#REF!</f>
        <v>#REF!</v>
      </c>
      <c r="K82" s="98" t="e">
        <f>SUM(I82:J82)</f>
        <v>#REF!</v>
      </c>
      <c r="L82" s="362" t="e">
        <f>'Запит 2-12 '!#REF!</f>
        <v>#REF!</v>
      </c>
      <c r="M82" s="2" t="e">
        <f t="shared" si="11"/>
        <v>#REF!</v>
      </c>
    </row>
    <row r="83" spans="1:13" x14ac:dyDescent="0.25">
      <c r="A83" s="49" t="e">
        <f>'Запит 2-12 '!#REF!</f>
        <v>#REF!</v>
      </c>
      <c r="B83" s="193" t="s">
        <v>20</v>
      </c>
      <c r="C83" s="195" t="s">
        <v>8</v>
      </c>
      <c r="D83" s="199"/>
      <c r="E83" s="98">
        <f>SUM(C83:D83)</f>
        <v>0</v>
      </c>
      <c r="F83" s="195" t="s">
        <v>8</v>
      </c>
      <c r="G83" s="199"/>
      <c r="H83" s="98">
        <f>SUM(F83:G83)</f>
        <v>0</v>
      </c>
      <c r="I83" s="195" t="s">
        <v>8</v>
      </c>
      <c r="J83" s="363" t="e">
        <f>'Запит 2-12 '!#REF!+'Запит 2-12 '!#REF!+'Запит 2-12 '!#REF!</f>
        <v>#REF!</v>
      </c>
      <c r="K83" s="98" t="e">
        <f>SUM(I83:J83)</f>
        <v>#REF!</v>
      </c>
      <c r="L83" s="362" t="e">
        <f>'Запит 2-12 '!#REF!</f>
        <v>#REF!</v>
      </c>
      <c r="M83" s="2" t="e">
        <f t="shared" si="11"/>
        <v>#REF!</v>
      </c>
    </row>
    <row r="84" spans="1:13" x14ac:dyDescent="0.25">
      <c r="A84" s="49" t="e">
        <f>'Запит 2-12 '!#REF!</f>
        <v>#REF!</v>
      </c>
      <c r="B84" s="193" t="s">
        <v>21</v>
      </c>
      <c r="C84" s="195" t="s">
        <v>8</v>
      </c>
      <c r="D84" s="199"/>
      <c r="E84" s="98">
        <f>SUM(C84:D84)</f>
        <v>0</v>
      </c>
      <c r="F84" s="195" t="s">
        <v>8</v>
      </c>
      <c r="G84" s="199"/>
      <c r="H84" s="98">
        <f>SUM(F84:G84)</f>
        <v>0</v>
      </c>
      <c r="I84" s="195" t="s">
        <v>8</v>
      </c>
      <c r="J84" s="363" t="e">
        <f>'Запит 2-12 '!#REF!+'Запит 2-12 '!#REF!+'Запит 2-12 '!#REF!</f>
        <v>#REF!</v>
      </c>
      <c r="K84" s="98" t="e">
        <f>SUM(I84:J84)</f>
        <v>#REF!</v>
      </c>
      <c r="L84" s="362" t="e">
        <f>'Запит 2-12 '!#REF!</f>
        <v>#REF!</v>
      </c>
      <c r="M84" s="2" t="e">
        <f t="shared" si="11"/>
        <v>#REF!</v>
      </c>
    </row>
    <row r="85" spans="1:13" x14ac:dyDescent="0.25">
      <c r="A85" s="49" t="e">
        <f>'Запит 2-12 '!#REF!</f>
        <v>#REF!</v>
      </c>
      <c r="B85" s="193" t="s">
        <v>22</v>
      </c>
      <c r="C85" s="195" t="s">
        <v>8</v>
      </c>
      <c r="D85" s="199"/>
      <c r="E85" s="98">
        <f>SUM(C85:D85)</f>
        <v>0</v>
      </c>
      <c r="F85" s="195" t="s">
        <v>8</v>
      </c>
      <c r="G85" s="199"/>
      <c r="H85" s="98">
        <f>SUM(F85:G85)</f>
        <v>0</v>
      </c>
      <c r="I85" s="195" t="s">
        <v>8</v>
      </c>
      <c r="J85" s="363" t="e">
        <f>'Запит 2-12 '!#REF!+'Запит 2-12 '!#REF!+'Запит 2-12 '!#REF!</f>
        <v>#REF!</v>
      </c>
      <c r="K85" s="98" t="e">
        <f>SUM(I85:J85)</f>
        <v>#REF!</v>
      </c>
      <c r="L85" s="362" t="e">
        <f>'Запит 2-12 '!#REF!</f>
        <v>#REF!</v>
      </c>
      <c r="M85" s="2" t="e">
        <f t="shared" si="11"/>
        <v>#REF!</v>
      </c>
    </row>
    <row r="86" spans="1:13" ht="25.5" x14ac:dyDescent="0.25">
      <c r="A86" s="49" t="e">
        <f>'Запит 2-12 '!#REF!</f>
        <v>#REF!</v>
      </c>
      <c r="B86" s="193" t="s">
        <v>23</v>
      </c>
      <c r="C86" s="195" t="s">
        <v>8</v>
      </c>
      <c r="D86" s="194" t="s">
        <v>8</v>
      </c>
      <c r="E86" s="98">
        <f>SUM(E87:E89)</f>
        <v>0</v>
      </c>
      <c r="F86" s="195" t="s">
        <v>8</v>
      </c>
      <c r="G86" s="194" t="s">
        <v>8</v>
      </c>
      <c r="H86" s="98">
        <f>SUM(H87:H89)</f>
        <v>0</v>
      </c>
      <c r="I86" s="195" t="s">
        <v>8</v>
      </c>
      <c r="J86" s="194" t="s">
        <v>8</v>
      </c>
      <c r="K86" s="98" t="e">
        <f>SUM(K87:K89)</f>
        <v>#REF!</v>
      </c>
      <c r="L86" s="362" t="e">
        <f>'Запит 2-12 '!#REF!</f>
        <v>#REF!</v>
      </c>
      <c r="M86" s="2" t="e">
        <f t="shared" si="11"/>
        <v>#REF!</v>
      </c>
    </row>
    <row r="87" spans="1:13" x14ac:dyDescent="0.25">
      <c r="A87" s="49" t="e">
        <f>'Запит 2-12 '!#REF!</f>
        <v>#REF!</v>
      </c>
      <c r="B87" s="48" t="e">
        <f>'Запит 2-12 '!#REF!</f>
        <v>#REF!</v>
      </c>
      <c r="C87" s="195" t="s">
        <v>8</v>
      </c>
      <c r="D87" s="194" t="s">
        <v>8</v>
      </c>
      <c r="E87" s="200"/>
      <c r="F87" s="195" t="s">
        <v>8</v>
      </c>
      <c r="G87" s="194" t="s">
        <v>8</v>
      </c>
      <c r="H87" s="200"/>
      <c r="I87" s="195" t="s">
        <v>8</v>
      </c>
      <c r="J87" s="194" t="s">
        <v>8</v>
      </c>
      <c r="K87" s="364" t="e">
        <f>'Запит 2-12 '!#REF!+'Запит 2-12 '!#REF!+'Запит 2-12 '!#REF!</f>
        <v>#REF!</v>
      </c>
      <c r="L87" s="362" t="e">
        <f>'Запит 2-12 '!#REF!</f>
        <v>#REF!</v>
      </c>
      <c r="M87" s="2" t="e">
        <f t="shared" si="11"/>
        <v>#REF!</v>
      </c>
    </row>
    <row r="88" spans="1:13" x14ac:dyDescent="0.25">
      <c r="A88" s="49" t="e">
        <f>'Запит 2-12 '!#REF!</f>
        <v>#REF!</v>
      </c>
      <c r="B88" s="48" t="e">
        <f>'Запит 2-12 '!#REF!</f>
        <v>#REF!</v>
      </c>
      <c r="C88" s="195" t="s">
        <v>8</v>
      </c>
      <c r="D88" s="194" t="s">
        <v>8</v>
      </c>
      <c r="E88" s="200"/>
      <c r="F88" s="195" t="s">
        <v>8</v>
      </c>
      <c r="G88" s="194" t="s">
        <v>8</v>
      </c>
      <c r="H88" s="200"/>
      <c r="I88" s="195" t="s">
        <v>8</v>
      </c>
      <c r="J88" s="194" t="s">
        <v>8</v>
      </c>
      <c r="K88" s="364" t="e">
        <f>'Запит 2-12 '!#REF!+'Запит 2-12 '!#REF!+'Запит 2-12 '!#REF!</f>
        <v>#REF!</v>
      </c>
      <c r="L88" s="362" t="e">
        <f>'Запит 2-12 '!#REF!</f>
        <v>#REF!</v>
      </c>
      <c r="M88" s="2" t="e">
        <f t="shared" si="11"/>
        <v>#REF!</v>
      </c>
    </row>
    <row r="89" spans="1:13" x14ac:dyDescent="0.25">
      <c r="A89" s="374" t="e">
        <f>'Запит 2-12 '!#REF!</f>
        <v>#REF!</v>
      </c>
      <c r="B89" s="365" t="e">
        <f>'Запит 2-12 '!#REF!</f>
        <v>#REF!</v>
      </c>
      <c r="C89" s="196" t="s">
        <v>8</v>
      </c>
      <c r="D89" s="197" t="s">
        <v>8</v>
      </c>
      <c r="E89" s="206"/>
      <c r="F89" s="196" t="s">
        <v>8</v>
      </c>
      <c r="G89" s="197" t="s">
        <v>8</v>
      </c>
      <c r="H89" s="206"/>
      <c r="I89" s="196" t="s">
        <v>8</v>
      </c>
      <c r="J89" s="197" t="s">
        <v>8</v>
      </c>
      <c r="K89" s="366" t="e">
        <f>'Запит 2-12 '!#REF!+'Запит 2-12 '!#REF!+'Запит 2-12 '!#REF!</f>
        <v>#REF!</v>
      </c>
      <c r="L89" s="367" t="e">
        <f>'Запит 2-12 '!#REF!</f>
        <v>#REF!</v>
      </c>
      <c r="M89" s="2" t="e">
        <f t="shared" si="11"/>
        <v>#REF!</v>
      </c>
    </row>
    <row r="90" spans="1:13" x14ac:dyDescent="0.25">
      <c r="A90" s="242" t="e">
        <f>'Запит 2-12 '!#REF!</f>
        <v>#REF!</v>
      </c>
      <c r="B90" s="359" t="e">
        <f>'Запит 2-12 '!#REF!</f>
        <v>#REF!</v>
      </c>
      <c r="C90" s="230">
        <f t="shared" ref="C90:K90" si="13">SUM(C91:C96)</f>
        <v>0</v>
      </c>
      <c r="D90" s="231">
        <f t="shared" si="13"/>
        <v>0</v>
      </c>
      <c r="E90" s="232">
        <f t="shared" si="13"/>
        <v>0</v>
      </c>
      <c r="F90" s="230">
        <f t="shared" si="13"/>
        <v>0</v>
      </c>
      <c r="G90" s="231">
        <f t="shared" si="13"/>
        <v>0</v>
      </c>
      <c r="H90" s="232">
        <f t="shared" si="13"/>
        <v>0</v>
      </c>
      <c r="I90" s="230" t="e">
        <f t="shared" si="13"/>
        <v>#REF!</v>
      </c>
      <c r="J90" s="231" t="e">
        <f t="shared" si="13"/>
        <v>#REF!</v>
      </c>
      <c r="K90" s="232" t="e">
        <f t="shared" si="13"/>
        <v>#REF!</v>
      </c>
      <c r="L90" s="360" t="e">
        <f>'Запит 2-12 '!#REF!</f>
        <v>#REF!</v>
      </c>
      <c r="M90" s="2" t="e">
        <f t="shared" si="11"/>
        <v>#REF!</v>
      </c>
    </row>
    <row r="91" spans="1:13" x14ac:dyDescent="0.25">
      <c r="A91" s="49" t="e">
        <f>'Запит 2-12 '!#REF!</f>
        <v>#REF!</v>
      </c>
      <c r="B91" s="193" t="s">
        <v>138</v>
      </c>
      <c r="C91" s="198"/>
      <c r="D91" s="194" t="s">
        <v>8</v>
      </c>
      <c r="E91" s="98">
        <f>SUM(C91:D91)</f>
        <v>0</v>
      </c>
      <c r="F91" s="198"/>
      <c r="G91" s="194" t="s">
        <v>8</v>
      </c>
      <c r="H91" s="98">
        <f>SUM(F91:G91)</f>
        <v>0</v>
      </c>
      <c r="I91" s="361" t="e">
        <f>'Запит 2-12 '!#REF!+'Запит 2-12 '!#REF!+'Запит 2-12 '!#REF!</f>
        <v>#REF!</v>
      </c>
      <c r="J91" s="194" t="s">
        <v>8</v>
      </c>
      <c r="K91" s="98" t="e">
        <f>SUM(I91:J91)</f>
        <v>#REF!</v>
      </c>
      <c r="L91" s="362" t="e">
        <f>'Запит 2-12 '!#REF!</f>
        <v>#REF!</v>
      </c>
      <c r="M91" s="2" t="e">
        <f t="shared" si="11"/>
        <v>#REF!</v>
      </c>
    </row>
    <row r="92" spans="1:13" x14ac:dyDescent="0.25">
      <c r="A92" s="49" t="e">
        <f>'Запит 2-12 '!#REF!</f>
        <v>#REF!</v>
      </c>
      <c r="B92" s="193" t="s">
        <v>32</v>
      </c>
      <c r="C92" s="195" t="s">
        <v>8</v>
      </c>
      <c r="D92" s="199"/>
      <c r="E92" s="98">
        <f>SUM(C92:D92)</f>
        <v>0</v>
      </c>
      <c r="F92" s="195" t="s">
        <v>8</v>
      </c>
      <c r="G92" s="199"/>
      <c r="H92" s="98">
        <f>SUM(F92:G92)</f>
        <v>0</v>
      </c>
      <c r="I92" s="195" t="s">
        <v>8</v>
      </c>
      <c r="J92" s="363" t="e">
        <f>'Запит 2-12 '!#REF!+'Запит 2-12 '!#REF!+'Запит 2-12 '!#REF!</f>
        <v>#REF!</v>
      </c>
      <c r="K92" s="98" t="e">
        <f>SUM(I92:J92)</f>
        <v>#REF!</v>
      </c>
      <c r="L92" s="362" t="e">
        <f>'Запит 2-12 '!#REF!</f>
        <v>#REF!</v>
      </c>
      <c r="M92" s="2" t="e">
        <f t="shared" si="11"/>
        <v>#REF!</v>
      </c>
    </row>
    <row r="93" spans="1:13" x14ac:dyDescent="0.25">
      <c r="A93" s="49" t="e">
        <f>'Запит 2-12 '!#REF!</f>
        <v>#REF!</v>
      </c>
      <c r="B93" s="193" t="s">
        <v>20</v>
      </c>
      <c r="C93" s="195" t="s">
        <v>8</v>
      </c>
      <c r="D93" s="199"/>
      <c r="E93" s="98">
        <f>SUM(C93:D93)</f>
        <v>0</v>
      </c>
      <c r="F93" s="195" t="s">
        <v>8</v>
      </c>
      <c r="G93" s="199"/>
      <c r="H93" s="98">
        <f>SUM(F93:G93)</f>
        <v>0</v>
      </c>
      <c r="I93" s="195" t="s">
        <v>8</v>
      </c>
      <c r="J93" s="363" t="e">
        <f>'Запит 2-12 '!#REF!+'Запит 2-12 '!#REF!+'Запит 2-12 '!#REF!</f>
        <v>#REF!</v>
      </c>
      <c r="K93" s="98" t="e">
        <f>SUM(I93:J93)</f>
        <v>#REF!</v>
      </c>
      <c r="L93" s="362" t="e">
        <f>'Запит 2-12 '!#REF!</f>
        <v>#REF!</v>
      </c>
      <c r="M93" s="2" t="e">
        <f t="shared" si="11"/>
        <v>#REF!</v>
      </c>
    </row>
    <row r="94" spans="1:13" x14ac:dyDescent="0.25">
      <c r="A94" s="49" t="e">
        <f>'Запит 2-12 '!#REF!</f>
        <v>#REF!</v>
      </c>
      <c r="B94" s="193" t="s">
        <v>21</v>
      </c>
      <c r="C94" s="195" t="s">
        <v>8</v>
      </c>
      <c r="D94" s="199"/>
      <c r="E94" s="98">
        <f>SUM(C94:D94)</f>
        <v>0</v>
      </c>
      <c r="F94" s="195" t="s">
        <v>8</v>
      </c>
      <c r="G94" s="199"/>
      <c r="H94" s="98">
        <f>SUM(F94:G94)</f>
        <v>0</v>
      </c>
      <c r="I94" s="195" t="s">
        <v>8</v>
      </c>
      <c r="J94" s="363" t="e">
        <f>'Запит 2-12 '!#REF!+'Запит 2-12 '!#REF!+'Запит 2-12 '!#REF!</f>
        <v>#REF!</v>
      </c>
      <c r="K94" s="98" t="e">
        <f>SUM(I94:J94)</f>
        <v>#REF!</v>
      </c>
      <c r="L94" s="362" t="e">
        <f>'Запит 2-12 '!#REF!</f>
        <v>#REF!</v>
      </c>
      <c r="M94" s="2" t="e">
        <f t="shared" si="11"/>
        <v>#REF!</v>
      </c>
    </row>
    <row r="95" spans="1:13" x14ac:dyDescent="0.25">
      <c r="A95" s="49" t="e">
        <f>'Запит 2-12 '!#REF!</f>
        <v>#REF!</v>
      </c>
      <c r="B95" s="193" t="s">
        <v>22</v>
      </c>
      <c r="C95" s="195" t="s">
        <v>8</v>
      </c>
      <c r="D95" s="199"/>
      <c r="E95" s="98">
        <f>SUM(C95:D95)</f>
        <v>0</v>
      </c>
      <c r="F95" s="195" t="s">
        <v>8</v>
      </c>
      <c r="G95" s="199"/>
      <c r="H95" s="98">
        <f>SUM(F95:G95)</f>
        <v>0</v>
      </c>
      <c r="I95" s="195" t="s">
        <v>8</v>
      </c>
      <c r="J95" s="363" t="e">
        <f>'Запит 2-12 '!#REF!+'Запит 2-12 '!#REF!+'Запит 2-12 '!#REF!</f>
        <v>#REF!</v>
      </c>
      <c r="K95" s="98" t="e">
        <f>SUM(I95:J95)</f>
        <v>#REF!</v>
      </c>
      <c r="L95" s="362" t="e">
        <f>'Запит 2-12 '!#REF!</f>
        <v>#REF!</v>
      </c>
      <c r="M95" s="2" t="e">
        <f t="shared" si="11"/>
        <v>#REF!</v>
      </c>
    </row>
    <row r="96" spans="1:13" ht="25.5" x14ac:dyDescent="0.25">
      <c r="A96" s="49" t="e">
        <f>'Запит 2-12 '!#REF!</f>
        <v>#REF!</v>
      </c>
      <c r="B96" s="193" t="s">
        <v>23</v>
      </c>
      <c r="C96" s="195" t="s">
        <v>8</v>
      </c>
      <c r="D96" s="194" t="s">
        <v>8</v>
      </c>
      <c r="E96" s="98">
        <f>SUM(E97:E99)</f>
        <v>0</v>
      </c>
      <c r="F96" s="195" t="s">
        <v>8</v>
      </c>
      <c r="G96" s="194" t="s">
        <v>8</v>
      </c>
      <c r="H96" s="98">
        <f>SUM(H97:H99)</f>
        <v>0</v>
      </c>
      <c r="I96" s="195" t="s">
        <v>8</v>
      </c>
      <c r="J96" s="194" t="s">
        <v>8</v>
      </c>
      <c r="K96" s="98" t="e">
        <f>SUM(K97:K99)</f>
        <v>#REF!</v>
      </c>
      <c r="L96" s="362" t="e">
        <f>'Запит 2-12 '!#REF!</f>
        <v>#REF!</v>
      </c>
      <c r="M96" s="2" t="e">
        <f t="shared" si="11"/>
        <v>#REF!</v>
      </c>
    </row>
    <row r="97" spans="1:13" x14ac:dyDescent="0.25">
      <c r="A97" s="49" t="e">
        <f>'Запит 2-12 '!#REF!</f>
        <v>#REF!</v>
      </c>
      <c r="B97" s="48" t="e">
        <f>'Запит 2-12 '!#REF!</f>
        <v>#REF!</v>
      </c>
      <c r="C97" s="195" t="s">
        <v>8</v>
      </c>
      <c r="D97" s="194" t="s">
        <v>8</v>
      </c>
      <c r="E97" s="200"/>
      <c r="F97" s="195" t="s">
        <v>8</v>
      </c>
      <c r="G97" s="194" t="s">
        <v>8</v>
      </c>
      <c r="H97" s="200"/>
      <c r="I97" s="195" t="s">
        <v>8</v>
      </c>
      <c r="J97" s="194" t="s">
        <v>8</v>
      </c>
      <c r="K97" s="364" t="e">
        <f>'Запит 2-12 '!#REF!+'Запит 2-12 '!#REF!+'Запит 2-12 '!#REF!</f>
        <v>#REF!</v>
      </c>
      <c r="L97" s="362" t="e">
        <f>'Запит 2-12 '!#REF!</f>
        <v>#REF!</v>
      </c>
      <c r="M97" s="2" t="e">
        <f t="shared" si="11"/>
        <v>#REF!</v>
      </c>
    </row>
    <row r="98" spans="1:13" x14ac:dyDescent="0.25">
      <c r="A98" s="49" t="e">
        <f>'Запит 2-12 '!#REF!</f>
        <v>#REF!</v>
      </c>
      <c r="B98" s="48" t="e">
        <f>'Запит 2-12 '!#REF!</f>
        <v>#REF!</v>
      </c>
      <c r="C98" s="195" t="s">
        <v>8</v>
      </c>
      <c r="D98" s="194" t="s">
        <v>8</v>
      </c>
      <c r="E98" s="200"/>
      <c r="F98" s="195" t="s">
        <v>8</v>
      </c>
      <c r="G98" s="194" t="s">
        <v>8</v>
      </c>
      <c r="H98" s="200"/>
      <c r="I98" s="195" t="s">
        <v>8</v>
      </c>
      <c r="J98" s="194" t="s">
        <v>8</v>
      </c>
      <c r="K98" s="364" t="e">
        <f>'Запит 2-12 '!#REF!+'Запит 2-12 '!#REF!+'Запит 2-12 '!#REF!</f>
        <v>#REF!</v>
      </c>
      <c r="L98" s="362" t="e">
        <f>'Запит 2-12 '!#REF!</f>
        <v>#REF!</v>
      </c>
      <c r="M98" s="2" t="e">
        <f t="shared" si="11"/>
        <v>#REF!</v>
      </c>
    </row>
    <row r="99" spans="1:13" x14ac:dyDescent="0.25">
      <c r="A99" s="374" t="e">
        <f>'Запит 2-12 '!#REF!</f>
        <v>#REF!</v>
      </c>
      <c r="B99" s="365" t="e">
        <f>'Запит 2-12 '!#REF!</f>
        <v>#REF!</v>
      </c>
      <c r="C99" s="196" t="s">
        <v>8</v>
      </c>
      <c r="D99" s="197" t="s">
        <v>8</v>
      </c>
      <c r="E99" s="206"/>
      <c r="F99" s="196" t="s">
        <v>8</v>
      </c>
      <c r="G99" s="197" t="s">
        <v>8</v>
      </c>
      <c r="H99" s="206"/>
      <c r="I99" s="196" t="s">
        <v>8</v>
      </c>
      <c r="J99" s="197" t="s">
        <v>8</v>
      </c>
      <c r="K99" s="366" t="e">
        <f>'Запит 2-12 '!#REF!+'Запит 2-12 '!#REF!+'Запит 2-12 '!#REF!</f>
        <v>#REF!</v>
      </c>
      <c r="L99" s="367" t="e">
        <f>'Запит 2-12 '!#REF!</f>
        <v>#REF!</v>
      </c>
      <c r="M99" s="2" t="e">
        <f t="shared" si="11"/>
        <v>#REF!</v>
      </c>
    </row>
    <row r="100" spans="1:13" ht="15" customHeight="1" x14ac:dyDescent="0.25">
      <c r="A100" s="787" t="s">
        <v>24</v>
      </c>
      <c r="B100" s="788"/>
      <c r="C100" s="202">
        <f t="shared" ref="C100:K100" si="14">C70+C80+C90</f>
        <v>0</v>
      </c>
      <c r="D100" s="203">
        <f t="shared" si="14"/>
        <v>0</v>
      </c>
      <c r="E100" s="204">
        <f t="shared" si="14"/>
        <v>0</v>
      </c>
      <c r="F100" s="202">
        <f t="shared" si="14"/>
        <v>0</v>
      </c>
      <c r="G100" s="203">
        <f t="shared" si="14"/>
        <v>0</v>
      </c>
      <c r="H100" s="204">
        <f t="shared" si="14"/>
        <v>0</v>
      </c>
      <c r="I100" s="202" t="e">
        <f t="shared" si="14"/>
        <v>#REF!</v>
      </c>
      <c r="J100" s="203" t="e">
        <f t="shared" si="14"/>
        <v>#REF!</v>
      </c>
      <c r="K100" s="204" t="e">
        <f t="shared" si="14"/>
        <v>#REF!</v>
      </c>
      <c r="L100" s="205" t="s">
        <v>30</v>
      </c>
      <c r="M100" s="2" t="e">
        <f t="shared" si="11"/>
        <v>#REF!</v>
      </c>
    </row>
    <row r="101" spans="1:13" x14ac:dyDescent="0.25">
      <c r="A101" s="784" t="e">
        <f>'Запит  2-7'!#REF!</f>
        <v>#REF!</v>
      </c>
      <c r="B101" s="785"/>
      <c r="C101" s="785"/>
      <c r="D101" s="785"/>
      <c r="E101" s="785"/>
      <c r="F101" s="785"/>
      <c r="G101" s="785"/>
      <c r="H101" s="785"/>
      <c r="I101" s="785"/>
      <c r="J101" s="785"/>
      <c r="K101" s="785"/>
      <c r="L101" s="786"/>
      <c r="M101" s="2" t="e">
        <f>M102</f>
        <v>#REF!</v>
      </c>
    </row>
    <row r="102" spans="1:13" x14ac:dyDescent="0.25">
      <c r="A102" s="242" t="e">
        <f>'Запит 2-12 '!#REF!</f>
        <v>#REF!</v>
      </c>
      <c r="B102" s="359" t="e">
        <f>'Запит 2-12 '!#REF!</f>
        <v>#REF!</v>
      </c>
      <c r="C102" s="230">
        <f t="shared" ref="C102:K102" si="15">SUM(C103:C108)</f>
        <v>0</v>
      </c>
      <c r="D102" s="231">
        <f t="shared" si="15"/>
        <v>0</v>
      </c>
      <c r="E102" s="232">
        <f t="shared" si="15"/>
        <v>0</v>
      </c>
      <c r="F102" s="230">
        <f t="shared" si="15"/>
        <v>0</v>
      </c>
      <c r="G102" s="231">
        <f t="shared" si="15"/>
        <v>0</v>
      </c>
      <c r="H102" s="232">
        <f t="shared" si="15"/>
        <v>0</v>
      </c>
      <c r="I102" s="230" t="e">
        <f t="shared" si="15"/>
        <v>#REF!</v>
      </c>
      <c r="J102" s="231" t="e">
        <f t="shared" si="15"/>
        <v>#REF!</v>
      </c>
      <c r="K102" s="232" t="e">
        <f t="shared" si="15"/>
        <v>#REF!</v>
      </c>
      <c r="L102" s="360" t="e">
        <f>'Запит 2-12 '!#REF!</f>
        <v>#REF!</v>
      </c>
      <c r="M102" s="2" t="e">
        <f>IF(SUM(C102:K102)&lt;&gt;0,"Для друку","")</f>
        <v>#REF!</v>
      </c>
    </row>
    <row r="103" spans="1:13" x14ac:dyDescent="0.25">
      <c r="A103" s="49" t="e">
        <f>'Запит 2-12 '!#REF!</f>
        <v>#REF!</v>
      </c>
      <c r="B103" s="193" t="s">
        <v>138</v>
      </c>
      <c r="C103" s="198"/>
      <c r="D103" s="194" t="s">
        <v>8</v>
      </c>
      <c r="E103" s="98">
        <f>SUM(C103:D103)</f>
        <v>0</v>
      </c>
      <c r="F103" s="198"/>
      <c r="G103" s="194" t="s">
        <v>8</v>
      </c>
      <c r="H103" s="98">
        <f>SUM(F103:G103)</f>
        <v>0</v>
      </c>
      <c r="I103" s="361" t="e">
        <f>'Запит 2-12 '!#REF!+'Запит 2-12 '!#REF!+'Запит 2-12 '!#REF!</f>
        <v>#REF!</v>
      </c>
      <c r="J103" s="194" t="s">
        <v>8</v>
      </c>
      <c r="K103" s="98" t="e">
        <f>SUM(I103:J103)</f>
        <v>#REF!</v>
      </c>
      <c r="L103" s="362" t="e">
        <f>'Запит 2-12 '!#REF!</f>
        <v>#REF!</v>
      </c>
      <c r="M103" s="2" t="e">
        <f>IF(SUM(C103:K103)&lt;&gt;0,"Для друку","")</f>
        <v>#REF!</v>
      </c>
    </row>
    <row r="104" spans="1:13" x14ac:dyDescent="0.25">
      <c r="A104" s="49" t="e">
        <f>'Запит 2-12 '!#REF!</f>
        <v>#REF!</v>
      </c>
      <c r="B104" s="193" t="s">
        <v>32</v>
      </c>
      <c r="C104" s="195" t="s">
        <v>8</v>
      </c>
      <c r="D104" s="199"/>
      <c r="E104" s="98">
        <f>SUM(C104:D104)</f>
        <v>0</v>
      </c>
      <c r="F104" s="195" t="s">
        <v>8</v>
      </c>
      <c r="G104" s="199"/>
      <c r="H104" s="98">
        <f>SUM(F104:G104)</f>
        <v>0</v>
      </c>
      <c r="I104" s="195" t="s">
        <v>8</v>
      </c>
      <c r="J104" s="363" t="e">
        <f>'Запит 2-12 '!#REF!+'Запит 2-12 '!#REF!+'Запит 2-12 '!#REF!</f>
        <v>#REF!</v>
      </c>
      <c r="K104" s="98" t="e">
        <f>SUM(I104:J104)</f>
        <v>#REF!</v>
      </c>
      <c r="L104" s="362" t="e">
        <f>'Запит 2-12 '!#REF!</f>
        <v>#REF!</v>
      </c>
      <c r="M104" s="2" t="e">
        <f>IF(SUM(C104:K104)&lt;&gt;0,"Для друку","")</f>
        <v>#REF!</v>
      </c>
    </row>
    <row r="105" spans="1:13" x14ac:dyDescent="0.25">
      <c r="A105" s="49" t="e">
        <f>'Запит 2-12 '!#REF!</f>
        <v>#REF!</v>
      </c>
      <c r="B105" s="193" t="s">
        <v>20</v>
      </c>
      <c r="C105" s="195" t="s">
        <v>8</v>
      </c>
      <c r="D105" s="199"/>
      <c r="E105" s="98">
        <f>SUM(C105:D105)</f>
        <v>0</v>
      </c>
      <c r="F105" s="195" t="s">
        <v>8</v>
      </c>
      <c r="G105" s="199"/>
      <c r="H105" s="98">
        <f>SUM(F105:G105)</f>
        <v>0</v>
      </c>
      <c r="I105" s="195" t="s">
        <v>8</v>
      </c>
      <c r="J105" s="363" t="e">
        <f>'Запит 2-12 '!#REF!+'Запит 2-12 '!#REF!+'Запит 2-12 '!#REF!</f>
        <v>#REF!</v>
      </c>
      <c r="K105" s="98" t="e">
        <f>SUM(I105:J105)</f>
        <v>#REF!</v>
      </c>
      <c r="L105" s="362" t="e">
        <f>'Запит 2-12 '!#REF!</f>
        <v>#REF!</v>
      </c>
      <c r="M105" s="2" t="e">
        <f t="shared" ref="M105:M132" si="16">IF(SUM(C105:K105)&lt;&gt;0,"Для друку","")</f>
        <v>#REF!</v>
      </c>
    </row>
    <row r="106" spans="1:13" x14ac:dyDescent="0.25">
      <c r="A106" s="49" t="e">
        <f>'Запит 2-12 '!#REF!</f>
        <v>#REF!</v>
      </c>
      <c r="B106" s="193" t="s">
        <v>21</v>
      </c>
      <c r="C106" s="195" t="s">
        <v>8</v>
      </c>
      <c r="D106" s="199"/>
      <c r="E106" s="98">
        <f>SUM(C106:D106)</f>
        <v>0</v>
      </c>
      <c r="F106" s="195" t="s">
        <v>8</v>
      </c>
      <c r="G106" s="199"/>
      <c r="H106" s="98">
        <f>SUM(F106:G106)</f>
        <v>0</v>
      </c>
      <c r="I106" s="195" t="s">
        <v>8</v>
      </c>
      <c r="J106" s="363" t="e">
        <f>'Запит 2-12 '!#REF!+'Запит 2-12 '!#REF!+'Запит 2-12 '!#REF!</f>
        <v>#REF!</v>
      </c>
      <c r="K106" s="98" t="e">
        <f>SUM(I106:J106)</f>
        <v>#REF!</v>
      </c>
      <c r="L106" s="362" t="e">
        <f>'Запит 2-12 '!#REF!</f>
        <v>#REF!</v>
      </c>
      <c r="M106" s="2" t="e">
        <f t="shared" si="16"/>
        <v>#REF!</v>
      </c>
    </row>
    <row r="107" spans="1:13" x14ac:dyDescent="0.25">
      <c r="A107" s="49" t="e">
        <f>'Запит 2-12 '!#REF!</f>
        <v>#REF!</v>
      </c>
      <c r="B107" s="193" t="s">
        <v>22</v>
      </c>
      <c r="C107" s="195" t="s">
        <v>8</v>
      </c>
      <c r="D107" s="199"/>
      <c r="E107" s="98">
        <f>SUM(C107:D107)</f>
        <v>0</v>
      </c>
      <c r="F107" s="195" t="s">
        <v>8</v>
      </c>
      <c r="G107" s="199"/>
      <c r="H107" s="98">
        <f>SUM(F107:G107)</f>
        <v>0</v>
      </c>
      <c r="I107" s="195" t="s">
        <v>8</v>
      </c>
      <c r="J107" s="363" t="e">
        <f>'Запит 2-12 '!#REF!+'Запит 2-12 '!#REF!+'Запит 2-12 '!#REF!</f>
        <v>#REF!</v>
      </c>
      <c r="K107" s="98" t="e">
        <f>SUM(I107:J107)</f>
        <v>#REF!</v>
      </c>
      <c r="L107" s="362" t="e">
        <f>'Запит 2-12 '!#REF!</f>
        <v>#REF!</v>
      </c>
      <c r="M107" s="2" t="e">
        <f t="shared" si="16"/>
        <v>#REF!</v>
      </c>
    </row>
    <row r="108" spans="1:13" ht="25.5" x14ac:dyDescent="0.25">
      <c r="A108" s="49" t="e">
        <f>'Запит 2-12 '!#REF!</f>
        <v>#REF!</v>
      </c>
      <c r="B108" s="193" t="s">
        <v>23</v>
      </c>
      <c r="C108" s="195" t="s">
        <v>8</v>
      </c>
      <c r="D108" s="194" t="s">
        <v>8</v>
      </c>
      <c r="E108" s="98">
        <f>SUM(E109:E111)</f>
        <v>0</v>
      </c>
      <c r="F108" s="195" t="s">
        <v>8</v>
      </c>
      <c r="G108" s="194" t="s">
        <v>8</v>
      </c>
      <c r="H108" s="98">
        <f>SUM(H109:H111)</f>
        <v>0</v>
      </c>
      <c r="I108" s="195" t="s">
        <v>8</v>
      </c>
      <c r="J108" s="194" t="s">
        <v>8</v>
      </c>
      <c r="K108" s="98" t="e">
        <f>SUM(K109:K111)</f>
        <v>#REF!</v>
      </c>
      <c r="L108" s="362" t="e">
        <f>'Запит 2-12 '!#REF!</f>
        <v>#REF!</v>
      </c>
      <c r="M108" s="2" t="e">
        <f t="shared" si="16"/>
        <v>#REF!</v>
      </c>
    </row>
    <row r="109" spans="1:13" x14ac:dyDescent="0.25">
      <c r="A109" s="49" t="e">
        <f>'Запит 2-12 '!#REF!</f>
        <v>#REF!</v>
      </c>
      <c r="B109" s="48" t="e">
        <f>'Запит 2-12 '!#REF!</f>
        <v>#REF!</v>
      </c>
      <c r="C109" s="195" t="s">
        <v>8</v>
      </c>
      <c r="D109" s="194" t="s">
        <v>8</v>
      </c>
      <c r="E109" s="200"/>
      <c r="F109" s="195" t="s">
        <v>8</v>
      </c>
      <c r="G109" s="194" t="s">
        <v>8</v>
      </c>
      <c r="H109" s="200"/>
      <c r="I109" s="195" t="s">
        <v>8</v>
      </c>
      <c r="J109" s="194" t="s">
        <v>8</v>
      </c>
      <c r="K109" s="364" t="e">
        <f>'Запит 2-12 '!#REF!+'Запит 2-12 '!#REF!+'Запит 2-12 '!#REF!</f>
        <v>#REF!</v>
      </c>
      <c r="L109" s="362" t="e">
        <f>'Запит 2-12 '!#REF!</f>
        <v>#REF!</v>
      </c>
      <c r="M109" s="2" t="e">
        <f t="shared" si="16"/>
        <v>#REF!</v>
      </c>
    </row>
    <row r="110" spans="1:13" x14ac:dyDescent="0.25">
      <c r="A110" s="49" t="e">
        <f>'Запит 2-12 '!#REF!</f>
        <v>#REF!</v>
      </c>
      <c r="B110" s="48" t="e">
        <f>'Запит 2-12 '!#REF!</f>
        <v>#REF!</v>
      </c>
      <c r="C110" s="195" t="s">
        <v>8</v>
      </c>
      <c r="D110" s="194" t="s">
        <v>8</v>
      </c>
      <c r="E110" s="200"/>
      <c r="F110" s="195" t="s">
        <v>8</v>
      </c>
      <c r="G110" s="194" t="s">
        <v>8</v>
      </c>
      <c r="H110" s="200"/>
      <c r="I110" s="195" t="s">
        <v>8</v>
      </c>
      <c r="J110" s="194" t="s">
        <v>8</v>
      </c>
      <c r="K110" s="364" t="e">
        <f>'Запит 2-12 '!#REF!+'Запит 2-12 '!#REF!+'Запит 2-12 '!#REF!</f>
        <v>#REF!</v>
      </c>
      <c r="L110" s="362" t="e">
        <f>'Запит 2-12 '!#REF!</f>
        <v>#REF!</v>
      </c>
      <c r="M110" s="2" t="e">
        <f t="shared" si="16"/>
        <v>#REF!</v>
      </c>
    </row>
    <row r="111" spans="1:13" x14ac:dyDescent="0.25">
      <c r="A111" s="374" t="e">
        <f>'Запит 2-12 '!#REF!</f>
        <v>#REF!</v>
      </c>
      <c r="B111" s="365" t="e">
        <f>'Запит 2-12 '!#REF!</f>
        <v>#REF!</v>
      </c>
      <c r="C111" s="196" t="s">
        <v>8</v>
      </c>
      <c r="D111" s="197" t="s">
        <v>8</v>
      </c>
      <c r="E111" s="206"/>
      <c r="F111" s="196" t="s">
        <v>8</v>
      </c>
      <c r="G111" s="197" t="s">
        <v>8</v>
      </c>
      <c r="H111" s="206"/>
      <c r="I111" s="196" t="s">
        <v>8</v>
      </c>
      <c r="J111" s="197" t="s">
        <v>8</v>
      </c>
      <c r="K111" s="366" t="e">
        <f>'Запит 2-12 '!#REF!+'Запит 2-12 '!#REF!+'Запит 2-12 '!#REF!</f>
        <v>#REF!</v>
      </c>
      <c r="L111" s="367" t="e">
        <f>'Запит 2-12 '!#REF!</f>
        <v>#REF!</v>
      </c>
      <c r="M111" s="2" t="e">
        <f t="shared" si="16"/>
        <v>#REF!</v>
      </c>
    </row>
    <row r="112" spans="1:13" x14ac:dyDescent="0.25">
      <c r="A112" s="242" t="e">
        <f>'Запит 2-12 '!#REF!</f>
        <v>#REF!</v>
      </c>
      <c r="B112" s="359" t="e">
        <f>'Запит 2-12 '!#REF!</f>
        <v>#REF!</v>
      </c>
      <c r="C112" s="230">
        <f t="shared" ref="C112:K112" si="17">SUM(C113:C118)</f>
        <v>0</v>
      </c>
      <c r="D112" s="231">
        <f t="shared" si="17"/>
        <v>0</v>
      </c>
      <c r="E112" s="232">
        <f t="shared" si="17"/>
        <v>0</v>
      </c>
      <c r="F112" s="230">
        <f t="shared" si="17"/>
        <v>0</v>
      </c>
      <c r="G112" s="231">
        <f t="shared" si="17"/>
        <v>0</v>
      </c>
      <c r="H112" s="232">
        <f t="shared" si="17"/>
        <v>0</v>
      </c>
      <c r="I112" s="230" t="e">
        <f t="shared" si="17"/>
        <v>#REF!</v>
      </c>
      <c r="J112" s="231" t="e">
        <f t="shared" si="17"/>
        <v>#REF!</v>
      </c>
      <c r="K112" s="232" t="e">
        <f t="shared" si="17"/>
        <v>#REF!</v>
      </c>
      <c r="L112" s="360" t="e">
        <f>'Запит 2-12 '!#REF!</f>
        <v>#REF!</v>
      </c>
      <c r="M112" s="2" t="e">
        <f t="shared" si="16"/>
        <v>#REF!</v>
      </c>
    </row>
    <row r="113" spans="1:13" x14ac:dyDescent="0.25">
      <c r="A113" s="49" t="e">
        <f>'Запит 2-12 '!#REF!</f>
        <v>#REF!</v>
      </c>
      <c r="B113" s="193" t="s">
        <v>138</v>
      </c>
      <c r="C113" s="198"/>
      <c r="D113" s="194" t="s">
        <v>8</v>
      </c>
      <c r="E113" s="98">
        <f>SUM(C113:D113)</f>
        <v>0</v>
      </c>
      <c r="F113" s="198"/>
      <c r="G113" s="194" t="s">
        <v>8</v>
      </c>
      <c r="H113" s="98">
        <f>SUM(F113:G113)</f>
        <v>0</v>
      </c>
      <c r="I113" s="361" t="e">
        <f>'Запит 2-12 '!#REF!+'Запит 2-12 '!#REF!+'Запит 2-12 '!#REF!</f>
        <v>#REF!</v>
      </c>
      <c r="J113" s="194" t="s">
        <v>8</v>
      </c>
      <c r="K113" s="98" t="e">
        <f>SUM(I113:J113)</f>
        <v>#REF!</v>
      </c>
      <c r="L113" s="362" t="e">
        <f>'Запит 2-12 '!#REF!</f>
        <v>#REF!</v>
      </c>
      <c r="M113" s="2" t="e">
        <f t="shared" si="16"/>
        <v>#REF!</v>
      </c>
    </row>
    <row r="114" spans="1:13" x14ac:dyDescent="0.25">
      <c r="A114" s="49" t="e">
        <f>'Запит 2-12 '!#REF!</f>
        <v>#REF!</v>
      </c>
      <c r="B114" s="193" t="s">
        <v>32</v>
      </c>
      <c r="C114" s="195" t="s">
        <v>8</v>
      </c>
      <c r="D114" s="199"/>
      <c r="E114" s="98">
        <f>SUM(C114:D114)</f>
        <v>0</v>
      </c>
      <c r="F114" s="195" t="s">
        <v>8</v>
      </c>
      <c r="G114" s="199"/>
      <c r="H114" s="98">
        <f>SUM(F114:G114)</f>
        <v>0</v>
      </c>
      <c r="I114" s="195" t="s">
        <v>8</v>
      </c>
      <c r="J114" s="363" t="e">
        <f>'Запит 2-12 '!#REF!+'Запит 2-12 '!#REF!+'Запит 2-12 '!#REF!</f>
        <v>#REF!</v>
      </c>
      <c r="K114" s="98" t="e">
        <f>SUM(I114:J114)</f>
        <v>#REF!</v>
      </c>
      <c r="L114" s="362" t="e">
        <f>'Запит 2-12 '!#REF!</f>
        <v>#REF!</v>
      </c>
      <c r="M114" s="2" t="e">
        <f t="shared" si="16"/>
        <v>#REF!</v>
      </c>
    </row>
    <row r="115" spans="1:13" x14ac:dyDescent="0.25">
      <c r="A115" s="49" t="e">
        <f>'Запит 2-12 '!#REF!</f>
        <v>#REF!</v>
      </c>
      <c r="B115" s="193" t="s">
        <v>20</v>
      </c>
      <c r="C115" s="195" t="s">
        <v>8</v>
      </c>
      <c r="D115" s="199"/>
      <c r="E115" s="98">
        <f>SUM(C115:D115)</f>
        <v>0</v>
      </c>
      <c r="F115" s="195" t="s">
        <v>8</v>
      </c>
      <c r="G115" s="199"/>
      <c r="H115" s="98">
        <f>SUM(F115:G115)</f>
        <v>0</v>
      </c>
      <c r="I115" s="195" t="s">
        <v>8</v>
      </c>
      <c r="J115" s="363" t="e">
        <f>'Запит 2-12 '!#REF!+'Запит 2-12 '!#REF!+'Запит 2-12 '!#REF!</f>
        <v>#REF!</v>
      </c>
      <c r="K115" s="98" t="e">
        <f>SUM(I115:J115)</f>
        <v>#REF!</v>
      </c>
      <c r="L115" s="362" t="e">
        <f>'Запит 2-12 '!#REF!</f>
        <v>#REF!</v>
      </c>
      <c r="M115" s="2" t="e">
        <f t="shared" si="16"/>
        <v>#REF!</v>
      </c>
    </row>
    <row r="116" spans="1:13" x14ac:dyDescent="0.25">
      <c r="A116" s="49" t="e">
        <f>'Запит 2-12 '!#REF!</f>
        <v>#REF!</v>
      </c>
      <c r="B116" s="193" t="s">
        <v>21</v>
      </c>
      <c r="C116" s="195" t="s">
        <v>8</v>
      </c>
      <c r="D116" s="199"/>
      <c r="E116" s="98">
        <f>SUM(C116:D116)</f>
        <v>0</v>
      </c>
      <c r="F116" s="195" t="s">
        <v>8</v>
      </c>
      <c r="G116" s="199"/>
      <c r="H116" s="98">
        <f>SUM(F116:G116)</f>
        <v>0</v>
      </c>
      <c r="I116" s="195" t="s">
        <v>8</v>
      </c>
      <c r="J116" s="363" t="e">
        <f>'Запит 2-12 '!#REF!+'Запит 2-12 '!#REF!+'Запит 2-12 '!#REF!</f>
        <v>#REF!</v>
      </c>
      <c r="K116" s="98" t="e">
        <f>SUM(I116:J116)</f>
        <v>#REF!</v>
      </c>
      <c r="L116" s="362" t="e">
        <f>'Запит 2-12 '!#REF!</f>
        <v>#REF!</v>
      </c>
      <c r="M116" s="2" t="e">
        <f t="shared" si="16"/>
        <v>#REF!</v>
      </c>
    </row>
    <row r="117" spans="1:13" x14ac:dyDescent="0.25">
      <c r="A117" s="49" t="e">
        <f>'Запит 2-12 '!#REF!</f>
        <v>#REF!</v>
      </c>
      <c r="B117" s="193" t="s">
        <v>22</v>
      </c>
      <c r="C117" s="195" t="s">
        <v>8</v>
      </c>
      <c r="D117" s="199"/>
      <c r="E117" s="98">
        <f>SUM(C117:D117)</f>
        <v>0</v>
      </c>
      <c r="F117" s="195" t="s">
        <v>8</v>
      </c>
      <c r="G117" s="199"/>
      <c r="H117" s="98">
        <f>SUM(F117:G117)</f>
        <v>0</v>
      </c>
      <c r="I117" s="195" t="s">
        <v>8</v>
      </c>
      <c r="J117" s="363" t="e">
        <f>'Запит 2-12 '!#REF!+'Запит 2-12 '!#REF!+'Запит 2-12 '!#REF!</f>
        <v>#REF!</v>
      </c>
      <c r="K117" s="98" t="e">
        <f>SUM(I117:J117)</f>
        <v>#REF!</v>
      </c>
      <c r="L117" s="362" t="e">
        <f>'Запит 2-12 '!#REF!</f>
        <v>#REF!</v>
      </c>
      <c r="M117" s="2" t="e">
        <f t="shared" si="16"/>
        <v>#REF!</v>
      </c>
    </row>
    <row r="118" spans="1:13" ht="25.5" x14ac:dyDescent="0.25">
      <c r="A118" s="49" t="e">
        <f>'Запит 2-12 '!#REF!</f>
        <v>#REF!</v>
      </c>
      <c r="B118" s="193" t="s">
        <v>23</v>
      </c>
      <c r="C118" s="195" t="s">
        <v>8</v>
      </c>
      <c r="D118" s="194" t="s">
        <v>8</v>
      </c>
      <c r="E118" s="98">
        <f>SUM(E119:E121)</f>
        <v>0</v>
      </c>
      <c r="F118" s="195" t="s">
        <v>8</v>
      </c>
      <c r="G118" s="194" t="s">
        <v>8</v>
      </c>
      <c r="H118" s="98">
        <f>SUM(H119:H121)</f>
        <v>0</v>
      </c>
      <c r="I118" s="195" t="s">
        <v>8</v>
      </c>
      <c r="J118" s="194" t="s">
        <v>8</v>
      </c>
      <c r="K118" s="98" t="e">
        <f>SUM(K119:K121)</f>
        <v>#REF!</v>
      </c>
      <c r="L118" s="362" t="e">
        <f>'Запит 2-12 '!#REF!</f>
        <v>#REF!</v>
      </c>
      <c r="M118" s="2" t="e">
        <f t="shared" si="16"/>
        <v>#REF!</v>
      </c>
    </row>
    <row r="119" spans="1:13" x14ac:dyDescent="0.25">
      <c r="A119" s="49" t="e">
        <f>'Запит 2-12 '!#REF!</f>
        <v>#REF!</v>
      </c>
      <c r="B119" s="48" t="e">
        <f>'Запит 2-12 '!#REF!</f>
        <v>#REF!</v>
      </c>
      <c r="C119" s="195" t="s">
        <v>8</v>
      </c>
      <c r="D119" s="194" t="s">
        <v>8</v>
      </c>
      <c r="E119" s="200"/>
      <c r="F119" s="195" t="s">
        <v>8</v>
      </c>
      <c r="G119" s="194" t="s">
        <v>8</v>
      </c>
      <c r="H119" s="200"/>
      <c r="I119" s="195" t="s">
        <v>8</v>
      </c>
      <c r="J119" s="194" t="s">
        <v>8</v>
      </c>
      <c r="K119" s="364" t="e">
        <f>'Запит 2-12 '!#REF!+'Запит 2-12 '!#REF!+'Запит 2-12 '!#REF!</f>
        <v>#REF!</v>
      </c>
      <c r="L119" s="362" t="e">
        <f>'Запит 2-12 '!#REF!</f>
        <v>#REF!</v>
      </c>
      <c r="M119" s="2" t="e">
        <f t="shared" si="16"/>
        <v>#REF!</v>
      </c>
    </row>
    <row r="120" spans="1:13" x14ac:dyDescent="0.25">
      <c r="A120" s="49" t="e">
        <f>'Запит 2-12 '!#REF!</f>
        <v>#REF!</v>
      </c>
      <c r="B120" s="48" t="e">
        <f>'Запит 2-12 '!#REF!</f>
        <v>#REF!</v>
      </c>
      <c r="C120" s="195" t="s">
        <v>8</v>
      </c>
      <c r="D120" s="194" t="s">
        <v>8</v>
      </c>
      <c r="E120" s="200"/>
      <c r="F120" s="195" t="s">
        <v>8</v>
      </c>
      <c r="G120" s="194" t="s">
        <v>8</v>
      </c>
      <c r="H120" s="200"/>
      <c r="I120" s="195" t="s">
        <v>8</v>
      </c>
      <c r="J120" s="194" t="s">
        <v>8</v>
      </c>
      <c r="K120" s="364" t="e">
        <f>'Запит 2-12 '!#REF!+'Запит 2-12 '!#REF!+'Запит 2-12 '!#REF!</f>
        <v>#REF!</v>
      </c>
      <c r="L120" s="362" t="e">
        <f>'Запит 2-12 '!#REF!</f>
        <v>#REF!</v>
      </c>
      <c r="M120" s="2" t="e">
        <f t="shared" si="16"/>
        <v>#REF!</v>
      </c>
    </row>
    <row r="121" spans="1:13" x14ac:dyDescent="0.25">
      <c r="A121" s="374" t="e">
        <f>'Запит 2-12 '!#REF!</f>
        <v>#REF!</v>
      </c>
      <c r="B121" s="365" t="e">
        <f>'Запит 2-12 '!#REF!</f>
        <v>#REF!</v>
      </c>
      <c r="C121" s="196" t="s">
        <v>8</v>
      </c>
      <c r="D121" s="197" t="s">
        <v>8</v>
      </c>
      <c r="E121" s="206"/>
      <c r="F121" s="196" t="s">
        <v>8</v>
      </c>
      <c r="G121" s="197" t="s">
        <v>8</v>
      </c>
      <c r="H121" s="206"/>
      <c r="I121" s="196" t="s">
        <v>8</v>
      </c>
      <c r="J121" s="197" t="s">
        <v>8</v>
      </c>
      <c r="K121" s="366" t="e">
        <f>'Запит 2-12 '!#REF!+'Запит 2-12 '!#REF!+'Запит 2-12 '!#REF!</f>
        <v>#REF!</v>
      </c>
      <c r="L121" s="367" t="e">
        <f>'Запит 2-12 '!#REF!</f>
        <v>#REF!</v>
      </c>
      <c r="M121" s="2" t="e">
        <f t="shared" si="16"/>
        <v>#REF!</v>
      </c>
    </row>
    <row r="122" spans="1:13" x14ac:dyDescent="0.25">
      <c r="A122" s="242" t="e">
        <f>'Запит 2-12 '!#REF!</f>
        <v>#REF!</v>
      </c>
      <c r="B122" s="359" t="e">
        <f>'Запит 2-12 '!#REF!</f>
        <v>#REF!</v>
      </c>
      <c r="C122" s="230">
        <f t="shared" ref="C122:K122" si="18">SUM(C123:C128)</f>
        <v>0</v>
      </c>
      <c r="D122" s="231">
        <f t="shared" si="18"/>
        <v>0</v>
      </c>
      <c r="E122" s="232">
        <f t="shared" si="18"/>
        <v>0</v>
      </c>
      <c r="F122" s="230">
        <f t="shared" si="18"/>
        <v>0</v>
      </c>
      <c r="G122" s="231">
        <f t="shared" si="18"/>
        <v>0</v>
      </c>
      <c r="H122" s="232">
        <f t="shared" si="18"/>
        <v>0</v>
      </c>
      <c r="I122" s="230" t="e">
        <f t="shared" si="18"/>
        <v>#REF!</v>
      </c>
      <c r="J122" s="231" t="e">
        <f t="shared" si="18"/>
        <v>#REF!</v>
      </c>
      <c r="K122" s="232" t="e">
        <f t="shared" si="18"/>
        <v>#REF!</v>
      </c>
      <c r="L122" s="360" t="e">
        <f>'Запит 2-12 '!#REF!</f>
        <v>#REF!</v>
      </c>
      <c r="M122" s="2" t="e">
        <f t="shared" si="16"/>
        <v>#REF!</v>
      </c>
    </row>
    <row r="123" spans="1:13" x14ac:dyDescent="0.25">
      <c r="A123" s="49" t="e">
        <f>'Запит 2-12 '!#REF!</f>
        <v>#REF!</v>
      </c>
      <c r="B123" s="193" t="s">
        <v>138</v>
      </c>
      <c r="C123" s="198"/>
      <c r="D123" s="194" t="s">
        <v>8</v>
      </c>
      <c r="E123" s="98">
        <f>SUM(C123:D123)</f>
        <v>0</v>
      </c>
      <c r="F123" s="198"/>
      <c r="G123" s="194" t="s">
        <v>8</v>
      </c>
      <c r="H123" s="98">
        <f>SUM(F123:G123)</f>
        <v>0</v>
      </c>
      <c r="I123" s="361" t="e">
        <f>'Запит 2-12 '!#REF!+'Запит 2-12 '!#REF!+'Запит 2-12 '!#REF!</f>
        <v>#REF!</v>
      </c>
      <c r="J123" s="194" t="s">
        <v>8</v>
      </c>
      <c r="K123" s="98" t="e">
        <f>SUM(I123:J123)</f>
        <v>#REF!</v>
      </c>
      <c r="L123" s="362" t="e">
        <f>'Запит 2-12 '!#REF!</f>
        <v>#REF!</v>
      </c>
      <c r="M123" s="2" t="e">
        <f t="shared" si="16"/>
        <v>#REF!</v>
      </c>
    </row>
    <row r="124" spans="1:13" x14ac:dyDescent="0.25">
      <c r="A124" s="49" t="e">
        <f>'Запит 2-12 '!#REF!</f>
        <v>#REF!</v>
      </c>
      <c r="B124" s="193" t="s">
        <v>32</v>
      </c>
      <c r="C124" s="195" t="s">
        <v>8</v>
      </c>
      <c r="D124" s="199"/>
      <c r="E124" s="98">
        <f>SUM(C124:D124)</f>
        <v>0</v>
      </c>
      <c r="F124" s="195" t="s">
        <v>8</v>
      </c>
      <c r="G124" s="199"/>
      <c r="H124" s="98">
        <f>SUM(F124:G124)</f>
        <v>0</v>
      </c>
      <c r="I124" s="195" t="s">
        <v>8</v>
      </c>
      <c r="J124" s="363" t="e">
        <f>'Запит 2-12 '!#REF!+'Запит 2-12 '!#REF!+'Запит 2-12 '!#REF!</f>
        <v>#REF!</v>
      </c>
      <c r="K124" s="98" t="e">
        <f>SUM(I124:J124)</f>
        <v>#REF!</v>
      </c>
      <c r="L124" s="362" t="e">
        <f>'Запит 2-12 '!#REF!</f>
        <v>#REF!</v>
      </c>
      <c r="M124" s="2" t="e">
        <f t="shared" si="16"/>
        <v>#REF!</v>
      </c>
    </row>
    <row r="125" spans="1:13" x14ac:dyDescent="0.25">
      <c r="A125" s="49" t="e">
        <f>'Запит 2-12 '!#REF!</f>
        <v>#REF!</v>
      </c>
      <c r="B125" s="193" t="s">
        <v>20</v>
      </c>
      <c r="C125" s="195" t="s">
        <v>8</v>
      </c>
      <c r="D125" s="199"/>
      <c r="E125" s="98">
        <f>SUM(C125:D125)</f>
        <v>0</v>
      </c>
      <c r="F125" s="195" t="s">
        <v>8</v>
      </c>
      <c r="G125" s="199"/>
      <c r="H125" s="98">
        <f>SUM(F125:G125)</f>
        <v>0</v>
      </c>
      <c r="I125" s="195" t="s">
        <v>8</v>
      </c>
      <c r="J125" s="363" t="e">
        <f>'Запит 2-12 '!#REF!+'Запит 2-12 '!#REF!+'Запит 2-12 '!#REF!</f>
        <v>#REF!</v>
      </c>
      <c r="K125" s="98" t="e">
        <f>SUM(I125:J125)</f>
        <v>#REF!</v>
      </c>
      <c r="L125" s="362" t="e">
        <f>'Запит 2-12 '!#REF!</f>
        <v>#REF!</v>
      </c>
      <c r="M125" s="2" t="e">
        <f t="shared" si="16"/>
        <v>#REF!</v>
      </c>
    </row>
    <row r="126" spans="1:13" x14ac:dyDescent="0.25">
      <c r="A126" s="49" t="e">
        <f>'Запит 2-12 '!#REF!</f>
        <v>#REF!</v>
      </c>
      <c r="B126" s="193" t="s">
        <v>21</v>
      </c>
      <c r="C126" s="195" t="s">
        <v>8</v>
      </c>
      <c r="D126" s="199"/>
      <c r="E126" s="98">
        <f>SUM(C126:D126)</f>
        <v>0</v>
      </c>
      <c r="F126" s="195" t="s">
        <v>8</v>
      </c>
      <c r="G126" s="199"/>
      <c r="H126" s="98">
        <f>SUM(F126:G126)</f>
        <v>0</v>
      </c>
      <c r="I126" s="195" t="s">
        <v>8</v>
      </c>
      <c r="J126" s="363" t="e">
        <f>'Запит 2-12 '!#REF!+'Запит 2-12 '!#REF!+'Запит 2-12 '!#REF!</f>
        <v>#REF!</v>
      </c>
      <c r="K126" s="98" t="e">
        <f>SUM(I126:J126)</f>
        <v>#REF!</v>
      </c>
      <c r="L126" s="362" t="e">
        <f>'Запит 2-12 '!#REF!</f>
        <v>#REF!</v>
      </c>
      <c r="M126" s="2" t="e">
        <f t="shared" si="16"/>
        <v>#REF!</v>
      </c>
    </row>
    <row r="127" spans="1:13" x14ac:dyDescent="0.25">
      <c r="A127" s="49" t="e">
        <f>'Запит 2-12 '!#REF!</f>
        <v>#REF!</v>
      </c>
      <c r="B127" s="193" t="s">
        <v>22</v>
      </c>
      <c r="C127" s="195" t="s">
        <v>8</v>
      </c>
      <c r="D127" s="199"/>
      <c r="E127" s="98">
        <f>SUM(C127:D127)</f>
        <v>0</v>
      </c>
      <c r="F127" s="195" t="s">
        <v>8</v>
      </c>
      <c r="G127" s="199"/>
      <c r="H127" s="98">
        <f>SUM(F127:G127)</f>
        <v>0</v>
      </c>
      <c r="I127" s="195" t="s">
        <v>8</v>
      </c>
      <c r="J127" s="363" t="e">
        <f>'Запит 2-12 '!#REF!+'Запит 2-12 '!#REF!+'Запит 2-12 '!#REF!</f>
        <v>#REF!</v>
      </c>
      <c r="K127" s="98" t="e">
        <f>SUM(I127:J127)</f>
        <v>#REF!</v>
      </c>
      <c r="L127" s="362" t="e">
        <f>'Запит 2-12 '!#REF!</f>
        <v>#REF!</v>
      </c>
      <c r="M127" s="2" t="e">
        <f t="shared" si="16"/>
        <v>#REF!</v>
      </c>
    </row>
    <row r="128" spans="1:13" ht="25.5" x14ac:dyDescent="0.25">
      <c r="A128" s="49" t="e">
        <f>'Запит 2-12 '!#REF!</f>
        <v>#REF!</v>
      </c>
      <c r="B128" s="193" t="s">
        <v>23</v>
      </c>
      <c r="C128" s="195" t="s">
        <v>8</v>
      </c>
      <c r="D128" s="194" t="s">
        <v>8</v>
      </c>
      <c r="E128" s="98">
        <f>SUM(E129:E131)</f>
        <v>0</v>
      </c>
      <c r="F128" s="195" t="s">
        <v>8</v>
      </c>
      <c r="G128" s="194" t="s">
        <v>8</v>
      </c>
      <c r="H128" s="98">
        <f>SUM(H129:H131)</f>
        <v>0</v>
      </c>
      <c r="I128" s="195" t="s">
        <v>8</v>
      </c>
      <c r="J128" s="194" t="s">
        <v>8</v>
      </c>
      <c r="K128" s="98" t="e">
        <f>SUM(K129:K131)</f>
        <v>#REF!</v>
      </c>
      <c r="L128" s="362" t="e">
        <f>'Запит 2-12 '!#REF!</f>
        <v>#REF!</v>
      </c>
      <c r="M128" s="2" t="e">
        <f t="shared" si="16"/>
        <v>#REF!</v>
      </c>
    </row>
    <row r="129" spans="1:13" x14ac:dyDescent="0.25">
      <c r="A129" s="49" t="e">
        <f>'Запит 2-12 '!#REF!</f>
        <v>#REF!</v>
      </c>
      <c r="B129" s="48" t="e">
        <f>'Запит 2-12 '!#REF!</f>
        <v>#REF!</v>
      </c>
      <c r="C129" s="195" t="s">
        <v>8</v>
      </c>
      <c r="D129" s="194" t="s">
        <v>8</v>
      </c>
      <c r="E129" s="200"/>
      <c r="F129" s="195" t="s">
        <v>8</v>
      </c>
      <c r="G129" s="194" t="s">
        <v>8</v>
      </c>
      <c r="H129" s="200"/>
      <c r="I129" s="195" t="s">
        <v>8</v>
      </c>
      <c r="J129" s="194" t="s">
        <v>8</v>
      </c>
      <c r="K129" s="364" t="e">
        <f>'Запит 2-12 '!#REF!+'Запит 2-12 '!#REF!+'Запит 2-12 '!#REF!</f>
        <v>#REF!</v>
      </c>
      <c r="L129" s="362" t="e">
        <f>'Запит 2-12 '!#REF!</f>
        <v>#REF!</v>
      </c>
      <c r="M129" s="2" t="e">
        <f t="shared" si="16"/>
        <v>#REF!</v>
      </c>
    </row>
    <row r="130" spans="1:13" x14ac:dyDescent="0.25">
      <c r="A130" s="49" t="e">
        <f>'Запит 2-12 '!#REF!</f>
        <v>#REF!</v>
      </c>
      <c r="B130" s="48" t="e">
        <f>'Запит 2-12 '!#REF!</f>
        <v>#REF!</v>
      </c>
      <c r="C130" s="195" t="s">
        <v>8</v>
      </c>
      <c r="D130" s="194" t="s">
        <v>8</v>
      </c>
      <c r="E130" s="200"/>
      <c r="F130" s="195" t="s">
        <v>8</v>
      </c>
      <c r="G130" s="194" t="s">
        <v>8</v>
      </c>
      <c r="H130" s="200"/>
      <c r="I130" s="195" t="s">
        <v>8</v>
      </c>
      <c r="J130" s="194" t="s">
        <v>8</v>
      </c>
      <c r="K130" s="364" t="e">
        <f>'Запит 2-12 '!#REF!+'Запит 2-12 '!#REF!+'Запит 2-12 '!#REF!</f>
        <v>#REF!</v>
      </c>
      <c r="L130" s="362" t="e">
        <f>'Запит 2-12 '!#REF!</f>
        <v>#REF!</v>
      </c>
      <c r="M130" s="2" t="e">
        <f t="shared" si="16"/>
        <v>#REF!</v>
      </c>
    </row>
    <row r="131" spans="1:13" x14ac:dyDescent="0.25">
      <c r="A131" s="374" t="e">
        <f>'Запит 2-12 '!#REF!</f>
        <v>#REF!</v>
      </c>
      <c r="B131" s="365" t="e">
        <f>'Запит 2-12 '!#REF!</f>
        <v>#REF!</v>
      </c>
      <c r="C131" s="196" t="s">
        <v>8</v>
      </c>
      <c r="D131" s="197" t="s">
        <v>8</v>
      </c>
      <c r="E131" s="206"/>
      <c r="F131" s="196" t="s">
        <v>8</v>
      </c>
      <c r="G131" s="197" t="s">
        <v>8</v>
      </c>
      <c r="H131" s="206"/>
      <c r="I131" s="196" t="s">
        <v>8</v>
      </c>
      <c r="J131" s="197" t="s">
        <v>8</v>
      </c>
      <c r="K131" s="366" t="e">
        <f>'Запит 2-12 '!#REF!+'Запит 2-12 '!#REF!+'Запит 2-12 '!#REF!</f>
        <v>#REF!</v>
      </c>
      <c r="L131" s="367" t="e">
        <f>'Запит 2-12 '!#REF!</f>
        <v>#REF!</v>
      </c>
      <c r="M131" s="2" t="e">
        <f t="shared" si="16"/>
        <v>#REF!</v>
      </c>
    </row>
    <row r="132" spans="1:13" ht="15" customHeight="1" x14ac:dyDescent="0.25">
      <c r="A132" s="787" t="s">
        <v>24</v>
      </c>
      <c r="B132" s="788"/>
      <c r="C132" s="202">
        <f t="shared" ref="C132:K132" si="19">C102+C112+C122</f>
        <v>0</v>
      </c>
      <c r="D132" s="203">
        <f t="shared" si="19"/>
        <v>0</v>
      </c>
      <c r="E132" s="204">
        <f t="shared" si="19"/>
        <v>0</v>
      </c>
      <c r="F132" s="202">
        <f t="shared" si="19"/>
        <v>0</v>
      </c>
      <c r="G132" s="203">
        <f t="shared" si="19"/>
        <v>0</v>
      </c>
      <c r="H132" s="204">
        <f t="shared" si="19"/>
        <v>0</v>
      </c>
      <c r="I132" s="202" t="e">
        <f t="shared" si="19"/>
        <v>#REF!</v>
      </c>
      <c r="J132" s="203" t="e">
        <f t="shared" si="19"/>
        <v>#REF!</v>
      </c>
      <c r="K132" s="204" t="e">
        <f t="shared" si="19"/>
        <v>#REF!</v>
      </c>
      <c r="L132" s="205" t="s">
        <v>30</v>
      </c>
      <c r="M132" s="2" t="e">
        <f t="shared" si="16"/>
        <v>#REF!</v>
      </c>
    </row>
    <row r="133" spans="1:13" x14ac:dyDescent="0.25">
      <c r="A133" s="784" t="e">
        <f>'Запит  2-7'!#REF!</f>
        <v>#REF!</v>
      </c>
      <c r="B133" s="785"/>
      <c r="C133" s="785"/>
      <c r="D133" s="785"/>
      <c r="E133" s="785"/>
      <c r="F133" s="785"/>
      <c r="G133" s="785"/>
      <c r="H133" s="785"/>
      <c r="I133" s="785"/>
      <c r="J133" s="785"/>
      <c r="K133" s="785"/>
      <c r="L133" s="786"/>
      <c r="M133" s="2" t="e">
        <f>M134</f>
        <v>#REF!</v>
      </c>
    </row>
    <row r="134" spans="1:13" x14ac:dyDescent="0.25">
      <c r="A134" s="242" t="e">
        <f>'Запит 2-12 '!#REF!</f>
        <v>#REF!</v>
      </c>
      <c r="B134" s="359" t="e">
        <f>'Запит 2-12 '!#REF!</f>
        <v>#REF!</v>
      </c>
      <c r="C134" s="230">
        <f t="shared" ref="C134:K134" si="20">SUM(C135:C140)</f>
        <v>0</v>
      </c>
      <c r="D134" s="231">
        <f t="shared" si="20"/>
        <v>0</v>
      </c>
      <c r="E134" s="232">
        <f t="shared" si="20"/>
        <v>0</v>
      </c>
      <c r="F134" s="230">
        <f t="shared" si="20"/>
        <v>0</v>
      </c>
      <c r="G134" s="231">
        <f t="shared" si="20"/>
        <v>0</v>
      </c>
      <c r="H134" s="232">
        <f t="shared" si="20"/>
        <v>0</v>
      </c>
      <c r="I134" s="230" t="e">
        <f t="shared" si="20"/>
        <v>#REF!</v>
      </c>
      <c r="J134" s="231" t="e">
        <f t="shared" si="20"/>
        <v>#REF!</v>
      </c>
      <c r="K134" s="232" t="e">
        <f t="shared" si="20"/>
        <v>#REF!</v>
      </c>
      <c r="L134" s="360" t="e">
        <f>'Запит 2-12 '!#REF!</f>
        <v>#REF!</v>
      </c>
      <c r="M134" s="2" t="e">
        <f>IF(SUM(C134:K134)&lt;&gt;0,"Для друку","")</f>
        <v>#REF!</v>
      </c>
    </row>
    <row r="135" spans="1:13" x14ac:dyDescent="0.25">
      <c r="A135" s="49" t="e">
        <f>'Запит 2-12 '!#REF!</f>
        <v>#REF!</v>
      </c>
      <c r="B135" s="193" t="s">
        <v>138</v>
      </c>
      <c r="C135" s="198"/>
      <c r="D135" s="194" t="s">
        <v>8</v>
      </c>
      <c r="E135" s="98">
        <f>SUM(C135:D135)</f>
        <v>0</v>
      </c>
      <c r="F135" s="198"/>
      <c r="G135" s="194" t="s">
        <v>8</v>
      </c>
      <c r="H135" s="98">
        <f>SUM(F135:G135)</f>
        <v>0</v>
      </c>
      <c r="I135" s="361" t="e">
        <f>'Запит 2-12 '!#REF!+'Запит 2-12 '!#REF!+'Запит 2-12 '!#REF!</f>
        <v>#REF!</v>
      </c>
      <c r="J135" s="194" t="s">
        <v>8</v>
      </c>
      <c r="K135" s="98" t="e">
        <f>SUM(I135:J135)</f>
        <v>#REF!</v>
      </c>
      <c r="L135" s="362" t="e">
        <f>'Запит 2-12 '!#REF!</f>
        <v>#REF!</v>
      </c>
      <c r="M135" s="2" t="e">
        <f>IF(SUM(C135:K135)&lt;&gt;0,"Для друку","")</f>
        <v>#REF!</v>
      </c>
    </row>
    <row r="136" spans="1:13" x14ac:dyDescent="0.25">
      <c r="A136" s="49" t="e">
        <f>'Запит 2-12 '!#REF!</f>
        <v>#REF!</v>
      </c>
      <c r="B136" s="193" t="s">
        <v>32</v>
      </c>
      <c r="C136" s="195" t="s">
        <v>8</v>
      </c>
      <c r="D136" s="199"/>
      <c r="E136" s="98">
        <f>SUM(C136:D136)</f>
        <v>0</v>
      </c>
      <c r="F136" s="195" t="s">
        <v>8</v>
      </c>
      <c r="G136" s="199"/>
      <c r="H136" s="98">
        <f>SUM(F136:G136)</f>
        <v>0</v>
      </c>
      <c r="I136" s="195" t="s">
        <v>8</v>
      </c>
      <c r="J136" s="363" t="e">
        <f>'Запит 2-12 '!#REF!+'Запит 2-12 '!#REF!+'Запит 2-12 '!#REF!</f>
        <v>#REF!</v>
      </c>
      <c r="K136" s="98" t="e">
        <f>SUM(I136:J136)</f>
        <v>#REF!</v>
      </c>
      <c r="L136" s="362" t="e">
        <f>'Запит 2-12 '!#REF!</f>
        <v>#REF!</v>
      </c>
      <c r="M136" s="2" t="e">
        <f>IF(SUM(C136:K136)&lt;&gt;0,"Для друку","")</f>
        <v>#REF!</v>
      </c>
    </row>
    <row r="137" spans="1:13" x14ac:dyDescent="0.25">
      <c r="A137" s="49" t="e">
        <f>'Запит 2-12 '!#REF!</f>
        <v>#REF!</v>
      </c>
      <c r="B137" s="193" t="s">
        <v>20</v>
      </c>
      <c r="C137" s="195" t="s">
        <v>8</v>
      </c>
      <c r="D137" s="199"/>
      <c r="E137" s="98">
        <f>SUM(C137:D137)</f>
        <v>0</v>
      </c>
      <c r="F137" s="195" t="s">
        <v>8</v>
      </c>
      <c r="G137" s="199"/>
      <c r="H137" s="98">
        <f>SUM(F137:G137)</f>
        <v>0</v>
      </c>
      <c r="I137" s="195" t="s">
        <v>8</v>
      </c>
      <c r="J137" s="363" t="e">
        <f>'Запит 2-12 '!#REF!+'Запит 2-12 '!#REF!+'Запит 2-12 '!#REF!</f>
        <v>#REF!</v>
      </c>
      <c r="K137" s="98" t="e">
        <f>SUM(I137:J137)</f>
        <v>#REF!</v>
      </c>
      <c r="L137" s="362" t="e">
        <f>'Запит 2-12 '!#REF!</f>
        <v>#REF!</v>
      </c>
      <c r="M137" s="2" t="e">
        <f t="shared" ref="M137:M164" si="21">IF(SUM(C137:K137)&lt;&gt;0,"Для друку","")</f>
        <v>#REF!</v>
      </c>
    </row>
    <row r="138" spans="1:13" x14ac:dyDescent="0.25">
      <c r="A138" s="49" t="e">
        <f>'Запит 2-12 '!#REF!</f>
        <v>#REF!</v>
      </c>
      <c r="B138" s="193" t="s">
        <v>21</v>
      </c>
      <c r="C138" s="195" t="s">
        <v>8</v>
      </c>
      <c r="D138" s="199"/>
      <c r="E138" s="98">
        <f>SUM(C138:D138)</f>
        <v>0</v>
      </c>
      <c r="F138" s="195" t="s">
        <v>8</v>
      </c>
      <c r="G138" s="199"/>
      <c r="H138" s="98">
        <f>SUM(F138:G138)</f>
        <v>0</v>
      </c>
      <c r="I138" s="195" t="s">
        <v>8</v>
      </c>
      <c r="J138" s="363" t="e">
        <f>'Запит 2-12 '!#REF!+'Запит 2-12 '!#REF!+'Запит 2-12 '!#REF!</f>
        <v>#REF!</v>
      </c>
      <c r="K138" s="98" t="e">
        <f>SUM(I138:J138)</f>
        <v>#REF!</v>
      </c>
      <c r="L138" s="362" t="e">
        <f>'Запит 2-12 '!#REF!</f>
        <v>#REF!</v>
      </c>
      <c r="M138" s="2" t="e">
        <f t="shared" si="21"/>
        <v>#REF!</v>
      </c>
    </row>
    <row r="139" spans="1:13" x14ac:dyDescent="0.25">
      <c r="A139" s="49" t="e">
        <f>'Запит 2-12 '!#REF!</f>
        <v>#REF!</v>
      </c>
      <c r="B139" s="193" t="s">
        <v>22</v>
      </c>
      <c r="C139" s="195" t="s">
        <v>8</v>
      </c>
      <c r="D139" s="199"/>
      <c r="E139" s="98">
        <f>SUM(C139:D139)</f>
        <v>0</v>
      </c>
      <c r="F139" s="195" t="s">
        <v>8</v>
      </c>
      <c r="G139" s="199"/>
      <c r="H139" s="98">
        <f>SUM(F139:G139)</f>
        <v>0</v>
      </c>
      <c r="I139" s="195" t="s">
        <v>8</v>
      </c>
      <c r="J139" s="363" t="e">
        <f>'Запит 2-12 '!#REF!+'Запит 2-12 '!#REF!+'Запит 2-12 '!#REF!</f>
        <v>#REF!</v>
      </c>
      <c r="K139" s="98" t="e">
        <f>SUM(I139:J139)</f>
        <v>#REF!</v>
      </c>
      <c r="L139" s="362" t="e">
        <f>'Запит 2-12 '!#REF!</f>
        <v>#REF!</v>
      </c>
      <c r="M139" s="2" t="e">
        <f t="shared" si="21"/>
        <v>#REF!</v>
      </c>
    </row>
    <row r="140" spans="1:13" ht="25.5" x14ac:dyDescent="0.25">
      <c r="A140" s="49" t="e">
        <f>'Запит 2-12 '!#REF!</f>
        <v>#REF!</v>
      </c>
      <c r="B140" s="193" t="s">
        <v>23</v>
      </c>
      <c r="C140" s="195" t="s">
        <v>8</v>
      </c>
      <c r="D140" s="194" t="s">
        <v>8</v>
      </c>
      <c r="E140" s="98">
        <f>SUM(E141:E143)</f>
        <v>0</v>
      </c>
      <c r="F140" s="195" t="s">
        <v>8</v>
      </c>
      <c r="G140" s="194" t="s">
        <v>8</v>
      </c>
      <c r="H140" s="98">
        <f>SUM(H141:H143)</f>
        <v>0</v>
      </c>
      <c r="I140" s="195" t="s">
        <v>8</v>
      </c>
      <c r="J140" s="194" t="s">
        <v>8</v>
      </c>
      <c r="K140" s="98" t="e">
        <f>SUM(K141:K143)</f>
        <v>#REF!</v>
      </c>
      <c r="L140" s="362" t="e">
        <f>'Запит 2-12 '!#REF!</f>
        <v>#REF!</v>
      </c>
      <c r="M140" s="2" t="e">
        <f t="shared" si="21"/>
        <v>#REF!</v>
      </c>
    </row>
    <row r="141" spans="1:13" x14ac:dyDescent="0.25">
      <c r="A141" s="49" t="e">
        <f>'Запит 2-12 '!#REF!</f>
        <v>#REF!</v>
      </c>
      <c r="B141" s="48" t="e">
        <f>'Запит 2-12 '!#REF!</f>
        <v>#REF!</v>
      </c>
      <c r="C141" s="195" t="s">
        <v>8</v>
      </c>
      <c r="D141" s="194" t="s">
        <v>8</v>
      </c>
      <c r="E141" s="200"/>
      <c r="F141" s="195" t="s">
        <v>8</v>
      </c>
      <c r="G141" s="194" t="s">
        <v>8</v>
      </c>
      <c r="H141" s="200"/>
      <c r="I141" s="195" t="s">
        <v>8</v>
      </c>
      <c r="J141" s="194" t="s">
        <v>8</v>
      </c>
      <c r="K141" s="364" t="e">
        <f>'Запит 2-12 '!#REF!+'Запит 2-12 '!#REF!+'Запит 2-12 '!#REF!</f>
        <v>#REF!</v>
      </c>
      <c r="L141" s="362" t="e">
        <f>'Запит 2-12 '!#REF!</f>
        <v>#REF!</v>
      </c>
      <c r="M141" s="2" t="e">
        <f t="shared" si="21"/>
        <v>#REF!</v>
      </c>
    </row>
    <row r="142" spans="1:13" x14ac:dyDescent="0.25">
      <c r="A142" s="49" t="e">
        <f>'Запит 2-12 '!#REF!</f>
        <v>#REF!</v>
      </c>
      <c r="B142" s="48" t="e">
        <f>'Запит 2-12 '!#REF!</f>
        <v>#REF!</v>
      </c>
      <c r="C142" s="195" t="s">
        <v>8</v>
      </c>
      <c r="D142" s="194" t="s">
        <v>8</v>
      </c>
      <c r="E142" s="200"/>
      <c r="F142" s="195" t="s">
        <v>8</v>
      </c>
      <c r="G142" s="194" t="s">
        <v>8</v>
      </c>
      <c r="H142" s="200"/>
      <c r="I142" s="195" t="s">
        <v>8</v>
      </c>
      <c r="J142" s="194" t="s">
        <v>8</v>
      </c>
      <c r="K142" s="364" t="e">
        <f>'Запит 2-12 '!#REF!+'Запит 2-12 '!#REF!+'Запит 2-12 '!#REF!</f>
        <v>#REF!</v>
      </c>
      <c r="L142" s="362" t="e">
        <f>'Запит 2-12 '!#REF!</f>
        <v>#REF!</v>
      </c>
      <c r="M142" s="2" t="e">
        <f t="shared" si="21"/>
        <v>#REF!</v>
      </c>
    </row>
    <row r="143" spans="1:13" x14ac:dyDescent="0.25">
      <c r="A143" s="374" t="e">
        <f>'Запит 2-12 '!#REF!</f>
        <v>#REF!</v>
      </c>
      <c r="B143" s="365" t="e">
        <f>'Запит 2-12 '!#REF!</f>
        <v>#REF!</v>
      </c>
      <c r="C143" s="196" t="s">
        <v>8</v>
      </c>
      <c r="D143" s="197" t="s">
        <v>8</v>
      </c>
      <c r="E143" s="206"/>
      <c r="F143" s="196" t="s">
        <v>8</v>
      </c>
      <c r="G143" s="197" t="s">
        <v>8</v>
      </c>
      <c r="H143" s="206"/>
      <c r="I143" s="196" t="s">
        <v>8</v>
      </c>
      <c r="J143" s="197" t="s">
        <v>8</v>
      </c>
      <c r="K143" s="366" t="e">
        <f>'Запит 2-12 '!#REF!+'Запит 2-12 '!#REF!+'Запит 2-12 '!#REF!</f>
        <v>#REF!</v>
      </c>
      <c r="L143" s="367" t="e">
        <f>'Запит 2-12 '!#REF!</f>
        <v>#REF!</v>
      </c>
      <c r="M143" s="2" t="e">
        <f t="shared" si="21"/>
        <v>#REF!</v>
      </c>
    </row>
    <row r="144" spans="1:13" x14ac:dyDescent="0.25">
      <c r="A144" s="242" t="e">
        <f>'Запит 2-12 '!#REF!</f>
        <v>#REF!</v>
      </c>
      <c r="B144" s="359" t="e">
        <f>'Запит 2-12 '!#REF!</f>
        <v>#REF!</v>
      </c>
      <c r="C144" s="230">
        <f t="shared" ref="C144:K144" si="22">SUM(C145:C150)</f>
        <v>0</v>
      </c>
      <c r="D144" s="231">
        <f t="shared" si="22"/>
        <v>0</v>
      </c>
      <c r="E144" s="232">
        <f t="shared" si="22"/>
        <v>0</v>
      </c>
      <c r="F144" s="230">
        <f t="shared" si="22"/>
        <v>0</v>
      </c>
      <c r="G144" s="231">
        <f t="shared" si="22"/>
        <v>0</v>
      </c>
      <c r="H144" s="232">
        <f t="shared" si="22"/>
        <v>0</v>
      </c>
      <c r="I144" s="230" t="e">
        <f t="shared" si="22"/>
        <v>#REF!</v>
      </c>
      <c r="J144" s="231" t="e">
        <f t="shared" si="22"/>
        <v>#REF!</v>
      </c>
      <c r="K144" s="232" t="e">
        <f t="shared" si="22"/>
        <v>#REF!</v>
      </c>
      <c r="L144" s="360" t="e">
        <f>'Запит 2-12 '!#REF!</f>
        <v>#REF!</v>
      </c>
      <c r="M144" s="2" t="e">
        <f t="shared" si="21"/>
        <v>#REF!</v>
      </c>
    </row>
    <row r="145" spans="1:13" x14ac:dyDescent="0.25">
      <c r="A145" s="49" t="e">
        <f>'Запит 2-12 '!#REF!</f>
        <v>#REF!</v>
      </c>
      <c r="B145" s="193" t="s">
        <v>138</v>
      </c>
      <c r="C145" s="198"/>
      <c r="D145" s="194" t="s">
        <v>8</v>
      </c>
      <c r="E145" s="98">
        <f>SUM(C145:D145)</f>
        <v>0</v>
      </c>
      <c r="F145" s="198"/>
      <c r="G145" s="194" t="s">
        <v>8</v>
      </c>
      <c r="H145" s="98">
        <f>SUM(F145:G145)</f>
        <v>0</v>
      </c>
      <c r="I145" s="361" t="e">
        <f>'Запит 2-12 '!#REF!+'Запит 2-12 '!#REF!+'Запит 2-12 '!#REF!</f>
        <v>#REF!</v>
      </c>
      <c r="J145" s="194" t="s">
        <v>8</v>
      </c>
      <c r="K145" s="98" t="e">
        <f>SUM(I145:J145)</f>
        <v>#REF!</v>
      </c>
      <c r="L145" s="362" t="e">
        <f>'Запит 2-12 '!#REF!</f>
        <v>#REF!</v>
      </c>
      <c r="M145" s="2" t="e">
        <f t="shared" si="21"/>
        <v>#REF!</v>
      </c>
    </row>
    <row r="146" spans="1:13" x14ac:dyDescent="0.25">
      <c r="A146" s="49" t="e">
        <f>'Запит 2-12 '!#REF!</f>
        <v>#REF!</v>
      </c>
      <c r="B146" s="193" t="s">
        <v>32</v>
      </c>
      <c r="C146" s="195" t="s">
        <v>8</v>
      </c>
      <c r="D146" s="199"/>
      <c r="E146" s="98">
        <f>SUM(C146:D146)</f>
        <v>0</v>
      </c>
      <c r="F146" s="195" t="s">
        <v>8</v>
      </c>
      <c r="G146" s="199"/>
      <c r="H146" s="98">
        <f>SUM(F146:G146)</f>
        <v>0</v>
      </c>
      <c r="I146" s="195" t="s">
        <v>8</v>
      </c>
      <c r="J146" s="363" t="e">
        <f>'Запит 2-12 '!#REF!+'Запит 2-12 '!#REF!+'Запит 2-12 '!#REF!</f>
        <v>#REF!</v>
      </c>
      <c r="K146" s="98" t="e">
        <f>SUM(I146:J146)</f>
        <v>#REF!</v>
      </c>
      <c r="L146" s="362" t="e">
        <f>'Запит 2-12 '!#REF!</f>
        <v>#REF!</v>
      </c>
      <c r="M146" s="2" t="e">
        <f t="shared" si="21"/>
        <v>#REF!</v>
      </c>
    </row>
    <row r="147" spans="1:13" x14ac:dyDescent="0.25">
      <c r="A147" s="49" t="e">
        <f>'Запит 2-12 '!#REF!</f>
        <v>#REF!</v>
      </c>
      <c r="B147" s="193" t="s">
        <v>20</v>
      </c>
      <c r="C147" s="195" t="s">
        <v>8</v>
      </c>
      <c r="D147" s="199"/>
      <c r="E147" s="98">
        <f>SUM(C147:D147)</f>
        <v>0</v>
      </c>
      <c r="F147" s="195" t="s">
        <v>8</v>
      </c>
      <c r="G147" s="199"/>
      <c r="H147" s="98">
        <f>SUM(F147:G147)</f>
        <v>0</v>
      </c>
      <c r="I147" s="195" t="s">
        <v>8</v>
      </c>
      <c r="J147" s="363" t="e">
        <f>'Запит 2-12 '!#REF!+'Запит 2-12 '!#REF!+'Запит 2-12 '!#REF!</f>
        <v>#REF!</v>
      </c>
      <c r="K147" s="98" t="e">
        <f>SUM(I147:J147)</f>
        <v>#REF!</v>
      </c>
      <c r="L147" s="362" t="e">
        <f>'Запит 2-12 '!#REF!</f>
        <v>#REF!</v>
      </c>
      <c r="M147" s="2" t="e">
        <f t="shared" si="21"/>
        <v>#REF!</v>
      </c>
    </row>
    <row r="148" spans="1:13" x14ac:dyDescent="0.25">
      <c r="A148" s="49" t="e">
        <f>'Запит 2-12 '!#REF!</f>
        <v>#REF!</v>
      </c>
      <c r="B148" s="193" t="s">
        <v>21</v>
      </c>
      <c r="C148" s="195" t="s">
        <v>8</v>
      </c>
      <c r="D148" s="199"/>
      <c r="E148" s="98">
        <f>SUM(C148:D148)</f>
        <v>0</v>
      </c>
      <c r="F148" s="195" t="s">
        <v>8</v>
      </c>
      <c r="G148" s="199"/>
      <c r="H148" s="98">
        <f>SUM(F148:G148)</f>
        <v>0</v>
      </c>
      <c r="I148" s="195" t="s">
        <v>8</v>
      </c>
      <c r="J148" s="363" t="e">
        <f>'Запит 2-12 '!#REF!+'Запит 2-12 '!#REF!+'Запит 2-12 '!#REF!</f>
        <v>#REF!</v>
      </c>
      <c r="K148" s="98" t="e">
        <f>SUM(I148:J148)</f>
        <v>#REF!</v>
      </c>
      <c r="L148" s="362" t="e">
        <f>'Запит 2-12 '!#REF!</f>
        <v>#REF!</v>
      </c>
      <c r="M148" s="2" t="e">
        <f t="shared" si="21"/>
        <v>#REF!</v>
      </c>
    </row>
    <row r="149" spans="1:13" x14ac:dyDescent="0.25">
      <c r="A149" s="49" t="e">
        <f>'Запит 2-12 '!#REF!</f>
        <v>#REF!</v>
      </c>
      <c r="B149" s="193" t="s">
        <v>22</v>
      </c>
      <c r="C149" s="195" t="s">
        <v>8</v>
      </c>
      <c r="D149" s="199"/>
      <c r="E149" s="98">
        <f>SUM(C149:D149)</f>
        <v>0</v>
      </c>
      <c r="F149" s="195" t="s">
        <v>8</v>
      </c>
      <c r="G149" s="199"/>
      <c r="H149" s="98">
        <f>SUM(F149:G149)</f>
        <v>0</v>
      </c>
      <c r="I149" s="195" t="s">
        <v>8</v>
      </c>
      <c r="J149" s="363" t="e">
        <f>'Запит 2-12 '!#REF!+'Запит 2-12 '!#REF!+'Запит 2-12 '!#REF!</f>
        <v>#REF!</v>
      </c>
      <c r="K149" s="98" t="e">
        <f>SUM(I149:J149)</f>
        <v>#REF!</v>
      </c>
      <c r="L149" s="362" t="e">
        <f>'Запит 2-12 '!#REF!</f>
        <v>#REF!</v>
      </c>
      <c r="M149" s="2" t="e">
        <f t="shared" si="21"/>
        <v>#REF!</v>
      </c>
    </row>
    <row r="150" spans="1:13" ht="25.5" x14ac:dyDescent="0.25">
      <c r="A150" s="49" t="e">
        <f>'Запит 2-12 '!#REF!</f>
        <v>#REF!</v>
      </c>
      <c r="B150" s="193" t="s">
        <v>23</v>
      </c>
      <c r="C150" s="195" t="s">
        <v>8</v>
      </c>
      <c r="D150" s="194" t="s">
        <v>8</v>
      </c>
      <c r="E150" s="98">
        <f>SUM(E151:E153)</f>
        <v>0</v>
      </c>
      <c r="F150" s="195" t="s">
        <v>8</v>
      </c>
      <c r="G150" s="194" t="s">
        <v>8</v>
      </c>
      <c r="H150" s="98">
        <f>SUM(H151:H153)</f>
        <v>0</v>
      </c>
      <c r="I150" s="195" t="s">
        <v>8</v>
      </c>
      <c r="J150" s="194" t="s">
        <v>8</v>
      </c>
      <c r="K150" s="98" t="e">
        <f>SUM(K151:K153)</f>
        <v>#REF!</v>
      </c>
      <c r="L150" s="362" t="e">
        <f>'Запит 2-12 '!#REF!</f>
        <v>#REF!</v>
      </c>
      <c r="M150" s="2" t="e">
        <f t="shared" si="21"/>
        <v>#REF!</v>
      </c>
    </row>
    <row r="151" spans="1:13" x14ac:dyDescent="0.25">
      <c r="A151" s="49" t="e">
        <f>'Запит 2-12 '!#REF!</f>
        <v>#REF!</v>
      </c>
      <c r="B151" s="48" t="e">
        <f>'Запит 2-12 '!#REF!</f>
        <v>#REF!</v>
      </c>
      <c r="C151" s="195" t="s">
        <v>8</v>
      </c>
      <c r="D151" s="194" t="s">
        <v>8</v>
      </c>
      <c r="E151" s="200"/>
      <c r="F151" s="195" t="s">
        <v>8</v>
      </c>
      <c r="G151" s="194" t="s">
        <v>8</v>
      </c>
      <c r="H151" s="200"/>
      <c r="I151" s="195" t="s">
        <v>8</v>
      </c>
      <c r="J151" s="194" t="s">
        <v>8</v>
      </c>
      <c r="K151" s="364" t="e">
        <f>'Запит 2-12 '!#REF!+'Запит 2-12 '!#REF!+'Запит 2-12 '!#REF!</f>
        <v>#REF!</v>
      </c>
      <c r="L151" s="362" t="e">
        <f>'Запит 2-12 '!#REF!</f>
        <v>#REF!</v>
      </c>
      <c r="M151" s="2" t="e">
        <f t="shared" si="21"/>
        <v>#REF!</v>
      </c>
    </row>
    <row r="152" spans="1:13" x14ac:dyDescent="0.25">
      <c r="A152" s="49" t="e">
        <f>'Запит 2-12 '!#REF!</f>
        <v>#REF!</v>
      </c>
      <c r="B152" s="48" t="e">
        <f>'Запит 2-12 '!#REF!</f>
        <v>#REF!</v>
      </c>
      <c r="C152" s="195" t="s">
        <v>8</v>
      </c>
      <c r="D152" s="194" t="s">
        <v>8</v>
      </c>
      <c r="E152" s="200"/>
      <c r="F152" s="195" t="s">
        <v>8</v>
      </c>
      <c r="G152" s="194" t="s">
        <v>8</v>
      </c>
      <c r="H152" s="200"/>
      <c r="I152" s="195" t="s">
        <v>8</v>
      </c>
      <c r="J152" s="194" t="s">
        <v>8</v>
      </c>
      <c r="K152" s="364" t="e">
        <f>'Запит 2-12 '!#REF!+'Запит 2-12 '!#REF!+'Запит 2-12 '!#REF!</f>
        <v>#REF!</v>
      </c>
      <c r="L152" s="362" t="e">
        <f>'Запит 2-12 '!#REF!</f>
        <v>#REF!</v>
      </c>
      <c r="M152" s="2" t="e">
        <f t="shared" si="21"/>
        <v>#REF!</v>
      </c>
    </row>
    <row r="153" spans="1:13" x14ac:dyDescent="0.25">
      <c r="A153" s="374" t="e">
        <f>'Запит 2-12 '!#REF!</f>
        <v>#REF!</v>
      </c>
      <c r="B153" s="365" t="e">
        <f>'Запит 2-12 '!#REF!</f>
        <v>#REF!</v>
      </c>
      <c r="C153" s="196" t="s">
        <v>8</v>
      </c>
      <c r="D153" s="197" t="s">
        <v>8</v>
      </c>
      <c r="E153" s="206"/>
      <c r="F153" s="196" t="s">
        <v>8</v>
      </c>
      <c r="G153" s="197" t="s">
        <v>8</v>
      </c>
      <c r="H153" s="206"/>
      <c r="I153" s="196" t="s">
        <v>8</v>
      </c>
      <c r="J153" s="197" t="s">
        <v>8</v>
      </c>
      <c r="K153" s="366" t="e">
        <f>'Запит 2-12 '!#REF!+'Запит 2-12 '!#REF!+'Запит 2-12 '!#REF!</f>
        <v>#REF!</v>
      </c>
      <c r="L153" s="367" t="e">
        <f>'Запит 2-12 '!#REF!</f>
        <v>#REF!</v>
      </c>
      <c r="M153" s="2" t="e">
        <f t="shared" si="21"/>
        <v>#REF!</v>
      </c>
    </row>
    <row r="154" spans="1:13" x14ac:dyDescent="0.25">
      <c r="A154" s="242" t="e">
        <f>'Запит 2-12 '!#REF!</f>
        <v>#REF!</v>
      </c>
      <c r="B154" s="359" t="e">
        <f>'Запит 2-12 '!#REF!</f>
        <v>#REF!</v>
      </c>
      <c r="C154" s="230">
        <f t="shared" ref="C154:K154" si="23">SUM(C155:C160)</f>
        <v>0</v>
      </c>
      <c r="D154" s="231">
        <f t="shared" si="23"/>
        <v>0</v>
      </c>
      <c r="E154" s="232">
        <f t="shared" si="23"/>
        <v>0</v>
      </c>
      <c r="F154" s="230">
        <f t="shared" si="23"/>
        <v>0</v>
      </c>
      <c r="G154" s="231">
        <f t="shared" si="23"/>
        <v>0</v>
      </c>
      <c r="H154" s="232">
        <f t="shared" si="23"/>
        <v>0</v>
      </c>
      <c r="I154" s="230" t="e">
        <f t="shared" si="23"/>
        <v>#REF!</v>
      </c>
      <c r="J154" s="231" t="e">
        <f t="shared" si="23"/>
        <v>#REF!</v>
      </c>
      <c r="K154" s="232" t="e">
        <f t="shared" si="23"/>
        <v>#REF!</v>
      </c>
      <c r="L154" s="360" t="e">
        <f>'Запит 2-12 '!#REF!</f>
        <v>#REF!</v>
      </c>
      <c r="M154" s="2" t="e">
        <f t="shared" si="21"/>
        <v>#REF!</v>
      </c>
    </row>
    <row r="155" spans="1:13" x14ac:dyDescent="0.25">
      <c r="A155" s="49" t="e">
        <f>'Запит 2-12 '!#REF!</f>
        <v>#REF!</v>
      </c>
      <c r="B155" s="193" t="s">
        <v>138</v>
      </c>
      <c r="C155" s="198"/>
      <c r="D155" s="194" t="s">
        <v>8</v>
      </c>
      <c r="E155" s="98">
        <f>SUM(C155:D155)</f>
        <v>0</v>
      </c>
      <c r="F155" s="198"/>
      <c r="G155" s="194" t="s">
        <v>8</v>
      </c>
      <c r="H155" s="98">
        <f>SUM(F155:G155)</f>
        <v>0</v>
      </c>
      <c r="I155" s="361" t="e">
        <f>'Запит 2-12 '!#REF!+'Запит 2-12 '!#REF!+'Запит 2-12 '!#REF!</f>
        <v>#REF!</v>
      </c>
      <c r="J155" s="194" t="s">
        <v>8</v>
      </c>
      <c r="K155" s="98" t="e">
        <f>SUM(I155:J155)</f>
        <v>#REF!</v>
      </c>
      <c r="L155" s="362" t="e">
        <f>'Запит 2-12 '!#REF!</f>
        <v>#REF!</v>
      </c>
      <c r="M155" s="2" t="e">
        <f t="shared" si="21"/>
        <v>#REF!</v>
      </c>
    </row>
    <row r="156" spans="1:13" x14ac:dyDescent="0.25">
      <c r="A156" s="49" t="e">
        <f>'Запит 2-12 '!#REF!</f>
        <v>#REF!</v>
      </c>
      <c r="B156" s="193" t="s">
        <v>32</v>
      </c>
      <c r="C156" s="195" t="s">
        <v>8</v>
      </c>
      <c r="D156" s="199"/>
      <c r="E156" s="98">
        <f>SUM(C156:D156)</f>
        <v>0</v>
      </c>
      <c r="F156" s="195" t="s">
        <v>8</v>
      </c>
      <c r="G156" s="199"/>
      <c r="H156" s="98">
        <f>SUM(F156:G156)</f>
        <v>0</v>
      </c>
      <c r="I156" s="195" t="s">
        <v>8</v>
      </c>
      <c r="J156" s="363" t="e">
        <f>'Запит 2-12 '!#REF!+'Запит 2-12 '!#REF!+'Запит 2-12 '!#REF!</f>
        <v>#REF!</v>
      </c>
      <c r="K156" s="98" t="e">
        <f>SUM(I156:J156)</f>
        <v>#REF!</v>
      </c>
      <c r="L156" s="362" t="e">
        <f>'Запит 2-12 '!#REF!</f>
        <v>#REF!</v>
      </c>
      <c r="M156" s="2" t="e">
        <f t="shared" si="21"/>
        <v>#REF!</v>
      </c>
    </row>
    <row r="157" spans="1:13" x14ac:dyDescent="0.25">
      <c r="A157" s="49" t="e">
        <f>'Запит 2-12 '!#REF!</f>
        <v>#REF!</v>
      </c>
      <c r="B157" s="193" t="s">
        <v>20</v>
      </c>
      <c r="C157" s="195" t="s">
        <v>8</v>
      </c>
      <c r="D157" s="199"/>
      <c r="E157" s="98">
        <f>SUM(C157:D157)</f>
        <v>0</v>
      </c>
      <c r="F157" s="195" t="s">
        <v>8</v>
      </c>
      <c r="G157" s="199"/>
      <c r="H157" s="98">
        <f>SUM(F157:G157)</f>
        <v>0</v>
      </c>
      <c r="I157" s="195" t="s">
        <v>8</v>
      </c>
      <c r="J157" s="363" t="e">
        <f>'Запит 2-12 '!#REF!+'Запит 2-12 '!#REF!+'Запит 2-12 '!#REF!</f>
        <v>#REF!</v>
      </c>
      <c r="K157" s="98" t="e">
        <f>SUM(I157:J157)</f>
        <v>#REF!</v>
      </c>
      <c r="L157" s="362" t="e">
        <f>'Запит 2-12 '!#REF!</f>
        <v>#REF!</v>
      </c>
      <c r="M157" s="2" t="e">
        <f t="shared" si="21"/>
        <v>#REF!</v>
      </c>
    </row>
    <row r="158" spans="1:13" x14ac:dyDescent="0.25">
      <c r="A158" s="49" t="e">
        <f>'Запит 2-12 '!#REF!</f>
        <v>#REF!</v>
      </c>
      <c r="B158" s="193" t="s">
        <v>21</v>
      </c>
      <c r="C158" s="195" t="s">
        <v>8</v>
      </c>
      <c r="D158" s="199"/>
      <c r="E158" s="98">
        <f>SUM(C158:D158)</f>
        <v>0</v>
      </c>
      <c r="F158" s="195" t="s">
        <v>8</v>
      </c>
      <c r="G158" s="199"/>
      <c r="H158" s="98">
        <f>SUM(F158:G158)</f>
        <v>0</v>
      </c>
      <c r="I158" s="195" t="s">
        <v>8</v>
      </c>
      <c r="J158" s="363" t="e">
        <f>'Запит 2-12 '!#REF!+'Запит 2-12 '!#REF!+'Запит 2-12 '!#REF!</f>
        <v>#REF!</v>
      </c>
      <c r="K158" s="98" t="e">
        <f>SUM(I158:J158)</f>
        <v>#REF!</v>
      </c>
      <c r="L158" s="362" t="e">
        <f>'Запит 2-12 '!#REF!</f>
        <v>#REF!</v>
      </c>
      <c r="M158" s="2" t="e">
        <f t="shared" si="21"/>
        <v>#REF!</v>
      </c>
    </row>
    <row r="159" spans="1:13" x14ac:dyDescent="0.25">
      <c r="A159" s="49" t="e">
        <f>'Запит 2-12 '!#REF!</f>
        <v>#REF!</v>
      </c>
      <c r="B159" s="193" t="s">
        <v>22</v>
      </c>
      <c r="C159" s="195" t="s">
        <v>8</v>
      </c>
      <c r="D159" s="199"/>
      <c r="E159" s="98">
        <f>SUM(C159:D159)</f>
        <v>0</v>
      </c>
      <c r="F159" s="195" t="s">
        <v>8</v>
      </c>
      <c r="G159" s="199"/>
      <c r="H159" s="98">
        <f>SUM(F159:G159)</f>
        <v>0</v>
      </c>
      <c r="I159" s="195" t="s">
        <v>8</v>
      </c>
      <c r="J159" s="363" t="e">
        <f>'Запит 2-12 '!#REF!+'Запит 2-12 '!#REF!+'Запит 2-12 '!#REF!</f>
        <v>#REF!</v>
      </c>
      <c r="K159" s="98" t="e">
        <f>SUM(I159:J159)</f>
        <v>#REF!</v>
      </c>
      <c r="L159" s="362" t="e">
        <f>'Запит 2-12 '!#REF!</f>
        <v>#REF!</v>
      </c>
      <c r="M159" s="2" t="e">
        <f t="shared" si="21"/>
        <v>#REF!</v>
      </c>
    </row>
    <row r="160" spans="1:13" ht="25.5" x14ac:dyDescent="0.25">
      <c r="A160" s="49" t="e">
        <f>'Запит 2-12 '!#REF!</f>
        <v>#REF!</v>
      </c>
      <c r="B160" s="193" t="s">
        <v>23</v>
      </c>
      <c r="C160" s="195" t="s">
        <v>8</v>
      </c>
      <c r="D160" s="194" t="s">
        <v>8</v>
      </c>
      <c r="E160" s="98">
        <f>SUM(E161:E163)</f>
        <v>0</v>
      </c>
      <c r="F160" s="195" t="s">
        <v>8</v>
      </c>
      <c r="G160" s="194" t="s">
        <v>8</v>
      </c>
      <c r="H160" s="98">
        <f>SUM(H161:H163)</f>
        <v>0</v>
      </c>
      <c r="I160" s="195" t="s">
        <v>8</v>
      </c>
      <c r="J160" s="194" t="s">
        <v>8</v>
      </c>
      <c r="K160" s="98" t="e">
        <f>SUM(K161:K163)</f>
        <v>#REF!</v>
      </c>
      <c r="L160" s="362" t="e">
        <f>'Запит 2-12 '!#REF!</f>
        <v>#REF!</v>
      </c>
      <c r="M160" s="2" t="e">
        <f t="shared" si="21"/>
        <v>#REF!</v>
      </c>
    </row>
    <row r="161" spans="1:13" x14ac:dyDescent="0.25">
      <c r="A161" s="49" t="e">
        <f>'Запит 2-12 '!#REF!</f>
        <v>#REF!</v>
      </c>
      <c r="B161" s="48" t="e">
        <f>'Запит 2-12 '!#REF!</f>
        <v>#REF!</v>
      </c>
      <c r="C161" s="195" t="s">
        <v>8</v>
      </c>
      <c r="D161" s="194" t="s">
        <v>8</v>
      </c>
      <c r="E161" s="200"/>
      <c r="F161" s="195" t="s">
        <v>8</v>
      </c>
      <c r="G161" s="194" t="s">
        <v>8</v>
      </c>
      <c r="H161" s="200"/>
      <c r="I161" s="195" t="s">
        <v>8</v>
      </c>
      <c r="J161" s="194" t="s">
        <v>8</v>
      </c>
      <c r="K161" s="364" t="e">
        <f>'Запит 2-12 '!#REF!+'Запит 2-12 '!#REF!+'Запит 2-12 '!#REF!</f>
        <v>#REF!</v>
      </c>
      <c r="L161" s="362" t="e">
        <f>'Запит 2-12 '!#REF!</f>
        <v>#REF!</v>
      </c>
      <c r="M161" s="2" t="e">
        <f t="shared" si="21"/>
        <v>#REF!</v>
      </c>
    </row>
    <row r="162" spans="1:13" x14ac:dyDescent="0.25">
      <c r="A162" s="49" t="e">
        <f>'Запит 2-12 '!#REF!</f>
        <v>#REF!</v>
      </c>
      <c r="B162" s="48" t="e">
        <f>'Запит 2-12 '!#REF!</f>
        <v>#REF!</v>
      </c>
      <c r="C162" s="195" t="s">
        <v>8</v>
      </c>
      <c r="D162" s="194" t="s">
        <v>8</v>
      </c>
      <c r="E162" s="200"/>
      <c r="F162" s="195" t="s">
        <v>8</v>
      </c>
      <c r="G162" s="194" t="s">
        <v>8</v>
      </c>
      <c r="H162" s="200"/>
      <c r="I162" s="195" t="s">
        <v>8</v>
      </c>
      <c r="J162" s="194" t="s">
        <v>8</v>
      </c>
      <c r="K162" s="364" t="e">
        <f>'Запит 2-12 '!#REF!+'Запит 2-12 '!#REF!+'Запит 2-12 '!#REF!</f>
        <v>#REF!</v>
      </c>
      <c r="L162" s="362" t="e">
        <f>'Запит 2-12 '!#REF!</f>
        <v>#REF!</v>
      </c>
      <c r="M162" s="2" t="e">
        <f t="shared" si="21"/>
        <v>#REF!</v>
      </c>
    </row>
    <row r="163" spans="1:13" x14ac:dyDescent="0.25">
      <c r="A163" s="374" t="e">
        <f>'Запит 2-12 '!#REF!</f>
        <v>#REF!</v>
      </c>
      <c r="B163" s="365" t="e">
        <f>'Запит 2-12 '!#REF!</f>
        <v>#REF!</v>
      </c>
      <c r="C163" s="196" t="s">
        <v>8</v>
      </c>
      <c r="D163" s="197" t="s">
        <v>8</v>
      </c>
      <c r="E163" s="206"/>
      <c r="F163" s="196" t="s">
        <v>8</v>
      </c>
      <c r="G163" s="197" t="s">
        <v>8</v>
      </c>
      <c r="H163" s="206"/>
      <c r="I163" s="196" t="s">
        <v>8</v>
      </c>
      <c r="J163" s="197" t="s">
        <v>8</v>
      </c>
      <c r="K163" s="366" t="e">
        <f>'Запит 2-12 '!#REF!+'Запит 2-12 '!#REF!+'Запит 2-12 '!#REF!</f>
        <v>#REF!</v>
      </c>
      <c r="L163" s="367" t="e">
        <f>'Запит 2-12 '!#REF!</f>
        <v>#REF!</v>
      </c>
      <c r="M163" s="2" t="e">
        <f t="shared" si="21"/>
        <v>#REF!</v>
      </c>
    </row>
    <row r="164" spans="1:13" ht="15" customHeight="1" x14ac:dyDescent="0.25">
      <c r="A164" s="787" t="s">
        <v>24</v>
      </c>
      <c r="B164" s="788"/>
      <c r="C164" s="202">
        <f t="shared" ref="C164:K164" si="24">C134+C144+C154</f>
        <v>0</v>
      </c>
      <c r="D164" s="203">
        <f t="shared" si="24"/>
        <v>0</v>
      </c>
      <c r="E164" s="204">
        <f t="shared" si="24"/>
        <v>0</v>
      </c>
      <c r="F164" s="202">
        <f t="shared" si="24"/>
        <v>0</v>
      </c>
      <c r="G164" s="203">
        <f t="shared" si="24"/>
        <v>0</v>
      </c>
      <c r="H164" s="204">
        <f t="shared" si="24"/>
        <v>0</v>
      </c>
      <c r="I164" s="202" t="e">
        <f t="shared" si="24"/>
        <v>#REF!</v>
      </c>
      <c r="J164" s="203" t="e">
        <f t="shared" si="24"/>
        <v>#REF!</v>
      </c>
      <c r="K164" s="204" t="e">
        <f t="shared" si="24"/>
        <v>#REF!</v>
      </c>
      <c r="L164" s="205" t="s">
        <v>30</v>
      </c>
      <c r="M164" s="2" t="e">
        <f t="shared" si="21"/>
        <v>#REF!</v>
      </c>
    </row>
    <row r="165" spans="1:13" x14ac:dyDescent="0.25">
      <c r="A165" s="784" t="e">
        <f>'Запит  2-7'!#REF!</f>
        <v>#REF!</v>
      </c>
      <c r="B165" s="785"/>
      <c r="C165" s="785"/>
      <c r="D165" s="785"/>
      <c r="E165" s="785"/>
      <c r="F165" s="785"/>
      <c r="G165" s="785"/>
      <c r="H165" s="785"/>
      <c r="I165" s="785"/>
      <c r="J165" s="785"/>
      <c r="K165" s="785"/>
      <c r="L165" s="786"/>
      <c r="M165" s="2" t="e">
        <f>M166</f>
        <v>#REF!</v>
      </c>
    </row>
    <row r="166" spans="1:13" x14ac:dyDescent="0.25">
      <c r="A166" s="242" t="e">
        <f>'Запит 2-12 '!#REF!</f>
        <v>#REF!</v>
      </c>
      <c r="B166" s="359" t="e">
        <f>'Запит 2-12 '!#REF!</f>
        <v>#REF!</v>
      </c>
      <c r="C166" s="230">
        <f t="shared" ref="C166:K166" si="25">SUM(C167:C172)</f>
        <v>0</v>
      </c>
      <c r="D166" s="231">
        <f t="shared" si="25"/>
        <v>0</v>
      </c>
      <c r="E166" s="232">
        <f t="shared" si="25"/>
        <v>0</v>
      </c>
      <c r="F166" s="230">
        <f t="shared" si="25"/>
        <v>0</v>
      </c>
      <c r="G166" s="231">
        <f t="shared" si="25"/>
        <v>0</v>
      </c>
      <c r="H166" s="232">
        <f t="shared" si="25"/>
        <v>0</v>
      </c>
      <c r="I166" s="230" t="e">
        <f t="shared" si="25"/>
        <v>#REF!</v>
      </c>
      <c r="J166" s="231" t="e">
        <f t="shared" si="25"/>
        <v>#REF!</v>
      </c>
      <c r="K166" s="232" t="e">
        <f t="shared" si="25"/>
        <v>#REF!</v>
      </c>
      <c r="L166" s="360" t="e">
        <f>'Запит 2-12 '!#REF!</f>
        <v>#REF!</v>
      </c>
      <c r="M166" s="2" t="e">
        <f>IF(SUM(C166:K166)&lt;&gt;0,"Для друку","")</f>
        <v>#REF!</v>
      </c>
    </row>
    <row r="167" spans="1:13" x14ac:dyDescent="0.25">
      <c r="A167" s="49" t="e">
        <f>'Запит 2-12 '!#REF!</f>
        <v>#REF!</v>
      </c>
      <c r="B167" s="193" t="s">
        <v>138</v>
      </c>
      <c r="C167" s="198"/>
      <c r="D167" s="194" t="s">
        <v>8</v>
      </c>
      <c r="E167" s="98">
        <f>SUM(C167:D167)</f>
        <v>0</v>
      </c>
      <c r="F167" s="198"/>
      <c r="G167" s="194" t="s">
        <v>8</v>
      </c>
      <c r="H167" s="98">
        <f>SUM(F167:G167)</f>
        <v>0</v>
      </c>
      <c r="I167" s="361" t="e">
        <f>'Запит 2-12 '!#REF!+'Запит 2-12 '!#REF!+'Запит 2-12 '!#REF!</f>
        <v>#REF!</v>
      </c>
      <c r="J167" s="194" t="s">
        <v>8</v>
      </c>
      <c r="K167" s="98" t="e">
        <f>SUM(I167:J167)</f>
        <v>#REF!</v>
      </c>
      <c r="L167" s="362" t="e">
        <f>'Запит 2-12 '!#REF!</f>
        <v>#REF!</v>
      </c>
      <c r="M167" s="2" t="e">
        <f>IF(SUM(C167:K167)&lt;&gt;0,"Для друку","")</f>
        <v>#REF!</v>
      </c>
    </row>
    <row r="168" spans="1:13" x14ac:dyDescent="0.25">
      <c r="A168" s="49" t="e">
        <f>'Запит 2-12 '!#REF!</f>
        <v>#REF!</v>
      </c>
      <c r="B168" s="193" t="s">
        <v>32</v>
      </c>
      <c r="C168" s="195" t="s">
        <v>8</v>
      </c>
      <c r="D168" s="199"/>
      <c r="E168" s="98">
        <f>SUM(C168:D168)</f>
        <v>0</v>
      </c>
      <c r="F168" s="195" t="s">
        <v>8</v>
      </c>
      <c r="G168" s="199"/>
      <c r="H168" s="98">
        <f>SUM(F168:G168)</f>
        <v>0</v>
      </c>
      <c r="I168" s="195" t="s">
        <v>8</v>
      </c>
      <c r="J168" s="363" t="e">
        <f>'Запит 2-12 '!#REF!+'Запит 2-12 '!#REF!+'Запит 2-12 '!#REF!</f>
        <v>#REF!</v>
      </c>
      <c r="K168" s="98" t="e">
        <f>SUM(I168:J168)</f>
        <v>#REF!</v>
      </c>
      <c r="L168" s="362" t="e">
        <f>'Запит 2-12 '!#REF!</f>
        <v>#REF!</v>
      </c>
      <c r="M168" s="2" t="e">
        <f>IF(SUM(C168:K168)&lt;&gt;0,"Для друку","")</f>
        <v>#REF!</v>
      </c>
    </row>
    <row r="169" spans="1:13" x14ac:dyDescent="0.25">
      <c r="A169" s="49" t="e">
        <f>'Запит 2-12 '!#REF!</f>
        <v>#REF!</v>
      </c>
      <c r="B169" s="193" t="s">
        <v>20</v>
      </c>
      <c r="C169" s="195" t="s">
        <v>8</v>
      </c>
      <c r="D169" s="199"/>
      <c r="E169" s="98">
        <f>SUM(C169:D169)</f>
        <v>0</v>
      </c>
      <c r="F169" s="195" t="s">
        <v>8</v>
      </c>
      <c r="G169" s="199"/>
      <c r="H169" s="98">
        <f>SUM(F169:G169)</f>
        <v>0</v>
      </c>
      <c r="I169" s="195" t="s">
        <v>8</v>
      </c>
      <c r="J169" s="363" t="e">
        <f>'Запит 2-12 '!#REF!+'Запит 2-12 '!#REF!+'Запит 2-12 '!#REF!</f>
        <v>#REF!</v>
      </c>
      <c r="K169" s="98" t="e">
        <f>SUM(I169:J169)</f>
        <v>#REF!</v>
      </c>
      <c r="L169" s="362" t="e">
        <f>'Запит 2-12 '!#REF!</f>
        <v>#REF!</v>
      </c>
      <c r="M169" s="2" t="e">
        <f t="shared" ref="M169:M196" si="26">IF(SUM(C169:K169)&lt;&gt;0,"Для друку","")</f>
        <v>#REF!</v>
      </c>
    </row>
    <row r="170" spans="1:13" x14ac:dyDescent="0.25">
      <c r="A170" s="49" t="e">
        <f>'Запит 2-12 '!#REF!</f>
        <v>#REF!</v>
      </c>
      <c r="B170" s="193" t="s">
        <v>21</v>
      </c>
      <c r="C170" s="195" t="s">
        <v>8</v>
      </c>
      <c r="D170" s="199"/>
      <c r="E170" s="98">
        <f>SUM(C170:D170)</f>
        <v>0</v>
      </c>
      <c r="F170" s="195" t="s">
        <v>8</v>
      </c>
      <c r="G170" s="199"/>
      <c r="H170" s="98">
        <f>SUM(F170:G170)</f>
        <v>0</v>
      </c>
      <c r="I170" s="195" t="s">
        <v>8</v>
      </c>
      <c r="J170" s="363" t="e">
        <f>'Запит 2-12 '!#REF!+'Запит 2-12 '!#REF!+'Запит 2-12 '!#REF!</f>
        <v>#REF!</v>
      </c>
      <c r="K170" s="98" t="e">
        <f>SUM(I170:J170)</f>
        <v>#REF!</v>
      </c>
      <c r="L170" s="362" t="e">
        <f>'Запит 2-12 '!#REF!</f>
        <v>#REF!</v>
      </c>
      <c r="M170" s="2" t="e">
        <f t="shared" si="26"/>
        <v>#REF!</v>
      </c>
    </row>
    <row r="171" spans="1:13" x14ac:dyDescent="0.25">
      <c r="A171" s="49" t="e">
        <f>'Запит 2-12 '!#REF!</f>
        <v>#REF!</v>
      </c>
      <c r="B171" s="193" t="s">
        <v>22</v>
      </c>
      <c r="C171" s="195" t="s">
        <v>8</v>
      </c>
      <c r="D171" s="199"/>
      <c r="E171" s="98">
        <f>SUM(C171:D171)</f>
        <v>0</v>
      </c>
      <c r="F171" s="195" t="s">
        <v>8</v>
      </c>
      <c r="G171" s="199"/>
      <c r="H171" s="98">
        <f>SUM(F171:G171)</f>
        <v>0</v>
      </c>
      <c r="I171" s="195" t="s">
        <v>8</v>
      </c>
      <c r="J171" s="363" t="e">
        <f>'Запит 2-12 '!#REF!+'Запит 2-12 '!#REF!+'Запит 2-12 '!#REF!</f>
        <v>#REF!</v>
      </c>
      <c r="K171" s="98" t="e">
        <f>SUM(I171:J171)</f>
        <v>#REF!</v>
      </c>
      <c r="L171" s="362" t="e">
        <f>'Запит 2-12 '!#REF!</f>
        <v>#REF!</v>
      </c>
      <c r="M171" s="2" t="e">
        <f t="shared" si="26"/>
        <v>#REF!</v>
      </c>
    </row>
    <row r="172" spans="1:13" ht="25.5" x14ac:dyDescent="0.25">
      <c r="A172" s="49" t="e">
        <f>'Запит 2-12 '!#REF!</f>
        <v>#REF!</v>
      </c>
      <c r="B172" s="193" t="s">
        <v>23</v>
      </c>
      <c r="C172" s="195" t="s">
        <v>8</v>
      </c>
      <c r="D172" s="194" t="s">
        <v>8</v>
      </c>
      <c r="E172" s="98">
        <f>SUM(E173:E175)</f>
        <v>0</v>
      </c>
      <c r="F172" s="195" t="s">
        <v>8</v>
      </c>
      <c r="G172" s="194" t="s">
        <v>8</v>
      </c>
      <c r="H172" s="98">
        <f>SUM(H173:H175)</f>
        <v>0</v>
      </c>
      <c r="I172" s="195" t="s">
        <v>8</v>
      </c>
      <c r="J172" s="194" t="s">
        <v>8</v>
      </c>
      <c r="K172" s="98" t="e">
        <f>SUM(K173:K175)</f>
        <v>#REF!</v>
      </c>
      <c r="L172" s="362" t="e">
        <f>'Запит 2-12 '!#REF!</f>
        <v>#REF!</v>
      </c>
      <c r="M172" s="2" t="e">
        <f t="shared" si="26"/>
        <v>#REF!</v>
      </c>
    </row>
    <row r="173" spans="1:13" x14ac:dyDescent="0.25">
      <c r="A173" s="49" t="e">
        <f>'Запит 2-12 '!#REF!</f>
        <v>#REF!</v>
      </c>
      <c r="B173" s="48" t="e">
        <f>'Запит 2-12 '!#REF!</f>
        <v>#REF!</v>
      </c>
      <c r="C173" s="195" t="s">
        <v>8</v>
      </c>
      <c r="D173" s="194" t="s">
        <v>8</v>
      </c>
      <c r="E173" s="200"/>
      <c r="F173" s="195" t="s">
        <v>8</v>
      </c>
      <c r="G173" s="194" t="s">
        <v>8</v>
      </c>
      <c r="H173" s="200"/>
      <c r="I173" s="195" t="s">
        <v>8</v>
      </c>
      <c r="J173" s="194" t="s">
        <v>8</v>
      </c>
      <c r="K173" s="364" t="e">
        <f>'Запит 2-12 '!#REF!+'Запит 2-12 '!#REF!+'Запит 2-12 '!#REF!</f>
        <v>#REF!</v>
      </c>
      <c r="L173" s="362" t="e">
        <f>'Запит 2-12 '!#REF!</f>
        <v>#REF!</v>
      </c>
      <c r="M173" s="2" t="e">
        <f t="shared" si="26"/>
        <v>#REF!</v>
      </c>
    </row>
    <row r="174" spans="1:13" x14ac:dyDescent="0.25">
      <c r="A174" s="49" t="e">
        <f>'Запит 2-12 '!#REF!</f>
        <v>#REF!</v>
      </c>
      <c r="B174" s="48" t="e">
        <f>'Запит 2-12 '!#REF!</f>
        <v>#REF!</v>
      </c>
      <c r="C174" s="195" t="s">
        <v>8</v>
      </c>
      <c r="D174" s="194" t="s">
        <v>8</v>
      </c>
      <c r="E174" s="200"/>
      <c r="F174" s="195" t="s">
        <v>8</v>
      </c>
      <c r="G174" s="194" t="s">
        <v>8</v>
      </c>
      <c r="H174" s="200"/>
      <c r="I174" s="195" t="s">
        <v>8</v>
      </c>
      <c r="J174" s="194" t="s">
        <v>8</v>
      </c>
      <c r="K174" s="364" t="e">
        <f>'Запит 2-12 '!#REF!+'Запит 2-12 '!#REF!+'Запит 2-12 '!#REF!</f>
        <v>#REF!</v>
      </c>
      <c r="L174" s="362" t="e">
        <f>'Запит 2-12 '!#REF!</f>
        <v>#REF!</v>
      </c>
      <c r="M174" s="2" t="e">
        <f t="shared" si="26"/>
        <v>#REF!</v>
      </c>
    </row>
    <row r="175" spans="1:13" x14ac:dyDescent="0.25">
      <c r="A175" s="374" t="e">
        <f>'Запит 2-12 '!#REF!</f>
        <v>#REF!</v>
      </c>
      <c r="B175" s="365" t="e">
        <f>'Запит 2-12 '!#REF!</f>
        <v>#REF!</v>
      </c>
      <c r="C175" s="196" t="s">
        <v>8</v>
      </c>
      <c r="D175" s="197" t="s">
        <v>8</v>
      </c>
      <c r="E175" s="206"/>
      <c r="F175" s="196" t="s">
        <v>8</v>
      </c>
      <c r="G175" s="197" t="s">
        <v>8</v>
      </c>
      <c r="H175" s="206"/>
      <c r="I175" s="196" t="s">
        <v>8</v>
      </c>
      <c r="J175" s="197" t="s">
        <v>8</v>
      </c>
      <c r="K175" s="366" t="e">
        <f>'Запит 2-12 '!#REF!+'Запит 2-12 '!#REF!+'Запит 2-12 '!#REF!</f>
        <v>#REF!</v>
      </c>
      <c r="L175" s="367" t="e">
        <f>'Запит 2-12 '!#REF!</f>
        <v>#REF!</v>
      </c>
      <c r="M175" s="2" t="e">
        <f t="shared" si="26"/>
        <v>#REF!</v>
      </c>
    </row>
    <row r="176" spans="1:13" x14ac:dyDescent="0.25">
      <c r="A176" s="242" t="e">
        <f>'Запит 2-12 '!#REF!</f>
        <v>#REF!</v>
      </c>
      <c r="B176" s="359" t="e">
        <f>'Запит 2-12 '!#REF!</f>
        <v>#REF!</v>
      </c>
      <c r="C176" s="230">
        <f t="shared" ref="C176:K176" si="27">SUM(C177:C182)</f>
        <v>0</v>
      </c>
      <c r="D176" s="231">
        <f t="shared" si="27"/>
        <v>0</v>
      </c>
      <c r="E176" s="232">
        <f t="shared" si="27"/>
        <v>0</v>
      </c>
      <c r="F176" s="230">
        <f t="shared" si="27"/>
        <v>0</v>
      </c>
      <c r="G176" s="231">
        <f t="shared" si="27"/>
        <v>0</v>
      </c>
      <c r="H176" s="232">
        <f t="shared" si="27"/>
        <v>0</v>
      </c>
      <c r="I176" s="230" t="e">
        <f t="shared" si="27"/>
        <v>#REF!</v>
      </c>
      <c r="J176" s="231" t="e">
        <f t="shared" si="27"/>
        <v>#REF!</v>
      </c>
      <c r="K176" s="232" t="e">
        <f t="shared" si="27"/>
        <v>#REF!</v>
      </c>
      <c r="L176" s="360" t="e">
        <f>'Запит 2-12 '!#REF!</f>
        <v>#REF!</v>
      </c>
      <c r="M176" s="2" t="e">
        <f t="shared" si="26"/>
        <v>#REF!</v>
      </c>
    </row>
    <row r="177" spans="1:13" x14ac:dyDescent="0.25">
      <c r="A177" s="49" t="e">
        <f>'Запит 2-12 '!#REF!</f>
        <v>#REF!</v>
      </c>
      <c r="B177" s="193" t="s">
        <v>138</v>
      </c>
      <c r="C177" s="198"/>
      <c r="D177" s="194" t="s">
        <v>8</v>
      </c>
      <c r="E177" s="98">
        <f>SUM(C177:D177)</f>
        <v>0</v>
      </c>
      <c r="F177" s="198"/>
      <c r="G177" s="194" t="s">
        <v>8</v>
      </c>
      <c r="H177" s="98">
        <f>SUM(F177:G177)</f>
        <v>0</v>
      </c>
      <c r="I177" s="361" t="e">
        <f>'Запит 2-12 '!#REF!+'Запит 2-12 '!#REF!+'Запит 2-12 '!#REF!</f>
        <v>#REF!</v>
      </c>
      <c r="J177" s="194" t="s">
        <v>8</v>
      </c>
      <c r="K177" s="98" t="e">
        <f>SUM(I177:J177)</f>
        <v>#REF!</v>
      </c>
      <c r="L177" s="362" t="e">
        <f>'Запит 2-12 '!#REF!</f>
        <v>#REF!</v>
      </c>
      <c r="M177" s="2" t="e">
        <f t="shared" si="26"/>
        <v>#REF!</v>
      </c>
    </row>
    <row r="178" spans="1:13" x14ac:dyDescent="0.25">
      <c r="A178" s="49" t="e">
        <f>'Запит 2-12 '!#REF!</f>
        <v>#REF!</v>
      </c>
      <c r="B178" s="193" t="s">
        <v>32</v>
      </c>
      <c r="C178" s="195" t="s">
        <v>8</v>
      </c>
      <c r="D178" s="199"/>
      <c r="E178" s="98">
        <f>SUM(C178:D178)</f>
        <v>0</v>
      </c>
      <c r="F178" s="195" t="s">
        <v>8</v>
      </c>
      <c r="G178" s="199"/>
      <c r="H178" s="98">
        <f>SUM(F178:G178)</f>
        <v>0</v>
      </c>
      <c r="I178" s="195" t="s">
        <v>8</v>
      </c>
      <c r="J178" s="363" t="e">
        <f>'Запит 2-12 '!#REF!+'Запит 2-12 '!#REF!+'Запит 2-12 '!#REF!</f>
        <v>#REF!</v>
      </c>
      <c r="K178" s="98" t="e">
        <f>SUM(I178:J178)</f>
        <v>#REF!</v>
      </c>
      <c r="L178" s="362" t="e">
        <f>'Запит 2-12 '!#REF!</f>
        <v>#REF!</v>
      </c>
      <c r="M178" s="2" t="e">
        <f t="shared" si="26"/>
        <v>#REF!</v>
      </c>
    </row>
    <row r="179" spans="1:13" x14ac:dyDescent="0.25">
      <c r="A179" s="49" t="e">
        <f>'Запит 2-12 '!#REF!</f>
        <v>#REF!</v>
      </c>
      <c r="B179" s="193" t="s">
        <v>20</v>
      </c>
      <c r="C179" s="195" t="s">
        <v>8</v>
      </c>
      <c r="D179" s="199"/>
      <c r="E179" s="98">
        <f>SUM(C179:D179)</f>
        <v>0</v>
      </c>
      <c r="F179" s="195" t="s">
        <v>8</v>
      </c>
      <c r="G179" s="199"/>
      <c r="H179" s="98">
        <f>SUM(F179:G179)</f>
        <v>0</v>
      </c>
      <c r="I179" s="195" t="s">
        <v>8</v>
      </c>
      <c r="J179" s="363" t="e">
        <f>'Запит 2-12 '!#REF!+'Запит 2-12 '!#REF!+'Запит 2-12 '!#REF!</f>
        <v>#REF!</v>
      </c>
      <c r="K179" s="98" t="e">
        <f>SUM(I179:J179)</f>
        <v>#REF!</v>
      </c>
      <c r="L179" s="362" t="e">
        <f>'Запит 2-12 '!#REF!</f>
        <v>#REF!</v>
      </c>
      <c r="M179" s="2" t="e">
        <f t="shared" si="26"/>
        <v>#REF!</v>
      </c>
    </row>
    <row r="180" spans="1:13" x14ac:dyDescent="0.25">
      <c r="A180" s="49" t="e">
        <f>'Запит 2-12 '!#REF!</f>
        <v>#REF!</v>
      </c>
      <c r="B180" s="193" t="s">
        <v>21</v>
      </c>
      <c r="C180" s="195" t="s">
        <v>8</v>
      </c>
      <c r="D180" s="199"/>
      <c r="E180" s="98">
        <f>SUM(C180:D180)</f>
        <v>0</v>
      </c>
      <c r="F180" s="195" t="s">
        <v>8</v>
      </c>
      <c r="G180" s="199"/>
      <c r="H180" s="98">
        <f>SUM(F180:G180)</f>
        <v>0</v>
      </c>
      <c r="I180" s="195" t="s">
        <v>8</v>
      </c>
      <c r="J180" s="363" t="e">
        <f>'Запит 2-12 '!#REF!+'Запит 2-12 '!#REF!+'Запит 2-12 '!#REF!</f>
        <v>#REF!</v>
      </c>
      <c r="K180" s="98" t="e">
        <f>SUM(I180:J180)</f>
        <v>#REF!</v>
      </c>
      <c r="L180" s="362" t="e">
        <f>'Запит 2-12 '!#REF!</f>
        <v>#REF!</v>
      </c>
      <c r="M180" s="2" t="e">
        <f t="shared" si="26"/>
        <v>#REF!</v>
      </c>
    </row>
    <row r="181" spans="1:13" x14ac:dyDescent="0.25">
      <c r="A181" s="49" t="e">
        <f>'Запит 2-12 '!#REF!</f>
        <v>#REF!</v>
      </c>
      <c r="B181" s="193" t="s">
        <v>22</v>
      </c>
      <c r="C181" s="195" t="s">
        <v>8</v>
      </c>
      <c r="D181" s="199"/>
      <c r="E181" s="98">
        <f>SUM(C181:D181)</f>
        <v>0</v>
      </c>
      <c r="F181" s="195" t="s">
        <v>8</v>
      </c>
      <c r="G181" s="199"/>
      <c r="H181" s="98">
        <f>SUM(F181:G181)</f>
        <v>0</v>
      </c>
      <c r="I181" s="195" t="s">
        <v>8</v>
      </c>
      <c r="J181" s="363" t="e">
        <f>'Запит 2-12 '!#REF!+'Запит 2-12 '!#REF!+'Запит 2-12 '!#REF!</f>
        <v>#REF!</v>
      </c>
      <c r="K181" s="98" t="e">
        <f>SUM(I181:J181)</f>
        <v>#REF!</v>
      </c>
      <c r="L181" s="362" t="e">
        <f>'Запит 2-12 '!#REF!</f>
        <v>#REF!</v>
      </c>
      <c r="M181" s="2" t="e">
        <f t="shared" si="26"/>
        <v>#REF!</v>
      </c>
    </row>
    <row r="182" spans="1:13" ht="25.5" x14ac:dyDescent="0.25">
      <c r="A182" s="49" t="e">
        <f>'Запит 2-12 '!#REF!</f>
        <v>#REF!</v>
      </c>
      <c r="B182" s="193" t="s">
        <v>23</v>
      </c>
      <c r="C182" s="195" t="s">
        <v>8</v>
      </c>
      <c r="D182" s="194" t="s">
        <v>8</v>
      </c>
      <c r="E182" s="98">
        <f>SUM(E183:E185)</f>
        <v>0</v>
      </c>
      <c r="F182" s="195" t="s">
        <v>8</v>
      </c>
      <c r="G182" s="194" t="s">
        <v>8</v>
      </c>
      <c r="H182" s="98">
        <f>SUM(H183:H185)</f>
        <v>0</v>
      </c>
      <c r="I182" s="195" t="s">
        <v>8</v>
      </c>
      <c r="J182" s="194" t="s">
        <v>8</v>
      </c>
      <c r="K182" s="98" t="e">
        <f>SUM(K183:K185)</f>
        <v>#REF!</v>
      </c>
      <c r="L182" s="362" t="e">
        <f>'Запит 2-12 '!#REF!</f>
        <v>#REF!</v>
      </c>
      <c r="M182" s="2" t="e">
        <f t="shared" si="26"/>
        <v>#REF!</v>
      </c>
    </row>
    <row r="183" spans="1:13" x14ac:dyDescent="0.25">
      <c r="A183" s="49" t="e">
        <f>'Запит 2-12 '!#REF!</f>
        <v>#REF!</v>
      </c>
      <c r="B183" s="48" t="e">
        <f>'Запит 2-12 '!#REF!</f>
        <v>#REF!</v>
      </c>
      <c r="C183" s="195" t="s">
        <v>8</v>
      </c>
      <c r="D183" s="194" t="s">
        <v>8</v>
      </c>
      <c r="E183" s="200"/>
      <c r="F183" s="195" t="s">
        <v>8</v>
      </c>
      <c r="G183" s="194" t="s">
        <v>8</v>
      </c>
      <c r="H183" s="200"/>
      <c r="I183" s="195" t="s">
        <v>8</v>
      </c>
      <c r="J183" s="194" t="s">
        <v>8</v>
      </c>
      <c r="K183" s="364" t="e">
        <f>'Запит 2-12 '!#REF!+'Запит 2-12 '!#REF!+'Запит 2-12 '!#REF!</f>
        <v>#REF!</v>
      </c>
      <c r="L183" s="362" t="e">
        <f>'Запит 2-12 '!#REF!</f>
        <v>#REF!</v>
      </c>
      <c r="M183" s="2" t="e">
        <f t="shared" si="26"/>
        <v>#REF!</v>
      </c>
    </row>
    <row r="184" spans="1:13" x14ac:dyDescent="0.25">
      <c r="A184" s="49" t="e">
        <f>'Запит 2-12 '!#REF!</f>
        <v>#REF!</v>
      </c>
      <c r="B184" s="48" t="e">
        <f>'Запит 2-12 '!#REF!</f>
        <v>#REF!</v>
      </c>
      <c r="C184" s="195" t="s">
        <v>8</v>
      </c>
      <c r="D184" s="194" t="s">
        <v>8</v>
      </c>
      <c r="E184" s="200"/>
      <c r="F184" s="195" t="s">
        <v>8</v>
      </c>
      <c r="G184" s="194" t="s">
        <v>8</v>
      </c>
      <c r="H184" s="200"/>
      <c r="I184" s="195" t="s">
        <v>8</v>
      </c>
      <c r="J184" s="194" t="s">
        <v>8</v>
      </c>
      <c r="K184" s="364" t="e">
        <f>'Запит 2-12 '!#REF!+'Запит 2-12 '!#REF!+'Запит 2-12 '!#REF!</f>
        <v>#REF!</v>
      </c>
      <c r="L184" s="362" t="e">
        <f>'Запит 2-12 '!#REF!</f>
        <v>#REF!</v>
      </c>
      <c r="M184" s="2" t="e">
        <f t="shared" si="26"/>
        <v>#REF!</v>
      </c>
    </row>
    <row r="185" spans="1:13" x14ac:dyDescent="0.25">
      <c r="A185" s="374" t="e">
        <f>'Запит 2-12 '!#REF!</f>
        <v>#REF!</v>
      </c>
      <c r="B185" s="365" t="e">
        <f>'Запит 2-12 '!#REF!</f>
        <v>#REF!</v>
      </c>
      <c r="C185" s="196" t="s">
        <v>8</v>
      </c>
      <c r="D185" s="197" t="s">
        <v>8</v>
      </c>
      <c r="E185" s="206"/>
      <c r="F185" s="196" t="s">
        <v>8</v>
      </c>
      <c r="G185" s="197" t="s">
        <v>8</v>
      </c>
      <c r="H185" s="206"/>
      <c r="I185" s="196" t="s">
        <v>8</v>
      </c>
      <c r="J185" s="197" t="s">
        <v>8</v>
      </c>
      <c r="K185" s="366" t="e">
        <f>'Запит 2-12 '!#REF!+'Запит 2-12 '!#REF!+'Запит 2-12 '!#REF!</f>
        <v>#REF!</v>
      </c>
      <c r="L185" s="367" t="e">
        <f>'Запит 2-12 '!#REF!</f>
        <v>#REF!</v>
      </c>
      <c r="M185" s="2" t="e">
        <f t="shared" si="26"/>
        <v>#REF!</v>
      </c>
    </row>
    <row r="186" spans="1:13" x14ac:dyDescent="0.25">
      <c r="A186" s="242" t="e">
        <f>'Запит 2-12 '!#REF!</f>
        <v>#REF!</v>
      </c>
      <c r="B186" s="359" t="e">
        <f>'Запит 2-12 '!#REF!</f>
        <v>#REF!</v>
      </c>
      <c r="C186" s="230">
        <f t="shared" ref="C186:K186" si="28">SUM(C187:C192)</f>
        <v>0</v>
      </c>
      <c r="D186" s="231">
        <f t="shared" si="28"/>
        <v>0</v>
      </c>
      <c r="E186" s="232">
        <f t="shared" si="28"/>
        <v>0</v>
      </c>
      <c r="F186" s="230">
        <f t="shared" si="28"/>
        <v>0</v>
      </c>
      <c r="G186" s="231">
        <f t="shared" si="28"/>
        <v>0</v>
      </c>
      <c r="H186" s="232">
        <f t="shared" si="28"/>
        <v>0</v>
      </c>
      <c r="I186" s="230" t="e">
        <f t="shared" si="28"/>
        <v>#REF!</v>
      </c>
      <c r="J186" s="231" t="e">
        <f t="shared" si="28"/>
        <v>#REF!</v>
      </c>
      <c r="K186" s="232" t="e">
        <f t="shared" si="28"/>
        <v>#REF!</v>
      </c>
      <c r="L186" s="360" t="e">
        <f>'Запит 2-12 '!#REF!</f>
        <v>#REF!</v>
      </c>
      <c r="M186" s="2" t="e">
        <f t="shared" si="26"/>
        <v>#REF!</v>
      </c>
    </row>
    <row r="187" spans="1:13" x14ac:dyDescent="0.25">
      <c r="A187" s="49" t="e">
        <f>'Запит 2-12 '!#REF!</f>
        <v>#REF!</v>
      </c>
      <c r="B187" s="193" t="s">
        <v>138</v>
      </c>
      <c r="C187" s="198"/>
      <c r="D187" s="194" t="s">
        <v>8</v>
      </c>
      <c r="E187" s="98">
        <f>SUM(C187:D187)</f>
        <v>0</v>
      </c>
      <c r="F187" s="198"/>
      <c r="G187" s="194" t="s">
        <v>8</v>
      </c>
      <c r="H187" s="98">
        <f>SUM(F187:G187)</f>
        <v>0</v>
      </c>
      <c r="I187" s="361" t="e">
        <f>'Запит 2-12 '!#REF!+'Запит 2-12 '!#REF!+'Запит 2-12 '!#REF!</f>
        <v>#REF!</v>
      </c>
      <c r="J187" s="194" t="s">
        <v>8</v>
      </c>
      <c r="K187" s="98" t="e">
        <f>SUM(I187:J187)</f>
        <v>#REF!</v>
      </c>
      <c r="L187" s="362" t="e">
        <f>'Запит 2-12 '!#REF!</f>
        <v>#REF!</v>
      </c>
      <c r="M187" s="2" t="e">
        <f t="shared" si="26"/>
        <v>#REF!</v>
      </c>
    </row>
    <row r="188" spans="1:13" x14ac:dyDescent="0.25">
      <c r="A188" s="49" t="e">
        <f>'Запит 2-12 '!#REF!</f>
        <v>#REF!</v>
      </c>
      <c r="B188" s="193" t="s">
        <v>32</v>
      </c>
      <c r="C188" s="195" t="s">
        <v>8</v>
      </c>
      <c r="D188" s="199"/>
      <c r="E188" s="98">
        <f>SUM(C188:D188)</f>
        <v>0</v>
      </c>
      <c r="F188" s="195" t="s">
        <v>8</v>
      </c>
      <c r="G188" s="199"/>
      <c r="H188" s="98">
        <f>SUM(F188:G188)</f>
        <v>0</v>
      </c>
      <c r="I188" s="195" t="s">
        <v>8</v>
      </c>
      <c r="J188" s="363" t="e">
        <f>'Запит 2-12 '!#REF!+'Запит 2-12 '!#REF!+'Запит 2-12 '!#REF!</f>
        <v>#REF!</v>
      </c>
      <c r="K188" s="98" t="e">
        <f>SUM(I188:J188)</f>
        <v>#REF!</v>
      </c>
      <c r="L188" s="362" t="e">
        <f>'Запит 2-12 '!#REF!</f>
        <v>#REF!</v>
      </c>
      <c r="M188" s="2" t="e">
        <f t="shared" si="26"/>
        <v>#REF!</v>
      </c>
    </row>
    <row r="189" spans="1:13" x14ac:dyDescent="0.25">
      <c r="A189" s="49" t="e">
        <f>'Запит 2-12 '!#REF!</f>
        <v>#REF!</v>
      </c>
      <c r="B189" s="193" t="s">
        <v>20</v>
      </c>
      <c r="C189" s="195" t="s">
        <v>8</v>
      </c>
      <c r="D189" s="199"/>
      <c r="E189" s="98">
        <f>SUM(C189:D189)</f>
        <v>0</v>
      </c>
      <c r="F189" s="195" t="s">
        <v>8</v>
      </c>
      <c r="G189" s="199"/>
      <c r="H189" s="98">
        <f>SUM(F189:G189)</f>
        <v>0</v>
      </c>
      <c r="I189" s="195" t="s">
        <v>8</v>
      </c>
      <c r="J189" s="363" t="e">
        <f>'Запит 2-12 '!#REF!+'Запит 2-12 '!#REF!+'Запит 2-12 '!#REF!</f>
        <v>#REF!</v>
      </c>
      <c r="K189" s="98" t="e">
        <f>SUM(I189:J189)</f>
        <v>#REF!</v>
      </c>
      <c r="L189" s="362" t="e">
        <f>'Запит 2-12 '!#REF!</f>
        <v>#REF!</v>
      </c>
      <c r="M189" s="2" t="e">
        <f t="shared" si="26"/>
        <v>#REF!</v>
      </c>
    </row>
    <row r="190" spans="1:13" x14ac:dyDescent="0.25">
      <c r="A190" s="49" t="e">
        <f>'Запит 2-12 '!#REF!</f>
        <v>#REF!</v>
      </c>
      <c r="B190" s="193" t="s">
        <v>21</v>
      </c>
      <c r="C190" s="195" t="s">
        <v>8</v>
      </c>
      <c r="D190" s="199"/>
      <c r="E190" s="98">
        <f>SUM(C190:D190)</f>
        <v>0</v>
      </c>
      <c r="F190" s="195" t="s">
        <v>8</v>
      </c>
      <c r="G190" s="199"/>
      <c r="H190" s="98">
        <f>SUM(F190:G190)</f>
        <v>0</v>
      </c>
      <c r="I190" s="195" t="s">
        <v>8</v>
      </c>
      <c r="J190" s="363" t="e">
        <f>'Запит 2-12 '!#REF!+'Запит 2-12 '!#REF!+'Запит 2-12 '!#REF!</f>
        <v>#REF!</v>
      </c>
      <c r="K190" s="98" t="e">
        <f>SUM(I190:J190)</f>
        <v>#REF!</v>
      </c>
      <c r="L190" s="362" t="e">
        <f>'Запит 2-12 '!#REF!</f>
        <v>#REF!</v>
      </c>
      <c r="M190" s="2" t="e">
        <f t="shared" si="26"/>
        <v>#REF!</v>
      </c>
    </row>
    <row r="191" spans="1:13" x14ac:dyDescent="0.25">
      <c r="A191" s="49" t="e">
        <f>'Запит 2-12 '!#REF!</f>
        <v>#REF!</v>
      </c>
      <c r="B191" s="193" t="s">
        <v>22</v>
      </c>
      <c r="C191" s="195" t="s">
        <v>8</v>
      </c>
      <c r="D191" s="199"/>
      <c r="E191" s="98">
        <f>SUM(C191:D191)</f>
        <v>0</v>
      </c>
      <c r="F191" s="195" t="s">
        <v>8</v>
      </c>
      <c r="G191" s="199"/>
      <c r="H191" s="98">
        <f>SUM(F191:G191)</f>
        <v>0</v>
      </c>
      <c r="I191" s="195" t="s">
        <v>8</v>
      </c>
      <c r="J191" s="363" t="e">
        <f>'Запит 2-12 '!#REF!+'Запит 2-12 '!#REF!+'Запит 2-12 '!#REF!</f>
        <v>#REF!</v>
      </c>
      <c r="K191" s="98" t="e">
        <f>SUM(I191:J191)</f>
        <v>#REF!</v>
      </c>
      <c r="L191" s="362" t="e">
        <f>'Запит 2-12 '!#REF!</f>
        <v>#REF!</v>
      </c>
      <c r="M191" s="2" t="e">
        <f t="shared" si="26"/>
        <v>#REF!</v>
      </c>
    </row>
    <row r="192" spans="1:13" ht="25.5" x14ac:dyDescent="0.25">
      <c r="A192" s="49" t="e">
        <f>'Запит 2-12 '!#REF!</f>
        <v>#REF!</v>
      </c>
      <c r="B192" s="193" t="s">
        <v>23</v>
      </c>
      <c r="C192" s="195" t="s">
        <v>8</v>
      </c>
      <c r="D192" s="194" t="s">
        <v>8</v>
      </c>
      <c r="E192" s="98">
        <f>SUM(E193:E195)</f>
        <v>0</v>
      </c>
      <c r="F192" s="195" t="s">
        <v>8</v>
      </c>
      <c r="G192" s="194" t="s">
        <v>8</v>
      </c>
      <c r="H192" s="98">
        <f>SUM(H193:H195)</f>
        <v>0</v>
      </c>
      <c r="I192" s="195" t="s">
        <v>8</v>
      </c>
      <c r="J192" s="194" t="s">
        <v>8</v>
      </c>
      <c r="K192" s="98" t="e">
        <f>SUM(K193:K195)</f>
        <v>#REF!</v>
      </c>
      <c r="L192" s="362" t="e">
        <f>'Запит 2-12 '!#REF!</f>
        <v>#REF!</v>
      </c>
      <c r="M192" s="2" t="e">
        <f t="shared" si="26"/>
        <v>#REF!</v>
      </c>
    </row>
    <row r="193" spans="1:13" x14ac:dyDescent="0.25">
      <c r="A193" s="49" t="e">
        <f>'Запит 2-12 '!#REF!</f>
        <v>#REF!</v>
      </c>
      <c r="B193" s="48" t="e">
        <f>'Запит 2-12 '!#REF!</f>
        <v>#REF!</v>
      </c>
      <c r="C193" s="195" t="s">
        <v>8</v>
      </c>
      <c r="D193" s="194" t="s">
        <v>8</v>
      </c>
      <c r="E193" s="200"/>
      <c r="F193" s="195" t="s">
        <v>8</v>
      </c>
      <c r="G193" s="194" t="s">
        <v>8</v>
      </c>
      <c r="H193" s="200"/>
      <c r="I193" s="195" t="s">
        <v>8</v>
      </c>
      <c r="J193" s="194" t="s">
        <v>8</v>
      </c>
      <c r="K193" s="364" t="e">
        <f>'Запит 2-12 '!#REF!+'Запит 2-12 '!#REF!+'Запит 2-12 '!#REF!</f>
        <v>#REF!</v>
      </c>
      <c r="L193" s="362" t="e">
        <f>'Запит 2-12 '!#REF!</f>
        <v>#REF!</v>
      </c>
      <c r="M193" s="2" t="e">
        <f t="shared" si="26"/>
        <v>#REF!</v>
      </c>
    </row>
    <row r="194" spans="1:13" x14ac:dyDescent="0.25">
      <c r="A194" s="49" t="e">
        <f>'Запит 2-12 '!#REF!</f>
        <v>#REF!</v>
      </c>
      <c r="B194" s="48" t="e">
        <f>'Запит 2-12 '!#REF!</f>
        <v>#REF!</v>
      </c>
      <c r="C194" s="195" t="s">
        <v>8</v>
      </c>
      <c r="D194" s="194" t="s">
        <v>8</v>
      </c>
      <c r="E194" s="200"/>
      <c r="F194" s="195" t="s">
        <v>8</v>
      </c>
      <c r="G194" s="194" t="s">
        <v>8</v>
      </c>
      <c r="H194" s="200"/>
      <c r="I194" s="195" t="s">
        <v>8</v>
      </c>
      <c r="J194" s="194" t="s">
        <v>8</v>
      </c>
      <c r="K194" s="364" t="e">
        <f>'Запит 2-12 '!#REF!+'Запит 2-12 '!#REF!+'Запит 2-12 '!#REF!</f>
        <v>#REF!</v>
      </c>
      <c r="L194" s="362" t="e">
        <f>'Запит 2-12 '!#REF!</f>
        <v>#REF!</v>
      </c>
      <c r="M194" s="2" t="e">
        <f t="shared" si="26"/>
        <v>#REF!</v>
      </c>
    </row>
    <row r="195" spans="1:13" x14ac:dyDescent="0.25">
      <c r="A195" s="374" t="e">
        <f>'Запит 2-12 '!#REF!</f>
        <v>#REF!</v>
      </c>
      <c r="B195" s="365" t="e">
        <f>'Запит 2-12 '!#REF!</f>
        <v>#REF!</v>
      </c>
      <c r="C195" s="196" t="s">
        <v>8</v>
      </c>
      <c r="D195" s="197" t="s">
        <v>8</v>
      </c>
      <c r="E195" s="206"/>
      <c r="F195" s="196" t="s">
        <v>8</v>
      </c>
      <c r="G195" s="197" t="s">
        <v>8</v>
      </c>
      <c r="H195" s="206"/>
      <c r="I195" s="196" t="s">
        <v>8</v>
      </c>
      <c r="J195" s="197" t="s">
        <v>8</v>
      </c>
      <c r="K195" s="366" t="e">
        <f>'Запит 2-12 '!#REF!+'Запит 2-12 '!#REF!+'Запит 2-12 '!#REF!</f>
        <v>#REF!</v>
      </c>
      <c r="L195" s="367" t="e">
        <f>'Запит 2-12 '!#REF!</f>
        <v>#REF!</v>
      </c>
      <c r="M195" s="2" t="e">
        <f t="shared" si="26"/>
        <v>#REF!</v>
      </c>
    </row>
    <row r="196" spans="1:13" ht="15" customHeight="1" x14ac:dyDescent="0.25">
      <c r="A196" s="787" t="s">
        <v>24</v>
      </c>
      <c r="B196" s="788"/>
      <c r="C196" s="202">
        <f t="shared" ref="C196:K196" si="29">C166+C176+C186</f>
        <v>0</v>
      </c>
      <c r="D196" s="203">
        <f t="shared" si="29"/>
        <v>0</v>
      </c>
      <c r="E196" s="204">
        <f t="shared" si="29"/>
        <v>0</v>
      </c>
      <c r="F196" s="202">
        <f t="shared" si="29"/>
        <v>0</v>
      </c>
      <c r="G196" s="203">
        <f t="shared" si="29"/>
        <v>0</v>
      </c>
      <c r="H196" s="204">
        <f t="shared" si="29"/>
        <v>0</v>
      </c>
      <c r="I196" s="202" t="e">
        <f t="shared" si="29"/>
        <v>#REF!</v>
      </c>
      <c r="J196" s="203" t="e">
        <f t="shared" si="29"/>
        <v>#REF!</v>
      </c>
      <c r="K196" s="204" t="e">
        <f t="shared" si="29"/>
        <v>#REF!</v>
      </c>
      <c r="L196" s="205" t="s">
        <v>30</v>
      </c>
      <c r="M196" s="2" t="e">
        <f t="shared" si="26"/>
        <v>#REF!</v>
      </c>
    </row>
    <row r="197" spans="1:13" x14ac:dyDescent="0.25">
      <c r="A197" s="784" t="e">
        <f>'Запит  2-7'!#REF!</f>
        <v>#REF!</v>
      </c>
      <c r="B197" s="785"/>
      <c r="C197" s="785"/>
      <c r="D197" s="785"/>
      <c r="E197" s="785"/>
      <c r="F197" s="785"/>
      <c r="G197" s="785"/>
      <c r="H197" s="785"/>
      <c r="I197" s="785"/>
      <c r="J197" s="785"/>
      <c r="K197" s="785"/>
      <c r="L197" s="786"/>
      <c r="M197" s="2" t="e">
        <f>M198</f>
        <v>#REF!</v>
      </c>
    </row>
    <row r="198" spans="1:13" x14ac:dyDescent="0.25">
      <c r="A198" s="242" t="e">
        <f>'Запит 2-12 '!#REF!</f>
        <v>#REF!</v>
      </c>
      <c r="B198" s="359" t="e">
        <f>'Запит 2-12 '!#REF!</f>
        <v>#REF!</v>
      </c>
      <c r="C198" s="230">
        <f t="shared" ref="C198:K198" si="30">SUM(C199:C204)</f>
        <v>0</v>
      </c>
      <c r="D198" s="231">
        <f t="shared" si="30"/>
        <v>0</v>
      </c>
      <c r="E198" s="232">
        <f t="shared" si="30"/>
        <v>0</v>
      </c>
      <c r="F198" s="230">
        <f t="shared" si="30"/>
        <v>0</v>
      </c>
      <c r="G198" s="231">
        <f t="shared" si="30"/>
        <v>0</v>
      </c>
      <c r="H198" s="232">
        <f t="shared" si="30"/>
        <v>0</v>
      </c>
      <c r="I198" s="230" t="e">
        <f t="shared" si="30"/>
        <v>#REF!</v>
      </c>
      <c r="J198" s="231" t="e">
        <f t="shared" si="30"/>
        <v>#REF!</v>
      </c>
      <c r="K198" s="232" t="e">
        <f t="shared" si="30"/>
        <v>#REF!</v>
      </c>
      <c r="L198" s="360" t="e">
        <f>'Запит 2-12 '!#REF!</f>
        <v>#REF!</v>
      </c>
      <c r="M198" s="2" t="e">
        <f>IF(SUM(C198:K198)&lt;&gt;0,"Для друку","")</f>
        <v>#REF!</v>
      </c>
    </row>
    <row r="199" spans="1:13" x14ac:dyDescent="0.25">
      <c r="A199" s="49" t="e">
        <f>'Запит 2-12 '!#REF!</f>
        <v>#REF!</v>
      </c>
      <c r="B199" s="193" t="s">
        <v>138</v>
      </c>
      <c r="C199" s="198"/>
      <c r="D199" s="194" t="s">
        <v>8</v>
      </c>
      <c r="E199" s="98">
        <f>SUM(C199:D199)</f>
        <v>0</v>
      </c>
      <c r="F199" s="198"/>
      <c r="G199" s="194" t="s">
        <v>8</v>
      </c>
      <c r="H199" s="98">
        <f>SUM(F199:G199)</f>
        <v>0</v>
      </c>
      <c r="I199" s="361" t="e">
        <f>'Запит 2-12 '!#REF!+'Запит 2-12 '!#REF!+'Запит 2-12 '!#REF!</f>
        <v>#REF!</v>
      </c>
      <c r="J199" s="194" t="s">
        <v>8</v>
      </c>
      <c r="K199" s="98" t="e">
        <f>SUM(I199:J199)</f>
        <v>#REF!</v>
      </c>
      <c r="L199" s="362" t="e">
        <f>'Запит 2-12 '!#REF!</f>
        <v>#REF!</v>
      </c>
      <c r="M199" s="2" t="e">
        <f>IF(SUM(C199:K199)&lt;&gt;0,"Для друку","")</f>
        <v>#REF!</v>
      </c>
    </row>
    <row r="200" spans="1:13" x14ac:dyDescent="0.25">
      <c r="A200" s="49" t="e">
        <f>'Запит 2-12 '!#REF!</f>
        <v>#REF!</v>
      </c>
      <c r="B200" s="193" t="s">
        <v>32</v>
      </c>
      <c r="C200" s="195" t="s">
        <v>8</v>
      </c>
      <c r="D200" s="199"/>
      <c r="E200" s="98">
        <f>SUM(C200:D200)</f>
        <v>0</v>
      </c>
      <c r="F200" s="195" t="s">
        <v>8</v>
      </c>
      <c r="G200" s="199"/>
      <c r="H200" s="98">
        <f>SUM(F200:G200)</f>
        <v>0</v>
      </c>
      <c r="I200" s="195" t="s">
        <v>8</v>
      </c>
      <c r="J200" s="363" t="e">
        <f>'Запит 2-12 '!#REF!+'Запит 2-12 '!#REF!+'Запит 2-12 '!#REF!</f>
        <v>#REF!</v>
      </c>
      <c r="K200" s="98" t="e">
        <f>SUM(I200:J200)</f>
        <v>#REF!</v>
      </c>
      <c r="L200" s="362" t="e">
        <f>'Запит 2-12 '!#REF!</f>
        <v>#REF!</v>
      </c>
      <c r="M200" s="2" t="e">
        <f>IF(SUM(C200:K200)&lt;&gt;0,"Для друку","")</f>
        <v>#REF!</v>
      </c>
    </row>
    <row r="201" spans="1:13" x14ac:dyDescent="0.25">
      <c r="A201" s="49" t="e">
        <f>'Запит 2-12 '!#REF!</f>
        <v>#REF!</v>
      </c>
      <c r="B201" s="193" t="s">
        <v>20</v>
      </c>
      <c r="C201" s="195" t="s">
        <v>8</v>
      </c>
      <c r="D201" s="199"/>
      <c r="E201" s="98">
        <f>SUM(C201:D201)</f>
        <v>0</v>
      </c>
      <c r="F201" s="195" t="s">
        <v>8</v>
      </c>
      <c r="G201" s="199"/>
      <c r="H201" s="98">
        <f>SUM(F201:G201)</f>
        <v>0</v>
      </c>
      <c r="I201" s="195" t="s">
        <v>8</v>
      </c>
      <c r="J201" s="363" t="e">
        <f>'Запит 2-12 '!#REF!+'Запит 2-12 '!#REF!+'Запит 2-12 '!#REF!</f>
        <v>#REF!</v>
      </c>
      <c r="K201" s="98" t="e">
        <f>SUM(I201:J201)</f>
        <v>#REF!</v>
      </c>
      <c r="L201" s="362" t="e">
        <f>'Запит 2-12 '!#REF!</f>
        <v>#REF!</v>
      </c>
      <c r="M201" s="2" t="e">
        <f t="shared" ref="M201:M228" si="31">IF(SUM(C201:K201)&lt;&gt;0,"Для друку","")</f>
        <v>#REF!</v>
      </c>
    </row>
    <row r="202" spans="1:13" x14ac:dyDescent="0.25">
      <c r="A202" s="49" t="e">
        <f>'Запит 2-12 '!#REF!</f>
        <v>#REF!</v>
      </c>
      <c r="B202" s="193" t="s">
        <v>21</v>
      </c>
      <c r="C202" s="195" t="s">
        <v>8</v>
      </c>
      <c r="D202" s="199"/>
      <c r="E202" s="98">
        <f>SUM(C202:D202)</f>
        <v>0</v>
      </c>
      <c r="F202" s="195" t="s">
        <v>8</v>
      </c>
      <c r="G202" s="199"/>
      <c r="H202" s="98">
        <f>SUM(F202:G202)</f>
        <v>0</v>
      </c>
      <c r="I202" s="195" t="s">
        <v>8</v>
      </c>
      <c r="J202" s="363" t="e">
        <f>'Запит 2-12 '!#REF!+'Запит 2-12 '!#REF!+'Запит 2-12 '!#REF!</f>
        <v>#REF!</v>
      </c>
      <c r="K202" s="98" t="e">
        <f>SUM(I202:J202)</f>
        <v>#REF!</v>
      </c>
      <c r="L202" s="362" t="e">
        <f>'Запит 2-12 '!#REF!</f>
        <v>#REF!</v>
      </c>
      <c r="M202" s="2" t="e">
        <f t="shared" si="31"/>
        <v>#REF!</v>
      </c>
    </row>
    <row r="203" spans="1:13" x14ac:dyDescent="0.25">
      <c r="A203" s="49" t="e">
        <f>'Запит 2-12 '!#REF!</f>
        <v>#REF!</v>
      </c>
      <c r="B203" s="193" t="s">
        <v>22</v>
      </c>
      <c r="C203" s="195" t="s">
        <v>8</v>
      </c>
      <c r="D203" s="199"/>
      <c r="E203" s="98">
        <f>SUM(C203:D203)</f>
        <v>0</v>
      </c>
      <c r="F203" s="195" t="s">
        <v>8</v>
      </c>
      <c r="G203" s="199"/>
      <c r="H203" s="98">
        <f>SUM(F203:G203)</f>
        <v>0</v>
      </c>
      <c r="I203" s="195" t="s">
        <v>8</v>
      </c>
      <c r="J203" s="363" t="e">
        <f>'Запит 2-12 '!#REF!+'Запит 2-12 '!#REF!+'Запит 2-12 '!#REF!</f>
        <v>#REF!</v>
      </c>
      <c r="K203" s="98" t="e">
        <f>SUM(I203:J203)</f>
        <v>#REF!</v>
      </c>
      <c r="L203" s="362" t="e">
        <f>'Запит 2-12 '!#REF!</f>
        <v>#REF!</v>
      </c>
      <c r="M203" s="2" t="e">
        <f t="shared" si="31"/>
        <v>#REF!</v>
      </c>
    </row>
    <row r="204" spans="1:13" ht="25.5" x14ac:dyDescent="0.25">
      <c r="A204" s="49" t="e">
        <f>'Запит 2-12 '!#REF!</f>
        <v>#REF!</v>
      </c>
      <c r="B204" s="193" t="s">
        <v>23</v>
      </c>
      <c r="C204" s="195" t="s">
        <v>8</v>
      </c>
      <c r="D204" s="194" t="s">
        <v>8</v>
      </c>
      <c r="E204" s="98">
        <f>SUM(E205:E207)</f>
        <v>0</v>
      </c>
      <c r="F204" s="195" t="s">
        <v>8</v>
      </c>
      <c r="G204" s="194" t="s">
        <v>8</v>
      </c>
      <c r="H204" s="98">
        <f>SUM(H205:H207)</f>
        <v>0</v>
      </c>
      <c r="I204" s="195" t="s">
        <v>8</v>
      </c>
      <c r="J204" s="194" t="s">
        <v>8</v>
      </c>
      <c r="K204" s="98" t="e">
        <f>SUM(K205:K207)</f>
        <v>#REF!</v>
      </c>
      <c r="L204" s="362" t="e">
        <f>'Запит 2-12 '!#REF!</f>
        <v>#REF!</v>
      </c>
      <c r="M204" s="2" t="e">
        <f t="shared" si="31"/>
        <v>#REF!</v>
      </c>
    </row>
    <row r="205" spans="1:13" x14ac:dyDescent="0.25">
      <c r="A205" s="49" t="e">
        <f>'Запит 2-12 '!#REF!</f>
        <v>#REF!</v>
      </c>
      <c r="B205" s="48" t="e">
        <f>'Запит 2-12 '!#REF!</f>
        <v>#REF!</v>
      </c>
      <c r="C205" s="195" t="s">
        <v>8</v>
      </c>
      <c r="D205" s="194" t="s">
        <v>8</v>
      </c>
      <c r="E205" s="200"/>
      <c r="F205" s="195" t="s">
        <v>8</v>
      </c>
      <c r="G205" s="194" t="s">
        <v>8</v>
      </c>
      <c r="H205" s="200"/>
      <c r="I205" s="195" t="s">
        <v>8</v>
      </c>
      <c r="J205" s="194" t="s">
        <v>8</v>
      </c>
      <c r="K205" s="364" t="e">
        <f>'Запит 2-12 '!#REF!+'Запит 2-12 '!#REF!+'Запит 2-12 '!#REF!</f>
        <v>#REF!</v>
      </c>
      <c r="L205" s="362" t="e">
        <f>'Запит 2-12 '!#REF!</f>
        <v>#REF!</v>
      </c>
      <c r="M205" s="2" t="e">
        <f t="shared" si="31"/>
        <v>#REF!</v>
      </c>
    </row>
    <row r="206" spans="1:13" x14ac:dyDescent="0.25">
      <c r="A206" s="49" t="e">
        <f>'Запит 2-12 '!#REF!</f>
        <v>#REF!</v>
      </c>
      <c r="B206" s="48" t="e">
        <f>'Запит 2-12 '!#REF!</f>
        <v>#REF!</v>
      </c>
      <c r="C206" s="195" t="s">
        <v>8</v>
      </c>
      <c r="D206" s="194" t="s">
        <v>8</v>
      </c>
      <c r="E206" s="200"/>
      <c r="F206" s="195" t="s">
        <v>8</v>
      </c>
      <c r="G206" s="194" t="s">
        <v>8</v>
      </c>
      <c r="H206" s="200"/>
      <c r="I206" s="195" t="s">
        <v>8</v>
      </c>
      <c r="J206" s="194" t="s">
        <v>8</v>
      </c>
      <c r="K206" s="364" t="e">
        <f>'Запит 2-12 '!#REF!+'Запит 2-12 '!#REF!+'Запит 2-12 '!#REF!</f>
        <v>#REF!</v>
      </c>
      <c r="L206" s="362" t="e">
        <f>'Запит 2-12 '!#REF!</f>
        <v>#REF!</v>
      </c>
      <c r="M206" s="2" t="e">
        <f t="shared" si="31"/>
        <v>#REF!</v>
      </c>
    </row>
    <row r="207" spans="1:13" x14ac:dyDescent="0.25">
      <c r="A207" s="374" t="e">
        <f>'Запит 2-12 '!#REF!</f>
        <v>#REF!</v>
      </c>
      <c r="B207" s="365" t="e">
        <f>'Запит 2-12 '!#REF!</f>
        <v>#REF!</v>
      </c>
      <c r="C207" s="196" t="s">
        <v>8</v>
      </c>
      <c r="D207" s="197" t="s">
        <v>8</v>
      </c>
      <c r="E207" s="206"/>
      <c r="F207" s="196" t="s">
        <v>8</v>
      </c>
      <c r="G207" s="197" t="s">
        <v>8</v>
      </c>
      <c r="H207" s="206"/>
      <c r="I207" s="196" t="s">
        <v>8</v>
      </c>
      <c r="J207" s="197" t="s">
        <v>8</v>
      </c>
      <c r="K207" s="366" t="e">
        <f>'Запит 2-12 '!#REF!+'Запит 2-12 '!#REF!+'Запит 2-12 '!#REF!</f>
        <v>#REF!</v>
      </c>
      <c r="L207" s="367" t="e">
        <f>'Запит 2-12 '!#REF!</f>
        <v>#REF!</v>
      </c>
      <c r="M207" s="2" t="e">
        <f t="shared" si="31"/>
        <v>#REF!</v>
      </c>
    </row>
    <row r="208" spans="1:13" x14ac:dyDescent="0.25">
      <c r="A208" s="242" t="e">
        <f>'Запит 2-12 '!#REF!</f>
        <v>#REF!</v>
      </c>
      <c r="B208" s="359" t="e">
        <f>'Запит 2-12 '!#REF!</f>
        <v>#REF!</v>
      </c>
      <c r="C208" s="230">
        <f t="shared" ref="C208:K208" si="32">SUM(C209:C214)</f>
        <v>0</v>
      </c>
      <c r="D208" s="231">
        <f t="shared" si="32"/>
        <v>0</v>
      </c>
      <c r="E208" s="232">
        <f t="shared" si="32"/>
        <v>0</v>
      </c>
      <c r="F208" s="230">
        <f t="shared" si="32"/>
        <v>0</v>
      </c>
      <c r="G208" s="231">
        <f t="shared" si="32"/>
        <v>0</v>
      </c>
      <c r="H208" s="232">
        <f t="shared" si="32"/>
        <v>0</v>
      </c>
      <c r="I208" s="230" t="e">
        <f t="shared" si="32"/>
        <v>#REF!</v>
      </c>
      <c r="J208" s="231" t="e">
        <f t="shared" si="32"/>
        <v>#REF!</v>
      </c>
      <c r="K208" s="232" t="e">
        <f t="shared" si="32"/>
        <v>#REF!</v>
      </c>
      <c r="L208" s="360" t="e">
        <f>'Запит 2-12 '!#REF!</f>
        <v>#REF!</v>
      </c>
      <c r="M208" s="2" t="e">
        <f t="shared" si="31"/>
        <v>#REF!</v>
      </c>
    </row>
    <row r="209" spans="1:13" x14ac:dyDescent="0.25">
      <c r="A209" s="49" t="e">
        <f>'Запит 2-12 '!#REF!</f>
        <v>#REF!</v>
      </c>
      <c r="B209" s="193" t="s">
        <v>138</v>
      </c>
      <c r="C209" s="198"/>
      <c r="D209" s="194" t="s">
        <v>8</v>
      </c>
      <c r="E209" s="98">
        <f>SUM(C209:D209)</f>
        <v>0</v>
      </c>
      <c r="F209" s="198"/>
      <c r="G209" s="194" t="s">
        <v>8</v>
      </c>
      <c r="H209" s="98">
        <f>SUM(F209:G209)</f>
        <v>0</v>
      </c>
      <c r="I209" s="361" t="e">
        <f>'Запит 2-12 '!#REF!+'Запит 2-12 '!#REF!+'Запит 2-12 '!#REF!</f>
        <v>#REF!</v>
      </c>
      <c r="J209" s="194" t="s">
        <v>8</v>
      </c>
      <c r="K209" s="98" t="e">
        <f>SUM(I209:J209)</f>
        <v>#REF!</v>
      </c>
      <c r="L209" s="362" t="e">
        <f>'Запит 2-12 '!#REF!</f>
        <v>#REF!</v>
      </c>
      <c r="M209" s="2" t="e">
        <f t="shared" si="31"/>
        <v>#REF!</v>
      </c>
    </row>
    <row r="210" spans="1:13" x14ac:dyDescent="0.25">
      <c r="A210" s="49" t="e">
        <f>'Запит 2-12 '!#REF!</f>
        <v>#REF!</v>
      </c>
      <c r="B210" s="193" t="s">
        <v>32</v>
      </c>
      <c r="C210" s="195" t="s">
        <v>8</v>
      </c>
      <c r="D210" s="199"/>
      <c r="E210" s="98">
        <f>SUM(C210:D210)</f>
        <v>0</v>
      </c>
      <c r="F210" s="195" t="s">
        <v>8</v>
      </c>
      <c r="G210" s="199"/>
      <c r="H210" s="98">
        <f>SUM(F210:G210)</f>
        <v>0</v>
      </c>
      <c r="I210" s="195" t="s">
        <v>8</v>
      </c>
      <c r="J210" s="363" t="e">
        <f>'Запит 2-12 '!#REF!+'Запит 2-12 '!#REF!+'Запит 2-12 '!#REF!</f>
        <v>#REF!</v>
      </c>
      <c r="K210" s="98" t="e">
        <f>SUM(I210:J210)</f>
        <v>#REF!</v>
      </c>
      <c r="L210" s="362" t="e">
        <f>'Запит 2-12 '!#REF!</f>
        <v>#REF!</v>
      </c>
      <c r="M210" s="2" t="e">
        <f t="shared" si="31"/>
        <v>#REF!</v>
      </c>
    </row>
    <row r="211" spans="1:13" x14ac:dyDescent="0.25">
      <c r="A211" s="49" t="e">
        <f>'Запит 2-12 '!#REF!</f>
        <v>#REF!</v>
      </c>
      <c r="B211" s="193" t="s">
        <v>20</v>
      </c>
      <c r="C211" s="195" t="s">
        <v>8</v>
      </c>
      <c r="D211" s="199"/>
      <c r="E211" s="98">
        <f>SUM(C211:D211)</f>
        <v>0</v>
      </c>
      <c r="F211" s="195" t="s">
        <v>8</v>
      </c>
      <c r="G211" s="199"/>
      <c r="H211" s="98">
        <f>SUM(F211:G211)</f>
        <v>0</v>
      </c>
      <c r="I211" s="195" t="s">
        <v>8</v>
      </c>
      <c r="J211" s="363" t="e">
        <f>'Запит 2-12 '!#REF!+'Запит 2-12 '!#REF!+'Запит 2-12 '!#REF!</f>
        <v>#REF!</v>
      </c>
      <c r="K211" s="98" t="e">
        <f>SUM(I211:J211)</f>
        <v>#REF!</v>
      </c>
      <c r="L211" s="362" t="e">
        <f>'Запит 2-12 '!#REF!</f>
        <v>#REF!</v>
      </c>
      <c r="M211" s="2" t="e">
        <f t="shared" si="31"/>
        <v>#REF!</v>
      </c>
    </row>
    <row r="212" spans="1:13" x14ac:dyDescent="0.25">
      <c r="A212" s="49" t="e">
        <f>'Запит 2-12 '!#REF!</f>
        <v>#REF!</v>
      </c>
      <c r="B212" s="193" t="s">
        <v>21</v>
      </c>
      <c r="C212" s="195" t="s">
        <v>8</v>
      </c>
      <c r="D212" s="199"/>
      <c r="E212" s="98">
        <f>SUM(C212:D212)</f>
        <v>0</v>
      </c>
      <c r="F212" s="195" t="s">
        <v>8</v>
      </c>
      <c r="G212" s="199"/>
      <c r="H212" s="98">
        <f>SUM(F212:G212)</f>
        <v>0</v>
      </c>
      <c r="I212" s="195" t="s">
        <v>8</v>
      </c>
      <c r="J212" s="363" t="e">
        <f>'Запит 2-12 '!#REF!+'Запит 2-12 '!#REF!+'Запит 2-12 '!#REF!</f>
        <v>#REF!</v>
      </c>
      <c r="K212" s="98" t="e">
        <f>SUM(I212:J212)</f>
        <v>#REF!</v>
      </c>
      <c r="L212" s="362" t="e">
        <f>'Запит 2-12 '!#REF!</f>
        <v>#REF!</v>
      </c>
      <c r="M212" s="2" t="e">
        <f t="shared" si="31"/>
        <v>#REF!</v>
      </c>
    </row>
    <row r="213" spans="1:13" x14ac:dyDescent="0.25">
      <c r="A213" s="49" t="e">
        <f>'Запит 2-12 '!#REF!</f>
        <v>#REF!</v>
      </c>
      <c r="B213" s="193" t="s">
        <v>22</v>
      </c>
      <c r="C213" s="195" t="s">
        <v>8</v>
      </c>
      <c r="D213" s="199"/>
      <c r="E213" s="98">
        <f>SUM(C213:D213)</f>
        <v>0</v>
      </c>
      <c r="F213" s="195" t="s">
        <v>8</v>
      </c>
      <c r="G213" s="199"/>
      <c r="H213" s="98">
        <f>SUM(F213:G213)</f>
        <v>0</v>
      </c>
      <c r="I213" s="195" t="s">
        <v>8</v>
      </c>
      <c r="J213" s="363" t="e">
        <f>'Запит 2-12 '!#REF!+'Запит 2-12 '!#REF!+'Запит 2-12 '!#REF!</f>
        <v>#REF!</v>
      </c>
      <c r="K213" s="98" t="e">
        <f>SUM(I213:J213)</f>
        <v>#REF!</v>
      </c>
      <c r="L213" s="362" t="e">
        <f>'Запит 2-12 '!#REF!</f>
        <v>#REF!</v>
      </c>
      <c r="M213" s="2" t="e">
        <f t="shared" si="31"/>
        <v>#REF!</v>
      </c>
    </row>
    <row r="214" spans="1:13" ht="25.5" x14ac:dyDescent="0.25">
      <c r="A214" s="49" t="e">
        <f>'Запит 2-12 '!#REF!</f>
        <v>#REF!</v>
      </c>
      <c r="B214" s="193" t="s">
        <v>23</v>
      </c>
      <c r="C214" s="195" t="s">
        <v>8</v>
      </c>
      <c r="D214" s="194" t="s">
        <v>8</v>
      </c>
      <c r="E214" s="98">
        <f>SUM(E215:E217)</f>
        <v>0</v>
      </c>
      <c r="F214" s="195" t="s">
        <v>8</v>
      </c>
      <c r="G214" s="194" t="s">
        <v>8</v>
      </c>
      <c r="H214" s="98">
        <f>SUM(H215:H217)</f>
        <v>0</v>
      </c>
      <c r="I214" s="195" t="s">
        <v>8</v>
      </c>
      <c r="J214" s="194" t="s">
        <v>8</v>
      </c>
      <c r="K214" s="98" t="e">
        <f>SUM(K215:K217)</f>
        <v>#REF!</v>
      </c>
      <c r="L214" s="362" t="e">
        <f>'Запит 2-12 '!#REF!</f>
        <v>#REF!</v>
      </c>
      <c r="M214" s="2" t="e">
        <f t="shared" si="31"/>
        <v>#REF!</v>
      </c>
    </row>
    <row r="215" spans="1:13" x14ac:dyDescent="0.25">
      <c r="A215" s="49" t="e">
        <f>'Запит 2-12 '!#REF!</f>
        <v>#REF!</v>
      </c>
      <c r="B215" s="48" t="e">
        <f>'Запит 2-12 '!#REF!</f>
        <v>#REF!</v>
      </c>
      <c r="C215" s="195" t="s">
        <v>8</v>
      </c>
      <c r="D215" s="194" t="s">
        <v>8</v>
      </c>
      <c r="E215" s="200"/>
      <c r="F215" s="195" t="s">
        <v>8</v>
      </c>
      <c r="G215" s="194" t="s">
        <v>8</v>
      </c>
      <c r="H215" s="200"/>
      <c r="I215" s="195" t="s">
        <v>8</v>
      </c>
      <c r="J215" s="194" t="s">
        <v>8</v>
      </c>
      <c r="K215" s="364" t="e">
        <f>'Запит 2-12 '!#REF!+'Запит 2-12 '!#REF!+'Запит 2-12 '!#REF!</f>
        <v>#REF!</v>
      </c>
      <c r="L215" s="362" t="e">
        <f>'Запит 2-12 '!#REF!</f>
        <v>#REF!</v>
      </c>
      <c r="M215" s="2" t="e">
        <f t="shared" si="31"/>
        <v>#REF!</v>
      </c>
    </row>
    <row r="216" spans="1:13" x14ac:dyDescent="0.25">
      <c r="A216" s="49" t="e">
        <f>'Запит 2-12 '!#REF!</f>
        <v>#REF!</v>
      </c>
      <c r="B216" s="48" t="e">
        <f>'Запит 2-12 '!#REF!</f>
        <v>#REF!</v>
      </c>
      <c r="C216" s="195" t="s">
        <v>8</v>
      </c>
      <c r="D216" s="194" t="s">
        <v>8</v>
      </c>
      <c r="E216" s="200"/>
      <c r="F216" s="195" t="s">
        <v>8</v>
      </c>
      <c r="G216" s="194" t="s">
        <v>8</v>
      </c>
      <c r="H216" s="200"/>
      <c r="I216" s="195" t="s">
        <v>8</v>
      </c>
      <c r="J216" s="194" t="s">
        <v>8</v>
      </c>
      <c r="K216" s="364" t="e">
        <f>'Запит 2-12 '!#REF!+'Запит 2-12 '!#REF!+'Запит 2-12 '!#REF!</f>
        <v>#REF!</v>
      </c>
      <c r="L216" s="362" t="e">
        <f>'Запит 2-12 '!#REF!</f>
        <v>#REF!</v>
      </c>
      <c r="M216" s="2" t="e">
        <f t="shared" si="31"/>
        <v>#REF!</v>
      </c>
    </row>
    <row r="217" spans="1:13" x14ac:dyDescent="0.25">
      <c r="A217" s="374" t="e">
        <f>'Запит 2-12 '!#REF!</f>
        <v>#REF!</v>
      </c>
      <c r="B217" s="365" t="e">
        <f>'Запит 2-12 '!#REF!</f>
        <v>#REF!</v>
      </c>
      <c r="C217" s="196" t="s">
        <v>8</v>
      </c>
      <c r="D217" s="197" t="s">
        <v>8</v>
      </c>
      <c r="E217" s="206"/>
      <c r="F217" s="196" t="s">
        <v>8</v>
      </c>
      <c r="G217" s="197" t="s">
        <v>8</v>
      </c>
      <c r="H217" s="206"/>
      <c r="I217" s="196" t="s">
        <v>8</v>
      </c>
      <c r="J217" s="197" t="s">
        <v>8</v>
      </c>
      <c r="K217" s="366" t="e">
        <f>'Запит 2-12 '!#REF!+'Запит 2-12 '!#REF!+'Запит 2-12 '!#REF!</f>
        <v>#REF!</v>
      </c>
      <c r="L217" s="367" t="e">
        <f>'Запит 2-12 '!#REF!</f>
        <v>#REF!</v>
      </c>
      <c r="M217" s="2" t="e">
        <f t="shared" si="31"/>
        <v>#REF!</v>
      </c>
    </row>
    <row r="218" spans="1:13" x14ac:dyDescent="0.25">
      <c r="A218" s="242" t="e">
        <f>'Запит 2-12 '!#REF!</f>
        <v>#REF!</v>
      </c>
      <c r="B218" s="359" t="e">
        <f>'Запит 2-12 '!#REF!</f>
        <v>#REF!</v>
      </c>
      <c r="C218" s="230">
        <f t="shared" ref="C218:K218" si="33">SUM(C219:C224)</f>
        <v>0</v>
      </c>
      <c r="D218" s="231">
        <f t="shared" si="33"/>
        <v>0</v>
      </c>
      <c r="E218" s="232">
        <f t="shared" si="33"/>
        <v>0</v>
      </c>
      <c r="F218" s="230">
        <f t="shared" si="33"/>
        <v>0</v>
      </c>
      <c r="G218" s="231">
        <f t="shared" si="33"/>
        <v>0</v>
      </c>
      <c r="H218" s="232">
        <f t="shared" si="33"/>
        <v>0</v>
      </c>
      <c r="I218" s="230" t="e">
        <f t="shared" si="33"/>
        <v>#REF!</v>
      </c>
      <c r="J218" s="231" t="e">
        <f t="shared" si="33"/>
        <v>#REF!</v>
      </c>
      <c r="K218" s="232" t="e">
        <f t="shared" si="33"/>
        <v>#REF!</v>
      </c>
      <c r="L218" s="360" t="e">
        <f>'Запит 2-12 '!#REF!</f>
        <v>#REF!</v>
      </c>
      <c r="M218" s="2" t="e">
        <f t="shared" si="31"/>
        <v>#REF!</v>
      </c>
    </row>
    <row r="219" spans="1:13" x14ac:dyDescent="0.25">
      <c r="A219" s="49" t="e">
        <f>'Запит 2-12 '!#REF!</f>
        <v>#REF!</v>
      </c>
      <c r="B219" s="193" t="s">
        <v>138</v>
      </c>
      <c r="C219" s="198"/>
      <c r="D219" s="194" t="s">
        <v>8</v>
      </c>
      <c r="E219" s="98">
        <f>SUM(C219:D219)</f>
        <v>0</v>
      </c>
      <c r="F219" s="198"/>
      <c r="G219" s="194" t="s">
        <v>8</v>
      </c>
      <c r="H219" s="98">
        <f>SUM(F219:G219)</f>
        <v>0</v>
      </c>
      <c r="I219" s="361" t="e">
        <f>'Запит 2-12 '!#REF!+'Запит 2-12 '!#REF!+'Запит 2-12 '!#REF!</f>
        <v>#REF!</v>
      </c>
      <c r="J219" s="194" t="s">
        <v>8</v>
      </c>
      <c r="K219" s="98" t="e">
        <f>SUM(I219:J219)</f>
        <v>#REF!</v>
      </c>
      <c r="L219" s="362" t="e">
        <f>'Запит 2-12 '!#REF!</f>
        <v>#REF!</v>
      </c>
      <c r="M219" s="2" t="e">
        <f t="shared" si="31"/>
        <v>#REF!</v>
      </c>
    </row>
    <row r="220" spans="1:13" x14ac:dyDescent="0.25">
      <c r="A220" s="49" t="e">
        <f>'Запит 2-12 '!#REF!</f>
        <v>#REF!</v>
      </c>
      <c r="B220" s="193" t="s">
        <v>32</v>
      </c>
      <c r="C220" s="195" t="s">
        <v>8</v>
      </c>
      <c r="D220" s="199"/>
      <c r="E220" s="98">
        <f>SUM(C220:D220)</f>
        <v>0</v>
      </c>
      <c r="F220" s="195" t="s">
        <v>8</v>
      </c>
      <c r="G220" s="199"/>
      <c r="H220" s="98">
        <f>SUM(F220:G220)</f>
        <v>0</v>
      </c>
      <c r="I220" s="195" t="s">
        <v>8</v>
      </c>
      <c r="J220" s="363" t="e">
        <f>'Запит 2-12 '!#REF!+'Запит 2-12 '!#REF!+'Запит 2-12 '!#REF!</f>
        <v>#REF!</v>
      </c>
      <c r="K220" s="98" t="e">
        <f>SUM(I220:J220)</f>
        <v>#REF!</v>
      </c>
      <c r="L220" s="362" t="e">
        <f>'Запит 2-12 '!#REF!</f>
        <v>#REF!</v>
      </c>
      <c r="M220" s="2" t="e">
        <f t="shared" si="31"/>
        <v>#REF!</v>
      </c>
    </row>
    <row r="221" spans="1:13" x14ac:dyDescent="0.25">
      <c r="A221" s="49" t="e">
        <f>'Запит 2-12 '!#REF!</f>
        <v>#REF!</v>
      </c>
      <c r="B221" s="193" t="s">
        <v>20</v>
      </c>
      <c r="C221" s="195" t="s">
        <v>8</v>
      </c>
      <c r="D221" s="199"/>
      <c r="E221" s="98">
        <f>SUM(C221:D221)</f>
        <v>0</v>
      </c>
      <c r="F221" s="195" t="s">
        <v>8</v>
      </c>
      <c r="G221" s="199"/>
      <c r="H221" s="98">
        <f>SUM(F221:G221)</f>
        <v>0</v>
      </c>
      <c r="I221" s="195" t="s">
        <v>8</v>
      </c>
      <c r="J221" s="363" t="e">
        <f>'Запит 2-12 '!#REF!+'Запит 2-12 '!#REF!+'Запит 2-12 '!#REF!</f>
        <v>#REF!</v>
      </c>
      <c r="K221" s="98" t="e">
        <f>SUM(I221:J221)</f>
        <v>#REF!</v>
      </c>
      <c r="L221" s="362" t="e">
        <f>'Запит 2-12 '!#REF!</f>
        <v>#REF!</v>
      </c>
      <c r="M221" s="2" t="e">
        <f t="shared" si="31"/>
        <v>#REF!</v>
      </c>
    </row>
    <row r="222" spans="1:13" x14ac:dyDescent="0.25">
      <c r="A222" s="49" t="e">
        <f>'Запит 2-12 '!#REF!</f>
        <v>#REF!</v>
      </c>
      <c r="B222" s="193" t="s">
        <v>21</v>
      </c>
      <c r="C222" s="195" t="s">
        <v>8</v>
      </c>
      <c r="D222" s="199"/>
      <c r="E222" s="98">
        <f>SUM(C222:D222)</f>
        <v>0</v>
      </c>
      <c r="F222" s="195" t="s">
        <v>8</v>
      </c>
      <c r="G222" s="199"/>
      <c r="H222" s="98">
        <f>SUM(F222:G222)</f>
        <v>0</v>
      </c>
      <c r="I222" s="195" t="s">
        <v>8</v>
      </c>
      <c r="J222" s="363" t="e">
        <f>'Запит 2-12 '!#REF!+'Запит 2-12 '!#REF!+'Запит 2-12 '!#REF!</f>
        <v>#REF!</v>
      </c>
      <c r="K222" s="98" t="e">
        <f>SUM(I222:J222)</f>
        <v>#REF!</v>
      </c>
      <c r="L222" s="362" t="e">
        <f>'Запит 2-12 '!#REF!</f>
        <v>#REF!</v>
      </c>
      <c r="M222" s="2" t="e">
        <f t="shared" si="31"/>
        <v>#REF!</v>
      </c>
    </row>
    <row r="223" spans="1:13" x14ac:dyDescent="0.25">
      <c r="A223" s="49" t="e">
        <f>'Запит 2-12 '!#REF!</f>
        <v>#REF!</v>
      </c>
      <c r="B223" s="193" t="s">
        <v>22</v>
      </c>
      <c r="C223" s="195" t="s">
        <v>8</v>
      </c>
      <c r="D223" s="199"/>
      <c r="E223" s="98">
        <f>SUM(C223:D223)</f>
        <v>0</v>
      </c>
      <c r="F223" s="195" t="s">
        <v>8</v>
      </c>
      <c r="G223" s="199"/>
      <c r="H223" s="98">
        <f>SUM(F223:G223)</f>
        <v>0</v>
      </c>
      <c r="I223" s="195" t="s">
        <v>8</v>
      </c>
      <c r="J223" s="363" t="e">
        <f>'Запит 2-12 '!#REF!+'Запит 2-12 '!#REF!+'Запит 2-12 '!#REF!</f>
        <v>#REF!</v>
      </c>
      <c r="K223" s="98" t="e">
        <f>SUM(I223:J223)</f>
        <v>#REF!</v>
      </c>
      <c r="L223" s="362" t="e">
        <f>'Запит 2-12 '!#REF!</f>
        <v>#REF!</v>
      </c>
      <c r="M223" s="2" t="e">
        <f t="shared" si="31"/>
        <v>#REF!</v>
      </c>
    </row>
    <row r="224" spans="1:13" ht="25.5" x14ac:dyDescent="0.25">
      <c r="A224" s="49" t="e">
        <f>'Запит 2-12 '!#REF!</f>
        <v>#REF!</v>
      </c>
      <c r="B224" s="193" t="s">
        <v>23</v>
      </c>
      <c r="C224" s="195" t="s">
        <v>8</v>
      </c>
      <c r="D224" s="194" t="s">
        <v>8</v>
      </c>
      <c r="E224" s="98">
        <f>SUM(E225:E227)</f>
        <v>0</v>
      </c>
      <c r="F224" s="195" t="s">
        <v>8</v>
      </c>
      <c r="G224" s="194" t="s">
        <v>8</v>
      </c>
      <c r="H224" s="98">
        <f>SUM(H225:H227)</f>
        <v>0</v>
      </c>
      <c r="I224" s="195" t="s">
        <v>8</v>
      </c>
      <c r="J224" s="194" t="s">
        <v>8</v>
      </c>
      <c r="K224" s="98" t="e">
        <f>SUM(K225:K227)</f>
        <v>#REF!</v>
      </c>
      <c r="L224" s="362" t="e">
        <f>'Запит 2-12 '!#REF!</f>
        <v>#REF!</v>
      </c>
      <c r="M224" s="2" t="e">
        <f t="shared" si="31"/>
        <v>#REF!</v>
      </c>
    </row>
    <row r="225" spans="1:13" x14ac:dyDescent="0.25">
      <c r="A225" s="49" t="e">
        <f>'Запит 2-12 '!#REF!</f>
        <v>#REF!</v>
      </c>
      <c r="B225" s="48" t="e">
        <f>'Запит 2-12 '!#REF!</f>
        <v>#REF!</v>
      </c>
      <c r="C225" s="195" t="s">
        <v>8</v>
      </c>
      <c r="D225" s="194" t="s">
        <v>8</v>
      </c>
      <c r="E225" s="200"/>
      <c r="F225" s="195" t="s">
        <v>8</v>
      </c>
      <c r="G225" s="194" t="s">
        <v>8</v>
      </c>
      <c r="H225" s="200"/>
      <c r="I225" s="195" t="s">
        <v>8</v>
      </c>
      <c r="J225" s="194" t="s">
        <v>8</v>
      </c>
      <c r="K225" s="364" t="e">
        <f>'Запит 2-12 '!#REF!+'Запит 2-12 '!#REF!+'Запит 2-12 '!#REF!</f>
        <v>#REF!</v>
      </c>
      <c r="L225" s="362" t="e">
        <f>'Запит 2-12 '!#REF!</f>
        <v>#REF!</v>
      </c>
      <c r="M225" s="2" t="e">
        <f t="shared" si="31"/>
        <v>#REF!</v>
      </c>
    </row>
    <row r="226" spans="1:13" x14ac:dyDescent="0.25">
      <c r="A226" s="49" t="e">
        <f>'Запит 2-12 '!#REF!</f>
        <v>#REF!</v>
      </c>
      <c r="B226" s="48" t="e">
        <f>'Запит 2-12 '!#REF!</f>
        <v>#REF!</v>
      </c>
      <c r="C226" s="195" t="s">
        <v>8</v>
      </c>
      <c r="D226" s="194" t="s">
        <v>8</v>
      </c>
      <c r="E226" s="200"/>
      <c r="F226" s="195" t="s">
        <v>8</v>
      </c>
      <c r="G226" s="194" t="s">
        <v>8</v>
      </c>
      <c r="H226" s="200"/>
      <c r="I226" s="195" t="s">
        <v>8</v>
      </c>
      <c r="J226" s="194" t="s">
        <v>8</v>
      </c>
      <c r="K226" s="364" t="e">
        <f>'Запит 2-12 '!#REF!+'Запит 2-12 '!#REF!+'Запит 2-12 '!#REF!</f>
        <v>#REF!</v>
      </c>
      <c r="L226" s="362" t="e">
        <f>'Запит 2-12 '!#REF!</f>
        <v>#REF!</v>
      </c>
      <c r="M226" s="2" t="e">
        <f t="shared" si="31"/>
        <v>#REF!</v>
      </c>
    </row>
    <row r="227" spans="1:13" x14ac:dyDescent="0.25">
      <c r="A227" s="374" t="e">
        <f>'Запит 2-12 '!#REF!</f>
        <v>#REF!</v>
      </c>
      <c r="B227" s="365" t="e">
        <f>'Запит 2-12 '!#REF!</f>
        <v>#REF!</v>
      </c>
      <c r="C227" s="196" t="s">
        <v>8</v>
      </c>
      <c r="D227" s="197" t="s">
        <v>8</v>
      </c>
      <c r="E227" s="206"/>
      <c r="F227" s="196" t="s">
        <v>8</v>
      </c>
      <c r="G227" s="197" t="s">
        <v>8</v>
      </c>
      <c r="H227" s="206"/>
      <c r="I227" s="196" t="s">
        <v>8</v>
      </c>
      <c r="J227" s="197" t="s">
        <v>8</v>
      </c>
      <c r="K227" s="366" t="e">
        <f>'Запит 2-12 '!#REF!+'Запит 2-12 '!#REF!+'Запит 2-12 '!#REF!</f>
        <v>#REF!</v>
      </c>
      <c r="L227" s="367" t="e">
        <f>'Запит 2-12 '!#REF!</f>
        <v>#REF!</v>
      </c>
      <c r="M227" s="2" t="e">
        <f t="shared" si="31"/>
        <v>#REF!</v>
      </c>
    </row>
    <row r="228" spans="1:13" ht="15" customHeight="1" x14ac:dyDescent="0.25">
      <c r="A228" s="787" t="s">
        <v>24</v>
      </c>
      <c r="B228" s="788"/>
      <c r="C228" s="202">
        <f t="shared" ref="C228:K228" si="34">C198+C208+C218</f>
        <v>0</v>
      </c>
      <c r="D228" s="203">
        <f t="shared" si="34"/>
        <v>0</v>
      </c>
      <c r="E228" s="204">
        <f t="shared" si="34"/>
        <v>0</v>
      </c>
      <c r="F228" s="202">
        <f t="shared" si="34"/>
        <v>0</v>
      </c>
      <c r="G228" s="203">
        <f t="shared" si="34"/>
        <v>0</v>
      </c>
      <c r="H228" s="204">
        <f t="shared" si="34"/>
        <v>0</v>
      </c>
      <c r="I228" s="202" t="e">
        <f t="shared" si="34"/>
        <v>#REF!</v>
      </c>
      <c r="J228" s="203" t="e">
        <f t="shared" si="34"/>
        <v>#REF!</v>
      </c>
      <c r="K228" s="204" t="e">
        <f t="shared" si="34"/>
        <v>#REF!</v>
      </c>
      <c r="L228" s="205" t="s">
        <v>30</v>
      </c>
      <c r="M228" s="2" t="e">
        <f t="shared" si="31"/>
        <v>#REF!</v>
      </c>
    </row>
    <row r="229" spans="1:13" x14ac:dyDescent="0.25">
      <c r="A229" s="784" t="e">
        <f>'Запит  2-7'!#REF!</f>
        <v>#REF!</v>
      </c>
      <c r="B229" s="785"/>
      <c r="C229" s="785"/>
      <c r="D229" s="785"/>
      <c r="E229" s="785"/>
      <c r="F229" s="785"/>
      <c r="G229" s="785"/>
      <c r="H229" s="785"/>
      <c r="I229" s="785"/>
      <c r="J229" s="785"/>
      <c r="K229" s="785"/>
      <c r="L229" s="786"/>
      <c r="M229" s="2" t="e">
        <f>M230</f>
        <v>#REF!</v>
      </c>
    </row>
    <row r="230" spans="1:13" x14ac:dyDescent="0.25">
      <c r="A230" s="242" t="e">
        <f>'Запит 2-12 '!#REF!</f>
        <v>#REF!</v>
      </c>
      <c r="B230" s="359" t="e">
        <f>'Запит 2-12 '!#REF!</f>
        <v>#REF!</v>
      </c>
      <c r="C230" s="230">
        <f t="shared" ref="C230:K230" si="35">SUM(C231:C236)</f>
        <v>0</v>
      </c>
      <c r="D230" s="231">
        <f t="shared" si="35"/>
        <v>0</v>
      </c>
      <c r="E230" s="232">
        <f t="shared" si="35"/>
        <v>0</v>
      </c>
      <c r="F230" s="230">
        <f t="shared" si="35"/>
        <v>0</v>
      </c>
      <c r="G230" s="231">
        <f t="shared" si="35"/>
        <v>0</v>
      </c>
      <c r="H230" s="232">
        <f t="shared" si="35"/>
        <v>0</v>
      </c>
      <c r="I230" s="230" t="e">
        <f t="shared" si="35"/>
        <v>#REF!</v>
      </c>
      <c r="J230" s="231" t="e">
        <f t="shared" si="35"/>
        <v>#REF!</v>
      </c>
      <c r="K230" s="232" t="e">
        <f t="shared" si="35"/>
        <v>#REF!</v>
      </c>
      <c r="L230" s="360" t="e">
        <f>'Запит 2-12 '!#REF!</f>
        <v>#REF!</v>
      </c>
      <c r="M230" s="2" t="e">
        <f>IF(SUM(C230:K230)&lt;&gt;0,"Для друку","")</f>
        <v>#REF!</v>
      </c>
    </row>
    <row r="231" spans="1:13" x14ac:dyDescent="0.25">
      <c r="A231" s="49" t="e">
        <f>'Запит 2-12 '!#REF!</f>
        <v>#REF!</v>
      </c>
      <c r="B231" s="193" t="s">
        <v>138</v>
      </c>
      <c r="C231" s="198"/>
      <c r="D231" s="194" t="s">
        <v>8</v>
      </c>
      <c r="E231" s="98">
        <f>SUM(C231:D231)</f>
        <v>0</v>
      </c>
      <c r="F231" s="198"/>
      <c r="G231" s="194" t="s">
        <v>8</v>
      </c>
      <c r="H231" s="98">
        <f>SUM(F231:G231)</f>
        <v>0</v>
      </c>
      <c r="I231" s="361" t="e">
        <f>'Запит 2-12 '!#REF!+'Запит 2-12 '!#REF!+'Запит 2-12 '!#REF!</f>
        <v>#REF!</v>
      </c>
      <c r="J231" s="194" t="s">
        <v>8</v>
      </c>
      <c r="K231" s="98" t="e">
        <f>SUM(I231:J231)</f>
        <v>#REF!</v>
      </c>
      <c r="L231" s="362" t="e">
        <f>'Запит 2-12 '!#REF!</f>
        <v>#REF!</v>
      </c>
      <c r="M231" s="2" t="e">
        <f>IF(SUM(C231:K231)&lt;&gt;0,"Для друку","")</f>
        <v>#REF!</v>
      </c>
    </row>
    <row r="232" spans="1:13" x14ac:dyDescent="0.25">
      <c r="A232" s="49" t="e">
        <f>'Запит 2-12 '!#REF!</f>
        <v>#REF!</v>
      </c>
      <c r="B232" s="193" t="s">
        <v>32</v>
      </c>
      <c r="C232" s="195" t="s">
        <v>8</v>
      </c>
      <c r="D232" s="199"/>
      <c r="E232" s="98">
        <f>SUM(C232:D232)</f>
        <v>0</v>
      </c>
      <c r="F232" s="195" t="s">
        <v>8</v>
      </c>
      <c r="G232" s="199"/>
      <c r="H232" s="98">
        <f>SUM(F232:G232)</f>
        <v>0</v>
      </c>
      <c r="I232" s="195" t="s">
        <v>8</v>
      </c>
      <c r="J232" s="363" t="e">
        <f>'Запит 2-12 '!#REF!+'Запит 2-12 '!#REF!+'Запит 2-12 '!#REF!</f>
        <v>#REF!</v>
      </c>
      <c r="K232" s="98" t="e">
        <f>SUM(I232:J232)</f>
        <v>#REF!</v>
      </c>
      <c r="L232" s="362" t="e">
        <f>'Запит 2-12 '!#REF!</f>
        <v>#REF!</v>
      </c>
      <c r="M232" s="2" t="e">
        <f>IF(SUM(C232:K232)&lt;&gt;0,"Для друку","")</f>
        <v>#REF!</v>
      </c>
    </row>
    <row r="233" spans="1:13" x14ac:dyDescent="0.25">
      <c r="A233" s="49" t="e">
        <f>'Запит 2-12 '!#REF!</f>
        <v>#REF!</v>
      </c>
      <c r="B233" s="193" t="s">
        <v>20</v>
      </c>
      <c r="C233" s="195" t="s">
        <v>8</v>
      </c>
      <c r="D233" s="199"/>
      <c r="E233" s="98">
        <f>SUM(C233:D233)</f>
        <v>0</v>
      </c>
      <c r="F233" s="195" t="s">
        <v>8</v>
      </c>
      <c r="G233" s="199"/>
      <c r="H233" s="98">
        <f>SUM(F233:G233)</f>
        <v>0</v>
      </c>
      <c r="I233" s="195" t="s">
        <v>8</v>
      </c>
      <c r="J233" s="363" t="e">
        <f>'Запит 2-12 '!#REF!+'Запит 2-12 '!#REF!+'Запит 2-12 '!#REF!</f>
        <v>#REF!</v>
      </c>
      <c r="K233" s="98" t="e">
        <f>SUM(I233:J233)</f>
        <v>#REF!</v>
      </c>
      <c r="L233" s="362" t="e">
        <f>'Запит 2-12 '!#REF!</f>
        <v>#REF!</v>
      </c>
      <c r="M233" s="2" t="e">
        <f t="shared" ref="M233:M260" si="36">IF(SUM(C233:K233)&lt;&gt;0,"Для друку","")</f>
        <v>#REF!</v>
      </c>
    </row>
    <row r="234" spans="1:13" x14ac:dyDescent="0.25">
      <c r="A234" s="49" t="e">
        <f>'Запит 2-12 '!#REF!</f>
        <v>#REF!</v>
      </c>
      <c r="B234" s="193" t="s">
        <v>21</v>
      </c>
      <c r="C234" s="195" t="s">
        <v>8</v>
      </c>
      <c r="D234" s="199"/>
      <c r="E234" s="98">
        <f>SUM(C234:D234)</f>
        <v>0</v>
      </c>
      <c r="F234" s="195" t="s">
        <v>8</v>
      </c>
      <c r="G234" s="199"/>
      <c r="H234" s="98">
        <f>SUM(F234:G234)</f>
        <v>0</v>
      </c>
      <c r="I234" s="195" t="s">
        <v>8</v>
      </c>
      <c r="J234" s="363" t="e">
        <f>'Запит 2-12 '!#REF!+'Запит 2-12 '!#REF!+'Запит 2-12 '!#REF!</f>
        <v>#REF!</v>
      </c>
      <c r="K234" s="98" t="e">
        <f>SUM(I234:J234)</f>
        <v>#REF!</v>
      </c>
      <c r="L234" s="362" t="e">
        <f>'Запит 2-12 '!#REF!</f>
        <v>#REF!</v>
      </c>
      <c r="M234" s="2" t="e">
        <f t="shared" si="36"/>
        <v>#REF!</v>
      </c>
    </row>
    <row r="235" spans="1:13" x14ac:dyDescent="0.25">
      <c r="A235" s="49" t="e">
        <f>'Запит 2-12 '!#REF!</f>
        <v>#REF!</v>
      </c>
      <c r="B235" s="193" t="s">
        <v>22</v>
      </c>
      <c r="C235" s="195" t="s">
        <v>8</v>
      </c>
      <c r="D235" s="199"/>
      <c r="E235" s="98">
        <f>SUM(C235:D235)</f>
        <v>0</v>
      </c>
      <c r="F235" s="195" t="s">
        <v>8</v>
      </c>
      <c r="G235" s="199"/>
      <c r="H235" s="98">
        <f>SUM(F235:G235)</f>
        <v>0</v>
      </c>
      <c r="I235" s="195" t="s">
        <v>8</v>
      </c>
      <c r="J235" s="363" t="e">
        <f>'Запит 2-12 '!#REF!+'Запит 2-12 '!#REF!+'Запит 2-12 '!#REF!</f>
        <v>#REF!</v>
      </c>
      <c r="K235" s="98" t="e">
        <f>SUM(I235:J235)</f>
        <v>#REF!</v>
      </c>
      <c r="L235" s="362" t="e">
        <f>'Запит 2-12 '!#REF!</f>
        <v>#REF!</v>
      </c>
      <c r="M235" s="2" t="e">
        <f t="shared" si="36"/>
        <v>#REF!</v>
      </c>
    </row>
    <row r="236" spans="1:13" ht="25.5" x14ac:dyDescent="0.25">
      <c r="A236" s="49" t="e">
        <f>'Запит 2-12 '!#REF!</f>
        <v>#REF!</v>
      </c>
      <c r="B236" s="193" t="s">
        <v>23</v>
      </c>
      <c r="C236" s="195" t="s">
        <v>8</v>
      </c>
      <c r="D236" s="194" t="s">
        <v>8</v>
      </c>
      <c r="E236" s="98">
        <f>SUM(E237:E239)</f>
        <v>0</v>
      </c>
      <c r="F236" s="195" t="s">
        <v>8</v>
      </c>
      <c r="G236" s="194" t="s">
        <v>8</v>
      </c>
      <c r="H236" s="98">
        <f>SUM(H237:H239)</f>
        <v>0</v>
      </c>
      <c r="I236" s="195" t="s">
        <v>8</v>
      </c>
      <c r="J236" s="194" t="s">
        <v>8</v>
      </c>
      <c r="K236" s="98" t="e">
        <f>SUM(K237:K239)</f>
        <v>#REF!</v>
      </c>
      <c r="L236" s="362" t="e">
        <f>'Запит 2-12 '!#REF!</f>
        <v>#REF!</v>
      </c>
      <c r="M236" s="2" t="e">
        <f t="shared" si="36"/>
        <v>#REF!</v>
      </c>
    </row>
    <row r="237" spans="1:13" x14ac:dyDescent="0.25">
      <c r="A237" s="49" t="e">
        <f>'Запит 2-12 '!#REF!</f>
        <v>#REF!</v>
      </c>
      <c r="B237" s="48" t="e">
        <f>'Запит 2-12 '!#REF!</f>
        <v>#REF!</v>
      </c>
      <c r="C237" s="195" t="s">
        <v>8</v>
      </c>
      <c r="D237" s="194" t="s">
        <v>8</v>
      </c>
      <c r="E237" s="200"/>
      <c r="F237" s="195" t="s">
        <v>8</v>
      </c>
      <c r="G237" s="194" t="s">
        <v>8</v>
      </c>
      <c r="H237" s="200"/>
      <c r="I237" s="195" t="s">
        <v>8</v>
      </c>
      <c r="J237" s="194" t="s">
        <v>8</v>
      </c>
      <c r="K237" s="364" t="e">
        <f>'Запит 2-12 '!#REF!+'Запит 2-12 '!#REF!+'Запит 2-12 '!#REF!</f>
        <v>#REF!</v>
      </c>
      <c r="L237" s="362" t="e">
        <f>'Запит 2-12 '!#REF!</f>
        <v>#REF!</v>
      </c>
      <c r="M237" s="2" t="e">
        <f t="shared" si="36"/>
        <v>#REF!</v>
      </c>
    </row>
    <row r="238" spans="1:13" x14ac:dyDescent="0.25">
      <c r="A238" s="49" t="e">
        <f>'Запит 2-12 '!#REF!</f>
        <v>#REF!</v>
      </c>
      <c r="B238" s="48" t="e">
        <f>'Запит 2-12 '!#REF!</f>
        <v>#REF!</v>
      </c>
      <c r="C238" s="195" t="s">
        <v>8</v>
      </c>
      <c r="D238" s="194" t="s">
        <v>8</v>
      </c>
      <c r="E238" s="200"/>
      <c r="F238" s="195" t="s">
        <v>8</v>
      </c>
      <c r="G238" s="194" t="s">
        <v>8</v>
      </c>
      <c r="H238" s="200"/>
      <c r="I238" s="195" t="s">
        <v>8</v>
      </c>
      <c r="J238" s="194" t="s">
        <v>8</v>
      </c>
      <c r="K238" s="364" t="e">
        <f>'Запит 2-12 '!#REF!+'Запит 2-12 '!#REF!+'Запит 2-12 '!#REF!</f>
        <v>#REF!</v>
      </c>
      <c r="L238" s="362" t="e">
        <f>'Запит 2-12 '!#REF!</f>
        <v>#REF!</v>
      </c>
      <c r="M238" s="2" t="e">
        <f t="shared" si="36"/>
        <v>#REF!</v>
      </c>
    </row>
    <row r="239" spans="1:13" x14ac:dyDescent="0.25">
      <c r="A239" s="374" t="e">
        <f>'Запит 2-12 '!#REF!</f>
        <v>#REF!</v>
      </c>
      <c r="B239" s="365" t="e">
        <f>'Запит 2-12 '!#REF!</f>
        <v>#REF!</v>
      </c>
      <c r="C239" s="196" t="s">
        <v>8</v>
      </c>
      <c r="D239" s="197" t="s">
        <v>8</v>
      </c>
      <c r="E239" s="206"/>
      <c r="F239" s="196" t="s">
        <v>8</v>
      </c>
      <c r="G239" s="197" t="s">
        <v>8</v>
      </c>
      <c r="H239" s="206"/>
      <c r="I239" s="196" t="s">
        <v>8</v>
      </c>
      <c r="J239" s="197" t="s">
        <v>8</v>
      </c>
      <c r="K239" s="366" t="e">
        <f>'Запит 2-12 '!#REF!+'Запит 2-12 '!#REF!+'Запит 2-12 '!#REF!</f>
        <v>#REF!</v>
      </c>
      <c r="L239" s="367" t="e">
        <f>'Запит 2-12 '!#REF!</f>
        <v>#REF!</v>
      </c>
      <c r="M239" s="2" t="e">
        <f t="shared" si="36"/>
        <v>#REF!</v>
      </c>
    </row>
    <row r="240" spans="1:13" x14ac:dyDescent="0.25">
      <c r="A240" s="242" t="e">
        <f>'Запит 2-12 '!#REF!</f>
        <v>#REF!</v>
      </c>
      <c r="B240" s="359" t="e">
        <f>'Запит 2-12 '!#REF!</f>
        <v>#REF!</v>
      </c>
      <c r="C240" s="230">
        <f t="shared" ref="C240:K240" si="37">SUM(C241:C246)</f>
        <v>0</v>
      </c>
      <c r="D240" s="231">
        <f t="shared" si="37"/>
        <v>0</v>
      </c>
      <c r="E240" s="232">
        <f t="shared" si="37"/>
        <v>0</v>
      </c>
      <c r="F240" s="230">
        <f t="shared" si="37"/>
        <v>0</v>
      </c>
      <c r="G240" s="231">
        <f t="shared" si="37"/>
        <v>0</v>
      </c>
      <c r="H240" s="232">
        <f t="shared" si="37"/>
        <v>0</v>
      </c>
      <c r="I240" s="230" t="e">
        <f t="shared" si="37"/>
        <v>#REF!</v>
      </c>
      <c r="J240" s="231" t="e">
        <f t="shared" si="37"/>
        <v>#REF!</v>
      </c>
      <c r="K240" s="232" t="e">
        <f t="shared" si="37"/>
        <v>#REF!</v>
      </c>
      <c r="L240" s="360" t="e">
        <f>'Запит 2-12 '!#REF!</f>
        <v>#REF!</v>
      </c>
      <c r="M240" s="2" t="e">
        <f t="shared" si="36"/>
        <v>#REF!</v>
      </c>
    </row>
    <row r="241" spans="1:13" x14ac:dyDescent="0.25">
      <c r="A241" s="49" t="e">
        <f>'Запит 2-12 '!#REF!</f>
        <v>#REF!</v>
      </c>
      <c r="B241" s="193" t="s">
        <v>138</v>
      </c>
      <c r="C241" s="198"/>
      <c r="D241" s="194" t="s">
        <v>8</v>
      </c>
      <c r="E241" s="98">
        <f>SUM(C241:D241)</f>
        <v>0</v>
      </c>
      <c r="F241" s="198"/>
      <c r="G241" s="194" t="s">
        <v>8</v>
      </c>
      <c r="H241" s="98">
        <f>SUM(F241:G241)</f>
        <v>0</v>
      </c>
      <c r="I241" s="361" t="e">
        <f>'Запит 2-12 '!#REF!+'Запит 2-12 '!#REF!+'Запит 2-12 '!#REF!</f>
        <v>#REF!</v>
      </c>
      <c r="J241" s="194" t="s">
        <v>8</v>
      </c>
      <c r="K241" s="98" t="e">
        <f>SUM(I241:J241)</f>
        <v>#REF!</v>
      </c>
      <c r="L241" s="362" t="e">
        <f>'Запит 2-12 '!#REF!</f>
        <v>#REF!</v>
      </c>
      <c r="M241" s="2" t="e">
        <f t="shared" si="36"/>
        <v>#REF!</v>
      </c>
    </row>
    <row r="242" spans="1:13" x14ac:dyDescent="0.25">
      <c r="A242" s="49" t="e">
        <f>'Запит 2-12 '!#REF!</f>
        <v>#REF!</v>
      </c>
      <c r="B242" s="193" t="s">
        <v>32</v>
      </c>
      <c r="C242" s="195" t="s">
        <v>8</v>
      </c>
      <c r="D242" s="199"/>
      <c r="E242" s="98">
        <f>SUM(C242:D242)</f>
        <v>0</v>
      </c>
      <c r="F242" s="195" t="s">
        <v>8</v>
      </c>
      <c r="G242" s="199"/>
      <c r="H242" s="98">
        <f>SUM(F242:G242)</f>
        <v>0</v>
      </c>
      <c r="I242" s="195" t="s">
        <v>8</v>
      </c>
      <c r="J242" s="363" t="e">
        <f>'Запит 2-12 '!#REF!+'Запит 2-12 '!#REF!+'Запит 2-12 '!#REF!</f>
        <v>#REF!</v>
      </c>
      <c r="K242" s="98" t="e">
        <f>SUM(I242:J242)</f>
        <v>#REF!</v>
      </c>
      <c r="L242" s="362" t="e">
        <f>'Запит 2-12 '!#REF!</f>
        <v>#REF!</v>
      </c>
      <c r="M242" s="2" t="e">
        <f t="shared" si="36"/>
        <v>#REF!</v>
      </c>
    </row>
    <row r="243" spans="1:13" x14ac:dyDescent="0.25">
      <c r="A243" s="49" t="e">
        <f>'Запит 2-12 '!#REF!</f>
        <v>#REF!</v>
      </c>
      <c r="B243" s="193" t="s">
        <v>20</v>
      </c>
      <c r="C243" s="195" t="s">
        <v>8</v>
      </c>
      <c r="D243" s="199"/>
      <c r="E243" s="98">
        <f>SUM(C243:D243)</f>
        <v>0</v>
      </c>
      <c r="F243" s="195" t="s">
        <v>8</v>
      </c>
      <c r="G243" s="199"/>
      <c r="H243" s="98">
        <f>SUM(F243:G243)</f>
        <v>0</v>
      </c>
      <c r="I243" s="195" t="s">
        <v>8</v>
      </c>
      <c r="J243" s="363" t="e">
        <f>'Запит 2-12 '!#REF!+'Запит 2-12 '!#REF!+'Запит 2-12 '!#REF!</f>
        <v>#REF!</v>
      </c>
      <c r="K243" s="98" t="e">
        <f>SUM(I243:J243)</f>
        <v>#REF!</v>
      </c>
      <c r="L243" s="362" t="e">
        <f>'Запит 2-12 '!#REF!</f>
        <v>#REF!</v>
      </c>
      <c r="M243" s="2" t="e">
        <f t="shared" si="36"/>
        <v>#REF!</v>
      </c>
    </row>
    <row r="244" spans="1:13" x14ac:dyDescent="0.25">
      <c r="A244" s="49" t="e">
        <f>'Запит 2-12 '!#REF!</f>
        <v>#REF!</v>
      </c>
      <c r="B244" s="193" t="s">
        <v>21</v>
      </c>
      <c r="C244" s="195" t="s">
        <v>8</v>
      </c>
      <c r="D244" s="199"/>
      <c r="E244" s="98">
        <f>SUM(C244:D244)</f>
        <v>0</v>
      </c>
      <c r="F244" s="195" t="s">
        <v>8</v>
      </c>
      <c r="G244" s="199"/>
      <c r="H244" s="98">
        <f>SUM(F244:G244)</f>
        <v>0</v>
      </c>
      <c r="I244" s="195" t="s">
        <v>8</v>
      </c>
      <c r="J244" s="363" t="e">
        <f>'Запит 2-12 '!#REF!+'Запит 2-12 '!#REF!+'Запит 2-12 '!#REF!</f>
        <v>#REF!</v>
      </c>
      <c r="K244" s="98" t="e">
        <f>SUM(I244:J244)</f>
        <v>#REF!</v>
      </c>
      <c r="L244" s="362" t="e">
        <f>'Запит 2-12 '!#REF!</f>
        <v>#REF!</v>
      </c>
      <c r="M244" s="2" t="e">
        <f t="shared" si="36"/>
        <v>#REF!</v>
      </c>
    </row>
    <row r="245" spans="1:13" x14ac:dyDescent="0.25">
      <c r="A245" s="49" t="e">
        <f>'Запит 2-12 '!#REF!</f>
        <v>#REF!</v>
      </c>
      <c r="B245" s="193" t="s">
        <v>22</v>
      </c>
      <c r="C245" s="195" t="s">
        <v>8</v>
      </c>
      <c r="D245" s="199"/>
      <c r="E245" s="98">
        <f>SUM(C245:D245)</f>
        <v>0</v>
      </c>
      <c r="F245" s="195" t="s">
        <v>8</v>
      </c>
      <c r="G245" s="199"/>
      <c r="H245" s="98">
        <f>SUM(F245:G245)</f>
        <v>0</v>
      </c>
      <c r="I245" s="195" t="s">
        <v>8</v>
      </c>
      <c r="J245" s="363" t="e">
        <f>'Запит 2-12 '!#REF!+'Запит 2-12 '!#REF!+'Запит 2-12 '!#REF!</f>
        <v>#REF!</v>
      </c>
      <c r="K245" s="98" t="e">
        <f>SUM(I245:J245)</f>
        <v>#REF!</v>
      </c>
      <c r="L245" s="362" t="e">
        <f>'Запит 2-12 '!#REF!</f>
        <v>#REF!</v>
      </c>
      <c r="M245" s="2" t="e">
        <f t="shared" si="36"/>
        <v>#REF!</v>
      </c>
    </row>
    <row r="246" spans="1:13" ht="25.5" x14ac:dyDescent="0.25">
      <c r="A246" s="49" t="e">
        <f>'Запит 2-12 '!#REF!</f>
        <v>#REF!</v>
      </c>
      <c r="B246" s="193" t="s">
        <v>23</v>
      </c>
      <c r="C246" s="195" t="s">
        <v>8</v>
      </c>
      <c r="D246" s="194" t="s">
        <v>8</v>
      </c>
      <c r="E246" s="98">
        <f>SUM(E247:E249)</f>
        <v>0</v>
      </c>
      <c r="F246" s="195" t="s">
        <v>8</v>
      </c>
      <c r="G246" s="194" t="s">
        <v>8</v>
      </c>
      <c r="H246" s="98">
        <f>SUM(H247:H249)</f>
        <v>0</v>
      </c>
      <c r="I246" s="195" t="s">
        <v>8</v>
      </c>
      <c r="J246" s="194" t="s">
        <v>8</v>
      </c>
      <c r="K246" s="98" t="e">
        <f>SUM(K247:K249)</f>
        <v>#REF!</v>
      </c>
      <c r="L246" s="362" t="e">
        <f>'Запит 2-12 '!#REF!</f>
        <v>#REF!</v>
      </c>
      <c r="M246" s="2" t="e">
        <f t="shared" si="36"/>
        <v>#REF!</v>
      </c>
    </row>
    <row r="247" spans="1:13" x14ac:dyDescent="0.25">
      <c r="A247" s="49" t="e">
        <f>'Запит 2-12 '!#REF!</f>
        <v>#REF!</v>
      </c>
      <c r="B247" s="48" t="e">
        <f>'Запит 2-12 '!#REF!</f>
        <v>#REF!</v>
      </c>
      <c r="C247" s="195" t="s">
        <v>8</v>
      </c>
      <c r="D247" s="194" t="s">
        <v>8</v>
      </c>
      <c r="E247" s="200"/>
      <c r="F247" s="195" t="s">
        <v>8</v>
      </c>
      <c r="G247" s="194" t="s">
        <v>8</v>
      </c>
      <c r="H247" s="200"/>
      <c r="I247" s="195" t="s">
        <v>8</v>
      </c>
      <c r="J247" s="194" t="s">
        <v>8</v>
      </c>
      <c r="K247" s="364" t="e">
        <f>'Запит 2-12 '!#REF!+'Запит 2-12 '!#REF!+'Запит 2-12 '!#REF!</f>
        <v>#REF!</v>
      </c>
      <c r="L247" s="362" t="e">
        <f>'Запит 2-12 '!#REF!</f>
        <v>#REF!</v>
      </c>
      <c r="M247" s="2" t="e">
        <f t="shared" si="36"/>
        <v>#REF!</v>
      </c>
    </row>
    <row r="248" spans="1:13" x14ac:dyDescent="0.25">
      <c r="A248" s="49" t="e">
        <f>'Запит 2-12 '!#REF!</f>
        <v>#REF!</v>
      </c>
      <c r="B248" s="48" t="e">
        <f>'Запит 2-12 '!#REF!</f>
        <v>#REF!</v>
      </c>
      <c r="C248" s="195" t="s">
        <v>8</v>
      </c>
      <c r="D248" s="194" t="s">
        <v>8</v>
      </c>
      <c r="E248" s="200"/>
      <c r="F248" s="195" t="s">
        <v>8</v>
      </c>
      <c r="G248" s="194" t="s">
        <v>8</v>
      </c>
      <c r="H248" s="200"/>
      <c r="I248" s="195" t="s">
        <v>8</v>
      </c>
      <c r="J248" s="194" t="s">
        <v>8</v>
      </c>
      <c r="K248" s="364" t="e">
        <f>'Запит 2-12 '!#REF!+'Запит 2-12 '!#REF!+'Запит 2-12 '!#REF!</f>
        <v>#REF!</v>
      </c>
      <c r="L248" s="362" t="e">
        <f>'Запит 2-12 '!#REF!</f>
        <v>#REF!</v>
      </c>
      <c r="M248" s="2" t="e">
        <f t="shared" si="36"/>
        <v>#REF!</v>
      </c>
    </row>
    <row r="249" spans="1:13" x14ac:dyDescent="0.25">
      <c r="A249" s="374" t="e">
        <f>'Запит 2-12 '!#REF!</f>
        <v>#REF!</v>
      </c>
      <c r="B249" s="365" t="e">
        <f>'Запит 2-12 '!#REF!</f>
        <v>#REF!</v>
      </c>
      <c r="C249" s="196" t="s">
        <v>8</v>
      </c>
      <c r="D249" s="197" t="s">
        <v>8</v>
      </c>
      <c r="E249" s="206"/>
      <c r="F249" s="196" t="s">
        <v>8</v>
      </c>
      <c r="G249" s="197" t="s">
        <v>8</v>
      </c>
      <c r="H249" s="206"/>
      <c r="I249" s="196" t="s">
        <v>8</v>
      </c>
      <c r="J249" s="197" t="s">
        <v>8</v>
      </c>
      <c r="K249" s="366" t="e">
        <f>'Запит 2-12 '!#REF!+'Запит 2-12 '!#REF!+'Запит 2-12 '!#REF!</f>
        <v>#REF!</v>
      </c>
      <c r="L249" s="367" t="e">
        <f>'Запит 2-12 '!#REF!</f>
        <v>#REF!</v>
      </c>
      <c r="M249" s="2" t="e">
        <f t="shared" si="36"/>
        <v>#REF!</v>
      </c>
    </row>
    <row r="250" spans="1:13" x14ac:dyDescent="0.25">
      <c r="A250" s="242" t="e">
        <f>'Запит 2-12 '!#REF!</f>
        <v>#REF!</v>
      </c>
      <c r="B250" s="359" t="e">
        <f>'Запит 2-12 '!#REF!</f>
        <v>#REF!</v>
      </c>
      <c r="C250" s="230">
        <f t="shared" ref="C250:K250" si="38">SUM(C251:C256)</f>
        <v>0</v>
      </c>
      <c r="D250" s="231">
        <f t="shared" si="38"/>
        <v>0</v>
      </c>
      <c r="E250" s="232">
        <f t="shared" si="38"/>
        <v>0</v>
      </c>
      <c r="F250" s="230">
        <f t="shared" si="38"/>
        <v>0</v>
      </c>
      <c r="G250" s="231">
        <f t="shared" si="38"/>
        <v>0</v>
      </c>
      <c r="H250" s="232">
        <f t="shared" si="38"/>
        <v>0</v>
      </c>
      <c r="I250" s="230" t="e">
        <f t="shared" si="38"/>
        <v>#REF!</v>
      </c>
      <c r="J250" s="231" t="e">
        <f t="shared" si="38"/>
        <v>#REF!</v>
      </c>
      <c r="K250" s="232" t="e">
        <f t="shared" si="38"/>
        <v>#REF!</v>
      </c>
      <c r="L250" s="360" t="e">
        <f>'Запит 2-12 '!#REF!</f>
        <v>#REF!</v>
      </c>
      <c r="M250" s="2" t="e">
        <f t="shared" si="36"/>
        <v>#REF!</v>
      </c>
    </row>
    <row r="251" spans="1:13" x14ac:dyDescent="0.25">
      <c r="A251" s="49" t="e">
        <f>'Запит 2-12 '!#REF!</f>
        <v>#REF!</v>
      </c>
      <c r="B251" s="193" t="s">
        <v>138</v>
      </c>
      <c r="C251" s="198"/>
      <c r="D251" s="194" t="s">
        <v>8</v>
      </c>
      <c r="E251" s="98">
        <f>SUM(C251:D251)</f>
        <v>0</v>
      </c>
      <c r="F251" s="198"/>
      <c r="G251" s="194" t="s">
        <v>8</v>
      </c>
      <c r="H251" s="98">
        <f>SUM(F251:G251)</f>
        <v>0</v>
      </c>
      <c r="I251" s="361" t="e">
        <f>'Запит 2-12 '!#REF!+'Запит 2-12 '!#REF!+'Запит 2-12 '!#REF!</f>
        <v>#REF!</v>
      </c>
      <c r="J251" s="194" t="s">
        <v>8</v>
      </c>
      <c r="K251" s="98" t="e">
        <f>SUM(I251:J251)</f>
        <v>#REF!</v>
      </c>
      <c r="L251" s="362" t="e">
        <f>'Запит 2-12 '!#REF!</f>
        <v>#REF!</v>
      </c>
      <c r="M251" s="2" t="e">
        <f t="shared" si="36"/>
        <v>#REF!</v>
      </c>
    </row>
    <row r="252" spans="1:13" x14ac:dyDescent="0.25">
      <c r="A252" s="49" t="e">
        <f>'Запит 2-12 '!#REF!</f>
        <v>#REF!</v>
      </c>
      <c r="B252" s="193" t="s">
        <v>32</v>
      </c>
      <c r="C252" s="195" t="s">
        <v>8</v>
      </c>
      <c r="D252" s="199"/>
      <c r="E252" s="98">
        <f>SUM(C252:D252)</f>
        <v>0</v>
      </c>
      <c r="F252" s="195" t="s">
        <v>8</v>
      </c>
      <c r="G252" s="199"/>
      <c r="H252" s="98">
        <f>SUM(F252:G252)</f>
        <v>0</v>
      </c>
      <c r="I252" s="195" t="s">
        <v>8</v>
      </c>
      <c r="J252" s="363" t="e">
        <f>'Запит 2-12 '!#REF!+'Запит 2-12 '!#REF!+'Запит 2-12 '!#REF!</f>
        <v>#REF!</v>
      </c>
      <c r="K252" s="98" t="e">
        <f>SUM(I252:J252)</f>
        <v>#REF!</v>
      </c>
      <c r="L252" s="362" t="e">
        <f>'Запит 2-12 '!#REF!</f>
        <v>#REF!</v>
      </c>
      <c r="M252" s="2" t="e">
        <f t="shared" si="36"/>
        <v>#REF!</v>
      </c>
    </row>
    <row r="253" spans="1:13" x14ac:dyDescent="0.25">
      <c r="A253" s="49" t="e">
        <f>'Запит 2-12 '!#REF!</f>
        <v>#REF!</v>
      </c>
      <c r="B253" s="193" t="s">
        <v>20</v>
      </c>
      <c r="C253" s="195" t="s">
        <v>8</v>
      </c>
      <c r="D253" s="199"/>
      <c r="E253" s="98">
        <f>SUM(C253:D253)</f>
        <v>0</v>
      </c>
      <c r="F253" s="195" t="s">
        <v>8</v>
      </c>
      <c r="G253" s="199"/>
      <c r="H253" s="98">
        <f>SUM(F253:G253)</f>
        <v>0</v>
      </c>
      <c r="I253" s="195" t="s">
        <v>8</v>
      </c>
      <c r="J253" s="363" t="e">
        <f>'Запит 2-12 '!#REF!+'Запит 2-12 '!#REF!+'Запит 2-12 '!#REF!</f>
        <v>#REF!</v>
      </c>
      <c r="K253" s="98" t="e">
        <f>SUM(I253:J253)</f>
        <v>#REF!</v>
      </c>
      <c r="L253" s="362" t="e">
        <f>'Запит 2-12 '!#REF!</f>
        <v>#REF!</v>
      </c>
      <c r="M253" s="2" t="e">
        <f t="shared" si="36"/>
        <v>#REF!</v>
      </c>
    </row>
    <row r="254" spans="1:13" x14ac:dyDescent="0.25">
      <c r="A254" s="49" t="e">
        <f>'Запит 2-12 '!#REF!</f>
        <v>#REF!</v>
      </c>
      <c r="B254" s="193" t="s">
        <v>21</v>
      </c>
      <c r="C254" s="195" t="s">
        <v>8</v>
      </c>
      <c r="D254" s="199"/>
      <c r="E254" s="98">
        <f>SUM(C254:D254)</f>
        <v>0</v>
      </c>
      <c r="F254" s="195" t="s">
        <v>8</v>
      </c>
      <c r="G254" s="199"/>
      <c r="H254" s="98">
        <f>SUM(F254:G254)</f>
        <v>0</v>
      </c>
      <c r="I254" s="195" t="s">
        <v>8</v>
      </c>
      <c r="J254" s="363" t="e">
        <f>'Запит 2-12 '!#REF!+'Запит 2-12 '!#REF!+'Запит 2-12 '!#REF!</f>
        <v>#REF!</v>
      </c>
      <c r="K254" s="98" t="e">
        <f>SUM(I254:J254)</f>
        <v>#REF!</v>
      </c>
      <c r="L254" s="362" t="e">
        <f>'Запит 2-12 '!#REF!</f>
        <v>#REF!</v>
      </c>
      <c r="M254" s="2" t="e">
        <f t="shared" si="36"/>
        <v>#REF!</v>
      </c>
    </row>
    <row r="255" spans="1:13" x14ac:dyDescent="0.25">
      <c r="A255" s="49" t="e">
        <f>'Запит 2-12 '!#REF!</f>
        <v>#REF!</v>
      </c>
      <c r="B255" s="193" t="s">
        <v>22</v>
      </c>
      <c r="C255" s="195" t="s">
        <v>8</v>
      </c>
      <c r="D255" s="199"/>
      <c r="E255" s="98">
        <f>SUM(C255:D255)</f>
        <v>0</v>
      </c>
      <c r="F255" s="195" t="s">
        <v>8</v>
      </c>
      <c r="G255" s="199"/>
      <c r="H255" s="98">
        <f>SUM(F255:G255)</f>
        <v>0</v>
      </c>
      <c r="I255" s="195" t="s">
        <v>8</v>
      </c>
      <c r="J255" s="363" t="e">
        <f>'Запит 2-12 '!#REF!+'Запит 2-12 '!#REF!+'Запит 2-12 '!#REF!</f>
        <v>#REF!</v>
      </c>
      <c r="K255" s="98" t="e">
        <f>SUM(I255:J255)</f>
        <v>#REF!</v>
      </c>
      <c r="L255" s="362" t="e">
        <f>'Запит 2-12 '!#REF!</f>
        <v>#REF!</v>
      </c>
      <c r="M255" s="2" t="e">
        <f t="shared" si="36"/>
        <v>#REF!</v>
      </c>
    </row>
    <row r="256" spans="1:13" ht="25.5" x14ac:dyDescent="0.25">
      <c r="A256" s="49" t="e">
        <f>'Запит 2-12 '!#REF!</f>
        <v>#REF!</v>
      </c>
      <c r="B256" s="193" t="s">
        <v>23</v>
      </c>
      <c r="C256" s="195" t="s">
        <v>8</v>
      </c>
      <c r="D256" s="194" t="s">
        <v>8</v>
      </c>
      <c r="E256" s="98">
        <f>SUM(E257:E259)</f>
        <v>0</v>
      </c>
      <c r="F256" s="195" t="s">
        <v>8</v>
      </c>
      <c r="G256" s="194" t="s">
        <v>8</v>
      </c>
      <c r="H256" s="98">
        <f>SUM(H257:H259)</f>
        <v>0</v>
      </c>
      <c r="I256" s="195" t="s">
        <v>8</v>
      </c>
      <c r="J256" s="194" t="s">
        <v>8</v>
      </c>
      <c r="K256" s="98" t="e">
        <f>SUM(K257:K259)</f>
        <v>#REF!</v>
      </c>
      <c r="L256" s="362" t="e">
        <f>'Запит 2-12 '!#REF!</f>
        <v>#REF!</v>
      </c>
      <c r="M256" s="2" t="e">
        <f t="shared" si="36"/>
        <v>#REF!</v>
      </c>
    </row>
    <row r="257" spans="1:13" x14ac:dyDescent="0.25">
      <c r="A257" s="49" t="e">
        <f>'Запит 2-12 '!#REF!</f>
        <v>#REF!</v>
      </c>
      <c r="B257" s="48" t="e">
        <f>'Запит 2-12 '!#REF!</f>
        <v>#REF!</v>
      </c>
      <c r="C257" s="195" t="s">
        <v>8</v>
      </c>
      <c r="D257" s="194" t="s">
        <v>8</v>
      </c>
      <c r="E257" s="200"/>
      <c r="F257" s="195" t="s">
        <v>8</v>
      </c>
      <c r="G257" s="194" t="s">
        <v>8</v>
      </c>
      <c r="H257" s="200"/>
      <c r="I257" s="195" t="s">
        <v>8</v>
      </c>
      <c r="J257" s="194" t="s">
        <v>8</v>
      </c>
      <c r="K257" s="364" t="e">
        <f>'Запит 2-12 '!#REF!+'Запит 2-12 '!#REF!+'Запит 2-12 '!#REF!</f>
        <v>#REF!</v>
      </c>
      <c r="L257" s="362" t="e">
        <f>'Запит 2-12 '!#REF!</f>
        <v>#REF!</v>
      </c>
      <c r="M257" s="2" t="e">
        <f t="shared" si="36"/>
        <v>#REF!</v>
      </c>
    </row>
    <row r="258" spans="1:13" x14ac:dyDescent="0.25">
      <c r="A258" s="49" t="e">
        <f>'Запит 2-12 '!#REF!</f>
        <v>#REF!</v>
      </c>
      <c r="B258" s="48" t="e">
        <f>'Запит 2-12 '!#REF!</f>
        <v>#REF!</v>
      </c>
      <c r="C258" s="195" t="s">
        <v>8</v>
      </c>
      <c r="D258" s="194" t="s">
        <v>8</v>
      </c>
      <c r="E258" s="200"/>
      <c r="F258" s="195" t="s">
        <v>8</v>
      </c>
      <c r="G258" s="194" t="s">
        <v>8</v>
      </c>
      <c r="H258" s="200"/>
      <c r="I258" s="195" t="s">
        <v>8</v>
      </c>
      <c r="J258" s="194" t="s">
        <v>8</v>
      </c>
      <c r="K258" s="364" t="e">
        <f>'Запит 2-12 '!#REF!+'Запит 2-12 '!#REF!+'Запит 2-12 '!#REF!</f>
        <v>#REF!</v>
      </c>
      <c r="L258" s="362" t="e">
        <f>'Запит 2-12 '!#REF!</f>
        <v>#REF!</v>
      </c>
      <c r="M258" s="2" t="e">
        <f t="shared" si="36"/>
        <v>#REF!</v>
      </c>
    </row>
    <row r="259" spans="1:13" x14ac:dyDescent="0.25">
      <c r="A259" s="374" t="e">
        <f>'Запит 2-12 '!#REF!</f>
        <v>#REF!</v>
      </c>
      <c r="B259" s="365" t="e">
        <f>'Запит 2-12 '!#REF!</f>
        <v>#REF!</v>
      </c>
      <c r="C259" s="196" t="s">
        <v>8</v>
      </c>
      <c r="D259" s="197" t="s">
        <v>8</v>
      </c>
      <c r="E259" s="206"/>
      <c r="F259" s="196" t="s">
        <v>8</v>
      </c>
      <c r="G259" s="197" t="s">
        <v>8</v>
      </c>
      <c r="H259" s="206"/>
      <c r="I259" s="196" t="s">
        <v>8</v>
      </c>
      <c r="J259" s="197" t="s">
        <v>8</v>
      </c>
      <c r="K259" s="366" t="e">
        <f>'Запит 2-12 '!#REF!+'Запит 2-12 '!#REF!+'Запит 2-12 '!#REF!</f>
        <v>#REF!</v>
      </c>
      <c r="L259" s="367" t="e">
        <f>'Запит 2-12 '!#REF!</f>
        <v>#REF!</v>
      </c>
      <c r="M259" s="2" t="e">
        <f t="shared" si="36"/>
        <v>#REF!</v>
      </c>
    </row>
    <row r="260" spans="1:13" ht="15" customHeight="1" x14ac:dyDescent="0.25">
      <c r="A260" s="787" t="s">
        <v>24</v>
      </c>
      <c r="B260" s="788"/>
      <c r="C260" s="202">
        <f t="shared" ref="C260:K260" si="39">C230+C240+C250</f>
        <v>0</v>
      </c>
      <c r="D260" s="203">
        <f t="shared" si="39"/>
        <v>0</v>
      </c>
      <c r="E260" s="204">
        <f t="shared" si="39"/>
        <v>0</v>
      </c>
      <c r="F260" s="202">
        <f t="shared" si="39"/>
        <v>0</v>
      </c>
      <c r="G260" s="203">
        <f t="shared" si="39"/>
        <v>0</v>
      </c>
      <c r="H260" s="204">
        <f t="shared" si="39"/>
        <v>0</v>
      </c>
      <c r="I260" s="202" t="e">
        <f t="shared" si="39"/>
        <v>#REF!</v>
      </c>
      <c r="J260" s="203" t="e">
        <f t="shared" si="39"/>
        <v>#REF!</v>
      </c>
      <c r="K260" s="204" t="e">
        <f t="shared" si="39"/>
        <v>#REF!</v>
      </c>
      <c r="L260" s="205" t="s">
        <v>30</v>
      </c>
      <c r="M260" s="2" t="e">
        <f t="shared" si="36"/>
        <v>#REF!</v>
      </c>
    </row>
    <row r="261" spans="1:13" x14ac:dyDescent="0.25">
      <c r="M261" s="2" t="s">
        <v>99</v>
      </c>
    </row>
    <row r="262" spans="1:13" x14ac:dyDescent="0.25">
      <c r="M262" s="2" t="s">
        <v>99</v>
      </c>
    </row>
    <row r="263" spans="1:13" x14ac:dyDescent="0.25">
      <c r="B263" s="251"/>
      <c r="I263" s="251"/>
      <c r="J263" s="251"/>
      <c r="K263" s="252"/>
      <c r="L263" s="252"/>
      <c r="M263" s="2" t="s">
        <v>99</v>
      </c>
    </row>
    <row r="264" spans="1:13" x14ac:dyDescent="0.25">
      <c r="B264" s="251"/>
      <c r="I264" s="251"/>
      <c r="J264" s="251"/>
      <c r="K264" s="252"/>
      <c r="L264" s="252"/>
      <c r="M264" s="2" t="s">
        <v>99</v>
      </c>
    </row>
    <row r="265" spans="1:13" ht="27.75" customHeight="1" x14ac:dyDescent="0.25">
      <c r="B265" s="790" t="str">
        <f>'Запит 2-15'!A6</f>
        <v>Керівник установи</v>
      </c>
      <c r="C265" s="790"/>
      <c r="G265" s="368"/>
      <c r="J265" s="369"/>
      <c r="K265" s="789" t="str">
        <f>IF('Запит 2-15'!D6&lt;&gt;0,'Запит 2-15'!D6,"")</f>
        <v>І.І.Удод</v>
      </c>
      <c r="L265" s="789"/>
      <c r="M265" s="2" t="s">
        <v>99</v>
      </c>
    </row>
    <row r="266" spans="1:13" x14ac:dyDescent="0.25">
      <c r="B266" s="181"/>
      <c r="G266" s="370" t="s">
        <v>34</v>
      </c>
      <c r="J266" s="371"/>
      <c r="K266" s="776" t="s">
        <v>223</v>
      </c>
      <c r="L266" s="776"/>
      <c r="M266" s="2" t="s">
        <v>99</v>
      </c>
    </row>
    <row r="267" spans="1:13" ht="15.75" x14ac:dyDescent="0.25">
      <c r="B267" s="372" t="s">
        <v>224</v>
      </c>
      <c r="G267" s="370"/>
      <c r="J267" s="371"/>
      <c r="K267" s="185"/>
      <c r="L267" s="185"/>
      <c r="M267" s="2" t="s">
        <v>99</v>
      </c>
    </row>
    <row r="268" spans="1:13" x14ac:dyDescent="0.25">
      <c r="M268" s="2" t="s">
        <v>99</v>
      </c>
    </row>
    <row r="269" spans="1:13" x14ac:dyDescent="0.25">
      <c r="B269" s="373" t="s">
        <v>222</v>
      </c>
      <c r="G269" s="368"/>
      <c r="J269" s="369"/>
      <c r="K269" s="775"/>
      <c r="L269" s="775"/>
      <c r="M269" s="2" t="s">
        <v>99</v>
      </c>
    </row>
    <row r="270" spans="1:13" x14ac:dyDescent="0.25">
      <c r="B270" s="234"/>
      <c r="G270" s="370" t="s">
        <v>34</v>
      </c>
      <c r="J270" s="371"/>
      <c r="K270" s="776" t="s">
        <v>223</v>
      </c>
      <c r="L270" s="776"/>
      <c r="M270" s="2" t="s">
        <v>99</v>
      </c>
    </row>
  </sheetData>
  <sheetProtection password="CF7A" sheet="1" formatCells="0" formatColumns="0" formatRows="0" autoFilter="0"/>
  <autoFilter ref="M1:M270"/>
  <mergeCells count="27">
    <mergeCell ref="A229:L229"/>
    <mergeCell ref="A260:B260"/>
    <mergeCell ref="K265:L265"/>
    <mergeCell ref="B265:C265"/>
    <mergeCell ref="A69:L69"/>
    <mergeCell ref="A100:B100"/>
    <mergeCell ref="A196:B196"/>
    <mergeCell ref="A197:L197"/>
    <mergeCell ref="A133:L133"/>
    <mergeCell ref="A164:B164"/>
    <mergeCell ref="A165:L165"/>
    <mergeCell ref="K269:L269"/>
    <mergeCell ref="K270:L270"/>
    <mergeCell ref="L2:L3"/>
    <mergeCell ref="A2:A3"/>
    <mergeCell ref="B2:B3"/>
    <mergeCell ref="C2:E2"/>
    <mergeCell ref="F2:H2"/>
    <mergeCell ref="I2:K2"/>
    <mergeCell ref="A101:L101"/>
    <mergeCell ref="A132:B132"/>
    <mergeCell ref="A5:L5"/>
    <mergeCell ref="A36:B36"/>
    <mergeCell ref="A37:L37"/>
    <mergeCell ref="A68:B68"/>
    <mergeCell ref="K266:L266"/>
    <mergeCell ref="A228:B228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64" fitToHeight="0" orientation="landscape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J18"/>
  <sheetViews>
    <sheetView showZeros="0" topLeftCell="A7" zoomScale="120" zoomScaleNormal="120" workbookViewId="0">
      <selection sqref="A1:J18"/>
    </sheetView>
  </sheetViews>
  <sheetFormatPr defaultColWidth="9.140625" defaultRowHeight="12.75" x14ac:dyDescent="0.2"/>
  <cols>
    <col min="1" max="1" width="4.85546875" style="81" customWidth="1"/>
    <col min="2" max="2" width="15.28515625" style="81" customWidth="1"/>
    <col min="3" max="3" width="6.7109375" style="81" customWidth="1"/>
    <col min="4" max="4" width="23.7109375" style="81" customWidth="1"/>
    <col min="5" max="5" width="6.28515625" style="81" customWidth="1"/>
    <col min="6" max="6" width="13.85546875" style="81" customWidth="1"/>
    <col min="7" max="7" width="6" style="81" customWidth="1"/>
    <col min="8" max="8" width="17.28515625" style="90" customWidth="1"/>
    <col min="9" max="9" width="5.140625" style="81" customWidth="1"/>
    <col min="10" max="10" width="20.140625" style="81" customWidth="1"/>
    <col min="11" max="16384" width="9.140625" style="81"/>
  </cols>
  <sheetData>
    <row r="1" spans="1:10" ht="97.15" customHeight="1" x14ac:dyDescent="0.25">
      <c r="A1" s="605"/>
      <c r="B1" s="605"/>
      <c r="C1" s="605"/>
      <c r="D1" s="605"/>
      <c r="E1" s="605"/>
      <c r="F1" s="605"/>
      <c r="G1" s="605"/>
      <c r="H1" s="603" t="s">
        <v>387</v>
      </c>
      <c r="I1" s="604"/>
      <c r="J1" s="604"/>
    </row>
    <row r="2" spans="1:10" ht="16.5" x14ac:dyDescent="0.25">
      <c r="A2" s="605" t="s">
        <v>340</v>
      </c>
      <c r="B2" s="605"/>
      <c r="C2" s="605"/>
      <c r="D2" s="605"/>
      <c r="E2" s="605"/>
      <c r="F2" s="605"/>
      <c r="G2" s="605"/>
      <c r="H2" s="605"/>
      <c r="I2" s="605"/>
      <c r="J2" s="605"/>
    </row>
    <row r="3" spans="1:10" ht="16.5" x14ac:dyDescent="0.25">
      <c r="A3" s="585"/>
      <c r="B3" s="585"/>
      <c r="C3" s="585"/>
      <c r="D3" s="585"/>
      <c r="E3" s="585"/>
      <c r="F3" s="585"/>
      <c r="G3" s="585"/>
      <c r="H3" s="585"/>
      <c r="I3" s="585"/>
      <c r="J3" s="585"/>
    </row>
    <row r="4" spans="1:10" ht="44.25" customHeight="1" x14ac:dyDescent="0.25">
      <c r="A4" s="82" t="s">
        <v>40</v>
      </c>
      <c r="B4" s="602" t="s">
        <v>348</v>
      </c>
      <c r="C4" s="602"/>
      <c r="D4" s="602"/>
      <c r="E4" s="602"/>
      <c r="F4" s="83"/>
      <c r="G4" s="606">
        <v>27</v>
      </c>
      <c r="H4" s="606"/>
      <c r="I4" s="587"/>
      <c r="J4" s="598">
        <v>33457208</v>
      </c>
    </row>
    <row r="5" spans="1:10" ht="39" customHeight="1" x14ac:dyDescent="0.2">
      <c r="A5" s="84"/>
      <c r="B5" s="607" t="s">
        <v>247</v>
      </c>
      <c r="C5" s="607"/>
      <c r="D5" s="607"/>
      <c r="E5" s="607"/>
      <c r="F5" s="586"/>
      <c r="G5" s="608" t="s">
        <v>331</v>
      </c>
      <c r="H5" s="608"/>
      <c r="J5" s="588" t="s">
        <v>332</v>
      </c>
    </row>
    <row r="6" spans="1:10" ht="39" customHeight="1" x14ac:dyDescent="0.25">
      <c r="A6" s="82" t="s">
        <v>39</v>
      </c>
      <c r="B6" s="602" t="s">
        <v>348</v>
      </c>
      <c r="C6" s="602"/>
      <c r="D6" s="602"/>
      <c r="E6" s="602"/>
      <c r="F6" s="83"/>
      <c r="G6" s="606">
        <v>271</v>
      </c>
      <c r="H6" s="606"/>
      <c r="I6" s="587"/>
      <c r="J6" s="598">
        <v>33457208</v>
      </c>
    </row>
    <row r="7" spans="1:10" ht="70.5" customHeight="1" x14ac:dyDescent="0.2">
      <c r="A7" s="84"/>
      <c r="B7" s="610" t="s">
        <v>333</v>
      </c>
      <c r="C7" s="610"/>
      <c r="D7" s="610"/>
      <c r="E7" s="610"/>
      <c r="F7" s="586"/>
      <c r="G7" s="609" t="s">
        <v>334</v>
      </c>
      <c r="H7" s="609"/>
      <c r="I7" s="587"/>
      <c r="J7" s="589" t="s">
        <v>332</v>
      </c>
    </row>
    <row r="8" spans="1:10" ht="60" customHeight="1" x14ac:dyDescent="0.2">
      <c r="A8" s="82" t="s">
        <v>65</v>
      </c>
      <c r="B8" s="599">
        <v>2717610</v>
      </c>
      <c r="C8" s="85"/>
      <c r="D8" s="598">
        <v>7610</v>
      </c>
      <c r="E8" s="85"/>
      <c r="F8" s="600" t="s">
        <v>388</v>
      </c>
      <c r="H8" s="591" t="s">
        <v>389</v>
      </c>
      <c r="I8" s="587"/>
      <c r="J8" s="598">
        <v>23201100000</v>
      </c>
    </row>
    <row r="9" spans="1:10" s="87" customFormat="1" ht="61.9" customHeight="1" x14ac:dyDescent="0.25">
      <c r="A9" s="86"/>
      <c r="B9" s="589" t="s">
        <v>336</v>
      </c>
      <c r="C9" s="586"/>
      <c r="D9" s="589" t="s">
        <v>337</v>
      </c>
      <c r="E9" s="586"/>
      <c r="F9" s="589" t="s">
        <v>338</v>
      </c>
      <c r="G9" s="586"/>
      <c r="H9" s="589" t="s">
        <v>339</v>
      </c>
      <c r="I9" s="587"/>
      <c r="J9" s="589" t="s">
        <v>335</v>
      </c>
    </row>
    <row r="10" spans="1:10" ht="14.25" x14ac:dyDescent="0.2">
      <c r="A10" s="82" t="s">
        <v>25</v>
      </c>
      <c r="B10" s="88" t="s">
        <v>324</v>
      </c>
      <c r="C10" s="88"/>
      <c r="D10" s="88"/>
      <c r="E10" s="88"/>
      <c r="F10" s="88"/>
      <c r="G10" s="88"/>
      <c r="H10" s="89"/>
      <c r="I10" s="88"/>
      <c r="J10" s="88"/>
    </row>
    <row r="11" spans="1:10" ht="14.25" x14ac:dyDescent="0.2">
      <c r="A11" s="82" t="s">
        <v>257</v>
      </c>
      <c r="B11" s="88" t="s">
        <v>325</v>
      </c>
      <c r="C11" s="88"/>
      <c r="D11" s="88"/>
      <c r="E11" s="88"/>
      <c r="F11" s="88"/>
      <c r="G11" s="88"/>
      <c r="H11" s="89"/>
      <c r="I11" s="88"/>
      <c r="J11" s="88"/>
    </row>
    <row r="12" spans="1:10" ht="95.25" customHeight="1" x14ac:dyDescent="0.2">
      <c r="A12" s="82"/>
      <c r="B12" s="601" t="s">
        <v>345</v>
      </c>
      <c r="C12" s="601"/>
      <c r="D12" s="601"/>
      <c r="E12" s="601"/>
      <c r="F12" s="601"/>
      <c r="G12" s="601"/>
      <c r="H12" s="601"/>
      <c r="I12" s="601"/>
      <c r="J12" s="601"/>
    </row>
    <row r="13" spans="1:10" ht="14.25" x14ac:dyDescent="0.2">
      <c r="A13" s="82"/>
      <c r="B13" s="88"/>
      <c r="C13" s="88"/>
      <c r="D13" s="88"/>
      <c r="E13" s="88"/>
      <c r="F13" s="88"/>
      <c r="G13" s="88"/>
      <c r="H13" s="89"/>
      <c r="I13" s="88"/>
      <c r="J13" s="88"/>
    </row>
    <row r="14" spans="1:10" ht="14.25" x14ac:dyDescent="0.2">
      <c r="A14" s="82" t="s">
        <v>258</v>
      </c>
      <c r="B14" s="88" t="s">
        <v>326</v>
      </c>
      <c r="C14" s="88"/>
      <c r="D14" s="88"/>
      <c r="E14" s="88"/>
      <c r="F14" s="88"/>
      <c r="G14" s="88"/>
      <c r="H14" s="89"/>
      <c r="I14" s="88"/>
      <c r="J14" s="88"/>
    </row>
    <row r="15" spans="1:10" ht="64.5" customHeight="1" x14ac:dyDescent="0.2">
      <c r="A15" s="82"/>
      <c r="B15" s="601" t="s">
        <v>346</v>
      </c>
      <c r="C15" s="601"/>
      <c r="D15" s="601"/>
      <c r="E15" s="601"/>
      <c r="F15" s="601"/>
      <c r="G15" s="601"/>
      <c r="H15" s="601"/>
      <c r="I15" s="601"/>
      <c r="J15" s="601"/>
    </row>
    <row r="16" spans="1:10" ht="14.25" x14ac:dyDescent="0.2">
      <c r="A16" s="82"/>
      <c r="B16" s="88"/>
      <c r="C16" s="88"/>
      <c r="D16" s="88"/>
      <c r="E16" s="88"/>
      <c r="F16" s="88"/>
      <c r="G16" s="88"/>
      <c r="H16" s="89"/>
      <c r="I16" s="88"/>
      <c r="J16" s="88"/>
    </row>
    <row r="17" spans="1:10" ht="14.25" x14ac:dyDescent="0.2">
      <c r="A17" s="82" t="s">
        <v>259</v>
      </c>
      <c r="B17" s="88" t="s">
        <v>327</v>
      </c>
      <c r="C17" s="88"/>
      <c r="D17" s="88"/>
      <c r="E17" s="88"/>
      <c r="F17" s="88"/>
      <c r="G17" s="88"/>
      <c r="H17" s="89"/>
      <c r="I17" s="88"/>
      <c r="J17" s="88"/>
    </row>
    <row r="18" spans="1:10" ht="42.75" customHeight="1" x14ac:dyDescent="0.2">
      <c r="A18" s="82"/>
      <c r="B18" s="601" t="s">
        <v>347</v>
      </c>
      <c r="C18" s="601"/>
      <c r="D18" s="601"/>
      <c r="E18" s="601"/>
      <c r="F18" s="601"/>
      <c r="G18" s="601"/>
      <c r="H18" s="601"/>
      <c r="I18" s="601"/>
      <c r="J18" s="601"/>
    </row>
  </sheetData>
  <sheetProtection formatRows="0" autoFilter="0"/>
  <customSheetViews>
    <customSheetView guid="{AF97BA83-6C4E-4F92-8F85-60362F83C6A3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1"/>
      <headerFooter alignWithMargins="0"/>
      <autoFilter ref="B1"/>
    </customSheetView>
    <customSheetView guid="{4183177D-A470-4395-87EE-308BB48BFA1A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2"/>
      <headerFooter alignWithMargins="0"/>
      <autoFilter ref="B1"/>
    </customSheetView>
  </customSheetViews>
  <mergeCells count="14">
    <mergeCell ref="B18:J18"/>
    <mergeCell ref="B15:J15"/>
    <mergeCell ref="B4:E4"/>
    <mergeCell ref="H1:J1"/>
    <mergeCell ref="A1:G1"/>
    <mergeCell ref="B12:J12"/>
    <mergeCell ref="B6:E6"/>
    <mergeCell ref="G4:H4"/>
    <mergeCell ref="B5:E5"/>
    <mergeCell ref="G5:H5"/>
    <mergeCell ref="G6:H6"/>
    <mergeCell ref="G7:H7"/>
    <mergeCell ref="B7:E7"/>
    <mergeCell ref="A2:J2"/>
  </mergeCells>
  <phoneticPr fontId="35" type="noConversion"/>
  <pageMargins left="0.27559055118110237" right="0.27559055118110237" top="0.51181102362204722" bottom="0.39370078740157483" header="0.51181102362204722" footer="0.31496062992125984"/>
  <pageSetup paperSize="9" scale="74" orientation="landscape" blackAndWhite="1" r:id="rId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zoomScaleNormal="100" workbookViewId="0">
      <selection activeCell="E14" sqref="E14"/>
    </sheetView>
  </sheetViews>
  <sheetFormatPr defaultColWidth="9.140625" defaultRowHeight="12.75" x14ac:dyDescent="0.2"/>
  <cols>
    <col min="1" max="1" width="4.85546875" style="256" bestFit="1" customWidth="1"/>
    <col min="2" max="2" width="11.85546875" style="256" customWidth="1"/>
    <col min="3" max="3" width="9.7109375" style="256" customWidth="1"/>
    <col min="4" max="4" width="37.42578125" style="256" customWidth="1"/>
    <col min="5" max="13" width="12.5703125" style="256" customWidth="1"/>
    <col min="14" max="16384" width="9.140625" style="256"/>
  </cols>
  <sheetData>
    <row r="1" spans="1:14" ht="15" customHeight="1" x14ac:dyDescent="0.2">
      <c r="A1" s="734" t="s">
        <v>131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256" t="s">
        <v>99</v>
      </c>
    </row>
    <row r="2" spans="1:14" ht="15" customHeight="1" x14ac:dyDescent="0.2">
      <c r="A2" s="734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256" t="s">
        <v>99</v>
      </c>
    </row>
    <row r="3" spans="1:14" x14ac:dyDescent="0.2">
      <c r="D3" s="267"/>
      <c r="N3" s="256" t="s">
        <v>99</v>
      </c>
    </row>
    <row r="4" spans="1:14" ht="23.25" customHeight="1" x14ac:dyDescent="0.2">
      <c r="A4" s="260" t="s">
        <v>184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256" t="s">
        <v>99</v>
      </c>
    </row>
    <row r="5" spans="1:14" ht="12.75" customHeight="1" x14ac:dyDescent="0.2">
      <c r="A5" s="268" t="s">
        <v>0</v>
      </c>
      <c r="B5" s="263" t="s">
        <v>179</v>
      </c>
      <c r="C5" s="738" t="s">
        <v>183</v>
      </c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256" t="s">
        <v>99</v>
      </c>
    </row>
    <row r="6" spans="1:14" x14ac:dyDescent="0.2">
      <c r="A6" s="267"/>
      <c r="N6" s="256" t="s">
        <v>99</v>
      </c>
    </row>
    <row r="7" spans="1:14" ht="21.75" customHeight="1" x14ac:dyDescent="0.2">
      <c r="A7" s="260" t="s">
        <v>182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256" t="s">
        <v>99</v>
      </c>
    </row>
    <row r="8" spans="1:14" ht="12.75" customHeight="1" x14ac:dyDescent="0.2">
      <c r="A8" s="268" t="s">
        <v>0</v>
      </c>
      <c r="B8" s="263" t="s">
        <v>179</v>
      </c>
      <c r="C8" s="738" t="s">
        <v>181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256" t="s">
        <v>99</v>
      </c>
    </row>
    <row r="9" spans="1:14" x14ac:dyDescent="0.2">
      <c r="A9" s="267"/>
      <c r="N9" s="256" t="s">
        <v>99</v>
      </c>
    </row>
    <row r="10" spans="1:14" ht="21.75" customHeight="1" x14ac:dyDescent="0.2">
      <c r="A10" s="260" t="s">
        <v>180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735"/>
      <c r="H10" s="735"/>
      <c r="I10" s="735"/>
      <c r="J10" s="735"/>
      <c r="K10" s="735"/>
      <c r="L10" s="735"/>
      <c r="M10" s="735"/>
      <c r="N10" s="256" t="s">
        <v>99</v>
      </c>
    </row>
    <row r="11" spans="1:14" ht="12.75" customHeight="1" x14ac:dyDescent="0.2">
      <c r="A11" s="264" t="s">
        <v>0</v>
      </c>
      <c r="B11" s="263" t="s">
        <v>179</v>
      </c>
      <c r="C11" s="263" t="s">
        <v>178</v>
      </c>
      <c r="D11" s="739" t="s">
        <v>177</v>
      </c>
      <c r="E11" s="739"/>
      <c r="F11" s="739"/>
      <c r="G11" s="739"/>
      <c r="H11" s="739"/>
      <c r="I11" s="739"/>
      <c r="J11" s="739"/>
      <c r="K11" s="739"/>
      <c r="L11" s="739"/>
      <c r="M11" s="739"/>
      <c r="N11" s="256" t="s">
        <v>99</v>
      </c>
    </row>
    <row r="12" spans="1:14" x14ac:dyDescent="0.2">
      <c r="M12" s="317" t="s">
        <v>194</v>
      </c>
      <c r="N12" s="256" t="s">
        <v>99</v>
      </c>
    </row>
    <row r="13" spans="1:14" x14ac:dyDescent="0.2">
      <c r="A13" s="734" t="s">
        <v>25</v>
      </c>
      <c r="B13" s="818" t="s">
        <v>227</v>
      </c>
      <c r="C13" s="818"/>
      <c r="D13" s="819"/>
      <c r="E13" s="808" t="s">
        <v>211</v>
      </c>
      <c r="F13" s="809"/>
      <c r="G13" s="810"/>
      <c r="H13" s="808" t="s">
        <v>210</v>
      </c>
      <c r="I13" s="809"/>
      <c r="J13" s="810"/>
      <c r="K13" s="808" t="s">
        <v>205</v>
      </c>
      <c r="L13" s="809"/>
      <c r="M13" s="810"/>
      <c r="N13" s="256" t="s">
        <v>99</v>
      </c>
    </row>
    <row r="14" spans="1:14" ht="21" x14ac:dyDescent="0.2">
      <c r="A14" s="734"/>
      <c r="B14" s="818"/>
      <c r="C14" s="818"/>
      <c r="D14" s="819"/>
      <c r="E14" s="325" t="s">
        <v>1</v>
      </c>
      <c r="F14" s="324" t="s">
        <v>2</v>
      </c>
      <c r="G14" s="323" t="s">
        <v>3</v>
      </c>
      <c r="H14" s="325" t="s">
        <v>1</v>
      </c>
      <c r="I14" s="324" t="s">
        <v>2</v>
      </c>
      <c r="J14" s="323" t="s">
        <v>3</v>
      </c>
      <c r="K14" s="325" t="s">
        <v>1</v>
      </c>
      <c r="L14" s="324" t="s">
        <v>2</v>
      </c>
      <c r="M14" s="323" t="s">
        <v>3</v>
      </c>
      <c r="N14" s="256" t="s">
        <v>99</v>
      </c>
    </row>
    <row r="15" spans="1:14" x14ac:dyDescent="0.2">
      <c r="A15" s="734"/>
      <c r="B15" s="818"/>
      <c r="C15" s="818"/>
      <c r="D15" s="819"/>
      <c r="E15" s="322">
        <f>E68</f>
        <v>0</v>
      </c>
      <c r="F15" s="321">
        <f>F68</f>
        <v>0</v>
      </c>
      <c r="G15" s="320">
        <f>SUM(E15:F15)</f>
        <v>0</v>
      </c>
      <c r="H15" s="322">
        <f>H68</f>
        <v>0</v>
      </c>
      <c r="I15" s="321">
        <f>I68</f>
        <v>0</v>
      </c>
      <c r="J15" s="320">
        <f>SUM(H15:I15)</f>
        <v>0</v>
      </c>
      <c r="K15" s="322">
        <f>H15-E15</f>
        <v>0</v>
      </c>
      <c r="L15" s="321">
        <f>I15-F15</f>
        <v>0</v>
      </c>
      <c r="M15" s="320">
        <f>J15-G15</f>
        <v>0</v>
      </c>
      <c r="N15" s="256" t="s">
        <v>99</v>
      </c>
    </row>
    <row r="16" spans="1:14" x14ac:dyDescent="0.2">
      <c r="N16" s="256" t="s">
        <v>99</v>
      </c>
    </row>
    <row r="17" spans="1:14" x14ac:dyDescent="0.2">
      <c r="A17" s="319" t="s">
        <v>209</v>
      </c>
      <c r="B17" s="318" t="s">
        <v>208</v>
      </c>
      <c r="M17" s="317" t="s">
        <v>194</v>
      </c>
      <c r="N17" s="256" t="s">
        <v>99</v>
      </c>
    </row>
    <row r="18" spans="1:14" ht="24" customHeight="1" x14ac:dyDescent="0.2">
      <c r="A18" s="816" t="s">
        <v>217</v>
      </c>
      <c r="B18" s="799" t="s">
        <v>142</v>
      </c>
      <c r="C18" s="799" t="s">
        <v>38</v>
      </c>
      <c r="D18" s="814" t="s">
        <v>226</v>
      </c>
      <c r="E18" s="811" t="s">
        <v>207</v>
      </c>
      <c r="F18" s="812"/>
      <c r="G18" s="813"/>
      <c r="H18" s="811" t="s">
        <v>206</v>
      </c>
      <c r="I18" s="812"/>
      <c r="J18" s="813"/>
      <c r="K18" s="811" t="s">
        <v>205</v>
      </c>
      <c r="L18" s="812"/>
      <c r="M18" s="813"/>
      <c r="N18" s="256" t="s">
        <v>99</v>
      </c>
    </row>
    <row r="19" spans="1:14" ht="21" x14ac:dyDescent="0.2">
      <c r="A19" s="817"/>
      <c r="B19" s="800"/>
      <c r="C19" s="800"/>
      <c r="D19" s="815"/>
      <c r="E19" s="315" t="s">
        <v>1</v>
      </c>
      <c r="F19" s="314" t="s">
        <v>2</v>
      </c>
      <c r="G19" s="316" t="s">
        <v>3</v>
      </c>
      <c r="H19" s="315" t="s">
        <v>1</v>
      </c>
      <c r="I19" s="314" t="s">
        <v>2</v>
      </c>
      <c r="J19" s="316" t="s">
        <v>3</v>
      </c>
      <c r="K19" s="315" t="s">
        <v>1</v>
      </c>
      <c r="L19" s="314" t="s">
        <v>2</v>
      </c>
      <c r="M19" s="316" t="s">
        <v>3</v>
      </c>
      <c r="N19" s="256" t="s">
        <v>99</v>
      </c>
    </row>
    <row r="20" spans="1:14" x14ac:dyDescent="0.2">
      <c r="A20" s="338" t="e">
        <f>'Паспорт-2'!A4</f>
        <v>#REF!</v>
      </c>
      <c r="B20" s="391">
        <f>'Паспорт-1'!B35</f>
        <v>0</v>
      </c>
      <c r="C20" s="392">
        <f>'Паспорт-1'!C35</f>
        <v>0</v>
      </c>
      <c r="D20" s="379" t="e">
        <f>'Паспорт-2'!B4</f>
        <v>#REF!</v>
      </c>
      <c r="E20" s="380">
        <f t="shared" ref="E20:J20" si="0">SUM(E21:E25)</f>
        <v>0</v>
      </c>
      <c r="F20" s="381">
        <f t="shared" si="0"/>
        <v>0</v>
      </c>
      <c r="G20" s="382">
        <f t="shared" si="0"/>
        <v>0</v>
      </c>
      <c r="H20" s="380">
        <f t="shared" si="0"/>
        <v>0</v>
      </c>
      <c r="I20" s="381">
        <f t="shared" si="0"/>
        <v>0</v>
      </c>
      <c r="J20" s="382">
        <f t="shared" si="0"/>
        <v>0</v>
      </c>
      <c r="K20" s="380">
        <f>SUM(K21:K25)</f>
        <v>0</v>
      </c>
      <c r="L20" s="381">
        <f>SUM(L21:L25)</f>
        <v>0</v>
      </c>
      <c r="M20" s="382">
        <f>SUM(M21:M25)</f>
        <v>0</v>
      </c>
      <c r="N20" s="256" t="str">
        <f>IF(G20&lt;&gt;0,"Для друку","")</f>
        <v/>
      </c>
    </row>
    <row r="21" spans="1:14" x14ac:dyDescent="0.2">
      <c r="A21" s="377" t="e">
        <f>'Паспорт-2'!A5</f>
        <v>#REF!</v>
      </c>
      <c r="B21" s="393"/>
      <c r="C21" s="394"/>
      <c r="D21" s="378" t="e">
        <f>'Паспорт-2'!B5</f>
        <v>#REF!</v>
      </c>
      <c r="E21" s="395">
        <f>'Паспорт-2'!C5</f>
        <v>0</v>
      </c>
      <c r="F21" s="396">
        <f>'Паспорт-2'!D5</f>
        <v>0</v>
      </c>
      <c r="G21" s="383">
        <f>SUM(E21:F21)</f>
        <v>0</v>
      </c>
      <c r="H21" s="384"/>
      <c r="I21" s="385"/>
      <c r="J21" s="383">
        <f>SUM(H21:I21)</f>
        <v>0</v>
      </c>
      <c r="K21" s="397">
        <f t="shared" ref="K21:L25" si="1">H21-E21</f>
        <v>0</v>
      </c>
      <c r="L21" s="398">
        <f t="shared" si="1"/>
        <v>0</v>
      </c>
      <c r="M21" s="383">
        <f>SUM(K21:L21)</f>
        <v>0</v>
      </c>
      <c r="N21" s="256" t="str">
        <f t="shared" ref="N21:N67" si="2">IF(G21&lt;&gt;0,"Для друку","")</f>
        <v/>
      </c>
    </row>
    <row r="22" spans="1:14" x14ac:dyDescent="0.2">
      <c r="A22" s="348" t="e">
        <f>'Паспорт-2'!A6</f>
        <v>#REF!</v>
      </c>
      <c r="B22" s="393"/>
      <c r="C22" s="394"/>
      <c r="D22" s="337" t="e">
        <f>'Паспорт-2'!B6</f>
        <v>#REF!</v>
      </c>
      <c r="E22" s="395">
        <f>'Паспорт-2'!C6</f>
        <v>0</v>
      </c>
      <c r="F22" s="396">
        <f>'Паспорт-2'!D6</f>
        <v>0</v>
      </c>
      <c r="G22" s="383">
        <f>SUM(E22:F22)</f>
        <v>0</v>
      </c>
      <c r="H22" s="384"/>
      <c r="I22" s="385"/>
      <c r="J22" s="383">
        <f>SUM(H22:I22)</f>
        <v>0</v>
      </c>
      <c r="K22" s="397">
        <f t="shared" si="1"/>
        <v>0</v>
      </c>
      <c r="L22" s="398">
        <f t="shared" si="1"/>
        <v>0</v>
      </c>
      <c r="M22" s="383">
        <f>SUM(K22:L22)</f>
        <v>0</v>
      </c>
      <c r="N22" s="256" t="str">
        <f t="shared" si="2"/>
        <v/>
      </c>
    </row>
    <row r="23" spans="1:14" x14ac:dyDescent="0.2">
      <c r="A23" s="348" t="e">
        <f>'Паспорт-2'!A7</f>
        <v>#REF!</v>
      </c>
      <c r="B23" s="393"/>
      <c r="C23" s="394"/>
      <c r="D23" s="337" t="e">
        <f>'Паспорт-2'!B7</f>
        <v>#REF!</v>
      </c>
      <c r="E23" s="399">
        <f>'Паспорт-2'!C7</f>
        <v>0</v>
      </c>
      <c r="F23" s="400">
        <f>'Паспорт-2'!D7</f>
        <v>0</v>
      </c>
      <c r="G23" s="383">
        <f>SUM(E23:F23)</f>
        <v>0</v>
      </c>
      <c r="H23" s="386"/>
      <c r="I23" s="387"/>
      <c r="J23" s="383">
        <f>SUM(H23:I23)</f>
        <v>0</v>
      </c>
      <c r="K23" s="401">
        <f t="shared" si="1"/>
        <v>0</v>
      </c>
      <c r="L23" s="402">
        <f t="shared" si="1"/>
        <v>0</v>
      </c>
      <c r="M23" s="383">
        <f>SUM(K23:L23)</f>
        <v>0</v>
      </c>
      <c r="N23" s="256" t="str">
        <f t="shared" si="2"/>
        <v/>
      </c>
    </row>
    <row r="24" spans="1:14" x14ac:dyDescent="0.2">
      <c r="A24" s="348" t="e">
        <f>'Паспорт-2'!A8</f>
        <v>#REF!</v>
      </c>
      <c r="B24" s="393"/>
      <c r="C24" s="394"/>
      <c r="D24" s="337" t="e">
        <f>'Паспорт-2'!B8</f>
        <v>#REF!</v>
      </c>
      <c r="E24" s="399">
        <f>'Паспорт-2'!C8</f>
        <v>0</v>
      </c>
      <c r="F24" s="400">
        <f>'Паспорт-2'!D8</f>
        <v>0</v>
      </c>
      <c r="G24" s="383">
        <f>SUM(E24:F24)</f>
        <v>0</v>
      </c>
      <c r="H24" s="386"/>
      <c r="I24" s="387"/>
      <c r="J24" s="383">
        <f>SUM(H24:I24)</f>
        <v>0</v>
      </c>
      <c r="K24" s="401">
        <f t="shared" si="1"/>
        <v>0</v>
      </c>
      <c r="L24" s="402">
        <f t="shared" si="1"/>
        <v>0</v>
      </c>
      <c r="M24" s="383">
        <f>SUM(K24:L24)</f>
        <v>0</v>
      </c>
      <c r="N24" s="256" t="str">
        <f t="shared" si="2"/>
        <v/>
      </c>
    </row>
    <row r="25" spans="1:14" x14ac:dyDescent="0.2">
      <c r="A25" s="375" t="e">
        <f>'Паспорт-2'!A9</f>
        <v>#REF!</v>
      </c>
      <c r="B25" s="403"/>
      <c r="C25" s="404"/>
      <c r="D25" s="376" t="e">
        <f>'Паспорт-2'!B9</f>
        <v>#REF!</v>
      </c>
      <c r="E25" s="399">
        <f>'Паспорт-2'!C9</f>
        <v>0</v>
      </c>
      <c r="F25" s="400">
        <f>'Паспорт-2'!D9</f>
        <v>0</v>
      </c>
      <c r="G25" s="383">
        <f>SUM(E25:F25)</f>
        <v>0</v>
      </c>
      <c r="H25" s="386"/>
      <c r="I25" s="387"/>
      <c r="J25" s="383">
        <f>SUM(H25:I25)</f>
        <v>0</v>
      </c>
      <c r="K25" s="401">
        <f t="shared" si="1"/>
        <v>0</v>
      </c>
      <c r="L25" s="402">
        <f t="shared" si="1"/>
        <v>0</v>
      </c>
      <c r="M25" s="383">
        <f>SUM(K25:L25)</f>
        <v>0</v>
      </c>
      <c r="N25" s="256" t="str">
        <f t="shared" si="2"/>
        <v/>
      </c>
    </row>
    <row r="26" spans="1:14" x14ac:dyDescent="0.2">
      <c r="A26" s="338" t="e">
        <f>'Паспорт-2'!A10</f>
        <v>#REF!</v>
      </c>
      <c r="B26" s="391">
        <f>'Паспорт-1'!B41</f>
        <v>0</v>
      </c>
      <c r="C26" s="392">
        <f>'Паспорт-1'!C41</f>
        <v>0</v>
      </c>
      <c r="D26" s="379" t="e">
        <f>'Паспорт-2'!B10</f>
        <v>#REF!</v>
      </c>
      <c r="E26" s="380">
        <f t="shared" ref="E26:M26" si="3">SUM(E27:E31)</f>
        <v>0</v>
      </c>
      <c r="F26" s="381">
        <f t="shared" si="3"/>
        <v>0</v>
      </c>
      <c r="G26" s="382">
        <f t="shared" si="3"/>
        <v>0</v>
      </c>
      <c r="H26" s="380">
        <f t="shared" si="3"/>
        <v>0</v>
      </c>
      <c r="I26" s="381">
        <f t="shared" si="3"/>
        <v>0</v>
      </c>
      <c r="J26" s="382">
        <f t="shared" si="3"/>
        <v>0</v>
      </c>
      <c r="K26" s="380">
        <f t="shared" si="3"/>
        <v>0</v>
      </c>
      <c r="L26" s="381">
        <f t="shared" si="3"/>
        <v>0</v>
      </c>
      <c r="M26" s="382">
        <f t="shared" si="3"/>
        <v>0</v>
      </c>
      <c r="N26" s="256" t="str">
        <f t="shared" si="2"/>
        <v/>
      </c>
    </row>
    <row r="27" spans="1:14" x14ac:dyDescent="0.2">
      <c r="A27" s="377" t="e">
        <f>'Паспорт-2'!A11</f>
        <v>#REF!</v>
      </c>
      <c r="B27" s="393"/>
      <c r="C27" s="394"/>
      <c r="D27" s="378" t="e">
        <f>'Паспорт-2'!B11</f>
        <v>#REF!</v>
      </c>
      <c r="E27" s="395">
        <f>'Паспорт-2'!C11</f>
        <v>0</v>
      </c>
      <c r="F27" s="396">
        <f>'Паспорт-2'!D11</f>
        <v>0</v>
      </c>
      <c r="G27" s="383">
        <f>SUM(E27:F27)</f>
        <v>0</v>
      </c>
      <c r="H27" s="384"/>
      <c r="I27" s="385"/>
      <c r="J27" s="383">
        <f>SUM(H27:I27)</f>
        <v>0</v>
      </c>
      <c r="K27" s="397">
        <f t="shared" ref="K27:L31" si="4">H27-E27</f>
        <v>0</v>
      </c>
      <c r="L27" s="398">
        <f t="shared" si="4"/>
        <v>0</v>
      </c>
      <c r="M27" s="383">
        <f>SUM(K27:L27)</f>
        <v>0</v>
      </c>
      <c r="N27" s="256" t="str">
        <f t="shared" si="2"/>
        <v/>
      </c>
    </row>
    <row r="28" spans="1:14" x14ac:dyDescent="0.2">
      <c r="A28" s="348" t="e">
        <f>'Паспорт-2'!A12</f>
        <v>#REF!</v>
      </c>
      <c r="B28" s="393"/>
      <c r="C28" s="394"/>
      <c r="D28" s="337" t="e">
        <f>'Паспорт-2'!B12</f>
        <v>#REF!</v>
      </c>
      <c r="E28" s="395">
        <f>'Паспорт-2'!C12</f>
        <v>0</v>
      </c>
      <c r="F28" s="396">
        <f>'Паспорт-2'!D12</f>
        <v>0</v>
      </c>
      <c r="G28" s="383">
        <f>SUM(E28:F28)</f>
        <v>0</v>
      </c>
      <c r="H28" s="384"/>
      <c r="I28" s="385"/>
      <c r="J28" s="383">
        <f>SUM(H28:I28)</f>
        <v>0</v>
      </c>
      <c r="K28" s="397">
        <f t="shared" si="4"/>
        <v>0</v>
      </c>
      <c r="L28" s="398">
        <f t="shared" si="4"/>
        <v>0</v>
      </c>
      <c r="M28" s="383">
        <f>SUM(K28:L28)</f>
        <v>0</v>
      </c>
      <c r="N28" s="256" t="str">
        <f t="shared" si="2"/>
        <v/>
      </c>
    </row>
    <row r="29" spans="1:14" x14ac:dyDescent="0.2">
      <c r="A29" s="348" t="e">
        <f>'Паспорт-2'!A13</f>
        <v>#REF!</v>
      </c>
      <c r="B29" s="393"/>
      <c r="C29" s="394"/>
      <c r="D29" s="337" t="e">
        <f>'Паспорт-2'!B13</f>
        <v>#REF!</v>
      </c>
      <c r="E29" s="399">
        <f>'Паспорт-2'!C13</f>
        <v>0</v>
      </c>
      <c r="F29" s="400">
        <f>'Паспорт-2'!D13</f>
        <v>0</v>
      </c>
      <c r="G29" s="383">
        <f>SUM(E29:F29)</f>
        <v>0</v>
      </c>
      <c r="H29" s="386"/>
      <c r="I29" s="387"/>
      <c r="J29" s="383">
        <f>SUM(H29:I29)</f>
        <v>0</v>
      </c>
      <c r="K29" s="401">
        <f t="shared" si="4"/>
        <v>0</v>
      </c>
      <c r="L29" s="402">
        <f t="shared" si="4"/>
        <v>0</v>
      </c>
      <c r="M29" s="383">
        <f>SUM(K29:L29)</f>
        <v>0</v>
      </c>
      <c r="N29" s="256" t="str">
        <f t="shared" si="2"/>
        <v/>
      </c>
    </row>
    <row r="30" spans="1:14" x14ac:dyDescent="0.2">
      <c r="A30" s="348" t="e">
        <f>'Паспорт-2'!A14</f>
        <v>#REF!</v>
      </c>
      <c r="B30" s="393"/>
      <c r="C30" s="394"/>
      <c r="D30" s="337" t="e">
        <f>'Паспорт-2'!B14</f>
        <v>#REF!</v>
      </c>
      <c r="E30" s="399">
        <f>'Паспорт-2'!C14</f>
        <v>0</v>
      </c>
      <c r="F30" s="400">
        <f>'Паспорт-2'!D14</f>
        <v>0</v>
      </c>
      <c r="G30" s="383">
        <f>SUM(E30:F30)</f>
        <v>0</v>
      </c>
      <c r="H30" s="386"/>
      <c r="I30" s="387"/>
      <c r="J30" s="383">
        <f>SUM(H30:I30)</f>
        <v>0</v>
      </c>
      <c r="K30" s="401">
        <f t="shared" si="4"/>
        <v>0</v>
      </c>
      <c r="L30" s="402">
        <f t="shared" si="4"/>
        <v>0</v>
      </c>
      <c r="M30" s="383">
        <f>SUM(K30:L30)</f>
        <v>0</v>
      </c>
      <c r="N30" s="256" t="str">
        <f t="shared" si="2"/>
        <v/>
      </c>
    </row>
    <row r="31" spans="1:14" x14ac:dyDescent="0.2">
      <c r="A31" s="375" t="e">
        <f>'Паспорт-2'!A15</f>
        <v>#REF!</v>
      </c>
      <c r="B31" s="403"/>
      <c r="C31" s="404"/>
      <c r="D31" s="376" t="e">
        <f>'Паспорт-2'!B15</f>
        <v>#REF!</v>
      </c>
      <c r="E31" s="399">
        <f>'Паспорт-2'!C15</f>
        <v>0</v>
      </c>
      <c r="F31" s="400">
        <f>'Паспорт-2'!D15</f>
        <v>0</v>
      </c>
      <c r="G31" s="383">
        <f>SUM(E31:F31)</f>
        <v>0</v>
      </c>
      <c r="H31" s="386"/>
      <c r="I31" s="387"/>
      <c r="J31" s="383">
        <f>SUM(H31:I31)</f>
        <v>0</v>
      </c>
      <c r="K31" s="401">
        <f t="shared" si="4"/>
        <v>0</v>
      </c>
      <c r="L31" s="402">
        <f t="shared" si="4"/>
        <v>0</v>
      </c>
      <c r="M31" s="383">
        <f>SUM(K31:L31)</f>
        <v>0</v>
      </c>
      <c r="N31" s="256" t="str">
        <f t="shared" si="2"/>
        <v/>
      </c>
    </row>
    <row r="32" spans="1:14" x14ac:dyDescent="0.2">
      <c r="A32" s="338" t="e">
        <f>'Паспорт-2'!A16</f>
        <v>#REF!</v>
      </c>
      <c r="B32" s="391">
        <f>'Паспорт-1'!B47</f>
        <v>0</v>
      </c>
      <c r="C32" s="392">
        <f>'Паспорт-1'!C47</f>
        <v>0</v>
      </c>
      <c r="D32" s="379" t="e">
        <f>'Паспорт-2'!B16</f>
        <v>#REF!</v>
      </c>
      <c r="E32" s="380">
        <f t="shared" ref="E32:J32" si="5">SUM(E33:E37)</f>
        <v>0</v>
      </c>
      <c r="F32" s="381">
        <f t="shared" si="5"/>
        <v>0</v>
      </c>
      <c r="G32" s="382">
        <f t="shared" si="5"/>
        <v>0</v>
      </c>
      <c r="H32" s="380">
        <f t="shared" si="5"/>
        <v>0</v>
      </c>
      <c r="I32" s="381">
        <f t="shared" si="5"/>
        <v>0</v>
      </c>
      <c r="J32" s="382">
        <f t="shared" si="5"/>
        <v>0</v>
      </c>
      <c r="K32" s="380">
        <f>SUM(K33:K37)</f>
        <v>0</v>
      </c>
      <c r="L32" s="381">
        <f>SUM(L33:L37)</f>
        <v>0</v>
      </c>
      <c r="M32" s="382">
        <f>SUM(M33:M37)</f>
        <v>0</v>
      </c>
      <c r="N32" s="256" t="str">
        <f t="shared" si="2"/>
        <v/>
      </c>
    </row>
    <row r="33" spans="1:14" x14ac:dyDescent="0.2">
      <c r="A33" s="377" t="e">
        <f>'Паспорт-2'!A17</f>
        <v>#REF!</v>
      </c>
      <c r="B33" s="393"/>
      <c r="C33" s="394"/>
      <c r="D33" s="378" t="e">
        <f>'Паспорт-2'!B17</f>
        <v>#REF!</v>
      </c>
      <c r="E33" s="395">
        <f>'Паспорт-2'!C17</f>
        <v>0</v>
      </c>
      <c r="F33" s="396">
        <f>'Паспорт-2'!D17</f>
        <v>0</v>
      </c>
      <c r="G33" s="383">
        <f>SUM(E33:F33)</f>
        <v>0</v>
      </c>
      <c r="H33" s="384"/>
      <c r="I33" s="385"/>
      <c r="J33" s="383">
        <f>SUM(H33:I33)</f>
        <v>0</v>
      </c>
      <c r="K33" s="397">
        <f t="shared" ref="K33:L37" si="6">H33-E33</f>
        <v>0</v>
      </c>
      <c r="L33" s="398">
        <f t="shared" si="6"/>
        <v>0</v>
      </c>
      <c r="M33" s="383">
        <f>SUM(K33:L33)</f>
        <v>0</v>
      </c>
      <c r="N33" s="256" t="str">
        <f t="shared" si="2"/>
        <v/>
      </c>
    </row>
    <row r="34" spans="1:14" x14ac:dyDescent="0.2">
      <c r="A34" s="348" t="e">
        <f>'Паспорт-2'!A18</f>
        <v>#REF!</v>
      </c>
      <c r="B34" s="393"/>
      <c r="C34" s="394"/>
      <c r="D34" s="337" t="e">
        <f>'Паспорт-2'!B18</f>
        <v>#REF!</v>
      </c>
      <c r="E34" s="395">
        <f>'Паспорт-2'!C18</f>
        <v>0</v>
      </c>
      <c r="F34" s="396">
        <f>'Паспорт-2'!D18</f>
        <v>0</v>
      </c>
      <c r="G34" s="383">
        <f>SUM(E34:F34)</f>
        <v>0</v>
      </c>
      <c r="H34" s="384"/>
      <c r="I34" s="385"/>
      <c r="J34" s="383">
        <f>SUM(H34:I34)</f>
        <v>0</v>
      </c>
      <c r="K34" s="397">
        <f t="shared" si="6"/>
        <v>0</v>
      </c>
      <c r="L34" s="398">
        <f t="shared" si="6"/>
        <v>0</v>
      </c>
      <c r="M34" s="383">
        <f>SUM(K34:L34)</f>
        <v>0</v>
      </c>
      <c r="N34" s="256" t="str">
        <f t="shared" si="2"/>
        <v/>
      </c>
    </row>
    <row r="35" spans="1:14" x14ac:dyDescent="0.2">
      <c r="A35" s="348" t="e">
        <f>'Паспорт-2'!A19</f>
        <v>#REF!</v>
      </c>
      <c r="B35" s="393"/>
      <c r="C35" s="394"/>
      <c r="D35" s="337" t="e">
        <f>'Паспорт-2'!B19</f>
        <v>#REF!</v>
      </c>
      <c r="E35" s="399">
        <f>'Паспорт-2'!C19</f>
        <v>0</v>
      </c>
      <c r="F35" s="400">
        <f>'Паспорт-2'!D19</f>
        <v>0</v>
      </c>
      <c r="G35" s="383">
        <f>SUM(E35:F35)</f>
        <v>0</v>
      </c>
      <c r="H35" s="386"/>
      <c r="I35" s="387"/>
      <c r="J35" s="383">
        <f>SUM(H35:I35)</f>
        <v>0</v>
      </c>
      <c r="K35" s="401">
        <f t="shared" si="6"/>
        <v>0</v>
      </c>
      <c r="L35" s="402">
        <f t="shared" si="6"/>
        <v>0</v>
      </c>
      <c r="M35" s="383">
        <f>SUM(K35:L35)</f>
        <v>0</v>
      </c>
      <c r="N35" s="256" t="str">
        <f t="shared" si="2"/>
        <v/>
      </c>
    </row>
    <row r="36" spans="1:14" x14ac:dyDescent="0.2">
      <c r="A36" s="348" t="e">
        <f>'Паспорт-2'!A20</f>
        <v>#REF!</v>
      </c>
      <c r="B36" s="393"/>
      <c r="C36" s="394"/>
      <c r="D36" s="337" t="e">
        <f>'Паспорт-2'!B20</f>
        <v>#REF!</v>
      </c>
      <c r="E36" s="399">
        <f>'Паспорт-2'!C20</f>
        <v>0</v>
      </c>
      <c r="F36" s="400">
        <f>'Паспорт-2'!D20</f>
        <v>0</v>
      </c>
      <c r="G36" s="383">
        <f>SUM(E36:F36)</f>
        <v>0</v>
      </c>
      <c r="H36" s="386"/>
      <c r="I36" s="387"/>
      <c r="J36" s="383">
        <f>SUM(H36:I36)</f>
        <v>0</v>
      </c>
      <c r="K36" s="401">
        <f t="shared" si="6"/>
        <v>0</v>
      </c>
      <c r="L36" s="402">
        <f t="shared" si="6"/>
        <v>0</v>
      </c>
      <c r="M36" s="383">
        <f>SUM(K36:L36)</f>
        <v>0</v>
      </c>
      <c r="N36" s="256" t="str">
        <f t="shared" si="2"/>
        <v/>
      </c>
    </row>
    <row r="37" spans="1:14" x14ac:dyDescent="0.2">
      <c r="A37" s="375" t="e">
        <f>'Паспорт-2'!A21</f>
        <v>#REF!</v>
      </c>
      <c r="B37" s="403"/>
      <c r="C37" s="404"/>
      <c r="D37" s="376" t="e">
        <f>'Паспорт-2'!B21</f>
        <v>#REF!</v>
      </c>
      <c r="E37" s="399">
        <f>'Паспорт-2'!C21</f>
        <v>0</v>
      </c>
      <c r="F37" s="400">
        <f>'Паспорт-2'!D21</f>
        <v>0</v>
      </c>
      <c r="G37" s="383">
        <f>SUM(E37:F37)</f>
        <v>0</v>
      </c>
      <c r="H37" s="386"/>
      <c r="I37" s="387"/>
      <c r="J37" s="383">
        <f>SUM(H37:I37)</f>
        <v>0</v>
      </c>
      <c r="K37" s="401">
        <f t="shared" si="6"/>
        <v>0</v>
      </c>
      <c r="L37" s="402">
        <f t="shared" si="6"/>
        <v>0</v>
      </c>
      <c r="M37" s="383">
        <f>SUM(K37:L37)</f>
        <v>0</v>
      </c>
      <c r="N37" s="256" t="str">
        <f t="shared" si="2"/>
        <v/>
      </c>
    </row>
    <row r="38" spans="1:14" x14ac:dyDescent="0.2">
      <c r="A38" s="338" t="e">
        <f>'Паспорт-2'!A22</f>
        <v>#REF!</v>
      </c>
      <c r="B38" s="391">
        <f>'Паспорт-1'!B53</f>
        <v>0</v>
      </c>
      <c r="C38" s="392">
        <f>'Паспорт-1'!C53</f>
        <v>0</v>
      </c>
      <c r="D38" s="379" t="e">
        <f>'Паспорт-2'!B22</f>
        <v>#REF!</v>
      </c>
      <c r="E38" s="380">
        <f t="shared" ref="E38:J38" si="7">SUM(E39:E43)</f>
        <v>0</v>
      </c>
      <c r="F38" s="381">
        <f t="shared" si="7"/>
        <v>0</v>
      </c>
      <c r="G38" s="382">
        <f t="shared" si="7"/>
        <v>0</v>
      </c>
      <c r="H38" s="380">
        <f t="shared" si="7"/>
        <v>0</v>
      </c>
      <c r="I38" s="381">
        <f t="shared" si="7"/>
        <v>0</v>
      </c>
      <c r="J38" s="382">
        <f t="shared" si="7"/>
        <v>0</v>
      </c>
      <c r="K38" s="380">
        <f>SUM(K39:K43)</f>
        <v>0</v>
      </c>
      <c r="L38" s="381">
        <f>SUM(L39:L43)</f>
        <v>0</v>
      </c>
      <c r="M38" s="382">
        <f>SUM(M39:M43)</f>
        <v>0</v>
      </c>
      <c r="N38" s="256" t="str">
        <f t="shared" si="2"/>
        <v/>
      </c>
    </row>
    <row r="39" spans="1:14" x14ac:dyDescent="0.2">
      <c r="A39" s="377" t="e">
        <f>'Паспорт-2'!A23</f>
        <v>#REF!</v>
      </c>
      <c r="B39" s="393"/>
      <c r="C39" s="394"/>
      <c r="D39" s="378" t="e">
        <f>'Паспорт-2'!B23</f>
        <v>#REF!</v>
      </c>
      <c r="E39" s="395">
        <f>'Паспорт-2'!C23</f>
        <v>0</v>
      </c>
      <c r="F39" s="396">
        <f>'Паспорт-2'!D23</f>
        <v>0</v>
      </c>
      <c r="G39" s="383">
        <f>SUM(E39:F39)</f>
        <v>0</v>
      </c>
      <c r="H39" s="384"/>
      <c r="I39" s="385"/>
      <c r="J39" s="383">
        <f>SUM(H39:I39)</f>
        <v>0</v>
      </c>
      <c r="K39" s="397">
        <f t="shared" ref="K39:L43" si="8">H39-E39</f>
        <v>0</v>
      </c>
      <c r="L39" s="398">
        <f t="shared" si="8"/>
        <v>0</v>
      </c>
      <c r="M39" s="383">
        <f>SUM(K39:L39)</f>
        <v>0</v>
      </c>
      <c r="N39" s="256" t="str">
        <f t="shared" si="2"/>
        <v/>
      </c>
    </row>
    <row r="40" spans="1:14" x14ac:dyDescent="0.2">
      <c r="A40" s="348" t="e">
        <f>'Паспорт-2'!A24</f>
        <v>#REF!</v>
      </c>
      <c r="B40" s="393"/>
      <c r="C40" s="394"/>
      <c r="D40" s="337" t="e">
        <f>'Паспорт-2'!B24</f>
        <v>#REF!</v>
      </c>
      <c r="E40" s="395">
        <f>'Паспорт-2'!C24</f>
        <v>0</v>
      </c>
      <c r="F40" s="396">
        <f>'Паспорт-2'!D24</f>
        <v>0</v>
      </c>
      <c r="G40" s="383">
        <f>SUM(E40:F40)</f>
        <v>0</v>
      </c>
      <c r="H40" s="384"/>
      <c r="I40" s="385"/>
      <c r="J40" s="383">
        <f>SUM(H40:I40)</f>
        <v>0</v>
      </c>
      <c r="K40" s="397">
        <f t="shared" si="8"/>
        <v>0</v>
      </c>
      <c r="L40" s="398">
        <f t="shared" si="8"/>
        <v>0</v>
      </c>
      <c r="M40" s="383">
        <f>SUM(K40:L40)</f>
        <v>0</v>
      </c>
      <c r="N40" s="256" t="str">
        <f t="shared" si="2"/>
        <v/>
      </c>
    </row>
    <row r="41" spans="1:14" x14ac:dyDescent="0.2">
      <c r="A41" s="348" t="e">
        <f>'Паспорт-2'!A25</f>
        <v>#REF!</v>
      </c>
      <c r="B41" s="393"/>
      <c r="C41" s="394"/>
      <c r="D41" s="337" t="e">
        <f>'Паспорт-2'!B25</f>
        <v>#REF!</v>
      </c>
      <c r="E41" s="399">
        <f>'Паспорт-2'!C25</f>
        <v>0</v>
      </c>
      <c r="F41" s="400">
        <f>'Паспорт-2'!D25</f>
        <v>0</v>
      </c>
      <c r="G41" s="383">
        <f>SUM(E41:F41)</f>
        <v>0</v>
      </c>
      <c r="H41" s="386"/>
      <c r="I41" s="387"/>
      <c r="J41" s="383">
        <f>SUM(H41:I41)</f>
        <v>0</v>
      </c>
      <c r="K41" s="401">
        <f t="shared" si="8"/>
        <v>0</v>
      </c>
      <c r="L41" s="402">
        <f t="shared" si="8"/>
        <v>0</v>
      </c>
      <c r="M41" s="383">
        <f>SUM(K41:L41)</f>
        <v>0</v>
      </c>
      <c r="N41" s="256" t="str">
        <f t="shared" si="2"/>
        <v/>
      </c>
    </row>
    <row r="42" spans="1:14" x14ac:dyDescent="0.2">
      <c r="A42" s="348" t="e">
        <f>'Паспорт-2'!A26</f>
        <v>#REF!</v>
      </c>
      <c r="B42" s="393"/>
      <c r="C42" s="394"/>
      <c r="D42" s="337" t="e">
        <f>'Паспорт-2'!B26</f>
        <v>#REF!</v>
      </c>
      <c r="E42" s="399">
        <f>'Паспорт-2'!C26</f>
        <v>0</v>
      </c>
      <c r="F42" s="400">
        <f>'Паспорт-2'!D26</f>
        <v>0</v>
      </c>
      <c r="G42" s="383">
        <f>SUM(E42:F42)</f>
        <v>0</v>
      </c>
      <c r="H42" s="386"/>
      <c r="I42" s="387"/>
      <c r="J42" s="383">
        <f>SUM(H42:I42)</f>
        <v>0</v>
      </c>
      <c r="K42" s="401">
        <f t="shared" si="8"/>
        <v>0</v>
      </c>
      <c r="L42" s="402">
        <f t="shared" si="8"/>
        <v>0</v>
      </c>
      <c r="M42" s="383">
        <f>SUM(K42:L42)</f>
        <v>0</v>
      </c>
      <c r="N42" s="256" t="str">
        <f t="shared" si="2"/>
        <v/>
      </c>
    </row>
    <row r="43" spans="1:14" x14ac:dyDescent="0.2">
      <c r="A43" s="375" t="e">
        <f>'Паспорт-2'!A27</f>
        <v>#REF!</v>
      </c>
      <c r="B43" s="403"/>
      <c r="C43" s="404"/>
      <c r="D43" s="376" t="e">
        <f>'Паспорт-2'!B27</f>
        <v>#REF!</v>
      </c>
      <c r="E43" s="399">
        <f>'Паспорт-2'!C27</f>
        <v>0</v>
      </c>
      <c r="F43" s="400">
        <f>'Паспорт-2'!D27</f>
        <v>0</v>
      </c>
      <c r="G43" s="383">
        <f>SUM(E43:F43)</f>
        <v>0</v>
      </c>
      <c r="H43" s="386"/>
      <c r="I43" s="387"/>
      <c r="J43" s="383">
        <f>SUM(H43:I43)</f>
        <v>0</v>
      </c>
      <c r="K43" s="401">
        <f t="shared" si="8"/>
        <v>0</v>
      </c>
      <c r="L43" s="402">
        <f t="shared" si="8"/>
        <v>0</v>
      </c>
      <c r="M43" s="383">
        <f>SUM(K43:L43)</f>
        <v>0</v>
      </c>
      <c r="N43" s="256" t="str">
        <f t="shared" si="2"/>
        <v/>
      </c>
    </row>
    <row r="44" spans="1:14" x14ac:dyDescent="0.2">
      <c r="A44" s="338" t="e">
        <f>'Паспорт-2'!A28</f>
        <v>#REF!</v>
      </c>
      <c r="B44" s="391">
        <f>'Паспорт-1'!B59</f>
        <v>0</v>
      </c>
      <c r="C44" s="392">
        <f>'Паспорт-1'!C59</f>
        <v>0</v>
      </c>
      <c r="D44" s="379" t="e">
        <f>'Паспорт-2'!B28</f>
        <v>#REF!</v>
      </c>
      <c r="E44" s="380">
        <f t="shared" ref="E44:J44" si="9">SUM(E45:E49)</f>
        <v>0</v>
      </c>
      <c r="F44" s="381">
        <f t="shared" si="9"/>
        <v>0</v>
      </c>
      <c r="G44" s="382">
        <f t="shared" si="9"/>
        <v>0</v>
      </c>
      <c r="H44" s="380">
        <f t="shared" si="9"/>
        <v>0</v>
      </c>
      <c r="I44" s="381">
        <f t="shared" si="9"/>
        <v>0</v>
      </c>
      <c r="J44" s="382">
        <f t="shared" si="9"/>
        <v>0</v>
      </c>
      <c r="K44" s="380">
        <f>SUM(K45:K49)</f>
        <v>0</v>
      </c>
      <c r="L44" s="381">
        <f>SUM(L45:L49)</f>
        <v>0</v>
      </c>
      <c r="M44" s="382">
        <f>SUM(M45:M49)</f>
        <v>0</v>
      </c>
      <c r="N44" s="256" t="str">
        <f t="shared" si="2"/>
        <v/>
      </c>
    </row>
    <row r="45" spans="1:14" x14ac:dyDescent="0.2">
      <c r="A45" s="377" t="e">
        <f>'Паспорт-2'!A29</f>
        <v>#REF!</v>
      </c>
      <c r="B45" s="393"/>
      <c r="C45" s="394"/>
      <c r="D45" s="378" t="e">
        <f>'Паспорт-2'!B29</f>
        <v>#REF!</v>
      </c>
      <c r="E45" s="395">
        <f>'Паспорт-2'!C29</f>
        <v>0</v>
      </c>
      <c r="F45" s="396">
        <f>'Паспорт-2'!D29</f>
        <v>0</v>
      </c>
      <c r="G45" s="383">
        <f>SUM(E45:F45)</f>
        <v>0</v>
      </c>
      <c r="H45" s="384"/>
      <c r="I45" s="385"/>
      <c r="J45" s="383">
        <f>SUM(H45:I45)</f>
        <v>0</v>
      </c>
      <c r="K45" s="397">
        <f t="shared" ref="K45:L49" si="10">H45-E45</f>
        <v>0</v>
      </c>
      <c r="L45" s="398">
        <f t="shared" si="10"/>
        <v>0</v>
      </c>
      <c r="M45" s="383">
        <f>SUM(K45:L45)</f>
        <v>0</v>
      </c>
      <c r="N45" s="256" t="str">
        <f t="shared" si="2"/>
        <v/>
      </c>
    </row>
    <row r="46" spans="1:14" x14ac:dyDescent="0.2">
      <c r="A46" s="348" t="e">
        <f>'Паспорт-2'!A30</f>
        <v>#REF!</v>
      </c>
      <c r="B46" s="393"/>
      <c r="C46" s="394"/>
      <c r="D46" s="337" t="e">
        <f>'Паспорт-2'!B30</f>
        <v>#REF!</v>
      </c>
      <c r="E46" s="395">
        <f>'Паспорт-2'!C30</f>
        <v>0</v>
      </c>
      <c r="F46" s="396">
        <f>'Паспорт-2'!D30</f>
        <v>0</v>
      </c>
      <c r="G46" s="383">
        <f>SUM(E46:F46)</f>
        <v>0</v>
      </c>
      <c r="H46" s="384"/>
      <c r="I46" s="385"/>
      <c r="J46" s="383">
        <f>SUM(H46:I46)</f>
        <v>0</v>
      </c>
      <c r="K46" s="397">
        <f t="shared" si="10"/>
        <v>0</v>
      </c>
      <c r="L46" s="398">
        <f t="shared" si="10"/>
        <v>0</v>
      </c>
      <c r="M46" s="383">
        <f>SUM(K46:L46)</f>
        <v>0</v>
      </c>
      <c r="N46" s="256" t="str">
        <f t="shared" si="2"/>
        <v/>
      </c>
    </row>
    <row r="47" spans="1:14" x14ac:dyDescent="0.2">
      <c r="A47" s="348" t="e">
        <f>'Паспорт-2'!A31</f>
        <v>#REF!</v>
      </c>
      <c r="B47" s="393"/>
      <c r="C47" s="394"/>
      <c r="D47" s="337" t="e">
        <f>'Паспорт-2'!B31</f>
        <v>#REF!</v>
      </c>
      <c r="E47" s="399">
        <f>'Паспорт-2'!C31</f>
        <v>0</v>
      </c>
      <c r="F47" s="400">
        <f>'Паспорт-2'!D31</f>
        <v>0</v>
      </c>
      <c r="G47" s="383">
        <f>SUM(E47:F47)</f>
        <v>0</v>
      </c>
      <c r="H47" s="386"/>
      <c r="I47" s="387"/>
      <c r="J47" s="383">
        <f>SUM(H47:I47)</f>
        <v>0</v>
      </c>
      <c r="K47" s="401">
        <f t="shared" si="10"/>
        <v>0</v>
      </c>
      <c r="L47" s="402">
        <f t="shared" si="10"/>
        <v>0</v>
      </c>
      <c r="M47" s="383">
        <f>SUM(K47:L47)</f>
        <v>0</v>
      </c>
      <c r="N47" s="256" t="str">
        <f t="shared" si="2"/>
        <v/>
      </c>
    </row>
    <row r="48" spans="1:14" x14ac:dyDescent="0.2">
      <c r="A48" s="348" t="e">
        <f>'Паспорт-2'!A32</f>
        <v>#REF!</v>
      </c>
      <c r="B48" s="393"/>
      <c r="C48" s="394"/>
      <c r="D48" s="337" t="e">
        <f>'Паспорт-2'!B32</f>
        <v>#REF!</v>
      </c>
      <c r="E48" s="399">
        <f>'Паспорт-2'!C32</f>
        <v>0</v>
      </c>
      <c r="F48" s="400">
        <f>'Паспорт-2'!D32</f>
        <v>0</v>
      </c>
      <c r="G48" s="383">
        <f>SUM(E48:F48)</f>
        <v>0</v>
      </c>
      <c r="H48" s="386"/>
      <c r="I48" s="387"/>
      <c r="J48" s="383">
        <f>SUM(H48:I48)</f>
        <v>0</v>
      </c>
      <c r="K48" s="401">
        <f t="shared" si="10"/>
        <v>0</v>
      </c>
      <c r="L48" s="402">
        <f t="shared" si="10"/>
        <v>0</v>
      </c>
      <c r="M48" s="383">
        <f>SUM(K48:L48)</f>
        <v>0</v>
      </c>
      <c r="N48" s="256" t="str">
        <f t="shared" si="2"/>
        <v/>
      </c>
    </row>
    <row r="49" spans="1:14" x14ac:dyDescent="0.2">
      <c r="A49" s="375" t="e">
        <f>'Паспорт-2'!A33</f>
        <v>#REF!</v>
      </c>
      <c r="B49" s="403"/>
      <c r="C49" s="404"/>
      <c r="D49" s="376" t="e">
        <f>'Паспорт-2'!B33</f>
        <v>#REF!</v>
      </c>
      <c r="E49" s="399">
        <f>'Паспорт-2'!C33</f>
        <v>0</v>
      </c>
      <c r="F49" s="400">
        <f>'Паспорт-2'!D33</f>
        <v>0</v>
      </c>
      <c r="G49" s="383">
        <f>SUM(E49:F49)</f>
        <v>0</v>
      </c>
      <c r="H49" s="386"/>
      <c r="I49" s="387"/>
      <c r="J49" s="383">
        <f>SUM(H49:I49)</f>
        <v>0</v>
      </c>
      <c r="K49" s="401">
        <f t="shared" si="10"/>
        <v>0</v>
      </c>
      <c r="L49" s="402">
        <f t="shared" si="10"/>
        <v>0</v>
      </c>
      <c r="M49" s="383">
        <f>SUM(K49:L49)</f>
        <v>0</v>
      </c>
      <c r="N49" s="256" t="str">
        <f t="shared" si="2"/>
        <v/>
      </c>
    </row>
    <row r="50" spans="1:14" x14ac:dyDescent="0.2">
      <c r="A50" s="338" t="e">
        <f>'Паспорт-2'!A34</f>
        <v>#REF!</v>
      </c>
      <c r="B50" s="391">
        <f>'Паспорт-1'!B65</f>
        <v>0</v>
      </c>
      <c r="C50" s="392">
        <f>'Паспорт-1'!C65</f>
        <v>0</v>
      </c>
      <c r="D50" s="379" t="e">
        <f>'Паспорт-2'!B34</f>
        <v>#REF!</v>
      </c>
      <c r="E50" s="380">
        <f t="shared" ref="E50:J50" si="11">SUM(E51:E55)</f>
        <v>0</v>
      </c>
      <c r="F50" s="381">
        <f t="shared" si="11"/>
        <v>0</v>
      </c>
      <c r="G50" s="382">
        <f t="shared" si="11"/>
        <v>0</v>
      </c>
      <c r="H50" s="380">
        <f t="shared" si="11"/>
        <v>0</v>
      </c>
      <c r="I50" s="381">
        <f t="shared" si="11"/>
        <v>0</v>
      </c>
      <c r="J50" s="382">
        <f t="shared" si="11"/>
        <v>0</v>
      </c>
      <c r="K50" s="380">
        <f>SUM(K51:K55)</f>
        <v>0</v>
      </c>
      <c r="L50" s="381">
        <f>SUM(L51:L55)</f>
        <v>0</v>
      </c>
      <c r="M50" s="382">
        <f>SUM(M51:M55)</f>
        <v>0</v>
      </c>
      <c r="N50" s="256" t="str">
        <f t="shared" si="2"/>
        <v/>
      </c>
    </row>
    <row r="51" spans="1:14" x14ac:dyDescent="0.2">
      <c r="A51" s="377" t="e">
        <f>'Паспорт-2'!A35</f>
        <v>#REF!</v>
      </c>
      <c r="B51" s="393"/>
      <c r="C51" s="394"/>
      <c r="D51" s="378" t="e">
        <f>'Паспорт-2'!B35</f>
        <v>#REF!</v>
      </c>
      <c r="E51" s="395">
        <f>'Паспорт-2'!C35</f>
        <v>0</v>
      </c>
      <c r="F51" s="396">
        <f>'Паспорт-2'!D35</f>
        <v>0</v>
      </c>
      <c r="G51" s="383">
        <f>SUM(E51:F51)</f>
        <v>0</v>
      </c>
      <c r="H51" s="384"/>
      <c r="I51" s="385"/>
      <c r="J51" s="383">
        <f>SUM(H51:I51)</f>
        <v>0</v>
      </c>
      <c r="K51" s="397">
        <f t="shared" ref="K51:L55" si="12">H51-E51</f>
        <v>0</v>
      </c>
      <c r="L51" s="398">
        <f t="shared" si="12"/>
        <v>0</v>
      </c>
      <c r="M51" s="383">
        <f>SUM(K51:L51)</f>
        <v>0</v>
      </c>
      <c r="N51" s="256" t="str">
        <f t="shared" si="2"/>
        <v/>
      </c>
    </row>
    <row r="52" spans="1:14" x14ac:dyDescent="0.2">
      <c r="A52" s="348" t="e">
        <f>'Паспорт-2'!A36</f>
        <v>#REF!</v>
      </c>
      <c r="B52" s="393"/>
      <c r="C52" s="394"/>
      <c r="D52" s="337" t="e">
        <f>'Паспорт-2'!B36</f>
        <v>#REF!</v>
      </c>
      <c r="E52" s="395">
        <f>'Паспорт-2'!C36</f>
        <v>0</v>
      </c>
      <c r="F52" s="396">
        <f>'Паспорт-2'!D36</f>
        <v>0</v>
      </c>
      <c r="G52" s="383">
        <f>SUM(E52:F52)</f>
        <v>0</v>
      </c>
      <c r="H52" s="384"/>
      <c r="I52" s="385"/>
      <c r="J52" s="383">
        <f>SUM(H52:I52)</f>
        <v>0</v>
      </c>
      <c r="K52" s="397">
        <f t="shared" si="12"/>
        <v>0</v>
      </c>
      <c r="L52" s="398">
        <f t="shared" si="12"/>
        <v>0</v>
      </c>
      <c r="M52" s="383">
        <f>SUM(K52:L52)</f>
        <v>0</v>
      </c>
      <c r="N52" s="256" t="str">
        <f t="shared" si="2"/>
        <v/>
      </c>
    </row>
    <row r="53" spans="1:14" x14ac:dyDescent="0.2">
      <c r="A53" s="348" t="e">
        <f>'Паспорт-2'!A37</f>
        <v>#REF!</v>
      </c>
      <c r="B53" s="393"/>
      <c r="C53" s="394"/>
      <c r="D53" s="337" t="e">
        <f>'Паспорт-2'!B37</f>
        <v>#REF!</v>
      </c>
      <c r="E53" s="399">
        <f>'Паспорт-2'!C37</f>
        <v>0</v>
      </c>
      <c r="F53" s="400">
        <f>'Паспорт-2'!D37</f>
        <v>0</v>
      </c>
      <c r="G53" s="383">
        <f>SUM(E53:F53)</f>
        <v>0</v>
      </c>
      <c r="H53" s="386"/>
      <c r="I53" s="387"/>
      <c r="J53" s="383">
        <f>SUM(H53:I53)</f>
        <v>0</v>
      </c>
      <c r="K53" s="401">
        <f t="shared" si="12"/>
        <v>0</v>
      </c>
      <c r="L53" s="402">
        <f t="shared" si="12"/>
        <v>0</v>
      </c>
      <c r="M53" s="383">
        <f>SUM(K53:L53)</f>
        <v>0</v>
      </c>
      <c r="N53" s="256" t="str">
        <f t="shared" si="2"/>
        <v/>
      </c>
    </row>
    <row r="54" spans="1:14" x14ac:dyDescent="0.2">
      <c r="A54" s="348" t="e">
        <f>'Паспорт-2'!A38</f>
        <v>#REF!</v>
      </c>
      <c r="B54" s="393"/>
      <c r="C54" s="394"/>
      <c r="D54" s="337" t="e">
        <f>'Паспорт-2'!B38</f>
        <v>#REF!</v>
      </c>
      <c r="E54" s="399">
        <f>'Паспорт-2'!C38</f>
        <v>0</v>
      </c>
      <c r="F54" s="400">
        <f>'Паспорт-2'!D38</f>
        <v>0</v>
      </c>
      <c r="G54" s="383">
        <f>SUM(E54:F54)</f>
        <v>0</v>
      </c>
      <c r="H54" s="386"/>
      <c r="I54" s="387"/>
      <c r="J54" s="383">
        <f>SUM(H54:I54)</f>
        <v>0</v>
      </c>
      <c r="K54" s="401">
        <f t="shared" si="12"/>
        <v>0</v>
      </c>
      <c r="L54" s="402">
        <f t="shared" si="12"/>
        <v>0</v>
      </c>
      <c r="M54" s="383">
        <f>SUM(K54:L54)</f>
        <v>0</v>
      </c>
      <c r="N54" s="256" t="str">
        <f t="shared" si="2"/>
        <v/>
      </c>
    </row>
    <row r="55" spans="1:14" x14ac:dyDescent="0.2">
      <c r="A55" s="375" t="e">
        <f>'Паспорт-2'!A39</f>
        <v>#REF!</v>
      </c>
      <c r="B55" s="403"/>
      <c r="C55" s="404"/>
      <c r="D55" s="376" t="e">
        <f>'Паспорт-2'!B39</f>
        <v>#REF!</v>
      </c>
      <c r="E55" s="399">
        <f>'Паспорт-2'!C39</f>
        <v>0</v>
      </c>
      <c r="F55" s="400">
        <f>'Паспорт-2'!D39</f>
        <v>0</v>
      </c>
      <c r="G55" s="383">
        <f>SUM(E55:F55)</f>
        <v>0</v>
      </c>
      <c r="H55" s="386"/>
      <c r="I55" s="387"/>
      <c r="J55" s="383">
        <f>SUM(H55:I55)</f>
        <v>0</v>
      </c>
      <c r="K55" s="401">
        <f t="shared" si="12"/>
        <v>0</v>
      </c>
      <c r="L55" s="402">
        <f t="shared" si="12"/>
        <v>0</v>
      </c>
      <c r="M55" s="383">
        <f>SUM(K55:L55)</f>
        <v>0</v>
      </c>
      <c r="N55" s="256" t="str">
        <f t="shared" si="2"/>
        <v/>
      </c>
    </row>
    <row r="56" spans="1:14" x14ac:dyDescent="0.2">
      <c r="A56" s="338" t="e">
        <f>'Паспорт-2'!A40</f>
        <v>#REF!</v>
      </c>
      <c r="B56" s="391">
        <f>'Паспорт-1'!B71</f>
        <v>0</v>
      </c>
      <c r="C56" s="392">
        <f>'Паспорт-1'!C71</f>
        <v>0</v>
      </c>
      <c r="D56" s="379" t="e">
        <f>'Паспорт-2'!B40</f>
        <v>#REF!</v>
      </c>
      <c r="E56" s="380">
        <f t="shared" ref="E56:J56" si="13">SUM(E57:E61)</f>
        <v>0</v>
      </c>
      <c r="F56" s="381">
        <f t="shared" si="13"/>
        <v>0</v>
      </c>
      <c r="G56" s="382">
        <f t="shared" si="13"/>
        <v>0</v>
      </c>
      <c r="H56" s="380">
        <f t="shared" si="13"/>
        <v>0</v>
      </c>
      <c r="I56" s="381">
        <f t="shared" si="13"/>
        <v>0</v>
      </c>
      <c r="J56" s="382">
        <f t="shared" si="13"/>
        <v>0</v>
      </c>
      <c r="K56" s="380">
        <f>SUM(K57:K61)</f>
        <v>0</v>
      </c>
      <c r="L56" s="381">
        <f>SUM(L57:L61)</f>
        <v>0</v>
      </c>
      <c r="M56" s="382">
        <f>SUM(M57:M61)</f>
        <v>0</v>
      </c>
      <c r="N56" s="256" t="str">
        <f t="shared" si="2"/>
        <v/>
      </c>
    </row>
    <row r="57" spans="1:14" x14ac:dyDescent="0.2">
      <c r="A57" s="377" t="e">
        <f>'Паспорт-2'!A41</f>
        <v>#REF!</v>
      </c>
      <c r="B57" s="393"/>
      <c r="C57" s="394"/>
      <c r="D57" s="378" t="e">
        <f>'Паспорт-2'!B41</f>
        <v>#REF!</v>
      </c>
      <c r="E57" s="395">
        <f>'Паспорт-2'!C41</f>
        <v>0</v>
      </c>
      <c r="F57" s="396">
        <f>'Паспорт-2'!D41</f>
        <v>0</v>
      </c>
      <c r="G57" s="383">
        <f>SUM(E57:F57)</f>
        <v>0</v>
      </c>
      <c r="H57" s="384"/>
      <c r="I57" s="385"/>
      <c r="J57" s="383">
        <f>SUM(H57:I57)</f>
        <v>0</v>
      </c>
      <c r="K57" s="397">
        <f t="shared" ref="K57:L61" si="14">H57-E57</f>
        <v>0</v>
      </c>
      <c r="L57" s="398">
        <f t="shared" si="14"/>
        <v>0</v>
      </c>
      <c r="M57" s="383">
        <f>SUM(K57:L57)</f>
        <v>0</v>
      </c>
      <c r="N57" s="256" t="str">
        <f t="shared" si="2"/>
        <v/>
      </c>
    </row>
    <row r="58" spans="1:14" x14ac:dyDescent="0.2">
      <c r="A58" s="348" t="e">
        <f>'Паспорт-2'!A42</f>
        <v>#REF!</v>
      </c>
      <c r="B58" s="393"/>
      <c r="C58" s="394"/>
      <c r="D58" s="337" t="e">
        <f>'Паспорт-2'!B42</f>
        <v>#REF!</v>
      </c>
      <c r="E58" s="395">
        <f>'Паспорт-2'!C42</f>
        <v>0</v>
      </c>
      <c r="F58" s="396">
        <f>'Паспорт-2'!D42</f>
        <v>0</v>
      </c>
      <c r="G58" s="383">
        <f>SUM(E58:F58)</f>
        <v>0</v>
      </c>
      <c r="H58" s="384"/>
      <c r="I58" s="385"/>
      <c r="J58" s="383">
        <f>SUM(H58:I58)</f>
        <v>0</v>
      </c>
      <c r="K58" s="397">
        <f t="shared" si="14"/>
        <v>0</v>
      </c>
      <c r="L58" s="398">
        <f t="shared" si="14"/>
        <v>0</v>
      </c>
      <c r="M58" s="383">
        <f>SUM(K58:L58)</f>
        <v>0</v>
      </c>
      <c r="N58" s="256" t="str">
        <f t="shared" si="2"/>
        <v/>
      </c>
    </row>
    <row r="59" spans="1:14" x14ac:dyDescent="0.2">
      <c r="A59" s="348" t="e">
        <f>'Паспорт-2'!A43</f>
        <v>#REF!</v>
      </c>
      <c r="B59" s="393"/>
      <c r="C59" s="394"/>
      <c r="D59" s="337" t="e">
        <f>'Паспорт-2'!B43</f>
        <v>#REF!</v>
      </c>
      <c r="E59" s="399">
        <f>'Паспорт-2'!C43</f>
        <v>0</v>
      </c>
      <c r="F59" s="400">
        <f>'Паспорт-2'!D43</f>
        <v>0</v>
      </c>
      <c r="G59" s="383">
        <f>SUM(E59:F59)</f>
        <v>0</v>
      </c>
      <c r="H59" s="386"/>
      <c r="I59" s="387"/>
      <c r="J59" s="383">
        <f>SUM(H59:I59)</f>
        <v>0</v>
      </c>
      <c r="K59" s="401">
        <f t="shared" si="14"/>
        <v>0</v>
      </c>
      <c r="L59" s="402">
        <f t="shared" si="14"/>
        <v>0</v>
      </c>
      <c r="M59" s="383">
        <f>SUM(K59:L59)</f>
        <v>0</v>
      </c>
      <c r="N59" s="256" t="str">
        <f t="shared" si="2"/>
        <v/>
      </c>
    </row>
    <row r="60" spans="1:14" x14ac:dyDescent="0.2">
      <c r="A60" s="348" t="e">
        <f>'Паспорт-2'!A44</f>
        <v>#REF!</v>
      </c>
      <c r="B60" s="393"/>
      <c r="C60" s="394"/>
      <c r="D60" s="337" t="e">
        <f>'Паспорт-2'!B44</f>
        <v>#REF!</v>
      </c>
      <c r="E60" s="399">
        <f>'Паспорт-2'!C44</f>
        <v>0</v>
      </c>
      <c r="F60" s="400">
        <f>'Паспорт-2'!D44</f>
        <v>0</v>
      </c>
      <c r="G60" s="383">
        <f>SUM(E60:F60)</f>
        <v>0</v>
      </c>
      <c r="H60" s="386"/>
      <c r="I60" s="387"/>
      <c r="J60" s="383">
        <f>SUM(H60:I60)</f>
        <v>0</v>
      </c>
      <c r="K60" s="401">
        <f t="shared" si="14"/>
        <v>0</v>
      </c>
      <c r="L60" s="402">
        <f t="shared" si="14"/>
        <v>0</v>
      </c>
      <c r="M60" s="383">
        <f>SUM(K60:L60)</f>
        <v>0</v>
      </c>
      <c r="N60" s="256" t="str">
        <f t="shared" si="2"/>
        <v/>
      </c>
    </row>
    <row r="61" spans="1:14" x14ac:dyDescent="0.2">
      <c r="A61" s="375" t="e">
        <f>'Паспорт-2'!A45</f>
        <v>#REF!</v>
      </c>
      <c r="B61" s="403"/>
      <c r="C61" s="404"/>
      <c r="D61" s="376" t="e">
        <f>'Паспорт-2'!B45</f>
        <v>#REF!</v>
      </c>
      <c r="E61" s="399">
        <f>'Паспорт-2'!C45</f>
        <v>0</v>
      </c>
      <c r="F61" s="400">
        <f>'Паспорт-2'!D45</f>
        <v>0</v>
      </c>
      <c r="G61" s="383">
        <f>SUM(E61:F61)</f>
        <v>0</v>
      </c>
      <c r="H61" s="386"/>
      <c r="I61" s="387"/>
      <c r="J61" s="383">
        <f>SUM(H61:I61)</f>
        <v>0</v>
      </c>
      <c r="K61" s="401">
        <f t="shared" si="14"/>
        <v>0</v>
      </c>
      <c r="L61" s="402">
        <f t="shared" si="14"/>
        <v>0</v>
      </c>
      <c r="M61" s="383">
        <f>SUM(K61:L61)</f>
        <v>0</v>
      </c>
      <c r="N61" s="256" t="str">
        <f t="shared" si="2"/>
        <v/>
      </c>
    </row>
    <row r="62" spans="1:14" x14ac:dyDescent="0.2">
      <c r="A62" s="338" t="e">
        <f>'Паспорт-2'!A46</f>
        <v>#REF!</v>
      </c>
      <c r="B62" s="391">
        <f>'Паспорт-1'!B77</f>
        <v>0</v>
      </c>
      <c r="C62" s="392">
        <f>'Паспорт-1'!C77</f>
        <v>0</v>
      </c>
      <c r="D62" s="379" t="e">
        <f>'Паспорт-2'!B46</f>
        <v>#REF!</v>
      </c>
      <c r="E62" s="380">
        <f t="shared" ref="E62:J62" si="15">SUM(E63:E67)</f>
        <v>0</v>
      </c>
      <c r="F62" s="381">
        <f t="shared" si="15"/>
        <v>0</v>
      </c>
      <c r="G62" s="382">
        <f t="shared" si="15"/>
        <v>0</v>
      </c>
      <c r="H62" s="380">
        <f t="shared" si="15"/>
        <v>0</v>
      </c>
      <c r="I62" s="381">
        <f t="shared" si="15"/>
        <v>0</v>
      </c>
      <c r="J62" s="382">
        <f t="shared" si="15"/>
        <v>0</v>
      </c>
      <c r="K62" s="380">
        <f>SUM(K63:K67)</f>
        <v>0</v>
      </c>
      <c r="L62" s="381">
        <f>SUM(L63:L67)</f>
        <v>0</v>
      </c>
      <c r="M62" s="382">
        <f>SUM(M63:M67)</f>
        <v>0</v>
      </c>
      <c r="N62" s="256" t="str">
        <f t="shared" si="2"/>
        <v/>
      </c>
    </row>
    <row r="63" spans="1:14" x14ac:dyDescent="0.2">
      <c r="A63" s="377" t="e">
        <f>'Паспорт-2'!A47</f>
        <v>#REF!</v>
      </c>
      <c r="B63" s="393"/>
      <c r="C63" s="394"/>
      <c r="D63" s="378" t="e">
        <f>'Паспорт-2'!B47</f>
        <v>#REF!</v>
      </c>
      <c r="E63" s="395">
        <f>'Паспорт-2'!C47</f>
        <v>0</v>
      </c>
      <c r="F63" s="396">
        <f>'Паспорт-2'!D47</f>
        <v>0</v>
      </c>
      <c r="G63" s="383">
        <f>SUM(E63:F63)</f>
        <v>0</v>
      </c>
      <c r="H63" s="384"/>
      <c r="I63" s="385"/>
      <c r="J63" s="383">
        <f>SUM(H63:I63)</f>
        <v>0</v>
      </c>
      <c r="K63" s="397">
        <f t="shared" ref="K63:L67" si="16">H63-E63</f>
        <v>0</v>
      </c>
      <c r="L63" s="398">
        <f t="shared" si="16"/>
        <v>0</v>
      </c>
      <c r="M63" s="383">
        <f>SUM(K63:L63)</f>
        <v>0</v>
      </c>
      <c r="N63" s="256" t="str">
        <f t="shared" si="2"/>
        <v/>
      </c>
    </row>
    <row r="64" spans="1:14" x14ac:dyDescent="0.2">
      <c r="A64" s="348" t="e">
        <f>'Паспорт-2'!A48</f>
        <v>#REF!</v>
      </c>
      <c r="B64" s="393"/>
      <c r="C64" s="394"/>
      <c r="D64" s="337" t="e">
        <f>'Паспорт-2'!B48</f>
        <v>#REF!</v>
      </c>
      <c r="E64" s="395">
        <f>'Паспорт-2'!C48</f>
        <v>0</v>
      </c>
      <c r="F64" s="396">
        <f>'Паспорт-2'!D48</f>
        <v>0</v>
      </c>
      <c r="G64" s="383">
        <f>SUM(E64:F64)</f>
        <v>0</v>
      </c>
      <c r="H64" s="384"/>
      <c r="I64" s="385"/>
      <c r="J64" s="383">
        <f>SUM(H64:I64)</f>
        <v>0</v>
      </c>
      <c r="K64" s="397">
        <f t="shared" si="16"/>
        <v>0</v>
      </c>
      <c r="L64" s="398">
        <f t="shared" si="16"/>
        <v>0</v>
      </c>
      <c r="M64" s="383">
        <f>SUM(K64:L64)</f>
        <v>0</v>
      </c>
      <c r="N64" s="256" t="str">
        <f t="shared" si="2"/>
        <v/>
      </c>
    </row>
    <row r="65" spans="1:14" x14ac:dyDescent="0.2">
      <c r="A65" s="348" t="e">
        <f>'Паспорт-2'!A49</f>
        <v>#REF!</v>
      </c>
      <c r="B65" s="393"/>
      <c r="C65" s="394"/>
      <c r="D65" s="337" t="e">
        <f>'Паспорт-2'!B49</f>
        <v>#REF!</v>
      </c>
      <c r="E65" s="399">
        <f>'Паспорт-2'!C49</f>
        <v>0</v>
      </c>
      <c r="F65" s="400">
        <f>'Паспорт-2'!D49</f>
        <v>0</v>
      </c>
      <c r="G65" s="383">
        <f>SUM(E65:F65)</f>
        <v>0</v>
      </c>
      <c r="H65" s="386"/>
      <c r="I65" s="387"/>
      <c r="J65" s="383">
        <f>SUM(H65:I65)</f>
        <v>0</v>
      </c>
      <c r="K65" s="401">
        <f t="shared" si="16"/>
        <v>0</v>
      </c>
      <c r="L65" s="402">
        <f t="shared" si="16"/>
        <v>0</v>
      </c>
      <c r="M65" s="383">
        <f>SUM(K65:L65)</f>
        <v>0</v>
      </c>
      <c r="N65" s="256" t="str">
        <f t="shared" si="2"/>
        <v/>
      </c>
    </row>
    <row r="66" spans="1:14" ht="25.5" x14ac:dyDescent="0.2">
      <c r="A66" s="348">
        <f>'Паспорт-2'!A50</f>
        <v>1</v>
      </c>
      <c r="B66" s="393"/>
      <c r="C66" s="394"/>
      <c r="D66" s="337" t="str">
        <f>'Паспорт-2'!B50</f>
        <v>Промоція міста та представлення його інвестиційного потенціалу</v>
      </c>
      <c r="E66" s="399">
        <f>'Паспорт-2'!C50</f>
        <v>0</v>
      </c>
      <c r="F66" s="400">
        <f>'Паспорт-2'!D50</f>
        <v>0</v>
      </c>
      <c r="G66" s="383">
        <f>SUM(E66:F66)</f>
        <v>0</v>
      </c>
      <c r="H66" s="386"/>
      <c r="I66" s="387"/>
      <c r="J66" s="383">
        <f>SUM(H66:I66)</f>
        <v>0</v>
      </c>
      <c r="K66" s="401">
        <f t="shared" si="16"/>
        <v>0</v>
      </c>
      <c r="L66" s="402">
        <f t="shared" si="16"/>
        <v>0</v>
      </c>
      <c r="M66" s="383">
        <f>SUM(K66:L66)</f>
        <v>0</v>
      </c>
      <c r="N66" s="256" t="str">
        <f t="shared" si="2"/>
        <v/>
      </c>
    </row>
    <row r="67" spans="1:14" ht="38.25" x14ac:dyDescent="0.2">
      <c r="A67" s="375">
        <f>'Паспорт-2'!A51</f>
        <v>5</v>
      </c>
      <c r="B67" s="403"/>
      <c r="C67" s="404"/>
      <c r="D67" s="376" t="str">
        <f>'Паспорт-2'!B51</f>
        <v>Організація навчальних семінарів, практикумів, круглих столів тошо з питань підприємницької діяльності</v>
      </c>
      <c r="E67" s="399">
        <f>'Паспорт-2'!C51</f>
        <v>0</v>
      </c>
      <c r="F67" s="400">
        <f>'Паспорт-2'!D51</f>
        <v>0</v>
      </c>
      <c r="G67" s="383">
        <f>SUM(E67:F67)</f>
        <v>0</v>
      </c>
      <c r="H67" s="386"/>
      <c r="I67" s="387"/>
      <c r="J67" s="383">
        <f>SUM(H67:I67)</f>
        <v>0</v>
      </c>
      <c r="K67" s="401">
        <f t="shared" si="16"/>
        <v>0</v>
      </c>
      <c r="L67" s="402">
        <f t="shared" si="16"/>
        <v>0</v>
      </c>
      <c r="M67" s="383">
        <f>SUM(K67:L67)</f>
        <v>0</v>
      </c>
      <c r="N67" s="256" t="str">
        <f t="shared" si="2"/>
        <v/>
      </c>
    </row>
    <row r="68" spans="1:14" x14ac:dyDescent="0.2">
      <c r="A68" s="801" t="str">
        <f>IF('Запит  2-7'!A12&lt;&gt;0,'Запит  2-7'!A12,"")</f>
        <v xml:space="preserve">УСЬОГО </v>
      </c>
      <c r="B68" s="802"/>
      <c r="C68" s="802"/>
      <c r="D68" s="803"/>
      <c r="E68" s="380">
        <f t="shared" ref="E68:M68" si="17">E20+E26+E32+E38+E44+E50+E56+E62</f>
        <v>0</v>
      </c>
      <c r="F68" s="381">
        <f t="shared" si="17"/>
        <v>0</v>
      </c>
      <c r="G68" s="382">
        <f t="shared" si="17"/>
        <v>0</v>
      </c>
      <c r="H68" s="380">
        <f t="shared" si="17"/>
        <v>0</v>
      </c>
      <c r="I68" s="381">
        <f t="shared" si="17"/>
        <v>0</v>
      </c>
      <c r="J68" s="382">
        <f t="shared" si="17"/>
        <v>0</v>
      </c>
      <c r="K68" s="380">
        <f t="shared" si="17"/>
        <v>0</v>
      </c>
      <c r="L68" s="381">
        <f t="shared" si="17"/>
        <v>0</v>
      </c>
      <c r="M68" s="382">
        <f t="shared" si="17"/>
        <v>0</v>
      </c>
      <c r="N68" s="256" t="s">
        <v>99</v>
      </c>
    </row>
    <row r="69" spans="1:14" x14ac:dyDescent="0.2">
      <c r="N69" s="256" t="s">
        <v>99</v>
      </c>
    </row>
    <row r="70" spans="1:14" x14ac:dyDescent="0.2">
      <c r="A70" s="291" t="s">
        <v>26</v>
      </c>
      <c r="B70" s="261" t="s">
        <v>225</v>
      </c>
      <c r="E70" s="259"/>
      <c r="F70" s="259"/>
      <c r="G70" s="259"/>
      <c r="H70" s="259"/>
      <c r="I70" s="259"/>
      <c r="M70" s="317" t="s">
        <v>194</v>
      </c>
      <c r="N70" s="256" t="s">
        <v>99</v>
      </c>
    </row>
    <row r="71" spans="1:14" ht="22.5" customHeight="1" x14ac:dyDescent="0.2">
      <c r="A71" s="806" t="s">
        <v>199</v>
      </c>
      <c r="B71" s="749" t="s">
        <v>195</v>
      </c>
      <c r="C71" s="804"/>
      <c r="D71" s="750"/>
      <c r="E71" s="812" t="s">
        <v>207</v>
      </c>
      <c r="F71" s="812"/>
      <c r="G71" s="813"/>
      <c r="H71" s="811" t="s">
        <v>206</v>
      </c>
      <c r="I71" s="812"/>
      <c r="J71" s="813"/>
      <c r="K71" s="811" t="s">
        <v>205</v>
      </c>
      <c r="L71" s="812"/>
      <c r="M71" s="813"/>
      <c r="N71" s="256" t="s">
        <v>99</v>
      </c>
    </row>
    <row r="72" spans="1:14" ht="21" x14ac:dyDescent="0.2">
      <c r="A72" s="807"/>
      <c r="B72" s="751"/>
      <c r="C72" s="805"/>
      <c r="D72" s="752"/>
      <c r="E72" s="389" t="s">
        <v>1</v>
      </c>
      <c r="F72" s="314" t="s">
        <v>2</v>
      </c>
      <c r="G72" s="316" t="s">
        <v>3</v>
      </c>
      <c r="H72" s="315" t="s">
        <v>1</v>
      </c>
      <c r="I72" s="314" t="s">
        <v>2</v>
      </c>
      <c r="J72" s="316" t="s">
        <v>3</v>
      </c>
      <c r="K72" s="315" t="s">
        <v>1</v>
      </c>
      <c r="L72" s="314" t="s">
        <v>2</v>
      </c>
      <c r="M72" s="316" t="s">
        <v>3</v>
      </c>
      <c r="N72" s="256" t="s">
        <v>99</v>
      </c>
    </row>
    <row r="73" spans="1:14" ht="13.5" x14ac:dyDescent="0.2">
      <c r="A73" s="338" t="str">
        <f>'Паспорт-2'!A57</f>
        <v/>
      </c>
      <c r="B73" s="795">
        <f>'Паспорт-2'!B57</f>
        <v>0</v>
      </c>
      <c r="C73" s="795"/>
      <c r="D73" s="796"/>
      <c r="E73" s="286">
        <f>SUM(E74:E78)</f>
        <v>0</v>
      </c>
      <c r="F73" s="285">
        <f>SUM(F74:F78)</f>
        <v>0</v>
      </c>
      <c r="G73" s="284">
        <f>SUM(G74:G78)</f>
        <v>0</v>
      </c>
      <c r="H73" s="286">
        <f t="shared" ref="H73:M73" si="18">SUM(H74:H78)</f>
        <v>0</v>
      </c>
      <c r="I73" s="285">
        <f t="shared" si="18"/>
        <v>0</v>
      </c>
      <c r="J73" s="284">
        <f t="shared" si="18"/>
        <v>0</v>
      </c>
      <c r="K73" s="340">
        <f t="shared" si="18"/>
        <v>0</v>
      </c>
      <c r="L73" s="285">
        <f t="shared" si="18"/>
        <v>0</v>
      </c>
      <c r="M73" s="284">
        <f t="shared" si="18"/>
        <v>0</v>
      </c>
      <c r="N73" s="256" t="str">
        <f t="shared" ref="N73:N132" si="19">IF(G73&lt;&gt;0,"Для друку","")</f>
        <v/>
      </c>
    </row>
    <row r="74" spans="1:14" x14ac:dyDescent="0.2">
      <c r="A74" s="347" t="str">
        <f>'Паспорт-2'!A58</f>
        <v/>
      </c>
      <c r="B74" s="797">
        <f>'Паспорт-2'!B58</f>
        <v>0</v>
      </c>
      <c r="C74" s="797"/>
      <c r="D74" s="798"/>
      <c r="E74" s="405">
        <f>'Паспорт-2'!C58</f>
        <v>0</v>
      </c>
      <c r="F74" s="406">
        <f>'Паспорт-2'!D58</f>
        <v>0</v>
      </c>
      <c r="G74" s="312">
        <f>SUM(E74:F74)</f>
        <v>0</v>
      </c>
      <c r="H74" s="313"/>
      <c r="I74" s="283"/>
      <c r="J74" s="312">
        <f>SUM(H74:I74)</f>
        <v>0</v>
      </c>
      <c r="K74" s="397">
        <f t="shared" ref="K74:L78" si="20">H74-E74</f>
        <v>0</v>
      </c>
      <c r="L74" s="398">
        <f t="shared" si="20"/>
        <v>0</v>
      </c>
      <c r="M74" s="383">
        <f>SUM(K74:L74)</f>
        <v>0</v>
      </c>
      <c r="N74" s="256" t="str">
        <f t="shared" si="19"/>
        <v/>
      </c>
    </row>
    <row r="75" spans="1:14" x14ac:dyDescent="0.2">
      <c r="A75" s="348" t="str">
        <f>'Паспорт-2'!A59</f>
        <v/>
      </c>
      <c r="B75" s="793">
        <f>'Паспорт-2'!B59</f>
        <v>0</v>
      </c>
      <c r="C75" s="793"/>
      <c r="D75" s="794"/>
      <c r="E75" s="407">
        <f>'Паспорт-2'!C59</f>
        <v>0</v>
      </c>
      <c r="F75" s="408">
        <f>'Паспорт-2'!D59</f>
        <v>0</v>
      </c>
      <c r="G75" s="310">
        <f>SUM(E75:F75)</f>
        <v>0</v>
      </c>
      <c r="H75" s="311"/>
      <c r="I75" s="278"/>
      <c r="J75" s="310">
        <f>SUM(H75:I75)</f>
        <v>0</v>
      </c>
      <c r="K75" s="397">
        <f t="shared" si="20"/>
        <v>0</v>
      </c>
      <c r="L75" s="398">
        <f t="shared" si="20"/>
        <v>0</v>
      </c>
      <c r="M75" s="383">
        <f>SUM(K75:L75)</f>
        <v>0</v>
      </c>
      <c r="N75" s="256" t="str">
        <f t="shared" si="19"/>
        <v/>
      </c>
    </row>
    <row r="76" spans="1:14" x14ac:dyDescent="0.2">
      <c r="A76" s="348" t="str">
        <f>'Паспорт-2'!A60</f>
        <v/>
      </c>
      <c r="B76" s="793">
        <f>'Паспорт-2'!B60</f>
        <v>0</v>
      </c>
      <c r="C76" s="793"/>
      <c r="D76" s="794"/>
      <c r="E76" s="407">
        <f>'Паспорт-2'!C60</f>
        <v>0</v>
      </c>
      <c r="F76" s="408">
        <f>'Паспорт-2'!D60</f>
        <v>0</v>
      </c>
      <c r="G76" s="310">
        <f>SUM(E76:F76)</f>
        <v>0</v>
      </c>
      <c r="H76" s="311"/>
      <c r="I76" s="278"/>
      <c r="J76" s="310">
        <f>SUM(H76:I76)</f>
        <v>0</v>
      </c>
      <c r="K76" s="397">
        <f t="shared" si="20"/>
        <v>0</v>
      </c>
      <c r="L76" s="398">
        <f t="shared" si="20"/>
        <v>0</v>
      </c>
      <c r="M76" s="383">
        <f>SUM(K76:L76)</f>
        <v>0</v>
      </c>
      <c r="N76" s="256" t="str">
        <f t="shared" si="19"/>
        <v/>
      </c>
    </row>
    <row r="77" spans="1:14" x14ac:dyDescent="0.2">
      <c r="A77" s="348" t="str">
        <f>'Паспорт-2'!A61</f>
        <v/>
      </c>
      <c r="B77" s="793">
        <f>'Паспорт-2'!B61</f>
        <v>0</v>
      </c>
      <c r="C77" s="793"/>
      <c r="D77" s="794"/>
      <c r="E77" s="407">
        <f>'Паспорт-2'!C61</f>
        <v>0</v>
      </c>
      <c r="F77" s="408">
        <f>'Паспорт-2'!D61</f>
        <v>0</v>
      </c>
      <c r="G77" s="310">
        <f>SUM(E77:F77)</f>
        <v>0</v>
      </c>
      <c r="H77" s="311"/>
      <c r="I77" s="278"/>
      <c r="J77" s="310">
        <f>SUM(H77:I77)</f>
        <v>0</v>
      </c>
      <c r="K77" s="397">
        <f t="shared" si="20"/>
        <v>0</v>
      </c>
      <c r="L77" s="398">
        <f t="shared" si="20"/>
        <v>0</v>
      </c>
      <c r="M77" s="383">
        <f>SUM(K77:L77)</f>
        <v>0</v>
      </c>
      <c r="N77" s="256" t="str">
        <f t="shared" si="19"/>
        <v/>
      </c>
    </row>
    <row r="78" spans="1:14" x14ac:dyDescent="0.2">
      <c r="A78" s="388" t="str">
        <f>'Паспорт-2'!A62</f>
        <v/>
      </c>
      <c r="B78" s="791">
        <f>'Паспорт-2'!B62</f>
        <v>0</v>
      </c>
      <c r="C78" s="791"/>
      <c r="D78" s="792"/>
      <c r="E78" s="409">
        <f>'Паспорт-2'!C62</f>
        <v>0</v>
      </c>
      <c r="F78" s="410">
        <f>'Паспорт-2'!D62</f>
        <v>0</v>
      </c>
      <c r="G78" s="346">
        <f>SUM(E78:F78)</f>
        <v>0</v>
      </c>
      <c r="H78" s="345"/>
      <c r="I78" s="287"/>
      <c r="J78" s="346">
        <f>SUM(H78:I78)</f>
        <v>0</v>
      </c>
      <c r="K78" s="397">
        <f t="shared" si="20"/>
        <v>0</v>
      </c>
      <c r="L78" s="398">
        <f t="shared" si="20"/>
        <v>0</v>
      </c>
      <c r="M78" s="383">
        <f>SUM(K78:L78)</f>
        <v>0</v>
      </c>
      <c r="N78" s="256" t="str">
        <f t="shared" si="19"/>
        <v/>
      </c>
    </row>
    <row r="79" spans="1:14" ht="13.5" x14ac:dyDescent="0.2">
      <c r="A79" s="338" t="str">
        <f>'Паспорт-2'!A63</f>
        <v/>
      </c>
      <c r="B79" s="795">
        <f>'Паспорт-2'!B63</f>
        <v>0</v>
      </c>
      <c r="C79" s="795"/>
      <c r="D79" s="796"/>
      <c r="E79" s="286">
        <f t="shared" ref="E79:M79" si="21">SUM(E80:E84)</f>
        <v>0</v>
      </c>
      <c r="F79" s="285">
        <f t="shared" si="21"/>
        <v>0</v>
      </c>
      <c r="G79" s="284">
        <f t="shared" si="21"/>
        <v>0</v>
      </c>
      <c r="H79" s="286">
        <f t="shared" si="21"/>
        <v>0</v>
      </c>
      <c r="I79" s="285">
        <f t="shared" si="21"/>
        <v>0</v>
      </c>
      <c r="J79" s="284">
        <f t="shared" si="21"/>
        <v>0</v>
      </c>
      <c r="K79" s="340">
        <f t="shared" si="21"/>
        <v>0</v>
      </c>
      <c r="L79" s="285">
        <f t="shared" si="21"/>
        <v>0</v>
      </c>
      <c r="M79" s="284">
        <f t="shared" si="21"/>
        <v>0</v>
      </c>
      <c r="N79" s="256" t="str">
        <f t="shared" si="19"/>
        <v/>
      </c>
    </row>
    <row r="80" spans="1:14" x14ac:dyDescent="0.2">
      <c r="A80" s="347" t="str">
        <f>'Паспорт-2'!A64</f>
        <v/>
      </c>
      <c r="B80" s="797">
        <f>'Паспорт-2'!B64</f>
        <v>0</v>
      </c>
      <c r="C80" s="797"/>
      <c r="D80" s="798"/>
      <c r="E80" s="405">
        <f>'Паспорт-2'!C64</f>
        <v>0</v>
      </c>
      <c r="F80" s="406">
        <f>'Паспорт-2'!D64</f>
        <v>0</v>
      </c>
      <c r="G80" s="312">
        <f>SUM(E80:F80)</f>
        <v>0</v>
      </c>
      <c r="H80" s="313"/>
      <c r="I80" s="283"/>
      <c r="J80" s="312">
        <f>SUM(H80:I80)</f>
        <v>0</v>
      </c>
      <c r="K80" s="397">
        <f t="shared" ref="K80:L84" si="22">H80-E80</f>
        <v>0</v>
      </c>
      <c r="L80" s="398">
        <f t="shared" si="22"/>
        <v>0</v>
      </c>
      <c r="M80" s="383">
        <f>SUM(K80:L80)</f>
        <v>0</v>
      </c>
      <c r="N80" s="256" t="str">
        <f t="shared" si="19"/>
        <v/>
      </c>
    </row>
    <row r="81" spans="1:14" x14ac:dyDescent="0.2">
      <c r="A81" s="348" t="str">
        <f>'Паспорт-2'!A65</f>
        <v/>
      </c>
      <c r="B81" s="793">
        <f>'Паспорт-2'!B65</f>
        <v>0</v>
      </c>
      <c r="C81" s="793"/>
      <c r="D81" s="794"/>
      <c r="E81" s="407">
        <f>'Паспорт-2'!C65</f>
        <v>0</v>
      </c>
      <c r="F81" s="408">
        <f>'Паспорт-2'!D65</f>
        <v>0</v>
      </c>
      <c r="G81" s="310">
        <f>SUM(E81:F81)</f>
        <v>0</v>
      </c>
      <c r="H81" s="311"/>
      <c r="I81" s="278"/>
      <c r="J81" s="310">
        <f>SUM(H81:I81)</f>
        <v>0</v>
      </c>
      <c r="K81" s="397">
        <f t="shared" si="22"/>
        <v>0</v>
      </c>
      <c r="L81" s="398">
        <f t="shared" si="22"/>
        <v>0</v>
      </c>
      <c r="M81" s="383">
        <f>SUM(K81:L81)</f>
        <v>0</v>
      </c>
      <c r="N81" s="256" t="str">
        <f t="shared" si="19"/>
        <v/>
      </c>
    </row>
    <row r="82" spans="1:14" x14ac:dyDescent="0.2">
      <c r="A82" s="348" t="str">
        <f>'Паспорт-2'!A66</f>
        <v/>
      </c>
      <c r="B82" s="793">
        <f>'Паспорт-2'!B66</f>
        <v>0</v>
      </c>
      <c r="C82" s="793"/>
      <c r="D82" s="794"/>
      <c r="E82" s="407">
        <f>'Паспорт-2'!C66</f>
        <v>0</v>
      </c>
      <c r="F82" s="408">
        <f>'Паспорт-2'!D66</f>
        <v>0</v>
      </c>
      <c r="G82" s="310">
        <f>SUM(E82:F82)</f>
        <v>0</v>
      </c>
      <c r="H82" s="311"/>
      <c r="I82" s="278"/>
      <c r="J82" s="310">
        <f>SUM(H82:I82)</f>
        <v>0</v>
      </c>
      <c r="K82" s="397">
        <f t="shared" si="22"/>
        <v>0</v>
      </c>
      <c r="L82" s="398">
        <f t="shared" si="22"/>
        <v>0</v>
      </c>
      <c r="M82" s="383">
        <f>SUM(K82:L82)</f>
        <v>0</v>
      </c>
      <c r="N82" s="256" t="str">
        <f t="shared" si="19"/>
        <v/>
      </c>
    </row>
    <row r="83" spans="1:14" x14ac:dyDescent="0.2">
      <c r="A83" s="348" t="str">
        <f>'Паспорт-2'!A67</f>
        <v/>
      </c>
      <c r="B83" s="793">
        <f>'Паспорт-2'!B67</f>
        <v>0</v>
      </c>
      <c r="C83" s="793"/>
      <c r="D83" s="794"/>
      <c r="E83" s="407">
        <f>'Паспорт-2'!C67</f>
        <v>0</v>
      </c>
      <c r="F83" s="408">
        <f>'Паспорт-2'!D67</f>
        <v>0</v>
      </c>
      <c r="G83" s="310">
        <f>SUM(E83:F83)</f>
        <v>0</v>
      </c>
      <c r="H83" s="311"/>
      <c r="I83" s="278"/>
      <c r="J83" s="310">
        <f>SUM(H83:I83)</f>
        <v>0</v>
      </c>
      <c r="K83" s="397">
        <f t="shared" si="22"/>
        <v>0</v>
      </c>
      <c r="L83" s="398">
        <f t="shared" si="22"/>
        <v>0</v>
      </c>
      <c r="M83" s="383">
        <f>SUM(K83:L83)</f>
        <v>0</v>
      </c>
      <c r="N83" s="256" t="str">
        <f t="shared" si="19"/>
        <v/>
      </c>
    </row>
    <row r="84" spans="1:14" x14ac:dyDescent="0.2">
      <c r="A84" s="388" t="str">
        <f>'Паспорт-2'!A68</f>
        <v/>
      </c>
      <c r="B84" s="791">
        <f>'Паспорт-2'!B68</f>
        <v>0</v>
      </c>
      <c r="C84" s="791"/>
      <c r="D84" s="792"/>
      <c r="E84" s="407">
        <f>'Паспорт-2'!C68</f>
        <v>0</v>
      </c>
      <c r="F84" s="408">
        <f>'Паспорт-2'!D68</f>
        <v>0</v>
      </c>
      <c r="G84" s="310">
        <f>SUM(E84:F84)</f>
        <v>0</v>
      </c>
      <c r="H84" s="311"/>
      <c r="I84" s="278"/>
      <c r="J84" s="310">
        <f>SUM(H84:I84)</f>
        <v>0</v>
      </c>
      <c r="K84" s="397">
        <f t="shared" si="22"/>
        <v>0</v>
      </c>
      <c r="L84" s="398">
        <f t="shared" si="22"/>
        <v>0</v>
      </c>
      <c r="M84" s="383">
        <f>SUM(K84:L84)</f>
        <v>0</v>
      </c>
      <c r="N84" s="256" t="str">
        <f t="shared" si="19"/>
        <v/>
      </c>
    </row>
    <row r="85" spans="1:14" ht="13.5" x14ac:dyDescent="0.2">
      <c r="A85" s="338" t="str">
        <f>'Паспорт-2'!A69</f>
        <v/>
      </c>
      <c r="B85" s="795">
        <f>'Паспорт-2'!B69</f>
        <v>0</v>
      </c>
      <c r="C85" s="795"/>
      <c r="D85" s="796"/>
      <c r="E85" s="286">
        <f t="shared" ref="E85:M85" si="23">SUM(E86:E90)</f>
        <v>0</v>
      </c>
      <c r="F85" s="285">
        <f t="shared" si="23"/>
        <v>0</v>
      </c>
      <c r="G85" s="284">
        <f t="shared" si="23"/>
        <v>0</v>
      </c>
      <c r="H85" s="286">
        <f t="shared" si="23"/>
        <v>0</v>
      </c>
      <c r="I85" s="285">
        <f t="shared" si="23"/>
        <v>0</v>
      </c>
      <c r="J85" s="284">
        <f t="shared" si="23"/>
        <v>0</v>
      </c>
      <c r="K85" s="340">
        <f t="shared" si="23"/>
        <v>0</v>
      </c>
      <c r="L85" s="285">
        <f t="shared" si="23"/>
        <v>0</v>
      </c>
      <c r="M85" s="284">
        <f t="shared" si="23"/>
        <v>0</v>
      </c>
      <c r="N85" s="256" t="str">
        <f t="shared" si="19"/>
        <v/>
      </c>
    </row>
    <row r="86" spans="1:14" x14ac:dyDescent="0.2">
      <c r="A86" s="347" t="str">
        <f>'Паспорт-2'!A70</f>
        <v/>
      </c>
      <c r="B86" s="797">
        <f>'Паспорт-2'!B70</f>
        <v>0</v>
      </c>
      <c r="C86" s="797"/>
      <c r="D86" s="798"/>
      <c r="E86" s="405">
        <f>'Паспорт-2'!C70</f>
        <v>0</v>
      </c>
      <c r="F86" s="406">
        <f>'Паспорт-2'!D70</f>
        <v>0</v>
      </c>
      <c r="G86" s="312">
        <f>SUM(E86:F86)</f>
        <v>0</v>
      </c>
      <c r="H86" s="313"/>
      <c r="I86" s="283"/>
      <c r="J86" s="312">
        <f>SUM(H86:I86)</f>
        <v>0</v>
      </c>
      <c r="K86" s="397">
        <f t="shared" ref="K86:L90" si="24">H86-E86</f>
        <v>0</v>
      </c>
      <c r="L86" s="398">
        <f t="shared" si="24"/>
        <v>0</v>
      </c>
      <c r="M86" s="383">
        <f>SUM(K86:L86)</f>
        <v>0</v>
      </c>
      <c r="N86" s="256" t="str">
        <f t="shared" si="19"/>
        <v/>
      </c>
    </row>
    <row r="87" spans="1:14" x14ac:dyDescent="0.2">
      <c r="A87" s="348" t="str">
        <f>'Паспорт-2'!A71</f>
        <v/>
      </c>
      <c r="B87" s="793">
        <f>'Паспорт-2'!B71</f>
        <v>0</v>
      </c>
      <c r="C87" s="793"/>
      <c r="D87" s="794"/>
      <c r="E87" s="407">
        <f>'Паспорт-2'!C71</f>
        <v>0</v>
      </c>
      <c r="F87" s="408">
        <f>'Паспорт-2'!D71</f>
        <v>0</v>
      </c>
      <c r="G87" s="310">
        <f>SUM(E87:F87)</f>
        <v>0</v>
      </c>
      <c r="H87" s="311"/>
      <c r="I87" s="278"/>
      <c r="J87" s="310">
        <f>SUM(H87:I87)</f>
        <v>0</v>
      </c>
      <c r="K87" s="397">
        <f t="shared" si="24"/>
        <v>0</v>
      </c>
      <c r="L87" s="398">
        <f t="shared" si="24"/>
        <v>0</v>
      </c>
      <c r="M87" s="383">
        <f>SUM(K87:L87)</f>
        <v>0</v>
      </c>
      <c r="N87" s="256" t="str">
        <f t="shared" si="19"/>
        <v/>
      </c>
    </row>
    <row r="88" spans="1:14" x14ac:dyDescent="0.2">
      <c r="A88" s="348" t="str">
        <f>'Паспорт-2'!A72</f>
        <v/>
      </c>
      <c r="B88" s="793">
        <f>'Паспорт-2'!B72</f>
        <v>0</v>
      </c>
      <c r="C88" s="793"/>
      <c r="D88" s="794"/>
      <c r="E88" s="407">
        <f>'Паспорт-2'!C72</f>
        <v>0</v>
      </c>
      <c r="F88" s="408">
        <f>'Паспорт-2'!D72</f>
        <v>0</v>
      </c>
      <c r="G88" s="310">
        <f>SUM(E88:F88)</f>
        <v>0</v>
      </c>
      <c r="H88" s="311"/>
      <c r="I88" s="278"/>
      <c r="J88" s="310">
        <f>SUM(H88:I88)</f>
        <v>0</v>
      </c>
      <c r="K88" s="397">
        <f t="shared" si="24"/>
        <v>0</v>
      </c>
      <c r="L88" s="398">
        <f t="shared" si="24"/>
        <v>0</v>
      </c>
      <c r="M88" s="383">
        <f>SUM(K88:L88)</f>
        <v>0</v>
      </c>
      <c r="N88" s="256" t="str">
        <f t="shared" si="19"/>
        <v/>
      </c>
    </row>
    <row r="89" spans="1:14" x14ac:dyDescent="0.2">
      <c r="A89" s="348" t="str">
        <f>'Паспорт-2'!A73</f>
        <v/>
      </c>
      <c r="B89" s="793">
        <f>'Паспорт-2'!B73</f>
        <v>0</v>
      </c>
      <c r="C89" s="793"/>
      <c r="D89" s="794"/>
      <c r="E89" s="407">
        <f>'Паспорт-2'!C73</f>
        <v>0</v>
      </c>
      <c r="F89" s="408">
        <f>'Паспорт-2'!D73</f>
        <v>0</v>
      </c>
      <c r="G89" s="310">
        <f>SUM(E89:F89)</f>
        <v>0</v>
      </c>
      <c r="H89" s="311"/>
      <c r="I89" s="278"/>
      <c r="J89" s="310">
        <f>SUM(H89:I89)</f>
        <v>0</v>
      </c>
      <c r="K89" s="397">
        <f t="shared" si="24"/>
        <v>0</v>
      </c>
      <c r="L89" s="398">
        <f t="shared" si="24"/>
        <v>0</v>
      </c>
      <c r="M89" s="383">
        <f>SUM(K89:L89)</f>
        <v>0</v>
      </c>
      <c r="N89" s="256" t="str">
        <f t="shared" si="19"/>
        <v/>
      </c>
    </row>
    <row r="90" spans="1:14" x14ac:dyDescent="0.2">
      <c r="A90" s="388" t="str">
        <f>'Паспорт-2'!A74</f>
        <v/>
      </c>
      <c r="B90" s="791">
        <f>'Паспорт-2'!B74</f>
        <v>0</v>
      </c>
      <c r="C90" s="791"/>
      <c r="D90" s="792"/>
      <c r="E90" s="407">
        <f>'Паспорт-2'!C74</f>
        <v>0</v>
      </c>
      <c r="F90" s="408">
        <f>'Паспорт-2'!D74</f>
        <v>0</v>
      </c>
      <c r="G90" s="310">
        <f>SUM(E90:F90)</f>
        <v>0</v>
      </c>
      <c r="H90" s="311"/>
      <c r="I90" s="278"/>
      <c r="J90" s="310">
        <f>SUM(H90:I90)</f>
        <v>0</v>
      </c>
      <c r="K90" s="397">
        <f t="shared" si="24"/>
        <v>0</v>
      </c>
      <c r="L90" s="398">
        <f t="shared" si="24"/>
        <v>0</v>
      </c>
      <c r="M90" s="383">
        <f>SUM(K90:L90)</f>
        <v>0</v>
      </c>
      <c r="N90" s="256" t="str">
        <f t="shared" si="19"/>
        <v/>
      </c>
    </row>
    <row r="91" spans="1:14" ht="13.5" x14ac:dyDescent="0.2">
      <c r="A91" s="338" t="str">
        <f>'Паспорт-2'!A75</f>
        <v/>
      </c>
      <c r="B91" s="795">
        <f>'Паспорт-2'!B75</f>
        <v>0</v>
      </c>
      <c r="C91" s="795"/>
      <c r="D91" s="796"/>
      <c r="E91" s="286">
        <f t="shared" ref="E91:M91" si="25">SUM(E92:E96)</f>
        <v>0</v>
      </c>
      <c r="F91" s="285">
        <f t="shared" si="25"/>
        <v>0</v>
      </c>
      <c r="G91" s="284">
        <f t="shared" si="25"/>
        <v>0</v>
      </c>
      <c r="H91" s="286">
        <f t="shared" si="25"/>
        <v>0</v>
      </c>
      <c r="I91" s="285">
        <f t="shared" si="25"/>
        <v>0</v>
      </c>
      <c r="J91" s="284">
        <f t="shared" si="25"/>
        <v>0</v>
      </c>
      <c r="K91" s="340">
        <f t="shared" si="25"/>
        <v>0</v>
      </c>
      <c r="L91" s="285">
        <f t="shared" si="25"/>
        <v>0</v>
      </c>
      <c r="M91" s="284">
        <f t="shared" si="25"/>
        <v>0</v>
      </c>
      <c r="N91" s="256" t="str">
        <f t="shared" si="19"/>
        <v/>
      </c>
    </row>
    <row r="92" spans="1:14" x14ac:dyDescent="0.2">
      <c r="A92" s="347" t="str">
        <f>'Паспорт-2'!A76</f>
        <v/>
      </c>
      <c r="B92" s="797">
        <f>'Паспорт-2'!B76</f>
        <v>0</v>
      </c>
      <c r="C92" s="797"/>
      <c r="D92" s="798"/>
      <c r="E92" s="405">
        <f>'Паспорт-2'!C76</f>
        <v>0</v>
      </c>
      <c r="F92" s="406">
        <f>'Паспорт-2'!D76</f>
        <v>0</v>
      </c>
      <c r="G92" s="312">
        <f>SUM(E92:F92)</f>
        <v>0</v>
      </c>
      <c r="H92" s="313"/>
      <c r="I92" s="283"/>
      <c r="J92" s="312">
        <f>SUM(H92:I92)</f>
        <v>0</v>
      </c>
      <c r="K92" s="397">
        <f t="shared" ref="K92:L96" si="26">H92-E92</f>
        <v>0</v>
      </c>
      <c r="L92" s="398">
        <f t="shared" si="26"/>
        <v>0</v>
      </c>
      <c r="M92" s="383">
        <f>SUM(K92:L92)</f>
        <v>0</v>
      </c>
      <c r="N92" s="256" t="str">
        <f t="shared" si="19"/>
        <v/>
      </c>
    </row>
    <row r="93" spans="1:14" x14ac:dyDescent="0.2">
      <c r="A93" s="348" t="str">
        <f>'Паспорт-2'!A77</f>
        <v/>
      </c>
      <c r="B93" s="793">
        <f>'Паспорт-2'!B77</f>
        <v>0</v>
      </c>
      <c r="C93" s="793"/>
      <c r="D93" s="794"/>
      <c r="E93" s="407">
        <f>'Паспорт-2'!C77</f>
        <v>0</v>
      </c>
      <c r="F93" s="408">
        <f>'Паспорт-2'!D77</f>
        <v>0</v>
      </c>
      <c r="G93" s="310">
        <f>SUM(E93:F93)</f>
        <v>0</v>
      </c>
      <c r="H93" s="311"/>
      <c r="I93" s="278"/>
      <c r="J93" s="310">
        <f>SUM(H93:I93)</f>
        <v>0</v>
      </c>
      <c r="K93" s="397">
        <f t="shared" si="26"/>
        <v>0</v>
      </c>
      <c r="L93" s="398">
        <f t="shared" si="26"/>
        <v>0</v>
      </c>
      <c r="M93" s="383">
        <f>SUM(K93:L93)</f>
        <v>0</v>
      </c>
      <c r="N93" s="256" t="str">
        <f t="shared" si="19"/>
        <v/>
      </c>
    </row>
    <row r="94" spans="1:14" x14ac:dyDescent="0.2">
      <c r="A94" s="348" t="str">
        <f>'Паспорт-2'!A78</f>
        <v/>
      </c>
      <c r="B94" s="793">
        <f>'Паспорт-2'!B78</f>
        <v>0</v>
      </c>
      <c r="C94" s="793"/>
      <c r="D94" s="794"/>
      <c r="E94" s="407">
        <f>'Паспорт-2'!C78</f>
        <v>0</v>
      </c>
      <c r="F94" s="408">
        <f>'Паспорт-2'!D78</f>
        <v>0</v>
      </c>
      <c r="G94" s="310">
        <f>SUM(E94:F94)</f>
        <v>0</v>
      </c>
      <c r="H94" s="311"/>
      <c r="I94" s="278"/>
      <c r="J94" s="310">
        <f>SUM(H94:I94)</f>
        <v>0</v>
      </c>
      <c r="K94" s="397">
        <f t="shared" si="26"/>
        <v>0</v>
      </c>
      <c r="L94" s="398">
        <f t="shared" si="26"/>
        <v>0</v>
      </c>
      <c r="M94" s="383">
        <f>SUM(K94:L94)</f>
        <v>0</v>
      </c>
      <c r="N94" s="256" t="str">
        <f t="shared" si="19"/>
        <v/>
      </c>
    </row>
    <row r="95" spans="1:14" x14ac:dyDescent="0.2">
      <c r="A95" s="348" t="str">
        <f>'Паспорт-2'!A79</f>
        <v/>
      </c>
      <c r="B95" s="793">
        <f>'Паспорт-2'!B79</f>
        <v>0</v>
      </c>
      <c r="C95" s="793"/>
      <c r="D95" s="794"/>
      <c r="E95" s="407">
        <f>'Паспорт-2'!C79</f>
        <v>0</v>
      </c>
      <c r="F95" s="408">
        <f>'Паспорт-2'!D79</f>
        <v>0</v>
      </c>
      <c r="G95" s="310">
        <f>SUM(E95:F95)</f>
        <v>0</v>
      </c>
      <c r="H95" s="311"/>
      <c r="I95" s="278"/>
      <c r="J95" s="310">
        <f>SUM(H95:I95)</f>
        <v>0</v>
      </c>
      <c r="K95" s="397">
        <f t="shared" si="26"/>
        <v>0</v>
      </c>
      <c r="L95" s="398">
        <f t="shared" si="26"/>
        <v>0</v>
      </c>
      <c r="M95" s="383">
        <f>SUM(K95:L95)</f>
        <v>0</v>
      </c>
      <c r="N95" s="256" t="str">
        <f t="shared" si="19"/>
        <v/>
      </c>
    </row>
    <row r="96" spans="1:14" x14ac:dyDescent="0.2">
      <c r="A96" s="388" t="str">
        <f>'Паспорт-2'!A80</f>
        <v/>
      </c>
      <c r="B96" s="791">
        <f>'Паспорт-2'!B80</f>
        <v>0</v>
      </c>
      <c r="C96" s="791"/>
      <c r="D96" s="792"/>
      <c r="E96" s="407">
        <f>'Паспорт-2'!C80</f>
        <v>0</v>
      </c>
      <c r="F96" s="408">
        <f>'Паспорт-2'!D80</f>
        <v>0</v>
      </c>
      <c r="G96" s="310">
        <f>SUM(E96:F96)</f>
        <v>0</v>
      </c>
      <c r="H96" s="311"/>
      <c r="I96" s="278"/>
      <c r="J96" s="310">
        <f>SUM(H96:I96)</f>
        <v>0</v>
      </c>
      <c r="K96" s="397">
        <f t="shared" si="26"/>
        <v>0</v>
      </c>
      <c r="L96" s="398">
        <f t="shared" si="26"/>
        <v>0</v>
      </c>
      <c r="M96" s="383">
        <f>SUM(K96:L96)</f>
        <v>0</v>
      </c>
      <c r="N96" s="256" t="str">
        <f t="shared" si="19"/>
        <v/>
      </c>
    </row>
    <row r="97" spans="1:14" ht="13.5" x14ac:dyDescent="0.2">
      <c r="A97" s="338" t="str">
        <f>'Паспорт-2'!A81</f>
        <v/>
      </c>
      <c r="B97" s="795">
        <f>'Паспорт-2'!B81</f>
        <v>0</v>
      </c>
      <c r="C97" s="795"/>
      <c r="D97" s="796"/>
      <c r="E97" s="286">
        <f t="shared" ref="E97:M97" si="27">SUM(E98:E102)</f>
        <v>0</v>
      </c>
      <c r="F97" s="285">
        <f t="shared" si="27"/>
        <v>0</v>
      </c>
      <c r="G97" s="284">
        <f t="shared" si="27"/>
        <v>0</v>
      </c>
      <c r="H97" s="286">
        <f t="shared" si="27"/>
        <v>0</v>
      </c>
      <c r="I97" s="285">
        <f t="shared" si="27"/>
        <v>0</v>
      </c>
      <c r="J97" s="284">
        <f t="shared" si="27"/>
        <v>0</v>
      </c>
      <c r="K97" s="340">
        <f t="shared" si="27"/>
        <v>0</v>
      </c>
      <c r="L97" s="285">
        <f t="shared" si="27"/>
        <v>0</v>
      </c>
      <c r="M97" s="284">
        <f t="shared" si="27"/>
        <v>0</v>
      </c>
      <c r="N97" s="256" t="str">
        <f t="shared" si="19"/>
        <v/>
      </c>
    </row>
    <row r="98" spans="1:14" x14ac:dyDescent="0.2">
      <c r="A98" s="347" t="str">
        <f>'Паспорт-2'!A82</f>
        <v/>
      </c>
      <c r="B98" s="797">
        <f>'Паспорт-2'!B82</f>
        <v>0</v>
      </c>
      <c r="C98" s="797"/>
      <c r="D98" s="798"/>
      <c r="E98" s="405">
        <f>'Паспорт-2'!C82</f>
        <v>0</v>
      </c>
      <c r="F98" s="406">
        <f>'Паспорт-2'!D82</f>
        <v>0</v>
      </c>
      <c r="G98" s="312">
        <f>SUM(E98:F98)</f>
        <v>0</v>
      </c>
      <c r="H98" s="313"/>
      <c r="I98" s="283"/>
      <c r="J98" s="312">
        <f>SUM(H98:I98)</f>
        <v>0</v>
      </c>
      <c r="K98" s="397">
        <f t="shared" ref="K98:L102" si="28">H98-E98</f>
        <v>0</v>
      </c>
      <c r="L98" s="398">
        <f t="shared" si="28"/>
        <v>0</v>
      </c>
      <c r="M98" s="383">
        <f>SUM(K98:L98)</f>
        <v>0</v>
      </c>
      <c r="N98" s="256" t="str">
        <f t="shared" si="19"/>
        <v/>
      </c>
    </row>
    <row r="99" spans="1:14" x14ac:dyDescent="0.2">
      <c r="A99" s="348" t="str">
        <f>'Паспорт-2'!A83</f>
        <v/>
      </c>
      <c r="B99" s="793">
        <f>'Паспорт-2'!B83</f>
        <v>0</v>
      </c>
      <c r="C99" s="793"/>
      <c r="D99" s="794"/>
      <c r="E99" s="407">
        <f>'Паспорт-2'!C83</f>
        <v>0</v>
      </c>
      <c r="F99" s="408">
        <f>'Паспорт-2'!D83</f>
        <v>0</v>
      </c>
      <c r="G99" s="310">
        <f>SUM(E99:F99)</f>
        <v>0</v>
      </c>
      <c r="H99" s="311"/>
      <c r="I99" s="278"/>
      <c r="J99" s="310">
        <f>SUM(H99:I99)</f>
        <v>0</v>
      </c>
      <c r="K99" s="397">
        <f t="shared" si="28"/>
        <v>0</v>
      </c>
      <c r="L99" s="398">
        <f t="shared" si="28"/>
        <v>0</v>
      </c>
      <c r="M99" s="383">
        <f>SUM(K99:L99)</f>
        <v>0</v>
      </c>
      <c r="N99" s="256" t="str">
        <f t="shared" si="19"/>
        <v/>
      </c>
    </row>
    <row r="100" spans="1:14" x14ac:dyDescent="0.2">
      <c r="A100" s="348" t="str">
        <f>'Паспорт-2'!A84</f>
        <v/>
      </c>
      <c r="B100" s="793">
        <f>'Паспорт-2'!B84</f>
        <v>0</v>
      </c>
      <c r="C100" s="793"/>
      <c r="D100" s="794"/>
      <c r="E100" s="407">
        <f>'Паспорт-2'!C84</f>
        <v>0</v>
      </c>
      <c r="F100" s="408">
        <f>'Паспорт-2'!D84</f>
        <v>0</v>
      </c>
      <c r="G100" s="310">
        <f>SUM(E100:F100)</f>
        <v>0</v>
      </c>
      <c r="H100" s="311"/>
      <c r="I100" s="278"/>
      <c r="J100" s="310">
        <f>SUM(H100:I100)</f>
        <v>0</v>
      </c>
      <c r="K100" s="397">
        <f t="shared" si="28"/>
        <v>0</v>
      </c>
      <c r="L100" s="398">
        <f t="shared" si="28"/>
        <v>0</v>
      </c>
      <c r="M100" s="383">
        <f>SUM(K100:L100)</f>
        <v>0</v>
      </c>
      <c r="N100" s="256" t="str">
        <f t="shared" si="19"/>
        <v/>
      </c>
    </row>
    <row r="101" spans="1:14" x14ac:dyDescent="0.2">
      <c r="A101" s="348" t="str">
        <f>'Паспорт-2'!A85</f>
        <v/>
      </c>
      <c r="B101" s="793">
        <f>'Паспорт-2'!B85</f>
        <v>0</v>
      </c>
      <c r="C101" s="793"/>
      <c r="D101" s="794"/>
      <c r="E101" s="407">
        <f>'Паспорт-2'!C85</f>
        <v>0</v>
      </c>
      <c r="F101" s="408">
        <f>'Паспорт-2'!D85</f>
        <v>0</v>
      </c>
      <c r="G101" s="310">
        <f>SUM(E101:F101)</f>
        <v>0</v>
      </c>
      <c r="H101" s="311"/>
      <c r="I101" s="278"/>
      <c r="J101" s="310">
        <f>SUM(H101:I101)</f>
        <v>0</v>
      </c>
      <c r="K101" s="397">
        <f t="shared" si="28"/>
        <v>0</v>
      </c>
      <c r="L101" s="398">
        <f t="shared" si="28"/>
        <v>0</v>
      </c>
      <c r="M101" s="383">
        <f>SUM(K101:L101)</f>
        <v>0</v>
      </c>
      <c r="N101" s="256" t="str">
        <f t="shared" si="19"/>
        <v/>
      </c>
    </row>
    <row r="102" spans="1:14" x14ac:dyDescent="0.2">
      <c r="A102" s="388" t="str">
        <f>'Паспорт-2'!A86</f>
        <v/>
      </c>
      <c r="B102" s="791">
        <f>'Паспорт-2'!B86</f>
        <v>0</v>
      </c>
      <c r="C102" s="791"/>
      <c r="D102" s="792"/>
      <c r="E102" s="407">
        <f>'Паспорт-2'!C86</f>
        <v>0</v>
      </c>
      <c r="F102" s="408">
        <f>'Паспорт-2'!D86</f>
        <v>0</v>
      </c>
      <c r="G102" s="310">
        <f>SUM(E102:F102)</f>
        <v>0</v>
      </c>
      <c r="H102" s="311"/>
      <c r="I102" s="278"/>
      <c r="J102" s="310">
        <f>SUM(H102:I102)</f>
        <v>0</v>
      </c>
      <c r="K102" s="397">
        <f t="shared" si="28"/>
        <v>0</v>
      </c>
      <c r="L102" s="398">
        <f t="shared" si="28"/>
        <v>0</v>
      </c>
      <c r="M102" s="383">
        <f>SUM(K102:L102)</f>
        <v>0</v>
      </c>
      <c r="N102" s="256" t="str">
        <f t="shared" si="19"/>
        <v/>
      </c>
    </row>
    <row r="103" spans="1:14" ht="13.5" x14ac:dyDescent="0.2">
      <c r="A103" s="338" t="e">
        <f>'Паспорт-2'!A87</f>
        <v>#REF!</v>
      </c>
      <c r="B103" s="795" t="e">
        <f>'Паспорт-2'!B87</f>
        <v>#REF!</v>
      </c>
      <c r="C103" s="795"/>
      <c r="D103" s="796"/>
      <c r="E103" s="286">
        <f t="shared" ref="E103:M103" si="29">SUM(E104:E108)</f>
        <v>0</v>
      </c>
      <c r="F103" s="285">
        <f t="shared" si="29"/>
        <v>0</v>
      </c>
      <c r="G103" s="284">
        <f t="shared" si="29"/>
        <v>0</v>
      </c>
      <c r="H103" s="286">
        <f t="shared" si="29"/>
        <v>0</v>
      </c>
      <c r="I103" s="285">
        <f t="shared" si="29"/>
        <v>0</v>
      </c>
      <c r="J103" s="284">
        <f t="shared" si="29"/>
        <v>0</v>
      </c>
      <c r="K103" s="340">
        <f t="shared" si="29"/>
        <v>0</v>
      </c>
      <c r="L103" s="285">
        <f t="shared" si="29"/>
        <v>0</v>
      </c>
      <c r="M103" s="284">
        <f t="shared" si="29"/>
        <v>0</v>
      </c>
      <c r="N103" s="256" t="str">
        <f t="shared" si="19"/>
        <v/>
      </c>
    </row>
    <row r="104" spans="1:14" x14ac:dyDescent="0.2">
      <c r="A104" s="347" t="e">
        <f>'Паспорт-2'!A88</f>
        <v>#REF!</v>
      </c>
      <c r="B104" s="797" t="e">
        <f>'Паспорт-2'!B88</f>
        <v>#REF!</v>
      </c>
      <c r="C104" s="797"/>
      <c r="D104" s="798"/>
      <c r="E104" s="405">
        <f>'Паспорт-2'!C88</f>
        <v>0</v>
      </c>
      <c r="F104" s="406">
        <f>'Паспорт-2'!D88</f>
        <v>0</v>
      </c>
      <c r="G104" s="312">
        <f>SUM(E104:F104)</f>
        <v>0</v>
      </c>
      <c r="H104" s="313"/>
      <c r="I104" s="283"/>
      <c r="J104" s="312">
        <f>SUM(H104:I104)</f>
        <v>0</v>
      </c>
      <c r="K104" s="397">
        <f t="shared" ref="K104:L108" si="30">H104-E104</f>
        <v>0</v>
      </c>
      <c r="L104" s="398">
        <f t="shared" si="30"/>
        <v>0</v>
      </c>
      <c r="M104" s="383">
        <f>SUM(K104:L104)</f>
        <v>0</v>
      </c>
      <c r="N104" s="256" t="str">
        <f t="shared" si="19"/>
        <v/>
      </c>
    </row>
    <row r="105" spans="1:14" x14ac:dyDescent="0.2">
      <c r="A105" s="348" t="e">
        <f>'Паспорт-2'!A89</f>
        <v>#REF!</v>
      </c>
      <c r="B105" s="793" t="e">
        <f>'Паспорт-2'!B89</f>
        <v>#REF!</v>
      </c>
      <c r="C105" s="793"/>
      <c r="D105" s="794"/>
      <c r="E105" s="407">
        <f>'Паспорт-2'!C89</f>
        <v>0</v>
      </c>
      <c r="F105" s="408">
        <f>'Паспорт-2'!D89</f>
        <v>0</v>
      </c>
      <c r="G105" s="310">
        <f>SUM(E105:F105)</f>
        <v>0</v>
      </c>
      <c r="H105" s="311"/>
      <c r="I105" s="278"/>
      <c r="J105" s="310">
        <f>SUM(H105:I105)</f>
        <v>0</v>
      </c>
      <c r="K105" s="397">
        <f t="shared" si="30"/>
        <v>0</v>
      </c>
      <c r="L105" s="398">
        <f t="shared" si="30"/>
        <v>0</v>
      </c>
      <c r="M105" s="383">
        <f>SUM(K105:L105)</f>
        <v>0</v>
      </c>
      <c r="N105" s="256" t="str">
        <f t="shared" si="19"/>
        <v/>
      </c>
    </row>
    <row r="106" spans="1:14" x14ac:dyDescent="0.2">
      <c r="A106" s="348" t="e">
        <f>'Паспорт-2'!A90</f>
        <v>#REF!</v>
      </c>
      <c r="B106" s="793" t="e">
        <f>'Паспорт-2'!B90</f>
        <v>#REF!</v>
      </c>
      <c r="C106" s="793"/>
      <c r="D106" s="794"/>
      <c r="E106" s="407">
        <f>'Паспорт-2'!C90</f>
        <v>0</v>
      </c>
      <c r="F106" s="408">
        <f>'Паспорт-2'!D90</f>
        <v>0</v>
      </c>
      <c r="G106" s="310">
        <f>SUM(E106:F106)</f>
        <v>0</v>
      </c>
      <c r="H106" s="311"/>
      <c r="I106" s="278"/>
      <c r="J106" s="310">
        <f>SUM(H106:I106)</f>
        <v>0</v>
      </c>
      <c r="K106" s="397">
        <f t="shared" si="30"/>
        <v>0</v>
      </c>
      <c r="L106" s="398">
        <f t="shared" si="30"/>
        <v>0</v>
      </c>
      <c r="M106" s="383">
        <f>SUM(K106:L106)</f>
        <v>0</v>
      </c>
      <c r="N106" s="256" t="str">
        <f t="shared" si="19"/>
        <v/>
      </c>
    </row>
    <row r="107" spans="1:14" x14ac:dyDescent="0.2">
      <c r="A107" s="348" t="e">
        <f>'Паспорт-2'!A91</f>
        <v>#REF!</v>
      </c>
      <c r="B107" s="793" t="e">
        <f>'Паспорт-2'!B91</f>
        <v>#REF!</v>
      </c>
      <c r="C107" s="793"/>
      <c r="D107" s="794"/>
      <c r="E107" s="407">
        <f>'Паспорт-2'!C91</f>
        <v>0</v>
      </c>
      <c r="F107" s="408">
        <f>'Паспорт-2'!D91</f>
        <v>0</v>
      </c>
      <c r="G107" s="310">
        <f>SUM(E107:F107)</f>
        <v>0</v>
      </c>
      <c r="H107" s="311"/>
      <c r="I107" s="278"/>
      <c r="J107" s="310">
        <f>SUM(H107:I107)</f>
        <v>0</v>
      </c>
      <c r="K107" s="397">
        <f t="shared" si="30"/>
        <v>0</v>
      </c>
      <c r="L107" s="398">
        <f t="shared" si="30"/>
        <v>0</v>
      </c>
      <c r="M107" s="383">
        <f>SUM(K107:L107)</f>
        <v>0</v>
      </c>
      <c r="N107" s="256" t="str">
        <f t="shared" si="19"/>
        <v/>
      </c>
    </row>
    <row r="108" spans="1:14" x14ac:dyDescent="0.2">
      <c r="A108" s="388" t="e">
        <f>'Паспорт-2'!A92</f>
        <v>#REF!</v>
      </c>
      <c r="B108" s="791" t="e">
        <f>'Паспорт-2'!B92</f>
        <v>#REF!</v>
      </c>
      <c r="C108" s="791"/>
      <c r="D108" s="792"/>
      <c r="E108" s="407">
        <f>'Паспорт-2'!C92</f>
        <v>0</v>
      </c>
      <c r="F108" s="408">
        <f>'Паспорт-2'!D92</f>
        <v>0</v>
      </c>
      <c r="G108" s="310">
        <f>SUM(E108:F108)</f>
        <v>0</v>
      </c>
      <c r="H108" s="311"/>
      <c r="I108" s="278"/>
      <c r="J108" s="310">
        <f>SUM(H108:I108)</f>
        <v>0</v>
      </c>
      <c r="K108" s="397">
        <f t="shared" si="30"/>
        <v>0</v>
      </c>
      <c r="L108" s="398">
        <f t="shared" si="30"/>
        <v>0</v>
      </c>
      <c r="M108" s="383">
        <f>SUM(K108:L108)</f>
        <v>0</v>
      </c>
      <c r="N108" s="256" t="str">
        <f t="shared" si="19"/>
        <v/>
      </c>
    </row>
    <row r="109" spans="1:14" ht="13.5" x14ac:dyDescent="0.2">
      <c r="A109" s="338" t="e">
        <f>'Паспорт-2'!A93</f>
        <v>#REF!</v>
      </c>
      <c r="B109" s="795" t="e">
        <f>'Паспорт-2'!B93</f>
        <v>#REF!</v>
      </c>
      <c r="C109" s="795"/>
      <c r="D109" s="796"/>
      <c r="E109" s="286">
        <f t="shared" ref="E109:M109" si="31">SUM(E110:E114)</f>
        <v>0</v>
      </c>
      <c r="F109" s="285">
        <f t="shared" si="31"/>
        <v>0</v>
      </c>
      <c r="G109" s="284">
        <f t="shared" si="31"/>
        <v>0</v>
      </c>
      <c r="H109" s="286">
        <f t="shared" si="31"/>
        <v>0</v>
      </c>
      <c r="I109" s="285">
        <f t="shared" si="31"/>
        <v>0</v>
      </c>
      <c r="J109" s="284">
        <f t="shared" si="31"/>
        <v>0</v>
      </c>
      <c r="K109" s="340">
        <f t="shared" si="31"/>
        <v>0</v>
      </c>
      <c r="L109" s="285">
        <f t="shared" si="31"/>
        <v>0</v>
      </c>
      <c r="M109" s="284">
        <f t="shared" si="31"/>
        <v>0</v>
      </c>
      <c r="N109" s="256" t="str">
        <f t="shared" si="19"/>
        <v/>
      </c>
    </row>
    <row r="110" spans="1:14" x14ac:dyDescent="0.2">
      <c r="A110" s="347" t="e">
        <f>'Паспорт-2'!A94</f>
        <v>#REF!</v>
      </c>
      <c r="B110" s="797" t="e">
        <f>'Паспорт-2'!B94</f>
        <v>#REF!</v>
      </c>
      <c r="C110" s="797"/>
      <c r="D110" s="798"/>
      <c r="E110" s="405">
        <f>'Паспорт-2'!C94</f>
        <v>0</v>
      </c>
      <c r="F110" s="406">
        <f>'Паспорт-2'!D94</f>
        <v>0</v>
      </c>
      <c r="G110" s="312">
        <f>SUM(E110:F110)</f>
        <v>0</v>
      </c>
      <c r="H110" s="313"/>
      <c r="I110" s="283"/>
      <c r="J110" s="312">
        <f>SUM(H110:I110)</f>
        <v>0</v>
      </c>
      <c r="K110" s="397">
        <f t="shared" ref="K110:L114" si="32">H110-E110</f>
        <v>0</v>
      </c>
      <c r="L110" s="398">
        <f t="shared" si="32"/>
        <v>0</v>
      </c>
      <c r="M110" s="383">
        <f>SUM(K110:L110)</f>
        <v>0</v>
      </c>
      <c r="N110" s="256" t="str">
        <f t="shared" si="19"/>
        <v/>
      </c>
    </row>
    <row r="111" spans="1:14" x14ac:dyDescent="0.2">
      <c r="A111" s="348" t="e">
        <f>'Паспорт-2'!A95</f>
        <v>#REF!</v>
      </c>
      <c r="B111" s="793" t="e">
        <f>'Паспорт-2'!B95</f>
        <v>#REF!</v>
      </c>
      <c r="C111" s="793"/>
      <c r="D111" s="794"/>
      <c r="E111" s="407">
        <f>'Паспорт-2'!C95</f>
        <v>0</v>
      </c>
      <c r="F111" s="408">
        <f>'Паспорт-2'!D95</f>
        <v>0</v>
      </c>
      <c r="G111" s="310">
        <f>SUM(E111:F111)</f>
        <v>0</v>
      </c>
      <c r="H111" s="311"/>
      <c r="I111" s="278"/>
      <c r="J111" s="310">
        <f>SUM(H111:I111)</f>
        <v>0</v>
      </c>
      <c r="K111" s="397">
        <f t="shared" si="32"/>
        <v>0</v>
      </c>
      <c r="L111" s="398">
        <f t="shared" si="32"/>
        <v>0</v>
      </c>
      <c r="M111" s="383">
        <f>SUM(K111:L111)</f>
        <v>0</v>
      </c>
      <c r="N111" s="256" t="str">
        <f t="shared" si="19"/>
        <v/>
      </c>
    </row>
    <row r="112" spans="1:14" x14ac:dyDescent="0.2">
      <c r="A112" s="348" t="e">
        <f>'Паспорт-2'!A96</f>
        <v>#REF!</v>
      </c>
      <c r="B112" s="793" t="e">
        <f>'Паспорт-2'!B96</f>
        <v>#REF!</v>
      </c>
      <c r="C112" s="793"/>
      <c r="D112" s="794"/>
      <c r="E112" s="407">
        <f>'Паспорт-2'!C96</f>
        <v>0</v>
      </c>
      <c r="F112" s="408">
        <f>'Паспорт-2'!D96</f>
        <v>0</v>
      </c>
      <c r="G112" s="310">
        <f>SUM(E112:F112)</f>
        <v>0</v>
      </c>
      <c r="H112" s="311"/>
      <c r="I112" s="278"/>
      <c r="J112" s="310">
        <f>SUM(H112:I112)</f>
        <v>0</v>
      </c>
      <c r="K112" s="397">
        <f t="shared" si="32"/>
        <v>0</v>
      </c>
      <c r="L112" s="398">
        <f t="shared" si="32"/>
        <v>0</v>
      </c>
      <c r="M112" s="383">
        <f>SUM(K112:L112)</f>
        <v>0</v>
      </c>
      <c r="N112" s="256" t="str">
        <f t="shared" si="19"/>
        <v/>
      </c>
    </row>
    <row r="113" spans="1:14" x14ac:dyDescent="0.2">
      <c r="A113" s="348" t="e">
        <f>'Паспорт-2'!A97</f>
        <v>#REF!</v>
      </c>
      <c r="B113" s="793" t="e">
        <f>'Паспорт-2'!B97</f>
        <v>#REF!</v>
      </c>
      <c r="C113" s="793"/>
      <c r="D113" s="794"/>
      <c r="E113" s="407">
        <f>'Паспорт-2'!C97</f>
        <v>0</v>
      </c>
      <c r="F113" s="408">
        <f>'Паспорт-2'!D97</f>
        <v>0</v>
      </c>
      <c r="G113" s="310">
        <f>SUM(E113:F113)</f>
        <v>0</v>
      </c>
      <c r="H113" s="311"/>
      <c r="I113" s="278"/>
      <c r="J113" s="310">
        <f>SUM(H113:I113)</f>
        <v>0</v>
      </c>
      <c r="K113" s="397">
        <f t="shared" si="32"/>
        <v>0</v>
      </c>
      <c r="L113" s="398">
        <f t="shared" si="32"/>
        <v>0</v>
      </c>
      <c r="M113" s="383">
        <f>SUM(K113:L113)</f>
        <v>0</v>
      </c>
      <c r="N113" s="256" t="str">
        <f t="shared" si="19"/>
        <v/>
      </c>
    </row>
    <row r="114" spans="1:14" x14ac:dyDescent="0.2">
      <c r="A114" s="388" t="e">
        <f>'Паспорт-2'!A98</f>
        <v>#REF!</v>
      </c>
      <c r="B114" s="791" t="e">
        <f>'Паспорт-2'!B98</f>
        <v>#REF!</v>
      </c>
      <c r="C114" s="791"/>
      <c r="D114" s="792"/>
      <c r="E114" s="407">
        <f>'Паспорт-2'!C98</f>
        <v>0</v>
      </c>
      <c r="F114" s="408">
        <f>'Паспорт-2'!D98</f>
        <v>0</v>
      </c>
      <c r="G114" s="310">
        <f>SUM(E114:F114)</f>
        <v>0</v>
      </c>
      <c r="H114" s="311"/>
      <c r="I114" s="278"/>
      <c r="J114" s="310">
        <f>SUM(H114:I114)</f>
        <v>0</v>
      </c>
      <c r="K114" s="397">
        <f t="shared" si="32"/>
        <v>0</v>
      </c>
      <c r="L114" s="398">
        <f t="shared" si="32"/>
        <v>0</v>
      </c>
      <c r="M114" s="383">
        <f>SUM(K114:L114)</f>
        <v>0</v>
      </c>
      <c r="N114" s="256" t="str">
        <f t="shared" si="19"/>
        <v/>
      </c>
    </row>
    <row r="115" spans="1:14" ht="13.5" x14ac:dyDescent="0.2">
      <c r="A115" s="338" t="e">
        <f>'Паспорт-2'!A99</f>
        <v>#REF!</v>
      </c>
      <c r="B115" s="795" t="e">
        <f>'Паспорт-2'!B99</f>
        <v>#REF!</v>
      </c>
      <c r="C115" s="795"/>
      <c r="D115" s="796"/>
      <c r="E115" s="286">
        <f t="shared" ref="E115:M115" si="33">SUM(E116:E120)</f>
        <v>0</v>
      </c>
      <c r="F115" s="285">
        <f t="shared" si="33"/>
        <v>0</v>
      </c>
      <c r="G115" s="284">
        <f t="shared" si="33"/>
        <v>0</v>
      </c>
      <c r="H115" s="286">
        <f t="shared" si="33"/>
        <v>0</v>
      </c>
      <c r="I115" s="285">
        <f t="shared" si="33"/>
        <v>0</v>
      </c>
      <c r="J115" s="284">
        <f t="shared" si="33"/>
        <v>0</v>
      </c>
      <c r="K115" s="340">
        <f t="shared" si="33"/>
        <v>0</v>
      </c>
      <c r="L115" s="285">
        <f t="shared" si="33"/>
        <v>0</v>
      </c>
      <c r="M115" s="284">
        <f t="shared" si="33"/>
        <v>0</v>
      </c>
      <c r="N115" s="256" t="str">
        <f t="shared" si="19"/>
        <v/>
      </c>
    </row>
    <row r="116" spans="1:14" x14ac:dyDescent="0.2">
      <c r="A116" s="347" t="e">
        <f>'Паспорт-2'!A100</f>
        <v>#REF!</v>
      </c>
      <c r="B116" s="797" t="e">
        <f>'Паспорт-2'!B100</f>
        <v>#REF!</v>
      </c>
      <c r="C116" s="797"/>
      <c r="D116" s="798"/>
      <c r="E116" s="405">
        <f>'Паспорт-2'!C100</f>
        <v>0</v>
      </c>
      <c r="F116" s="406">
        <f>'Паспорт-2'!D100</f>
        <v>0</v>
      </c>
      <c r="G116" s="312">
        <f>SUM(E116:F116)</f>
        <v>0</v>
      </c>
      <c r="H116" s="313"/>
      <c r="I116" s="283"/>
      <c r="J116" s="312">
        <f>SUM(H116:I116)</f>
        <v>0</v>
      </c>
      <c r="K116" s="397">
        <f t="shared" ref="K116:L120" si="34">H116-E116</f>
        <v>0</v>
      </c>
      <c r="L116" s="398">
        <f t="shared" si="34"/>
        <v>0</v>
      </c>
      <c r="M116" s="383">
        <f>SUM(K116:L116)</f>
        <v>0</v>
      </c>
      <c r="N116" s="256" t="str">
        <f t="shared" si="19"/>
        <v/>
      </c>
    </row>
    <row r="117" spans="1:14" x14ac:dyDescent="0.2">
      <c r="A117" s="348" t="e">
        <f>'Паспорт-2'!A101</f>
        <v>#REF!</v>
      </c>
      <c r="B117" s="793" t="e">
        <f>'Паспорт-2'!B101</f>
        <v>#REF!</v>
      </c>
      <c r="C117" s="793"/>
      <c r="D117" s="794"/>
      <c r="E117" s="407">
        <f>'Паспорт-2'!C101</f>
        <v>0</v>
      </c>
      <c r="F117" s="408">
        <f>'Паспорт-2'!D101</f>
        <v>0</v>
      </c>
      <c r="G117" s="310">
        <f>SUM(E117:F117)</f>
        <v>0</v>
      </c>
      <c r="H117" s="311"/>
      <c r="I117" s="278"/>
      <c r="J117" s="310">
        <f>SUM(H117:I117)</f>
        <v>0</v>
      </c>
      <c r="K117" s="397">
        <f t="shared" si="34"/>
        <v>0</v>
      </c>
      <c r="L117" s="398">
        <f t="shared" si="34"/>
        <v>0</v>
      </c>
      <c r="M117" s="383">
        <f>SUM(K117:L117)</f>
        <v>0</v>
      </c>
      <c r="N117" s="256" t="str">
        <f t="shared" si="19"/>
        <v/>
      </c>
    </row>
    <row r="118" spans="1:14" x14ac:dyDescent="0.2">
      <c r="A118" s="348" t="e">
        <f>'Паспорт-2'!A102</f>
        <v>#REF!</v>
      </c>
      <c r="B118" s="793" t="e">
        <f>'Паспорт-2'!B102</f>
        <v>#REF!</v>
      </c>
      <c r="C118" s="793"/>
      <c r="D118" s="794"/>
      <c r="E118" s="407">
        <f>'Паспорт-2'!C102</f>
        <v>0</v>
      </c>
      <c r="F118" s="408">
        <f>'Паспорт-2'!D102</f>
        <v>0</v>
      </c>
      <c r="G118" s="310">
        <f>SUM(E118:F118)</f>
        <v>0</v>
      </c>
      <c r="H118" s="311"/>
      <c r="I118" s="278"/>
      <c r="J118" s="310">
        <f>SUM(H118:I118)</f>
        <v>0</v>
      </c>
      <c r="K118" s="397">
        <f t="shared" si="34"/>
        <v>0</v>
      </c>
      <c r="L118" s="398">
        <f t="shared" si="34"/>
        <v>0</v>
      </c>
      <c r="M118" s="383">
        <f>SUM(K118:L118)</f>
        <v>0</v>
      </c>
      <c r="N118" s="256" t="str">
        <f t="shared" si="19"/>
        <v/>
      </c>
    </row>
    <row r="119" spans="1:14" x14ac:dyDescent="0.2">
      <c r="A119" s="348" t="e">
        <f>'Паспорт-2'!A103</f>
        <v>#REF!</v>
      </c>
      <c r="B119" s="793" t="e">
        <f>'Паспорт-2'!B103</f>
        <v>#REF!</v>
      </c>
      <c r="C119" s="793"/>
      <c r="D119" s="794"/>
      <c r="E119" s="407">
        <f>'Паспорт-2'!C103</f>
        <v>0</v>
      </c>
      <c r="F119" s="408">
        <f>'Паспорт-2'!D103</f>
        <v>0</v>
      </c>
      <c r="G119" s="310">
        <f>SUM(E119:F119)</f>
        <v>0</v>
      </c>
      <c r="H119" s="311"/>
      <c r="I119" s="278"/>
      <c r="J119" s="310">
        <f>SUM(H119:I119)</f>
        <v>0</v>
      </c>
      <c r="K119" s="397">
        <f t="shared" si="34"/>
        <v>0</v>
      </c>
      <c r="L119" s="398">
        <f t="shared" si="34"/>
        <v>0</v>
      </c>
      <c r="M119" s="383">
        <f>SUM(K119:L119)</f>
        <v>0</v>
      </c>
      <c r="N119" s="256" t="str">
        <f t="shared" si="19"/>
        <v/>
      </c>
    </row>
    <row r="120" spans="1:14" x14ac:dyDescent="0.2">
      <c r="A120" s="388" t="e">
        <f>'Паспорт-2'!A104</f>
        <v>#REF!</v>
      </c>
      <c r="B120" s="791" t="e">
        <f>'Паспорт-2'!B104</f>
        <v>#REF!</v>
      </c>
      <c r="C120" s="791"/>
      <c r="D120" s="792"/>
      <c r="E120" s="407">
        <f>'Паспорт-2'!C104</f>
        <v>0</v>
      </c>
      <c r="F120" s="408">
        <f>'Паспорт-2'!D104</f>
        <v>0</v>
      </c>
      <c r="G120" s="310">
        <f>SUM(E120:F120)</f>
        <v>0</v>
      </c>
      <c r="H120" s="311"/>
      <c r="I120" s="278"/>
      <c r="J120" s="310">
        <f>SUM(H120:I120)</f>
        <v>0</v>
      </c>
      <c r="K120" s="397">
        <f t="shared" si="34"/>
        <v>0</v>
      </c>
      <c r="L120" s="398">
        <f t="shared" si="34"/>
        <v>0</v>
      </c>
      <c r="M120" s="383">
        <f>SUM(K120:L120)</f>
        <v>0</v>
      </c>
      <c r="N120" s="256" t="str">
        <f t="shared" si="19"/>
        <v/>
      </c>
    </row>
    <row r="121" spans="1:14" ht="13.5" x14ac:dyDescent="0.2">
      <c r="A121" s="338" t="e">
        <f>'Паспорт-2'!A105</f>
        <v>#REF!</v>
      </c>
      <c r="B121" s="795" t="e">
        <f>'Паспорт-2'!B105</f>
        <v>#REF!</v>
      </c>
      <c r="C121" s="795"/>
      <c r="D121" s="796"/>
      <c r="E121" s="286">
        <f t="shared" ref="E121:M121" si="35">SUM(E122:E126)</f>
        <v>0</v>
      </c>
      <c r="F121" s="285">
        <f t="shared" si="35"/>
        <v>0</v>
      </c>
      <c r="G121" s="284">
        <f t="shared" si="35"/>
        <v>0</v>
      </c>
      <c r="H121" s="286">
        <f t="shared" si="35"/>
        <v>0</v>
      </c>
      <c r="I121" s="285">
        <f t="shared" si="35"/>
        <v>0</v>
      </c>
      <c r="J121" s="284">
        <f t="shared" si="35"/>
        <v>0</v>
      </c>
      <c r="K121" s="340">
        <f t="shared" si="35"/>
        <v>0</v>
      </c>
      <c r="L121" s="285">
        <f t="shared" si="35"/>
        <v>0</v>
      </c>
      <c r="M121" s="284">
        <f t="shared" si="35"/>
        <v>0</v>
      </c>
      <c r="N121" s="256" t="str">
        <f t="shared" si="19"/>
        <v/>
      </c>
    </row>
    <row r="122" spans="1:14" x14ac:dyDescent="0.2">
      <c r="A122" s="347" t="e">
        <f>'Паспорт-2'!A106</f>
        <v>#REF!</v>
      </c>
      <c r="B122" s="797" t="e">
        <f>'Паспорт-2'!B106</f>
        <v>#REF!</v>
      </c>
      <c r="C122" s="797"/>
      <c r="D122" s="798"/>
      <c r="E122" s="405">
        <f>'Паспорт-2'!C106</f>
        <v>0</v>
      </c>
      <c r="F122" s="406">
        <f>'Паспорт-2'!D106</f>
        <v>0</v>
      </c>
      <c r="G122" s="312">
        <f>SUM(E122:F122)</f>
        <v>0</v>
      </c>
      <c r="H122" s="313"/>
      <c r="I122" s="283"/>
      <c r="J122" s="312">
        <f>SUM(H122:I122)</f>
        <v>0</v>
      </c>
      <c r="K122" s="397">
        <f t="shared" ref="K122:L126" si="36">H122-E122</f>
        <v>0</v>
      </c>
      <c r="L122" s="398">
        <f t="shared" si="36"/>
        <v>0</v>
      </c>
      <c r="M122" s="383">
        <f>SUM(K122:L122)</f>
        <v>0</v>
      </c>
      <c r="N122" s="256" t="str">
        <f t="shared" si="19"/>
        <v/>
      </c>
    </row>
    <row r="123" spans="1:14" x14ac:dyDescent="0.2">
      <c r="A123" s="348" t="e">
        <f>'Паспорт-2'!A107</f>
        <v>#REF!</v>
      </c>
      <c r="B123" s="793" t="e">
        <f>'Паспорт-2'!B107</f>
        <v>#REF!</v>
      </c>
      <c r="C123" s="793"/>
      <c r="D123" s="794"/>
      <c r="E123" s="407">
        <f>'Паспорт-2'!C107</f>
        <v>0</v>
      </c>
      <c r="F123" s="408">
        <f>'Паспорт-2'!D107</f>
        <v>0</v>
      </c>
      <c r="G123" s="310">
        <f>SUM(E123:F123)</f>
        <v>0</v>
      </c>
      <c r="H123" s="311"/>
      <c r="I123" s="278"/>
      <c r="J123" s="310">
        <f>SUM(H123:I123)</f>
        <v>0</v>
      </c>
      <c r="K123" s="397">
        <f t="shared" si="36"/>
        <v>0</v>
      </c>
      <c r="L123" s="398">
        <f t="shared" si="36"/>
        <v>0</v>
      </c>
      <c r="M123" s="383">
        <f>SUM(K123:L123)</f>
        <v>0</v>
      </c>
      <c r="N123" s="256" t="str">
        <f t="shared" si="19"/>
        <v/>
      </c>
    </row>
    <row r="124" spans="1:14" x14ac:dyDescent="0.2">
      <c r="A124" s="348" t="e">
        <f>'Паспорт-2'!A108</f>
        <v>#REF!</v>
      </c>
      <c r="B124" s="793" t="e">
        <f>'Паспорт-2'!B108</f>
        <v>#REF!</v>
      </c>
      <c r="C124" s="793"/>
      <c r="D124" s="794"/>
      <c r="E124" s="407">
        <f>'Паспорт-2'!C108</f>
        <v>0</v>
      </c>
      <c r="F124" s="408">
        <f>'Паспорт-2'!D108</f>
        <v>0</v>
      </c>
      <c r="G124" s="310">
        <f>SUM(E124:F124)</f>
        <v>0</v>
      </c>
      <c r="H124" s="311"/>
      <c r="I124" s="278"/>
      <c r="J124" s="310">
        <f>SUM(H124:I124)</f>
        <v>0</v>
      </c>
      <c r="K124" s="397">
        <f t="shared" si="36"/>
        <v>0</v>
      </c>
      <c r="L124" s="398">
        <f t="shared" si="36"/>
        <v>0</v>
      </c>
      <c r="M124" s="383">
        <f>SUM(K124:L124)</f>
        <v>0</v>
      </c>
      <c r="N124" s="256" t="str">
        <f t="shared" si="19"/>
        <v/>
      </c>
    </row>
    <row r="125" spans="1:14" x14ac:dyDescent="0.2">
      <c r="A125" s="348" t="e">
        <f>'Паспорт-2'!A109</f>
        <v>#REF!</v>
      </c>
      <c r="B125" s="793" t="e">
        <f>'Паспорт-2'!B109</f>
        <v>#REF!</v>
      </c>
      <c r="C125" s="793"/>
      <c r="D125" s="794"/>
      <c r="E125" s="407">
        <f>'Паспорт-2'!C109</f>
        <v>0</v>
      </c>
      <c r="F125" s="408">
        <f>'Паспорт-2'!D109</f>
        <v>0</v>
      </c>
      <c r="G125" s="310">
        <f>SUM(E125:F125)</f>
        <v>0</v>
      </c>
      <c r="H125" s="311"/>
      <c r="I125" s="278"/>
      <c r="J125" s="310">
        <f>SUM(H125:I125)</f>
        <v>0</v>
      </c>
      <c r="K125" s="397">
        <f t="shared" si="36"/>
        <v>0</v>
      </c>
      <c r="L125" s="398">
        <f t="shared" si="36"/>
        <v>0</v>
      </c>
      <c r="M125" s="383">
        <f>SUM(K125:L125)</f>
        <v>0</v>
      </c>
      <c r="N125" s="256" t="str">
        <f t="shared" si="19"/>
        <v/>
      </c>
    </row>
    <row r="126" spans="1:14" x14ac:dyDescent="0.2">
      <c r="A126" s="388" t="e">
        <f>'Паспорт-2'!A110</f>
        <v>#REF!</v>
      </c>
      <c r="B126" s="791" t="e">
        <f>'Паспорт-2'!B110</f>
        <v>#REF!</v>
      </c>
      <c r="C126" s="791"/>
      <c r="D126" s="792"/>
      <c r="E126" s="407">
        <f>'Паспорт-2'!C110</f>
        <v>0</v>
      </c>
      <c r="F126" s="408">
        <f>'Паспорт-2'!D110</f>
        <v>0</v>
      </c>
      <c r="G126" s="310">
        <f>SUM(E126:F126)</f>
        <v>0</v>
      </c>
      <c r="H126" s="311"/>
      <c r="I126" s="278"/>
      <c r="J126" s="310">
        <f>SUM(H126:I126)</f>
        <v>0</v>
      </c>
      <c r="K126" s="397">
        <f t="shared" si="36"/>
        <v>0</v>
      </c>
      <c r="L126" s="398">
        <f t="shared" si="36"/>
        <v>0</v>
      </c>
      <c r="M126" s="383">
        <f>SUM(K126:L126)</f>
        <v>0</v>
      </c>
      <c r="N126" s="256" t="str">
        <f t="shared" si="19"/>
        <v/>
      </c>
    </row>
    <row r="127" spans="1:14" ht="13.5" x14ac:dyDescent="0.2">
      <c r="A127" s="338" t="e">
        <f>'Паспорт-2'!A111</f>
        <v>#REF!</v>
      </c>
      <c r="B127" s="795" t="e">
        <f>'Паспорт-2'!B111</f>
        <v>#REF!</v>
      </c>
      <c r="C127" s="795"/>
      <c r="D127" s="796"/>
      <c r="E127" s="286">
        <f t="shared" ref="E127:M127" si="37">SUM(E128:E132)</f>
        <v>0</v>
      </c>
      <c r="F127" s="285">
        <f t="shared" si="37"/>
        <v>0</v>
      </c>
      <c r="G127" s="284">
        <f t="shared" si="37"/>
        <v>0</v>
      </c>
      <c r="H127" s="286">
        <f t="shared" si="37"/>
        <v>0</v>
      </c>
      <c r="I127" s="285">
        <f t="shared" si="37"/>
        <v>0</v>
      </c>
      <c r="J127" s="284">
        <f t="shared" si="37"/>
        <v>0</v>
      </c>
      <c r="K127" s="340">
        <f t="shared" si="37"/>
        <v>0</v>
      </c>
      <c r="L127" s="285">
        <f t="shared" si="37"/>
        <v>0</v>
      </c>
      <c r="M127" s="284">
        <f t="shared" si="37"/>
        <v>0</v>
      </c>
      <c r="N127" s="256" t="str">
        <f t="shared" si="19"/>
        <v/>
      </c>
    </row>
    <row r="128" spans="1:14" x14ac:dyDescent="0.2">
      <c r="A128" s="347" t="e">
        <f>'Паспорт-2'!A112</f>
        <v>#REF!</v>
      </c>
      <c r="B128" s="797" t="e">
        <f>'Паспорт-2'!B112</f>
        <v>#REF!</v>
      </c>
      <c r="C128" s="797"/>
      <c r="D128" s="798"/>
      <c r="E128" s="405">
        <f>'Паспорт-2'!C112</f>
        <v>0</v>
      </c>
      <c r="F128" s="406">
        <f>'Паспорт-2'!D112</f>
        <v>0</v>
      </c>
      <c r="G128" s="312">
        <f t="shared" ref="G128:G133" si="38">SUM(E128:F128)</f>
        <v>0</v>
      </c>
      <c r="H128" s="313"/>
      <c r="I128" s="283"/>
      <c r="J128" s="312">
        <f t="shared" ref="J128:J133" si="39">SUM(H128:I128)</f>
        <v>0</v>
      </c>
      <c r="K128" s="397">
        <f t="shared" ref="K128:L132" si="40">H128-E128</f>
        <v>0</v>
      </c>
      <c r="L128" s="398">
        <f t="shared" si="40"/>
        <v>0</v>
      </c>
      <c r="M128" s="383">
        <f t="shared" ref="M128:M133" si="41">SUM(K128:L128)</f>
        <v>0</v>
      </c>
      <c r="N128" s="256" t="str">
        <f t="shared" si="19"/>
        <v/>
      </c>
    </row>
    <row r="129" spans="1:14" x14ac:dyDescent="0.2">
      <c r="A129" s="348" t="e">
        <f>'Паспорт-2'!A113</f>
        <v>#REF!</v>
      </c>
      <c r="B129" s="793" t="e">
        <f>'Паспорт-2'!B113</f>
        <v>#REF!</v>
      </c>
      <c r="C129" s="793"/>
      <c r="D129" s="794"/>
      <c r="E129" s="407">
        <f>'Паспорт-2'!C113</f>
        <v>0</v>
      </c>
      <c r="F129" s="408">
        <f>'Паспорт-2'!D113</f>
        <v>0</v>
      </c>
      <c r="G129" s="310">
        <f t="shared" si="38"/>
        <v>0</v>
      </c>
      <c r="H129" s="311"/>
      <c r="I129" s="278"/>
      <c r="J129" s="310">
        <f t="shared" si="39"/>
        <v>0</v>
      </c>
      <c r="K129" s="397">
        <f t="shared" si="40"/>
        <v>0</v>
      </c>
      <c r="L129" s="398">
        <f t="shared" si="40"/>
        <v>0</v>
      </c>
      <c r="M129" s="383">
        <f t="shared" si="41"/>
        <v>0</v>
      </c>
      <c r="N129" s="256" t="str">
        <f t="shared" si="19"/>
        <v/>
      </c>
    </row>
    <row r="130" spans="1:14" x14ac:dyDescent="0.2">
      <c r="A130" s="348" t="e">
        <f>'Паспорт-2'!A114</f>
        <v>#REF!</v>
      </c>
      <c r="B130" s="793" t="e">
        <f>'Паспорт-2'!B114</f>
        <v>#REF!</v>
      </c>
      <c r="C130" s="793"/>
      <c r="D130" s="794"/>
      <c r="E130" s="407">
        <f>'Паспорт-2'!C114</f>
        <v>0</v>
      </c>
      <c r="F130" s="408">
        <f>'Паспорт-2'!D114</f>
        <v>0</v>
      </c>
      <c r="G130" s="310">
        <f t="shared" si="38"/>
        <v>0</v>
      </c>
      <c r="H130" s="311"/>
      <c r="I130" s="278"/>
      <c r="J130" s="310">
        <f t="shared" si="39"/>
        <v>0</v>
      </c>
      <c r="K130" s="397">
        <f t="shared" si="40"/>
        <v>0</v>
      </c>
      <c r="L130" s="398">
        <f t="shared" si="40"/>
        <v>0</v>
      </c>
      <c r="M130" s="383">
        <f t="shared" si="41"/>
        <v>0</v>
      </c>
      <c r="N130" s="256" t="str">
        <f t="shared" si="19"/>
        <v/>
      </c>
    </row>
    <row r="131" spans="1:14" x14ac:dyDescent="0.2">
      <c r="A131" s="348" t="e">
        <f>'Паспорт-2'!A115</f>
        <v>#REF!</v>
      </c>
      <c r="B131" s="793" t="e">
        <f>'Паспорт-2'!B115</f>
        <v>#REF!</v>
      </c>
      <c r="C131" s="793"/>
      <c r="D131" s="794"/>
      <c r="E131" s="407">
        <f>'Паспорт-2'!C115</f>
        <v>0</v>
      </c>
      <c r="F131" s="408">
        <f>'Паспорт-2'!D115</f>
        <v>0</v>
      </c>
      <c r="G131" s="310">
        <f t="shared" si="38"/>
        <v>0</v>
      </c>
      <c r="H131" s="311"/>
      <c r="I131" s="278"/>
      <c r="J131" s="310">
        <f t="shared" si="39"/>
        <v>0</v>
      </c>
      <c r="K131" s="397">
        <f t="shared" si="40"/>
        <v>0</v>
      </c>
      <c r="L131" s="398">
        <f t="shared" si="40"/>
        <v>0</v>
      </c>
      <c r="M131" s="383">
        <f t="shared" si="41"/>
        <v>0</v>
      </c>
      <c r="N131" s="256" t="str">
        <f t="shared" si="19"/>
        <v/>
      </c>
    </row>
    <row r="132" spans="1:14" x14ac:dyDescent="0.2">
      <c r="A132" s="388" t="e">
        <f>'Паспорт-2'!A116</f>
        <v>#REF!</v>
      </c>
      <c r="B132" s="791" t="e">
        <f>'Паспорт-2'!B116</f>
        <v>#REF!</v>
      </c>
      <c r="C132" s="791"/>
      <c r="D132" s="792"/>
      <c r="E132" s="407">
        <f>'Паспорт-2'!C116</f>
        <v>0</v>
      </c>
      <c r="F132" s="408">
        <f>'Паспорт-2'!D116</f>
        <v>0</v>
      </c>
      <c r="G132" s="310">
        <f t="shared" si="38"/>
        <v>0</v>
      </c>
      <c r="H132" s="311"/>
      <c r="I132" s="278"/>
      <c r="J132" s="310">
        <f t="shared" si="39"/>
        <v>0</v>
      </c>
      <c r="K132" s="411">
        <f t="shared" si="40"/>
        <v>0</v>
      </c>
      <c r="L132" s="412">
        <f t="shared" si="40"/>
        <v>0</v>
      </c>
      <c r="M132" s="390">
        <f t="shared" si="41"/>
        <v>0</v>
      </c>
      <c r="N132" s="256" t="str">
        <f t="shared" si="19"/>
        <v/>
      </c>
    </row>
    <row r="133" spans="1:14" x14ac:dyDescent="0.2">
      <c r="A133" s="661" t="s">
        <v>41</v>
      </c>
      <c r="B133" s="662"/>
      <c r="C133" s="662"/>
      <c r="D133" s="663"/>
      <c r="E133" s="309">
        <f>E73+E79+E85+E91+E97+E103+E109+E115+E121+E127</f>
        <v>0</v>
      </c>
      <c r="F133" s="275">
        <f>F73+F79+F85+F91+F97+F103+F109+F115+F121+F127</f>
        <v>0</v>
      </c>
      <c r="G133" s="308">
        <f t="shared" si="38"/>
        <v>0</v>
      </c>
      <c r="H133" s="309">
        <f>H73+H79+H85+H91+H97+H103+H109+H115+H121+H127</f>
        <v>0</v>
      </c>
      <c r="I133" s="275">
        <f>I73+I79+I85+I91+I97+I103+I109+I115+I121+I127</f>
        <v>0</v>
      </c>
      <c r="J133" s="308">
        <f t="shared" si="39"/>
        <v>0</v>
      </c>
      <c r="K133" s="309">
        <f>K73+K79+K85+K91+K97+K103+K109+K115+K121+K127</f>
        <v>0</v>
      </c>
      <c r="L133" s="275">
        <f>L73+L79+L85+L91+L97+L103+L109+L115+L121+L127</f>
        <v>0</v>
      </c>
      <c r="M133" s="308">
        <f t="shared" si="41"/>
        <v>0</v>
      </c>
      <c r="N133" s="256" t="s">
        <v>99</v>
      </c>
    </row>
  </sheetData>
  <sheetProtection formatCells="0" formatColumns="0" formatRows="0" autoFilter="0"/>
  <autoFilter ref="N1:N133"/>
  <mergeCells count="87">
    <mergeCell ref="A133:D133"/>
    <mergeCell ref="A1:M1"/>
    <mergeCell ref="A2:M2"/>
    <mergeCell ref="A13:A15"/>
    <mergeCell ref="B13:D15"/>
    <mergeCell ref="C4:M4"/>
    <mergeCell ref="C7:M7"/>
    <mergeCell ref="D10:M10"/>
    <mergeCell ref="D11:M11"/>
    <mergeCell ref="B127:D127"/>
    <mergeCell ref="B132:D132"/>
    <mergeCell ref="B121:D121"/>
    <mergeCell ref="B122:D122"/>
    <mergeCell ref="B123:D123"/>
    <mergeCell ref="B124:D124"/>
    <mergeCell ref="B125:D125"/>
    <mergeCell ref="B128:D128"/>
    <mergeCell ref="B129:D129"/>
    <mergeCell ref="B130:D130"/>
    <mergeCell ref="B131:D131"/>
    <mergeCell ref="B126:D126"/>
    <mergeCell ref="B120:D12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07:D107"/>
    <mergeCell ref="B108:D108"/>
    <mergeCell ref="B109:D109"/>
    <mergeCell ref="B110:D110"/>
    <mergeCell ref="B103:D103"/>
    <mergeCell ref="B104:D104"/>
    <mergeCell ref="B105:D105"/>
    <mergeCell ref="B106:D106"/>
    <mergeCell ref="B99:D99"/>
    <mergeCell ref="B100:D100"/>
    <mergeCell ref="B101:D101"/>
    <mergeCell ref="B102:D102"/>
    <mergeCell ref="B95:D95"/>
    <mergeCell ref="B96:D96"/>
    <mergeCell ref="B97:D97"/>
    <mergeCell ref="B98:D98"/>
    <mergeCell ref="B91:D91"/>
    <mergeCell ref="B92:D92"/>
    <mergeCell ref="B93:D93"/>
    <mergeCell ref="B94:D94"/>
    <mergeCell ref="B87:D87"/>
    <mergeCell ref="B88:D88"/>
    <mergeCell ref="B89:D89"/>
    <mergeCell ref="B90:D90"/>
    <mergeCell ref="B83:D83"/>
    <mergeCell ref="B84:D84"/>
    <mergeCell ref="B85:D85"/>
    <mergeCell ref="B86:D86"/>
    <mergeCell ref="B79:D79"/>
    <mergeCell ref="B80:D80"/>
    <mergeCell ref="B81:D81"/>
    <mergeCell ref="B82:D82"/>
    <mergeCell ref="E71:G71"/>
    <mergeCell ref="H71:J71"/>
    <mergeCell ref="B76:D76"/>
    <mergeCell ref="B77:D77"/>
    <mergeCell ref="K71:M71"/>
    <mergeCell ref="H18:J18"/>
    <mergeCell ref="K18:M18"/>
    <mergeCell ref="E18:G18"/>
    <mergeCell ref="D18:D19"/>
    <mergeCell ref="A18:A19"/>
    <mergeCell ref="C18:C19"/>
    <mergeCell ref="C8:M8"/>
    <mergeCell ref="C5:M5"/>
    <mergeCell ref="E13:G13"/>
    <mergeCell ref="H13:J13"/>
    <mergeCell ref="K13:M13"/>
    <mergeCell ref="B78:D78"/>
    <mergeCell ref="B75:D75"/>
    <mergeCell ref="B73:D73"/>
    <mergeCell ref="B74:D74"/>
    <mergeCell ref="B18:B19"/>
    <mergeCell ref="A68:D68"/>
    <mergeCell ref="B71:D72"/>
    <mergeCell ref="A71:A72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22"/>
  <sheetViews>
    <sheetView showZeros="0" zoomScale="115" zoomScaleNormal="115" workbookViewId="0">
      <selection activeCell="B16" sqref="B16"/>
    </sheetView>
  </sheetViews>
  <sheetFormatPr defaultColWidth="0" defaultRowHeight="12.75" zeroHeight="1" x14ac:dyDescent="0.2"/>
  <cols>
    <col min="1" max="1" width="4.42578125" style="256" customWidth="1"/>
    <col min="2" max="2" width="55" style="256" customWidth="1"/>
    <col min="3" max="3" width="10.85546875" style="256" customWidth="1"/>
    <col min="4" max="4" width="29.140625" style="256" customWidth="1"/>
    <col min="5" max="5" width="23" style="256" customWidth="1"/>
    <col min="6" max="6" width="18.5703125" style="256" customWidth="1"/>
    <col min="7" max="7" width="18.5703125" style="427" customWidth="1"/>
    <col min="8" max="8" width="9.140625" style="256" customWidth="1"/>
    <col min="9" max="9" width="0" style="256" hidden="1" customWidth="1"/>
    <col min="10" max="16384" width="0" style="295" hidden="1"/>
  </cols>
  <sheetData>
    <row r="1" spans="1:8" x14ac:dyDescent="0.2">
      <c r="A1" s="318" t="s">
        <v>231</v>
      </c>
      <c r="H1" s="81" t="s">
        <v>99</v>
      </c>
    </row>
    <row r="2" spans="1:8" ht="50.25" customHeight="1" x14ac:dyDescent="0.2">
      <c r="A2" s="415" t="s">
        <v>51</v>
      </c>
      <c r="B2" s="416" t="s">
        <v>58</v>
      </c>
      <c r="C2" s="415" t="s">
        <v>57</v>
      </c>
      <c r="D2" s="416" t="s">
        <v>31</v>
      </c>
      <c r="E2" s="417" t="s">
        <v>228</v>
      </c>
      <c r="F2" s="418" t="s">
        <v>229</v>
      </c>
      <c r="G2" s="419" t="s">
        <v>230</v>
      </c>
      <c r="H2" s="81" t="s">
        <v>99</v>
      </c>
    </row>
    <row r="3" spans="1:8" x14ac:dyDescent="0.2">
      <c r="A3" s="830" t="e">
        <f>'Запит 2-8'!#REF!</f>
        <v>#REF!</v>
      </c>
      <c r="B3" s="831"/>
      <c r="C3" s="831"/>
      <c r="D3" s="831"/>
      <c r="E3" s="831"/>
      <c r="F3" s="831"/>
      <c r="G3" s="832"/>
      <c r="H3" s="81" t="str">
        <f>H4</f>
        <v>Для друку</v>
      </c>
    </row>
    <row r="4" spans="1:8" x14ac:dyDescent="0.2">
      <c r="A4" s="784" t="e">
        <f>'Запит 2-8'!#REF!</f>
        <v>#REF!</v>
      </c>
      <c r="B4" s="785"/>
      <c r="C4" s="785"/>
      <c r="D4" s="785"/>
      <c r="E4" s="785"/>
      <c r="F4" s="785"/>
      <c r="G4" s="786"/>
      <c r="H4" s="81" t="str">
        <f>H5</f>
        <v>Для друку</v>
      </c>
    </row>
    <row r="5" spans="1:8" x14ac:dyDescent="0.2">
      <c r="A5" s="420" t="s">
        <v>4</v>
      </c>
      <c r="B5" s="823" t="s">
        <v>107</v>
      </c>
      <c r="C5" s="824"/>
      <c r="D5" s="824"/>
      <c r="E5" s="827"/>
      <c r="F5" s="827"/>
      <c r="G5" s="828"/>
      <c r="H5" s="81" t="str">
        <f>H6</f>
        <v>Для друку</v>
      </c>
    </row>
    <row r="6" spans="1:8" ht="25.5" x14ac:dyDescent="0.2">
      <c r="A6" s="326">
        <f>'Запит 2-8'!A7</f>
        <v>0</v>
      </c>
      <c r="B6" s="421" t="str">
        <f>IF('Запит 2-8'!B7&lt;&gt;"",'Запит 2-8'!B7,"")</f>
        <v>Оплата послуг з виготовлення презентаційно- інформаційної продукції</v>
      </c>
      <c r="C6" s="422" t="str">
        <f>'Запит 2-8'!C7</f>
        <v>грн.</v>
      </c>
      <c r="D6" s="423" t="str">
        <f>'Запит 2-8'!D7</f>
        <v>акт наданих послуг</v>
      </c>
      <c r="E6" s="424">
        <f>'Паспорт-3'!E7</f>
        <v>0</v>
      </c>
      <c r="F6" s="425"/>
      <c r="G6" s="428">
        <f t="shared" ref="G6:G20" si="0">F6-E6</f>
        <v>0</v>
      </c>
      <c r="H6" s="81" t="str">
        <f>IF(B6&lt;&gt;"","Для друку","")</f>
        <v>Для друку</v>
      </c>
    </row>
    <row r="7" spans="1:8" x14ac:dyDescent="0.2">
      <c r="A7" s="326">
        <f>'Запит 2-8'!A8</f>
        <v>0</v>
      </c>
      <c r="B7" s="298" t="str">
        <f>IF('Запит 2-8'!B8&lt;&gt;"",'Запит 2-8'!B8,"")</f>
        <v>Оплата послуг з виготовлення відеоматеріалів про місто</v>
      </c>
      <c r="C7" s="297" t="str">
        <f>'Запит 2-8'!C8</f>
        <v>грн.</v>
      </c>
      <c r="D7" s="296" t="str">
        <f>'Запит 2-8'!D8</f>
        <v>акт наданих послуг</v>
      </c>
      <c r="E7" s="413">
        <f>'Паспорт-3'!E8</f>
        <v>0</v>
      </c>
      <c r="F7" s="414"/>
      <c r="G7" s="429">
        <f t="shared" si="0"/>
        <v>0</v>
      </c>
      <c r="H7" s="81" t="str">
        <f t="shared" ref="H7:H20" si="1">IF(B7&lt;&gt;"","Для друку","")</f>
        <v>Для друку</v>
      </c>
    </row>
    <row r="8" spans="1:8" ht="25.5" x14ac:dyDescent="0.2">
      <c r="A8" s="326">
        <f>'Запит 2-8'!A9</f>
        <v>0</v>
      </c>
      <c r="B8" s="298" t="str">
        <f>IF('Запит 2-8'!B9&lt;&gt;"",'Запит 2-8'!B9,"")</f>
        <v>Оплата витрат та послуг для участі у виставках, ярмарках, форумах, семінарах, презентаціях та інших заходах</v>
      </c>
      <c r="C8" s="297" t="str">
        <f>'Запит 2-8'!C9</f>
        <v>грн.</v>
      </c>
      <c r="D8" s="296" t="str">
        <f>'Запит 2-8'!D9</f>
        <v>акт наданих послуг</v>
      </c>
      <c r="E8" s="413">
        <f>'Паспорт-3'!E9</f>
        <v>0</v>
      </c>
      <c r="F8" s="414"/>
      <c r="G8" s="429">
        <f t="shared" si="0"/>
        <v>0</v>
      </c>
      <c r="H8" s="81" t="str">
        <f t="shared" si="1"/>
        <v>Для друку</v>
      </c>
    </row>
    <row r="9" spans="1:8" ht="25.5" x14ac:dyDescent="0.2">
      <c r="A9" s="326">
        <f>'Запит 2-8'!A11</f>
        <v>0</v>
      </c>
      <c r="B9" s="298" t="str">
        <f>IF('Запит 2-8'!B11&lt;&gt;"",'Запит 2-8'!B11,"")</f>
        <v>Організація навчальних семінарів, практикумів, круглих столів тощо з питань підприємницької діяльності</v>
      </c>
      <c r="C9" s="297" t="str">
        <f>'Запит 2-8'!C11</f>
        <v>грн.</v>
      </c>
      <c r="D9" s="296" t="str">
        <f>'Запит 2-8'!D11</f>
        <v>акт наданих послуг</v>
      </c>
      <c r="E9" s="413">
        <f>'Паспорт-3'!E10</f>
        <v>0</v>
      </c>
      <c r="F9" s="414"/>
      <c r="G9" s="429">
        <f t="shared" si="0"/>
        <v>0</v>
      </c>
      <c r="H9" s="81" t="str">
        <f t="shared" si="1"/>
        <v>Для друку</v>
      </c>
    </row>
    <row r="10" spans="1:8" x14ac:dyDescent="0.2">
      <c r="A10" s="326">
        <f>'Запит 2-8'!A12</f>
        <v>0</v>
      </c>
      <c r="B10" s="298" t="str">
        <f>IF('Запит 2-8'!B12&lt;&gt;"",'Запит 2-8'!B12,"")</f>
        <v/>
      </c>
      <c r="C10" s="297">
        <f>'Запит 2-8'!C12</f>
        <v>0</v>
      </c>
      <c r="D10" s="296">
        <f>'Запит 2-8'!D12</f>
        <v>0</v>
      </c>
      <c r="E10" s="413">
        <f>'Паспорт-3'!E11</f>
        <v>0</v>
      </c>
      <c r="F10" s="414"/>
      <c r="G10" s="429">
        <f t="shared" si="0"/>
        <v>0</v>
      </c>
      <c r="H10" s="81" t="str">
        <f t="shared" si="1"/>
        <v/>
      </c>
    </row>
    <row r="11" spans="1:8" x14ac:dyDescent="0.2">
      <c r="A11" s="326">
        <f>'Запит 2-8'!A13</f>
        <v>0</v>
      </c>
      <c r="B11" s="298" t="str">
        <f>IF('Запит 2-8'!B13&lt;&gt;"",'Запит 2-8'!B13,"")</f>
        <v/>
      </c>
      <c r="C11" s="297">
        <f>'Запит 2-8'!C13</f>
        <v>0</v>
      </c>
      <c r="D11" s="296">
        <f>'Запит 2-8'!D13</f>
        <v>0</v>
      </c>
      <c r="E11" s="413">
        <f>'Паспорт-3'!E12</f>
        <v>0</v>
      </c>
      <c r="F11" s="414"/>
      <c r="G11" s="429">
        <f t="shared" si="0"/>
        <v>0</v>
      </c>
      <c r="H11" s="81" t="str">
        <f t="shared" si="1"/>
        <v/>
      </c>
    </row>
    <row r="12" spans="1:8" x14ac:dyDescent="0.2">
      <c r="A12" s="326">
        <f>'Запит 2-8'!A14</f>
        <v>0</v>
      </c>
      <c r="B12" s="298" t="str">
        <f>IF('Запит 2-8'!B14&lt;&gt;"",'Запит 2-8'!B14,"")</f>
        <v/>
      </c>
      <c r="C12" s="297">
        <f>'Запит 2-8'!C14</f>
        <v>0</v>
      </c>
      <c r="D12" s="296">
        <f>'Запит 2-8'!D14</f>
        <v>0</v>
      </c>
      <c r="E12" s="413">
        <f>'Паспорт-3'!E13</f>
        <v>0</v>
      </c>
      <c r="F12" s="414"/>
      <c r="G12" s="429">
        <f t="shared" si="0"/>
        <v>0</v>
      </c>
      <c r="H12" s="81" t="str">
        <f t="shared" si="1"/>
        <v/>
      </c>
    </row>
    <row r="13" spans="1:8" x14ac:dyDescent="0.2">
      <c r="A13" s="326">
        <f>'Запит 2-8'!A15</f>
        <v>0</v>
      </c>
      <c r="B13" s="298" t="str">
        <f>IF('Запит 2-8'!B15&lt;&gt;"",'Запит 2-8'!B15,"")</f>
        <v/>
      </c>
      <c r="C13" s="297">
        <f>'Запит 2-8'!C15</f>
        <v>0</v>
      </c>
      <c r="D13" s="296">
        <f>'Запит 2-8'!D15</f>
        <v>0</v>
      </c>
      <c r="E13" s="413">
        <f>'Паспорт-3'!E14</f>
        <v>0</v>
      </c>
      <c r="F13" s="414"/>
      <c r="G13" s="429">
        <f t="shared" si="0"/>
        <v>0</v>
      </c>
      <c r="H13" s="81" t="str">
        <f t="shared" si="1"/>
        <v/>
      </c>
    </row>
    <row r="14" spans="1:8" x14ac:dyDescent="0.2">
      <c r="A14" s="326">
        <f>'Запит 2-8'!A16</f>
        <v>0</v>
      </c>
      <c r="B14" s="298" t="str">
        <f>IF('Запит 2-8'!B16&lt;&gt;"",'Запит 2-8'!B16,"")</f>
        <v/>
      </c>
      <c r="C14" s="297">
        <f>'Запит 2-8'!C16</f>
        <v>0</v>
      </c>
      <c r="D14" s="296">
        <f>'Запит 2-8'!D16</f>
        <v>0</v>
      </c>
      <c r="E14" s="413">
        <f>'Паспорт-3'!E15</f>
        <v>0</v>
      </c>
      <c r="F14" s="414"/>
      <c r="G14" s="429">
        <f t="shared" si="0"/>
        <v>0</v>
      </c>
      <c r="H14" s="81" t="str">
        <f t="shared" si="1"/>
        <v/>
      </c>
    </row>
    <row r="15" spans="1:8" x14ac:dyDescent="0.2">
      <c r="A15" s="326">
        <f>'Запит 2-8'!A17</f>
        <v>0</v>
      </c>
      <c r="B15" s="298" t="str">
        <f>IF('Запит 2-8'!B17&lt;&gt;"",'Запит 2-8'!B17,"")</f>
        <v/>
      </c>
      <c r="C15" s="297">
        <f>'Запит 2-8'!C17</f>
        <v>0</v>
      </c>
      <c r="D15" s="296">
        <f>'Запит 2-8'!D17</f>
        <v>0</v>
      </c>
      <c r="E15" s="413">
        <f>'Паспорт-3'!E16</f>
        <v>0</v>
      </c>
      <c r="F15" s="414"/>
      <c r="G15" s="429">
        <f t="shared" si="0"/>
        <v>0</v>
      </c>
      <c r="H15" s="81" t="str">
        <f t="shared" si="1"/>
        <v/>
      </c>
    </row>
    <row r="16" spans="1:8" x14ac:dyDescent="0.2">
      <c r="A16" s="326">
        <f>'Запит 2-8'!A18</f>
        <v>0</v>
      </c>
      <c r="B16" s="298" t="str">
        <f>IF('Запит 2-8'!B18&lt;&gt;"",'Запит 2-8'!B18,"")</f>
        <v/>
      </c>
      <c r="C16" s="297">
        <f>'Запит 2-8'!C18</f>
        <v>0</v>
      </c>
      <c r="D16" s="296">
        <f>'Запит 2-8'!D18</f>
        <v>0</v>
      </c>
      <c r="E16" s="413">
        <f>'Паспорт-3'!E17</f>
        <v>0</v>
      </c>
      <c r="F16" s="414"/>
      <c r="G16" s="429">
        <f t="shared" si="0"/>
        <v>0</v>
      </c>
      <c r="H16" s="81" t="str">
        <f t="shared" si="1"/>
        <v/>
      </c>
    </row>
    <row r="17" spans="1:8" x14ac:dyDescent="0.2">
      <c r="A17" s="326">
        <f>'Запит 2-8'!A19</f>
        <v>0</v>
      </c>
      <c r="B17" s="298" t="str">
        <f>IF('Запит 2-8'!B19&lt;&gt;"",'Запит 2-8'!B19,"")</f>
        <v/>
      </c>
      <c r="C17" s="297">
        <f>'Запит 2-8'!C19</f>
        <v>0</v>
      </c>
      <c r="D17" s="296">
        <f>'Запит 2-8'!D19</f>
        <v>0</v>
      </c>
      <c r="E17" s="413">
        <f>'Паспорт-3'!E18</f>
        <v>0</v>
      </c>
      <c r="F17" s="414"/>
      <c r="G17" s="429">
        <f t="shared" si="0"/>
        <v>0</v>
      </c>
      <c r="H17" s="81" t="str">
        <f t="shared" si="1"/>
        <v/>
      </c>
    </row>
    <row r="18" spans="1:8" x14ac:dyDescent="0.2">
      <c r="A18" s="326">
        <f>'Запит 2-8'!A20</f>
        <v>0</v>
      </c>
      <c r="B18" s="298" t="str">
        <f>IF('Запит 2-8'!B20&lt;&gt;"",'Запит 2-8'!B20,"")</f>
        <v/>
      </c>
      <c r="C18" s="297">
        <f>'Запит 2-8'!C20</f>
        <v>0</v>
      </c>
      <c r="D18" s="296">
        <f>'Запит 2-8'!D20</f>
        <v>0</v>
      </c>
      <c r="E18" s="413">
        <f>'Паспорт-3'!E19</f>
        <v>0</v>
      </c>
      <c r="F18" s="414"/>
      <c r="G18" s="429">
        <f t="shared" si="0"/>
        <v>0</v>
      </c>
      <c r="H18" s="81" t="str">
        <f t="shared" si="1"/>
        <v/>
      </c>
    </row>
    <row r="19" spans="1:8" x14ac:dyDescent="0.2">
      <c r="A19" s="326">
        <f>'Запит 2-8'!A21</f>
        <v>0</v>
      </c>
      <c r="B19" s="298" t="str">
        <f>IF('Запит 2-8'!B21&lt;&gt;"",'Запит 2-8'!B21,"")</f>
        <v/>
      </c>
      <c r="C19" s="297">
        <f>'Запит 2-8'!C21</f>
        <v>0</v>
      </c>
      <c r="D19" s="296">
        <f>'Запит 2-8'!D21</f>
        <v>0</v>
      </c>
      <c r="E19" s="413">
        <f>'Паспорт-3'!E20</f>
        <v>0</v>
      </c>
      <c r="F19" s="414"/>
      <c r="G19" s="429">
        <f t="shared" si="0"/>
        <v>0</v>
      </c>
      <c r="H19" s="81" t="str">
        <f t="shared" si="1"/>
        <v/>
      </c>
    </row>
    <row r="20" spans="1:8" x14ac:dyDescent="0.2">
      <c r="A20" s="433">
        <f>'Запит 2-8'!A22</f>
        <v>0</v>
      </c>
      <c r="B20" s="434" t="str">
        <f>IF('Запит 2-8'!B22&lt;&gt;"",'Запит 2-8'!B22,"")</f>
        <v/>
      </c>
      <c r="C20" s="435">
        <f>'Запит 2-8'!C22</f>
        <v>0</v>
      </c>
      <c r="D20" s="436">
        <f>'Запит 2-8'!D22</f>
        <v>0</v>
      </c>
      <c r="E20" s="437">
        <f>'Паспорт-3'!E21</f>
        <v>0</v>
      </c>
      <c r="F20" s="438"/>
      <c r="G20" s="439">
        <f t="shared" si="0"/>
        <v>0</v>
      </c>
      <c r="H20" s="81" t="str">
        <f t="shared" si="1"/>
        <v/>
      </c>
    </row>
    <row r="21" spans="1:8" ht="12.75" customHeight="1" x14ac:dyDescent="0.2">
      <c r="A21" s="820" t="s">
        <v>212</v>
      </c>
      <c r="B21" s="821"/>
      <c r="C21" s="821"/>
      <c r="D21" s="821"/>
      <c r="E21" s="821"/>
      <c r="F21" s="821"/>
      <c r="G21" s="822"/>
      <c r="H21" s="81" t="str">
        <f>H5</f>
        <v>Для друку</v>
      </c>
    </row>
    <row r="22" spans="1:8" x14ac:dyDescent="0.2">
      <c r="A22" s="420">
        <f>'Запит 2-8'!A23</f>
        <v>0</v>
      </c>
      <c r="B22" s="823" t="s">
        <v>108</v>
      </c>
      <c r="C22" s="824"/>
      <c r="D22" s="824"/>
      <c r="E22" s="824"/>
      <c r="F22" s="824"/>
      <c r="G22" s="829"/>
      <c r="H22" s="81" t="str">
        <f>H23</f>
        <v>Для друку</v>
      </c>
    </row>
    <row r="23" spans="1:8" x14ac:dyDescent="0.2">
      <c r="A23" s="326">
        <f>'Запит 2-8'!A24</f>
        <v>0</v>
      </c>
      <c r="B23" s="421" t="str">
        <f>IF('Запит 2-8'!B24&lt;&gt;"",'Запит 2-8'!B24,"")</f>
        <v>Кількість виготовленої презентаційно-інформаційної продукції</v>
      </c>
      <c r="C23" s="422" t="str">
        <f>'Запит 2-8'!C24</f>
        <v>одиниць</v>
      </c>
      <c r="D23" s="423" t="str">
        <f>'Запит 2-8'!D24</f>
        <v>договір, акт наданих послуг</v>
      </c>
      <c r="E23" s="430">
        <f>'Паспорт-3'!E23</f>
        <v>0</v>
      </c>
      <c r="F23" s="431"/>
      <c r="G23" s="432">
        <f t="shared" ref="G23:G37" si="2">F23-E23</f>
        <v>0</v>
      </c>
      <c r="H23" s="81" t="str">
        <f t="shared" ref="H23:H37" si="3">IF(B23&lt;&gt;"","Для друку","")</f>
        <v>Для друку</v>
      </c>
    </row>
    <row r="24" spans="1:8" x14ac:dyDescent="0.2">
      <c r="A24" s="326">
        <f>'Запит 2-8'!A25</f>
        <v>0</v>
      </c>
      <c r="B24" s="298" t="str">
        <f>IF('Запит 2-8'!B25&lt;&gt;"",'Запит 2-8'!B25,"")</f>
        <v>Кількість виготовлених відеоматеріалів про місто</v>
      </c>
      <c r="C24" s="297" t="str">
        <f>'Запит 2-8'!C25</f>
        <v>одиниць</v>
      </c>
      <c r="D24" s="296" t="str">
        <f>'Запит 2-8'!D25</f>
        <v>звіт</v>
      </c>
      <c r="E24" s="413">
        <f>'Паспорт-3'!E24</f>
        <v>0</v>
      </c>
      <c r="F24" s="414"/>
      <c r="G24" s="429">
        <f t="shared" si="2"/>
        <v>0</v>
      </c>
      <c r="H24" s="81" t="str">
        <f t="shared" si="3"/>
        <v>Для друку</v>
      </c>
    </row>
    <row r="25" spans="1:8" x14ac:dyDescent="0.2">
      <c r="A25" s="326">
        <f>'Запит 2-8'!A26</f>
        <v>0</v>
      </c>
      <c r="B25" s="298" t="str">
        <f>IF('Запит 2-8'!B26&lt;&gt;"",'Запит 2-8'!B26,"")</f>
        <v>Кількість заходів, в яких забезпечено участь</v>
      </c>
      <c r="C25" s="297" t="str">
        <f>'Запит 2-8'!C26</f>
        <v>одиниць</v>
      </c>
      <c r="D25" s="296" t="str">
        <f>'Запит 2-8'!D26</f>
        <v>звіт</v>
      </c>
      <c r="E25" s="413">
        <f>'Паспорт-3'!E25</f>
        <v>0</v>
      </c>
      <c r="F25" s="414"/>
      <c r="G25" s="429">
        <f t="shared" si="2"/>
        <v>0</v>
      </c>
      <c r="H25" s="81" t="str">
        <f t="shared" si="3"/>
        <v>Для друку</v>
      </c>
    </row>
    <row r="26" spans="1:8" x14ac:dyDescent="0.2">
      <c r="A26" s="326">
        <f>'Запит 2-8'!A27</f>
        <v>0</v>
      </c>
      <c r="B26" s="298" t="str">
        <f>IF('Запит 2-8'!B27&lt;&gt;"",'Запит 2-8'!B27,"")</f>
        <v>Кількість організованих заходів протягом року</v>
      </c>
      <c r="C26" s="297" t="str">
        <f>'Запит 2-8'!C27</f>
        <v>одиниць</v>
      </c>
      <c r="D26" s="296" t="str">
        <f>'Запит 2-8'!D27</f>
        <v>звіт</v>
      </c>
      <c r="E26" s="413">
        <f>'Паспорт-3'!E26</f>
        <v>0</v>
      </c>
      <c r="F26" s="414"/>
      <c r="G26" s="429">
        <f t="shared" si="2"/>
        <v>0</v>
      </c>
      <c r="H26" s="81" t="str">
        <f t="shared" si="3"/>
        <v>Для друку</v>
      </c>
    </row>
    <row r="27" spans="1:8" x14ac:dyDescent="0.2">
      <c r="A27" s="326">
        <f>'Запит 2-8'!A28</f>
        <v>0</v>
      </c>
      <c r="B27" s="298" t="str">
        <f>IF('Запит 2-8'!B28&lt;&gt;"",'Запит 2-8'!B28,"")</f>
        <v/>
      </c>
      <c r="C27" s="297">
        <f>'Запит 2-8'!C28</f>
        <v>0</v>
      </c>
      <c r="D27" s="296">
        <f>'Запит 2-8'!D28</f>
        <v>0</v>
      </c>
      <c r="E27" s="413">
        <f>'Паспорт-3'!E27</f>
        <v>0</v>
      </c>
      <c r="F27" s="414"/>
      <c r="G27" s="429">
        <f t="shared" si="2"/>
        <v>0</v>
      </c>
      <c r="H27" s="81" t="str">
        <f t="shared" si="3"/>
        <v/>
      </c>
    </row>
    <row r="28" spans="1:8" x14ac:dyDescent="0.2">
      <c r="A28" s="326">
        <f>'Запит 2-8'!A29</f>
        <v>0</v>
      </c>
      <c r="B28" s="298" t="str">
        <f>IF('Запит 2-8'!B29&lt;&gt;"",'Запит 2-8'!B29,"")</f>
        <v/>
      </c>
      <c r="C28" s="297">
        <f>'Запит 2-8'!C29</f>
        <v>0</v>
      </c>
      <c r="D28" s="296">
        <f>'Запит 2-8'!D29</f>
        <v>0</v>
      </c>
      <c r="E28" s="413">
        <f>'Паспорт-3'!E28</f>
        <v>0</v>
      </c>
      <c r="F28" s="414"/>
      <c r="G28" s="429">
        <f t="shared" si="2"/>
        <v>0</v>
      </c>
      <c r="H28" s="81" t="str">
        <f t="shared" si="3"/>
        <v/>
      </c>
    </row>
    <row r="29" spans="1:8" x14ac:dyDescent="0.2">
      <c r="A29" s="326">
        <f>'Запит 2-8'!A30</f>
        <v>0</v>
      </c>
      <c r="B29" s="298" t="str">
        <f>IF('Запит 2-8'!B30&lt;&gt;"",'Запит 2-8'!B30,"")</f>
        <v/>
      </c>
      <c r="C29" s="297">
        <f>'Запит 2-8'!C30</f>
        <v>0</v>
      </c>
      <c r="D29" s="296">
        <f>'Запит 2-8'!D30</f>
        <v>0</v>
      </c>
      <c r="E29" s="413">
        <f>'Паспорт-3'!E29</f>
        <v>0</v>
      </c>
      <c r="F29" s="414"/>
      <c r="G29" s="429">
        <f t="shared" si="2"/>
        <v>0</v>
      </c>
      <c r="H29" s="81" t="str">
        <f t="shared" si="3"/>
        <v/>
      </c>
    </row>
    <row r="30" spans="1:8" x14ac:dyDescent="0.2">
      <c r="A30" s="326">
        <f>'Запит 2-8'!A31</f>
        <v>0</v>
      </c>
      <c r="B30" s="298" t="str">
        <f>IF('Запит 2-8'!B31&lt;&gt;"",'Запит 2-8'!B31,"")</f>
        <v/>
      </c>
      <c r="C30" s="297">
        <f>'Запит 2-8'!C31</f>
        <v>0</v>
      </c>
      <c r="D30" s="296">
        <f>'Запит 2-8'!D31</f>
        <v>0</v>
      </c>
      <c r="E30" s="413">
        <f>'Паспорт-3'!E30</f>
        <v>0</v>
      </c>
      <c r="F30" s="414"/>
      <c r="G30" s="429">
        <f t="shared" si="2"/>
        <v>0</v>
      </c>
      <c r="H30" s="81" t="str">
        <f t="shared" si="3"/>
        <v/>
      </c>
    </row>
    <row r="31" spans="1:8" x14ac:dyDescent="0.2">
      <c r="A31" s="326">
        <f>'Запит 2-8'!A32</f>
        <v>0</v>
      </c>
      <c r="B31" s="298" t="str">
        <f>IF('Запит 2-8'!B32&lt;&gt;"",'Запит 2-8'!B32,"")</f>
        <v/>
      </c>
      <c r="C31" s="297">
        <f>'Запит 2-8'!C32</f>
        <v>0</v>
      </c>
      <c r="D31" s="296">
        <f>'Запит 2-8'!D32</f>
        <v>0</v>
      </c>
      <c r="E31" s="413">
        <f>'Паспорт-3'!E31</f>
        <v>0</v>
      </c>
      <c r="F31" s="414"/>
      <c r="G31" s="429">
        <f t="shared" si="2"/>
        <v>0</v>
      </c>
      <c r="H31" s="81" t="str">
        <f t="shared" si="3"/>
        <v/>
      </c>
    </row>
    <row r="32" spans="1:8" x14ac:dyDescent="0.2">
      <c r="A32" s="326">
        <f>'Запит 2-8'!A33</f>
        <v>0</v>
      </c>
      <c r="B32" s="298" t="str">
        <f>IF('Запит 2-8'!B33&lt;&gt;"",'Запит 2-8'!B33,"")</f>
        <v/>
      </c>
      <c r="C32" s="297">
        <f>'Запит 2-8'!C33</f>
        <v>0</v>
      </c>
      <c r="D32" s="296">
        <f>'Запит 2-8'!D33</f>
        <v>0</v>
      </c>
      <c r="E32" s="413">
        <f>'Паспорт-3'!E32</f>
        <v>0</v>
      </c>
      <c r="F32" s="414"/>
      <c r="G32" s="429">
        <f t="shared" si="2"/>
        <v>0</v>
      </c>
      <c r="H32" s="81" t="str">
        <f t="shared" si="3"/>
        <v/>
      </c>
    </row>
    <row r="33" spans="1:8" x14ac:dyDescent="0.2">
      <c r="A33" s="326">
        <f>'Запит 2-8'!A34</f>
        <v>0</v>
      </c>
      <c r="B33" s="298" t="str">
        <f>IF('Запит 2-8'!B34&lt;&gt;"",'Запит 2-8'!B34,"")</f>
        <v/>
      </c>
      <c r="C33" s="297">
        <f>'Запит 2-8'!C34</f>
        <v>0</v>
      </c>
      <c r="D33" s="296">
        <f>'Запит 2-8'!D34</f>
        <v>0</v>
      </c>
      <c r="E33" s="413">
        <f>'Паспорт-3'!E33</f>
        <v>0</v>
      </c>
      <c r="F33" s="414"/>
      <c r="G33" s="429">
        <f t="shared" si="2"/>
        <v>0</v>
      </c>
      <c r="H33" s="81" t="str">
        <f t="shared" si="3"/>
        <v/>
      </c>
    </row>
    <row r="34" spans="1:8" x14ac:dyDescent="0.2">
      <c r="A34" s="326">
        <f>'Запит 2-8'!A35</f>
        <v>0</v>
      </c>
      <c r="B34" s="298" t="str">
        <f>IF('Запит 2-8'!B35&lt;&gt;"",'Запит 2-8'!B35,"")</f>
        <v/>
      </c>
      <c r="C34" s="297">
        <f>'Запит 2-8'!C35</f>
        <v>0</v>
      </c>
      <c r="D34" s="296">
        <f>'Запит 2-8'!D35</f>
        <v>0</v>
      </c>
      <c r="E34" s="413">
        <f>'Паспорт-3'!E34</f>
        <v>0</v>
      </c>
      <c r="F34" s="414"/>
      <c r="G34" s="429">
        <f t="shared" si="2"/>
        <v>0</v>
      </c>
      <c r="H34" s="81" t="str">
        <f t="shared" si="3"/>
        <v/>
      </c>
    </row>
    <row r="35" spans="1:8" x14ac:dyDescent="0.2">
      <c r="A35" s="326">
        <f>'Запит 2-8'!A36</f>
        <v>0</v>
      </c>
      <c r="B35" s="298" t="str">
        <f>IF('Запит 2-8'!B36&lt;&gt;"",'Запит 2-8'!B36,"")</f>
        <v/>
      </c>
      <c r="C35" s="297">
        <f>'Запит 2-8'!C36</f>
        <v>0</v>
      </c>
      <c r="D35" s="296">
        <f>'Запит 2-8'!D36</f>
        <v>0</v>
      </c>
      <c r="E35" s="413">
        <f>'Паспорт-3'!E35</f>
        <v>0</v>
      </c>
      <c r="F35" s="414"/>
      <c r="G35" s="429">
        <f t="shared" si="2"/>
        <v>0</v>
      </c>
      <c r="H35" s="81" t="str">
        <f t="shared" si="3"/>
        <v/>
      </c>
    </row>
    <row r="36" spans="1:8" x14ac:dyDescent="0.2">
      <c r="A36" s="326">
        <f>'Запит 2-8'!A37</f>
        <v>0</v>
      </c>
      <c r="B36" s="298" t="str">
        <f>IF('Запит 2-8'!B37&lt;&gt;"",'Запит 2-8'!B37,"")</f>
        <v/>
      </c>
      <c r="C36" s="297">
        <f>'Запит 2-8'!C37</f>
        <v>0</v>
      </c>
      <c r="D36" s="296">
        <f>'Запит 2-8'!D37</f>
        <v>0</v>
      </c>
      <c r="E36" s="413">
        <f>'Паспорт-3'!E36</f>
        <v>0</v>
      </c>
      <c r="F36" s="414"/>
      <c r="G36" s="429">
        <f t="shared" si="2"/>
        <v>0</v>
      </c>
      <c r="H36" s="81" t="str">
        <f t="shared" si="3"/>
        <v/>
      </c>
    </row>
    <row r="37" spans="1:8" x14ac:dyDescent="0.2">
      <c r="A37" s="433">
        <f>'Запит 2-8'!A38</f>
        <v>0</v>
      </c>
      <c r="B37" s="434" t="str">
        <f>IF('Запит 2-8'!B38&lt;&gt;"",'Запит 2-8'!B38,"")</f>
        <v/>
      </c>
      <c r="C37" s="435">
        <f>'Запит 2-8'!C38</f>
        <v>0</v>
      </c>
      <c r="D37" s="436">
        <f>'Запит 2-8'!D38</f>
        <v>0</v>
      </c>
      <c r="E37" s="437">
        <f>'Паспорт-3'!E37</f>
        <v>0</v>
      </c>
      <c r="F37" s="438"/>
      <c r="G37" s="439">
        <f t="shared" si="2"/>
        <v>0</v>
      </c>
      <c r="H37" s="81" t="str">
        <f t="shared" si="3"/>
        <v/>
      </c>
    </row>
    <row r="38" spans="1:8" ht="12.75" customHeight="1" x14ac:dyDescent="0.2">
      <c r="A38" s="820" t="s">
        <v>212</v>
      </c>
      <c r="B38" s="821"/>
      <c r="C38" s="821"/>
      <c r="D38" s="821"/>
      <c r="E38" s="821"/>
      <c r="F38" s="821"/>
      <c r="G38" s="822"/>
      <c r="H38" s="81" t="str">
        <f>H22</f>
        <v>Для друку</v>
      </c>
    </row>
    <row r="39" spans="1:8" x14ac:dyDescent="0.2">
      <c r="A39" s="426">
        <f>'Запит 2-8'!A39</f>
        <v>0</v>
      </c>
      <c r="B39" s="823" t="s">
        <v>109</v>
      </c>
      <c r="C39" s="824"/>
      <c r="D39" s="824"/>
      <c r="E39" s="825"/>
      <c r="F39" s="825"/>
      <c r="G39" s="826"/>
      <c r="H39" s="81" t="str">
        <f>H40</f>
        <v>Для друку</v>
      </c>
    </row>
    <row r="40" spans="1:8" ht="25.5" x14ac:dyDescent="0.2">
      <c r="A40" s="326">
        <f>'Запит 2-8'!A40</f>
        <v>0</v>
      </c>
      <c r="B40" s="421" t="str">
        <f>IF('Запит 2-8'!B40&lt;&gt;"",'Запит 2-8'!B40,"")</f>
        <v>Середні витрати ресурсів на одиницю показника продукту (послуг з виготовлення презентаційно-інформаційної продукції)</v>
      </c>
      <c r="C40" s="422" t="str">
        <f>'Запит 2-8'!C40</f>
        <v>грн.</v>
      </c>
      <c r="D40" s="423" t="str">
        <f>'Запит 2-8'!D40</f>
        <v>акт наданих послуг</v>
      </c>
      <c r="E40" s="424">
        <f>'Паспорт-3'!E39</f>
        <v>0</v>
      </c>
      <c r="F40" s="425"/>
      <c r="G40" s="428">
        <f t="shared" ref="G40:G54" si="4">F40-E40</f>
        <v>0</v>
      </c>
      <c r="H40" s="81" t="str">
        <f t="shared" ref="H40:H54" si="5">IF(B40&lt;&gt;"","Для друку","")</f>
        <v>Для друку</v>
      </c>
    </row>
    <row r="41" spans="1:8" ht="25.5" x14ac:dyDescent="0.2">
      <c r="A41" s="326">
        <f>'Запит 2-8'!A41</f>
        <v>0</v>
      </c>
      <c r="B41" s="298" t="str">
        <f>IF('Запит 2-8'!B41&lt;&gt;"",'Запит 2-8'!B41,"")</f>
        <v>Витрати ресурсів на одиницю показника продукту (послуг з виготовлення  відеоматеріалів про місто)</v>
      </c>
      <c r="C41" s="297" t="str">
        <f>'Запит 2-8'!C41</f>
        <v>грн.</v>
      </c>
      <c r="D41" s="296" t="str">
        <f>'Запит 2-8'!D41</f>
        <v>розрахунок</v>
      </c>
      <c r="E41" s="413">
        <f>'Паспорт-3'!E40</f>
        <v>0</v>
      </c>
      <c r="F41" s="414"/>
      <c r="G41" s="429">
        <f t="shared" si="4"/>
        <v>0</v>
      </c>
      <c r="H41" s="81" t="str">
        <f t="shared" si="5"/>
        <v>Для друку</v>
      </c>
    </row>
    <row r="42" spans="1:8" ht="38.25" x14ac:dyDescent="0.2">
      <c r="A42" s="326">
        <f>'Запит 2-8'!A42</f>
        <v>0</v>
      </c>
      <c r="B42" s="298" t="str">
        <f>IF('Запит 2-8'!B42&lt;&gt;"",'Запит 2-8'!B42,"")</f>
        <v>Витрати ресурсів на одиницю показника продукту (оплата витрат та послуг для участі у виставках, ярмарках, форумах, семінарах, презентаціях та інших заходах)</v>
      </c>
      <c r="C42" s="297" t="str">
        <f>'Запит 2-8'!C42</f>
        <v>грн.</v>
      </c>
      <c r="D42" s="296" t="str">
        <f>'Запит 2-8'!D42</f>
        <v>розрахунок</v>
      </c>
      <c r="E42" s="413">
        <f>'Паспорт-3'!E41</f>
        <v>0</v>
      </c>
      <c r="F42" s="414"/>
      <c r="G42" s="429">
        <f t="shared" si="4"/>
        <v>0</v>
      </c>
      <c r="H42" s="81" t="str">
        <f t="shared" si="5"/>
        <v>Для друку</v>
      </c>
    </row>
    <row r="43" spans="1:8" ht="38.25" x14ac:dyDescent="0.2">
      <c r="A43" s="326">
        <f>'Запит 2-8'!A43</f>
        <v>0</v>
      </c>
      <c r="B43" s="298" t="str">
        <f>IF('Запит 2-8'!B43&lt;&gt;"",'Запит 2-8'!B43,"")</f>
        <v>Середні витрати ресурсів на одиницю показника продукту (організація навчальних семінарів, практикумів, круглих столів тощо з питань підприємницької діяльності)</v>
      </c>
      <c r="C43" s="297" t="str">
        <f>'Запит 2-8'!C43</f>
        <v>грн.</v>
      </c>
      <c r="D43" s="296" t="str">
        <f>'Запит 2-8'!D43</f>
        <v>розрахунок</v>
      </c>
      <c r="E43" s="413">
        <f>'Паспорт-3'!E42</f>
        <v>0</v>
      </c>
      <c r="F43" s="414"/>
      <c r="G43" s="429">
        <f t="shared" si="4"/>
        <v>0</v>
      </c>
      <c r="H43" s="81" t="str">
        <f t="shared" si="5"/>
        <v>Для друку</v>
      </c>
    </row>
    <row r="44" spans="1:8" ht="25.5" x14ac:dyDescent="0.2">
      <c r="A44" s="326">
        <f>'Запит 2-8'!A44</f>
        <v>0</v>
      </c>
      <c r="B44" s="298" t="str">
        <f>IF('Запит 2-8'!B44&lt;&gt;"",'Запит 2-8'!B44,"")</f>
        <v>Очікувані надходження до місцевого бюджету від діяльності субєктів малого і середнього підприємництва (єдиний податок)</v>
      </c>
      <c r="C44" s="297" t="str">
        <f>'Запит 2-8'!C44</f>
        <v>млн.грн.</v>
      </c>
      <c r="D44" s="296" t="str">
        <f>'Запит 2-8'!D44</f>
        <v>дані ДФП</v>
      </c>
      <c r="E44" s="413">
        <f>'Паспорт-3'!E43</f>
        <v>0</v>
      </c>
      <c r="F44" s="414"/>
      <c r="G44" s="429">
        <f t="shared" si="4"/>
        <v>0</v>
      </c>
      <c r="H44" s="81" t="str">
        <f t="shared" si="5"/>
        <v>Для друку</v>
      </c>
    </row>
    <row r="45" spans="1:8" x14ac:dyDescent="0.2">
      <c r="A45" s="326">
        <f>'Запит 2-8'!A45</f>
        <v>0</v>
      </c>
      <c r="B45" s="298" t="str">
        <f>IF('Запит 2-8'!B45&lt;&gt;"",'Запит 2-8'!B45,"")</f>
        <v/>
      </c>
      <c r="C45" s="297">
        <f>'Запит 2-8'!C45</f>
        <v>0</v>
      </c>
      <c r="D45" s="296">
        <f>'Запит 2-8'!D45</f>
        <v>0</v>
      </c>
      <c r="E45" s="413">
        <f>'Паспорт-3'!E44</f>
        <v>0</v>
      </c>
      <c r="F45" s="414"/>
      <c r="G45" s="429">
        <f t="shared" si="4"/>
        <v>0</v>
      </c>
      <c r="H45" s="81" t="str">
        <f t="shared" si="5"/>
        <v/>
      </c>
    </row>
    <row r="46" spans="1:8" x14ac:dyDescent="0.2">
      <c r="A46" s="326">
        <f>'Запит 2-8'!A46</f>
        <v>0</v>
      </c>
      <c r="B46" s="298" t="str">
        <f>IF('Запит 2-8'!B46&lt;&gt;"",'Запит 2-8'!B46,"")</f>
        <v/>
      </c>
      <c r="C46" s="297">
        <f>'Запит 2-8'!C46</f>
        <v>0</v>
      </c>
      <c r="D46" s="296">
        <f>'Запит 2-8'!D46</f>
        <v>0</v>
      </c>
      <c r="E46" s="413">
        <f>'Паспорт-3'!E45</f>
        <v>0</v>
      </c>
      <c r="F46" s="414"/>
      <c r="G46" s="429">
        <f t="shared" si="4"/>
        <v>0</v>
      </c>
      <c r="H46" s="81" t="str">
        <f t="shared" si="5"/>
        <v/>
      </c>
    </row>
    <row r="47" spans="1:8" x14ac:dyDescent="0.2">
      <c r="A47" s="326">
        <f>'Запит 2-8'!A47</f>
        <v>0</v>
      </c>
      <c r="B47" s="298" t="str">
        <f>IF('Запит 2-8'!B47&lt;&gt;"",'Запит 2-8'!B47,"")</f>
        <v/>
      </c>
      <c r="C47" s="297">
        <f>'Запит 2-8'!C47</f>
        <v>0</v>
      </c>
      <c r="D47" s="296">
        <f>'Запит 2-8'!D47</f>
        <v>0</v>
      </c>
      <c r="E47" s="413">
        <f>'Паспорт-3'!E46</f>
        <v>0</v>
      </c>
      <c r="F47" s="414"/>
      <c r="G47" s="429">
        <f t="shared" si="4"/>
        <v>0</v>
      </c>
      <c r="H47" s="81" t="str">
        <f t="shared" si="5"/>
        <v/>
      </c>
    </row>
    <row r="48" spans="1:8" x14ac:dyDescent="0.2">
      <c r="A48" s="326">
        <f>'Запит 2-8'!A48</f>
        <v>0</v>
      </c>
      <c r="B48" s="298" t="str">
        <f>IF('Запит 2-8'!B48&lt;&gt;"",'Запит 2-8'!B48,"")</f>
        <v/>
      </c>
      <c r="C48" s="297">
        <f>'Запит 2-8'!C48</f>
        <v>0</v>
      </c>
      <c r="D48" s="296">
        <f>'Запит 2-8'!D48</f>
        <v>0</v>
      </c>
      <c r="E48" s="413">
        <f>'Паспорт-3'!E47</f>
        <v>0</v>
      </c>
      <c r="F48" s="414"/>
      <c r="G48" s="429">
        <f t="shared" si="4"/>
        <v>0</v>
      </c>
      <c r="H48" s="81" t="str">
        <f t="shared" si="5"/>
        <v/>
      </c>
    </row>
    <row r="49" spans="1:8" x14ac:dyDescent="0.2">
      <c r="A49" s="326">
        <f>'Запит 2-8'!A49</f>
        <v>0</v>
      </c>
      <c r="B49" s="298" t="str">
        <f>IF('Запит 2-8'!B49&lt;&gt;"",'Запит 2-8'!B49,"")</f>
        <v/>
      </c>
      <c r="C49" s="297">
        <f>'Запит 2-8'!C49</f>
        <v>0</v>
      </c>
      <c r="D49" s="296">
        <f>'Запит 2-8'!D49</f>
        <v>0</v>
      </c>
      <c r="E49" s="413">
        <f>'Паспорт-3'!E48</f>
        <v>0</v>
      </c>
      <c r="F49" s="414"/>
      <c r="G49" s="429">
        <f t="shared" si="4"/>
        <v>0</v>
      </c>
      <c r="H49" s="81" t="str">
        <f t="shared" si="5"/>
        <v/>
      </c>
    </row>
    <row r="50" spans="1:8" x14ac:dyDescent="0.2">
      <c r="A50" s="326">
        <f>'Запит 2-8'!A50</f>
        <v>0</v>
      </c>
      <c r="B50" s="298" t="str">
        <f>IF('Запит 2-8'!B50&lt;&gt;"",'Запит 2-8'!B50,"")</f>
        <v/>
      </c>
      <c r="C50" s="297">
        <f>'Запит 2-8'!C50</f>
        <v>0</v>
      </c>
      <c r="D50" s="296">
        <f>'Запит 2-8'!D50</f>
        <v>0</v>
      </c>
      <c r="E50" s="413">
        <f>'Паспорт-3'!E49</f>
        <v>0</v>
      </c>
      <c r="F50" s="414"/>
      <c r="G50" s="429">
        <f t="shared" si="4"/>
        <v>0</v>
      </c>
      <c r="H50" s="81" t="str">
        <f t="shared" si="5"/>
        <v/>
      </c>
    </row>
    <row r="51" spans="1:8" x14ac:dyDescent="0.2">
      <c r="A51" s="326">
        <f>'Запит 2-8'!A51</f>
        <v>0</v>
      </c>
      <c r="B51" s="298" t="str">
        <f>IF('Запит 2-8'!B51&lt;&gt;"",'Запит 2-8'!B51,"")</f>
        <v/>
      </c>
      <c r="C51" s="297">
        <f>'Запит 2-8'!C51</f>
        <v>0</v>
      </c>
      <c r="D51" s="296">
        <f>'Запит 2-8'!D51</f>
        <v>0</v>
      </c>
      <c r="E51" s="413">
        <f>'Паспорт-3'!E50</f>
        <v>0</v>
      </c>
      <c r="F51" s="414"/>
      <c r="G51" s="429">
        <f t="shared" si="4"/>
        <v>0</v>
      </c>
      <c r="H51" s="81" t="str">
        <f t="shared" si="5"/>
        <v/>
      </c>
    </row>
    <row r="52" spans="1:8" x14ac:dyDescent="0.2">
      <c r="A52" s="326">
        <f>'Запит 2-8'!A52</f>
        <v>0</v>
      </c>
      <c r="B52" s="298" t="str">
        <f>IF('Запит 2-8'!B52&lt;&gt;"",'Запит 2-8'!B52,"")</f>
        <v/>
      </c>
      <c r="C52" s="297">
        <f>'Запит 2-8'!C52</f>
        <v>0</v>
      </c>
      <c r="D52" s="296">
        <f>'Запит 2-8'!D52</f>
        <v>0</v>
      </c>
      <c r="E52" s="413">
        <f>'Паспорт-3'!E51</f>
        <v>0</v>
      </c>
      <c r="F52" s="414"/>
      <c r="G52" s="429">
        <f t="shared" si="4"/>
        <v>0</v>
      </c>
      <c r="H52" s="81" t="str">
        <f t="shared" si="5"/>
        <v/>
      </c>
    </row>
    <row r="53" spans="1:8" x14ac:dyDescent="0.2">
      <c r="A53" s="326">
        <f>'Запит 2-8'!A53</f>
        <v>0</v>
      </c>
      <c r="B53" s="298" t="str">
        <f>IF('Запит 2-8'!B53&lt;&gt;"",'Запит 2-8'!B53,"")</f>
        <v/>
      </c>
      <c r="C53" s="297">
        <f>'Запит 2-8'!C53</f>
        <v>0</v>
      </c>
      <c r="D53" s="296">
        <f>'Запит 2-8'!D53</f>
        <v>0</v>
      </c>
      <c r="E53" s="413">
        <f>'Паспорт-3'!E52</f>
        <v>0</v>
      </c>
      <c r="F53" s="414"/>
      <c r="G53" s="429">
        <f t="shared" si="4"/>
        <v>0</v>
      </c>
      <c r="H53" s="81" t="str">
        <f t="shared" si="5"/>
        <v/>
      </c>
    </row>
    <row r="54" spans="1:8" x14ac:dyDescent="0.2">
      <c r="A54" s="433">
        <f>'Запит 2-8'!A54</f>
        <v>0</v>
      </c>
      <c r="B54" s="434" t="str">
        <f>IF('Запит 2-8'!B54&lt;&gt;"",'Запит 2-8'!B54,"")</f>
        <v/>
      </c>
      <c r="C54" s="435">
        <f>'Запит 2-8'!C54</f>
        <v>0</v>
      </c>
      <c r="D54" s="436">
        <f>'Запит 2-8'!D54</f>
        <v>0</v>
      </c>
      <c r="E54" s="437">
        <f>'Паспорт-3'!E53</f>
        <v>0</v>
      </c>
      <c r="F54" s="438"/>
      <c r="G54" s="439">
        <f t="shared" si="4"/>
        <v>0</v>
      </c>
      <c r="H54" s="81" t="str">
        <f t="shared" si="5"/>
        <v/>
      </c>
    </row>
    <row r="55" spans="1:8" ht="12.75" customHeight="1" x14ac:dyDescent="0.2">
      <c r="A55" s="820" t="s">
        <v>212</v>
      </c>
      <c r="B55" s="821"/>
      <c r="C55" s="821"/>
      <c r="D55" s="821"/>
      <c r="E55" s="821"/>
      <c r="F55" s="821"/>
      <c r="G55" s="822"/>
      <c r="H55" s="81" t="str">
        <f>H39</f>
        <v>Для друку</v>
      </c>
    </row>
    <row r="56" spans="1:8" ht="12.75" customHeight="1" x14ac:dyDescent="0.2">
      <c r="A56" s="820" t="s">
        <v>232</v>
      </c>
      <c r="B56" s="821"/>
      <c r="C56" s="821"/>
      <c r="D56" s="821"/>
      <c r="E56" s="821"/>
      <c r="F56" s="821"/>
      <c r="G56" s="822"/>
      <c r="H56" s="81" t="str">
        <f>H4</f>
        <v>Для друку</v>
      </c>
    </row>
    <row r="57" spans="1:8" ht="12.75" customHeight="1" x14ac:dyDescent="0.2">
      <c r="A57" s="784" t="e">
        <f>'Запит 2-8'!#REF!</f>
        <v>#REF!</v>
      </c>
      <c r="B57" s="785"/>
      <c r="C57" s="785"/>
      <c r="D57" s="785"/>
      <c r="E57" s="785"/>
      <c r="F57" s="785"/>
      <c r="G57" s="786"/>
      <c r="H57" s="81" t="e">
        <f>H58</f>
        <v>#REF!</v>
      </c>
    </row>
    <row r="58" spans="1:8" x14ac:dyDescent="0.2">
      <c r="A58" s="420" t="s">
        <v>4</v>
      </c>
      <c r="B58" s="823" t="s">
        <v>107</v>
      </c>
      <c r="C58" s="824"/>
      <c r="D58" s="824"/>
      <c r="E58" s="827"/>
      <c r="F58" s="827"/>
      <c r="G58" s="828"/>
      <c r="H58" s="81" t="e">
        <f>H59</f>
        <v>#REF!</v>
      </c>
    </row>
    <row r="59" spans="1:8" x14ac:dyDescent="0.2">
      <c r="A59" s="326" t="e">
        <f>'Запит 2-8'!#REF!</f>
        <v>#REF!</v>
      </c>
      <c r="B59" s="421" t="e">
        <f>IF('Запит 2-8'!#REF!&lt;&gt;"",'Запит 2-8'!#REF!,"")</f>
        <v>#REF!</v>
      </c>
      <c r="C59" s="422" t="e">
        <f>'Запит 2-8'!#REF!</f>
        <v>#REF!</v>
      </c>
      <c r="D59" s="423" t="e">
        <f>'Запит 2-8'!#REF!</f>
        <v>#REF!</v>
      </c>
      <c r="E59" s="424">
        <f>'Паспорт-3'!E67</f>
        <v>0</v>
      </c>
      <c r="F59" s="425"/>
      <c r="G59" s="428">
        <f t="shared" ref="G59:G73" si="6">F59-E59</f>
        <v>0</v>
      </c>
      <c r="H59" s="81" t="e">
        <f>IF(B59&lt;&gt;"","Для друку","")</f>
        <v>#REF!</v>
      </c>
    </row>
    <row r="60" spans="1:8" x14ac:dyDescent="0.2">
      <c r="A60" s="326" t="e">
        <f>'Запит 2-8'!#REF!</f>
        <v>#REF!</v>
      </c>
      <c r="B60" s="298" t="e">
        <f>IF('Запит 2-8'!#REF!&lt;&gt;"",'Запит 2-8'!#REF!,"")</f>
        <v>#REF!</v>
      </c>
      <c r="C60" s="297" t="e">
        <f>'Запит 2-8'!#REF!</f>
        <v>#REF!</v>
      </c>
      <c r="D60" s="296" t="e">
        <f>'Запит 2-8'!#REF!</f>
        <v>#REF!</v>
      </c>
      <c r="E60" s="413">
        <f>'Паспорт-3'!E68</f>
        <v>0</v>
      </c>
      <c r="F60" s="414"/>
      <c r="G60" s="429">
        <f t="shared" si="6"/>
        <v>0</v>
      </c>
      <c r="H60" s="81" t="e">
        <f t="shared" ref="H60:H72" si="7">IF(B60&lt;&gt;"","Для друку","")</f>
        <v>#REF!</v>
      </c>
    </row>
    <row r="61" spans="1:8" x14ac:dyDescent="0.2">
      <c r="A61" s="326" t="e">
        <f>'Запит 2-8'!#REF!</f>
        <v>#REF!</v>
      </c>
      <c r="B61" s="298" t="e">
        <f>IF('Запит 2-8'!#REF!&lt;&gt;"",'Запит 2-8'!#REF!,"")</f>
        <v>#REF!</v>
      </c>
      <c r="C61" s="297" t="e">
        <f>'Запит 2-8'!#REF!</f>
        <v>#REF!</v>
      </c>
      <c r="D61" s="296" t="e">
        <f>'Запит 2-8'!#REF!</f>
        <v>#REF!</v>
      </c>
      <c r="E61" s="413">
        <f>'Паспорт-3'!E69</f>
        <v>0</v>
      </c>
      <c r="F61" s="414"/>
      <c r="G61" s="429">
        <f t="shared" si="6"/>
        <v>0</v>
      </c>
      <c r="H61" s="81" t="e">
        <f t="shared" si="7"/>
        <v>#REF!</v>
      </c>
    </row>
    <row r="62" spans="1:8" x14ac:dyDescent="0.2">
      <c r="A62" s="326" t="e">
        <f>'Запит 2-8'!#REF!</f>
        <v>#REF!</v>
      </c>
      <c r="B62" s="298" t="e">
        <f>IF('Запит 2-8'!#REF!&lt;&gt;"",'Запит 2-8'!#REF!,"")</f>
        <v>#REF!</v>
      </c>
      <c r="C62" s="297" t="e">
        <f>'Запит 2-8'!#REF!</f>
        <v>#REF!</v>
      </c>
      <c r="D62" s="296" t="e">
        <f>'Запит 2-8'!#REF!</f>
        <v>#REF!</v>
      </c>
      <c r="E62" s="413">
        <f>'Паспорт-3'!E70</f>
        <v>0</v>
      </c>
      <c r="F62" s="414"/>
      <c r="G62" s="429">
        <f t="shared" si="6"/>
        <v>0</v>
      </c>
      <c r="H62" s="81" t="e">
        <f t="shared" si="7"/>
        <v>#REF!</v>
      </c>
    </row>
    <row r="63" spans="1:8" x14ac:dyDescent="0.2">
      <c r="A63" s="326" t="e">
        <f>'Запит 2-8'!#REF!</f>
        <v>#REF!</v>
      </c>
      <c r="B63" s="298" t="e">
        <f>IF('Запит 2-8'!#REF!&lt;&gt;"",'Запит 2-8'!#REF!,"")</f>
        <v>#REF!</v>
      </c>
      <c r="C63" s="297" t="e">
        <f>'Запит 2-8'!#REF!</f>
        <v>#REF!</v>
      </c>
      <c r="D63" s="296" t="e">
        <f>'Запит 2-8'!#REF!</f>
        <v>#REF!</v>
      </c>
      <c r="E63" s="413">
        <f>'Паспорт-3'!E71</f>
        <v>0</v>
      </c>
      <c r="F63" s="414"/>
      <c r="G63" s="429">
        <f t="shared" si="6"/>
        <v>0</v>
      </c>
      <c r="H63" s="81" t="e">
        <f t="shared" si="7"/>
        <v>#REF!</v>
      </c>
    </row>
    <row r="64" spans="1:8" x14ac:dyDescent="0.2">
      <c r="A64" s="326" t="e">
        <f>'Запит 2-8'!#REF!</f>
        <v>#REF!</v>
      </c>
      <c r="B64" s="298" t="e">
        <f>IF('Запит 2-8'!#REF!&lt;&gt;"",'Запит 2-8'!#REF!,"")</f>
        <v>#REF!</v>
      </c>
      <c r="C64" s="297" t="e">
        <f>'Запит 2-8'!#REF!</f>
        <v>#REF!</v>
      </c>
      <c r="D64" s="296" t="e">
        <f>'Запит 2-8'!#REF!</f>
        <v>#REF!</v>
      </c>
      <c r="E64" s="413">
        <f>'Паспорт-3'!E72</f>
        <v>0</v>
      </c>
      <c r="F64" s="414"/>
      <c r="G64" s="429">
        <f t="shared" si="6"/>
        <v>0</v>
      </c>
      <c r="H64" s="81" t="e">
        <f t="shared" si="7"/>
        <v>#REF!</v>
      </c>
    </row>
    <row r="65" spans="1:8" x14ac:dyDescent="0.2">
      <c r="A65" s="326" t="e">
        <f>'Запит 2-8'!#REF!</f>
        <v>#REF!</v>
      </c>
      <c r="B65" s="298" t="e">
        <f>IF('Запит 2-8'!#REF!&lt;&gt;"",'Запит 2-8'!#REF!,"")</f>
        <v>#REF!</v>
      </c>
      <c r="C65" s="297" t="e">
        <f>'Запит 2-8'!#REF!</f>
        <v>#REF!</v>
      </c>
      <c r="D65" s="296" t="e">
        <f>'Запит 2-8'!#REF!</f>
        <v>#REF!</v>
      </c>
      <c r="E65" s="413">
        <f>'Паспорт-3'!E73</f>
        <v>0</v>
      </c>
      <c r="F65" s="414"/>
      <c r="G65" s="429">
        <f t="shared" si="6"/>
        <v>0</v>
      </c>
      <c r="H65" s="81" t="e">
        <f t="shared" si="7"/>
        <v>#REF!</v>
      </c>
    </row>
    <row r="66" spans="1:8" x14ac:dyDescent="0.2">
      <c r="A66" s="326" t="e">
        <f>'Запит 2-8'!#REF!</f>
        <v>#REF!</v>
      </c>
      <c r="B66" s="298" t="e">
        <f>IF('Запит 2-8'!#REF!&lt;&gt;"",'Запит 2-8'!#REF!,"")</f>
        <v>#REF!</v>
      </c>
      <c r="C66" s="297" t="e">
        <f>'Запит 2-8'!#REF!</f>
        <v>#REF!</v>
      </c>
      <c r="D66" s="296" t="e">
        <f>'Запит 2-8'!#REF!</f>
        <v>#REF!</v>
      </c>
      <c r="E66" s="413">
        <f>'Паспорт-3'!E74</f>
        <v>0</v>
      </c>
      <c r="F66" s="414"/>
      <c r="G66" s="429">
        <f t="shared" si="6"/>
        <v>0</v>
      </c>
      <c r="H66" s="81" t="e">
        <f t="shared" si="7"/>
        <v>#REF!</v>
      </c>
    </row>
    <row r="67" spans="1:8" x14ac:dyDescent="0.2">
      <c r="A67" s="326" t="e">
        <f>'Запит 2-8'!#REF!</f>
        <v>#REF!</v>
      </c>
      <c r="B67" s="298" t="e">
        <f>IF('Запит 2-8'!#REF!&lt;&gt;"",'Запит 2-8'!#REF!,"")</f>
        <v>#REF!</v>
      </c>
      <c r="C67" s="297" t="e">
        <f>'Запит 2-8'!#REF!</f>
        <v>#REF!</v>
      </c>
      <c r="D67" s="296" t="e">
        <f>'Запит 2-8'!#REF!</f>
        <v>#REF!</v>
      </c>
      <c r="E67" s="413">
        <f>'Паспорт-3'!E75</f>
        <v>0</v>
      </c>
      <c r="F67" s="414"/>
      <c r="G67" s="429">
        <f t="shared" si="6"/>
        <v>0</v>
      </c>
      <c r="H67" s="81" t="e">
        <f t="shared" si="7"/>
        <v>#REF!</v>
      </c>
    </row>
    <row r="68" spans="1:8" x14ac:dyDescent="0.2">
      <c r="A68" s="326" t="e">
        <f>'Запит 2-8'!#REF!</f>
        <v>#REF!</v>
      </c>
      <c r="B68" s="298" t="e">
        <f>IF('Запит 2-8'!#REF!&lt;&gt;"",'Запит 2-8'!#REF!,"")</f>
        <v>#REF!</v>
      </c>
      <c r="C68" s="297" t="e">
        <f>'Запит 2-8'!#REF!</f>
        <v>#REF!</v>
      </c>
      <c r="D68" s="296" t="e">
        <f>'Запит 2-8'!#REF!</f>
        <v>#REF!</v>
      </c>
      <c r="E68" s="413">
        <f>'Паспорт-3'!E76</f>
        <v>0</v>
      </c>
      <c r="F68" s="414"/>
      <c r="G68" s="429">
        <f t="shared" si="6"/>
        <v>0</v>
      </c>
      <c r="H68" s="81" t="e">
        <f t="shared" si="7"/>
        <v>#REF!</v>
      </c>
    </row>
    <row r="69" spans="1:8" x14ac:dyDescent="0.2">
      <c r="A69" s="326" t="e">
        <f>'Запит 2-8'!#REF!</f>
        <v>#REF!</v>
      </c>
      <c r="B69" s="298" t="e">
        <f>IF('Запит 2-8'!#REF!&lt;&gt;"",'Запит 2-8'!#REF!,"")</f>
        <v>#REF!</v>
      </c>
      <c r="C69" s="297" t="e">
        <f>'Запит 2-8'!#REF!</f>
        <v>#REF!</v>
      </c>
      <c r="D69" s="296" t="e">
        <f>'Запит 2-8'!#REF!</f>
        <v>#REF!</v>
      </c>
      <c r="E69" s="413">
        <f>'Паспорт-3'!E77</f>
        <v>0</v>
      </c>
      <c r="F69" s="414"/>
      <c r="G69" s="429">
        <f t="shared" si="6"/>
        <v>0</v>
      </c>
      <c r="H69" s="81" t="e">
        <f t="shared" si="7"/>
        <v>#REF!</v>
      </c>
    </row>
    <row r="70" spans="1:8" x14ac:dyDescent="0.2">
      <c r="A70" s="326" t="e">
        <f>'Запит 2-8'!#REF!</f>
        <v>#REF!</v>
      </c>
      <c r="B70" s="298" t="e">
        <f>IF('Запит 2-8'!#REF!&lt;&gt;"",'Запит 2-8'!#REF!,"")</f>
        <v>#REF!</v>
      </c>
      <c r="C70" s="297" t="e">
        <f>'Запит 2-8'!#REF!</f>
        <v>#REF!</v>
      </c>
      <c r="D70" s="296" t="e">
        <f>'Запит 2-8'!#REF!</f>
        <v>#REF!</v>
      </c>
      <c r="E70" s="413">
        <f>'Паспорт-3'!E78</f>
        <v>0</v>
      </c>
      <c r="F70" s="414"/>
      <c r="G70" s="429">
        <f t="shared" si="6"/>
        <v>0</v>
      </c>
      <c r="H70" s="81" t="e">
        <f t="shared" si="7"/>
        <v>#REF!</v>
      </c>
    </row>
    <row r="71" spans="1:8" x14ac:dyDescent="0.2">
      <c r="A71" s="326" t="e">
        <f>'Запит 2-8'!#REF!</f>
        <v>#REF!</v>
      </c>
      <c r="B71" s="298" t="e">
        <f>IF('Запит 2-8'!#REF!&lt;&gt;"",'Запит 2-8'!#REF!,"")</f>
        <v>#REF!</v>
      </c>
      <c r="C71" s="297" t="e">
        <f>'Запит 2-8'!#REF!</f>
        <v>#REF!</v>
      </c>
      <c r="D71" s="296" t="e">
        <f>'Запит 2-8'!#REF!</f>
        <v>#REF!</v>
      </c>
      <c r="E71" s="413">
        <f>'Паспорт-3'!E79</f>
        <v>0</v>
      </c>
      <c r="F71" s="414"/>
      <c r="G71" s="429">
        <f t="shared" si="6"/>
        <v>0</v>
      </c>
      <c r="H71" s="81" t="e">
        <f t="shared" si="7"/>
        <v>#REF!</v>
      </c>
    </row>
    <row r="72" spans="1:8" x14ac:dyDescent="0.2">
      <c r="A72" s="326" t="e">
        <f>'Запит 2-8'!#REF!</f>
        <v>#REF!</v>
      </c>
      <c r="B72" s="298" t="e">
        <f>IF('Запит 2-8'!#REF!&lt;&gt;"",'Запит 2-8'!#REF!,"")</f>
        <v>#REF!</v>
      </c>
      <c r="C72" s="297" t="e">
        <f>'Запит 2-8'!#REF!</f>
        <v>#REF!</v>
      </c>
      <c r="D72" s="296" t="e">
        <f>'Запит 2-8'!#REF!</f>
        <v>#REF!</v>
      </c>
      <c r="E72" s="413">
        <f>'Паспорт-3'!E80</f>
        <v>0</v>
      </c>
      <c r="F72" s="414"/>
      <c r="G72" s="429">
        <f t="shared" si="6"/>
        <v>0</v>
      </c>
      <c r="H72" s="81" t="e">
        <f t="shared" si="7"/>
        <v>#REF!</v>
      </c>
    </row>
    <row r="73" spans="1:8" x14ac:dyDescent="0.2">
      <c r="A73" s="433" t="e">
        <f>'Запит 2-8'!#REF!</f>
        <v>#REF!</v>
      </c>
      <c r="B73" s="434" t="e">
        <f>IF('Запит 2-8'!#REF!&lt;&gt;"",'Запит 2-8'!#REF!,"")</f>
        <v>#REF!</v>
      </c>
      <c r="C73" s="435" t="e">
        <f>'Запит 2-8'!#REF!</f>
        <v>#REF!</v>
      </c>
      <c r="D73" s="436" t="e">
        <f>'Запит 2-8'!#REF!</f>
        <v>#REF!</v>
      </c>
      <c r="E73" s="437">
        <f>'Паспорт-3'!E81</f>
        <v>0</v>
      </c>
      <c r="F73" s="438"/>
      <c r="G73" s="439">
        <f t="shared" si="6"/>
        <v>0</v>
      </c>
      <c r="H73" s="81" t="e">
        <f>IF(B73&lt;&gt;"","Для друку","")</f>
        <v>#REF!</v>
      </c>
    </row>
    <row r="74" spans="1:8" ht="12.75" customHeight="1" x14ac:dyDescent="0.2">
      <c r="A74" s="820" t="s">
        <v>212</v>
      </c>
      <c r="B74" s="821"/>
      <c r="C74" s="821"/>
      <c r="D74" s="821"/>
      <c r="E74" s="821"/>
      <c r="F74" s="821"/>
      <c r="G74" s="822"/>
      <c r="H74" s="81" t="e">
        <f>H58</f>
        <v>#REF!</v>
      </c>
    </row>
    <row r="75" spans="1:8" x14ac:dyDescent="0.2">
      <c r="A75" s="420" t="e">
        <f>'Запит 2-8'!#REF!</f>
        <v>#REF!</v>
      </c>
      <c r="B75" s="823" t="s">
        <v>108</v>
      </c>
      <c r="C75" s="824"/>
      <c r="D75" s="824"/>
      <c r="E75" s="824"/>
      <c r="F75" s="824"/>
      <c r="G75" s="829"/>
      <c r="H75" s="81" t="e">
        <f>H76</f>
        <v>#REF!</v>
      </c>
    </row>
    <row r="76" spans="1:8" x14ac:dyDescent="0.2">
      <c r="A76" s="326" t="e">
        <f>'Запит 2-8'!#REF!</f>
        <v>#REF!</v>
      </c>
      <c r="B76" s="421" t="e">
        <f>IF('Запит 2-8'!#REF!&lt;&gt;"",'Запит 2-8'!#REF!,"")</f>
        <v>#REF!</v>
      </c>
      <c r="C76" s="422" t="e">
        <f>'Запит 2-8'!#REF!</f>
        <v>#REF!</v>
      </c>
      <c r="D76" s="423" t="e">
        <f>'Запит 2-8'!#REF!</f>
        <v>#REF!</v>
      </c>
      <c r="E76" s="430">
        <f>'Паспорт-3'!E83</f>
        <v>0</v>
      </c>
      <c r="F76" s="431"/>
      <c r="G76" s="432">
        <f t="shared" ref="G76:G90" si="8">F76-E76</f>
        <v>0</v>
      </c>
      <c r="H76" s="81" t="e">
        <f t="shared" ref="H76:H90" si="9">IF(B76&lt;&gt;"","Для друку","")</f>
        <v>#REF!</v>
      </c>
    </row>
    <row r="77" spans="1:8" x14ac:dyDescent="0.2">
      <c r="A77" s="326" t="e">
        <f>'Запит 2-8'!#REF!</f>
        <v>#REF!</v>
      </c>
      <c r="B77" s="298" t="e">
        <f>IF('Запит 2-8'!#REF!&lt;&gt;"",'Запит 2-8'!#REF!,"")</f>
        <v>#REF!</v>
      </c>
      <c r="C77" s="297" t="e">
        <f>'Запит 2-8'!#REF!</f>
        <v>#REF!</v>
      </c>
      <c r="D77" s="296" t="e">
        <f>'Запит 2-8'!#REF!</f>
        <v>#REF!</v>
      </c>
      <c r="E77" s="413">
        <f>'Паспорт-3'!E84</f>
        <v>0</v>
      </c>
      <c r="F77" s="414"/>
      <c r="G77" s="429">
        <f t="shared" si="8"/>
        <v>0</v>
      </c>
      <c r="H77" s="81" t="e">
        <f t="shared" si="9"/>
        <v>#REF!</v>
      </c>
    </row>
    <row r="78" spans="1:8" x14ac:dyDescent="0.2">
      <c r="A78" s="326" t="e">
        <f>'Запит 2-8'!#REF!</f>
        <v>#REF!</v>
      </c>
      <c r="B78" s="298" t="e">
        <f>IF('Запит 2-8'!#REF!&lt;&gt;"",'Запит 2-8'!#REF!,"")</f>
        <v>#REF!</v>
      </c>
      <c r="C78" s="297" t="e">
        <f>'Запит 2-8'!#REF!</f>
        <v>#REF!</v>
      </c>
      <c r="D78" s="296" t="e">
        <f>'Запит 2-8'!#REF!</f>
        <v>#REF!</v>
      </c>
      <c r="E78" s="413">
        <f>'Паспорт-3'!E85</f>
        <v>0</v>
      </c>
      <c r="F78" s="414"/>
      <c r="G78" s="429">
        <f t="shared" si="8"/>
        <v>0</v>
      </c>
      <c r="H78" s="81" t="e">
        <f t="shared" si="9"/>
        <v>#REF!</v>
      </c>
    </row>
    <row r="79" spans="1:8" x14ac:dyDescent="0.2">
      <c r="A79" s="326" t="e">
        <f>'Запит 2-8'!#REF!</f>
        <v>#REF!</v>
      </c>
      <c r="B79" s="298" t="e">
        <f>IF('Запит 2-8'!#REF!&lt;&gt;"",'Запит 2-8'!#REF!,"")</f>
        <v>#REF!</v>
      </c>
      <c r="C79" s="297" t="e">
        <f>'Запит 2-8'!#REF!</f>
        <v>#REF!</v>
      </c>
      <c r="D79" s="296" t="e">
        <f>'Запит 2-8'!#REF!</f>
        <v>#REF!</v>
      </c>
      <c r="E79" s="413">
        <f>'Паспорт-3'!E86</f>
        <v>0</v>
      </c>
      <c r="F79" s="414"/>
      <c r="G79" s="429">
        <f t="shared" si="8"/>
        <v>0</v>
      </c>
      <c r="H79" s="81" t="e">
        <f t="shared" si="9"/>
        <v>#REF!</v>
      </c>
    </row>
    <row r="80" spans="1:8" x14ac:dyDescent="0.2">
      <c r="A80" s="326" t="e">
        <f>'Запит 2-8'!#REF!</f>
        <v>#REF!</v>
      </c>
      <c r="B80" s="298" t="e">
        <f>IF('Запит 2-8'!#REF!&lt;&gt;"",'Запит 2-8'!#REF!,"")</f>
        <v>#REF!</v>
      </c>
      <c r="C80" s="297" t="e">
        <f>'Запит 2-8'!#REF!</f>
        <v>#REF!</v>
      </c>
      <c r="D80" s="296" t="e">
        <f>'Запит 2-8'!#REF!</f>
        <v>#REF!</v>
      </c>
      <c r="E80" s="413">
        <f>'Паспорт-3'!E87</f>
        <v>0</v>
      </c>
      <c r="F80" s="414"/>
      <c r="G80" s="429">
        <f t="shared" si="8"/>
        <v>0</v>
      </c>
      <c r="H80" s="81" t="e">
        <f t="shared" si="9"/>
        <v>#REF!</v>
      </c>
    </row>
    <row r="81" spans="1:8" x14ac:dyDescent="0.2">
      <c r="A81" s="326" t="e">
        <f>'Запит 2-8'!#REF!</f>
        <v>#REF!</v>
      </c>
      <c r="B81" s="298" t="e">
        <f>IF('Запит 2-8'!#REF!&lt;&gt;"",'Запит 2-8'!#REF!,"")</f>
        <v>#REF!</v>
      </c>
      <c r="C81" s="297" t="e">
        <f>'Запит 2-8'!#REF!</f>
        <v>#REF!</v>
      </c>
      <c r="D81" s="296" t="e">
        <f>'Запит 2-8'!#REF!</f>
        <v>#REF!</v>
      </c>
      <c r="E81" s="413">
        <f>'Паспорт-3'!E88</f>
        <v>0</v>
      </c>
      <c r="F81" s="414"/>
      <c r="G81" s="429">
        <f t="shared" si="8"/>
        <v>0</v>
      </c>
      <c r="H81" s="81" t="e">
        <f t="shared" si="9"/>
        <v>#REF!</v>
      </c>
    </row>
    <row r="82" spans="1:8" x14ac:dyDescent="0.2">
      <c r="A82" s="326" t="e">
        <f>'Запит 2-8'!#REF!</f>
        <v>#REF!</v>
      </c>
      <c r="B82" s="298" t="e">
        <f>IF('Запит 2-8'!#REF!&lt;&gt;"",'Запит 2-8'!#REF!,"")</f>
        <v>#REF!</v>
      </c>
      <c r="C82" s="297" t="e">
        <f>'Запит 2-8'!#REF!</f>
        <v>#REF!</v>
      </c>
      <c r="D82" s="296" t="e">
        <f>'Запит 2-8'!#REF!</f>
        <v>#REF!</v>
      </c>
      <c r="E82" s="413">
        <f>'Паспорт-3'!E89</f>
        <v>0</v>
      </c>
      <c r="F82" s="414"/>
      <c r="G82" s="429">
        <f t="shared" si="8"/>
        <v>0</v>
      </c>
      <c r="H82" s="81" t="e">
        <f t="shared" si="9"/>
        <v>#REF!</v>
      </c>
    </row>
    <row r="83" spans="1:8" x14ac:dyDescent="0.2">
      <c r="A83" s="326" t="e">
        <f>'Запит 2-8'!#REF!</f>
        <v>#REF!</v>
      </c>
      <c r="B83" s="298" t="e">
        <f>IF('Запит 2-8'!#REF!&lt;&gt;"",'Запит 2-8'!#REF!,"")</f>
        <v>#REF!</v>
      </c>
      <c r="C83" s="297" t="e">
        <f>'Запит 2-8'!#REF!</f>
        <v>#REF!</v>
      </c>
      <c r="D83" s="296" t="e">
        <f>'Запит 2-8'!#REF!</f>
        <v>#REF!</v>
      </c>
      <c r="E83" s="413">
        <f>'Паспорт-3'!E90</f>
        <v>0</v>
      </c>
      <c r="F83" s="414"/>
      <c r="G83" s="429">
        <f t="shared" si="8"/>
        <v>0</v>
      </c>
      <c r="H83" s="81" t="e">
        <f t="shared" si="9"/>
        <v>#REF!</v>
      </c>
    </row>
    <row r="84" spans="1:8" x14ac:dyDescent="0.2">
      <c r="A84" s="326" t="e">
        <f>'Запит 2-8'!#REF!</f>
        <v>#REF!</v>
      </c>
      <c r="B84" s="298" t="e">
        <f>IF('Запит 2-8'!#REF!&lt;&gt;"",'Запит 2-8'!#REF!,"")</f>
        <v>#REF!</v>
      </c>
      <c r="C84" s="297" t="e">
        <f>'Запит 2-8'!#REF!</f>
        <v>#REF!</v>
      </c>
      <c r="D84" s="296" t="e">
        <f>'Запит 2-8'!#REF!</f>
        <v>#REF!</v>
      </c>
      <c r="E84" s="413">
        <f>'Паспорт-3'!E91</f>
        <v>0</v>
      </c>
      <c r="F84" s="414"/>
      <c r="G84" s="429">
        <f t="shared" si="8"/>
        <v>0</v>
      </c>
      <c r="H84" s="81" t="e">
        <f t="shared" si="9"/>
        <v>#REF!</v>
      </c>
    </row>
    <row r="85" spans="1:8" x14ac:dyDescent="0.2">
      <c r="A85" s="326" t="e">
        <f>'Запит 2-8'!#REF!</f>
        <v>#REF!</v>
      </c>
      <c r="B85" s="298" t="e">
        <f>IF('Запит 2-8'!#REF!&lt;&gt;"",'Запит 2-8'!#REF!,"")</f>
        <v>#REF!</v>
      </c>
      <c r="C85" s="297" t="e">
        <f>'Запит 2-8'!#REF!</f>
        <v>#REF!</v>
      </c>
      <c r="D85" s="296" t="e">
        <f>'Запит 2-8'!#REF!</f>
        <v>#REF!</v>
      </c>
      <c r="E85" s="413">
        <f>'Паспорт-3'!E92</f>
        <v>0</v>
      </c>
      <c r="F85" s="414"/>
      <c r="G85" s="429">
        <f t="shared" si="8"/>
        <v>0</v>
      </c>
      <c r="H85" s="81" t="e">
        <f t="shared" si="9"/>
        <v>#REF!</v>
      </c>
    </row>
    <row r="86" spans="1:8" x14ac:dyDescent="0.2">
      <c r="A86" s="326" t="e">
        <f>'Запит 2-8'!#REF!</f>
        <v>#REF!</v>
      </c>
      <c r="B86" s="298" t="e">
        <f>IF('Запит 2-8'!#REF!&lt;&gt;"",'Запит 2-8'!#REF!,"")</f>
        <v>#REF!</v>
      </c>
      <c r="C86" s="297" t="e">
        <f>'Запит 2-8'!#REF!</f>
        <v>#REF!</v>
      </c>
      <c r="D86" s="296" t="e">
        <f>'Запит 2-8'!#REF!</f>
        <v>#REF!</v>
      </c>
      <c r="E86" s="413">
        <f>'Паспорт-3'!E93</f>
        <v>0</v>
      </c>
      <c r="F86" s="414"/>
      <c r="G86" s="429">
        <f t="shared" si="8"/>
        <v>0</v>
      </c>
      <c r="H86" s="81" t="e">
        <f t="shared" si="9"/>
        <v>#REF!</v>
      </c>
    </row>
    <row r="87" spans="1:8" x14ac:dyDescent="0.2">
      <c r="A87" s="326" t="e">
        <f>'Запит 2-8'!#REF!</f>
        <v>#REF!</v>
      </c>
      <c r="B87" s="298" t="e">
        <f>IF('Запит 2-8'!#REF!&lt;&gt;"",'Запит 2-8'!#REF!,"")</f>
        <v>#REF!</v>
      </c>
      <c r="C87" s="297" t="e">
        <f>'Запит 2-8'!#REF!</f>
        <v>#REF!</v>
      </c>
      <c r="D87" s="296" t="e">
        <f>'Запит 2-8'!#REF!</f>
        <v>#REF!</v>
      </c>
      <c r="E87" s="413">
        <f>'Паспорт-3'!E94</f>
        <v>0</v>
      </c>
      <c r="F87" s="414"/>
      <c r="G87" s="429">
        <f t="shared" si="8"/>
        <v>0</v>
      </c>
      <c r="H87" s="81" t="e">
        <f t="shared" si="9"/>
        <v>#REF!</v>
      </c>
    </row>
    <row r="88" spans="1:8" x14ac:dyDescent="0.2">
      <c r="A88" s="326" t="e">
        <f>'Запит 2-8'!#REF!</f>
        <v>#REF!</v>
      </c>
      <c r="B88" s="298" t="e">
        <f>IF('Запит 2-8'!#REF!&lt;&gt;"",'Запит 2-8'!#REF!,"")</f>
        <v>#REF!</v>
      </c>
      <c r="C88" s="297" t="e">
        <f>'Запит 2-8'!#REF!</f>
        <v>#REF!</v>
      </c>
      <c r="D88" s="296" t="e">
        <f>'Запит 2-8'!#REF!</f>
        <v>#REF!</v>
      </c>
      <c r="E88" s="413">
        <f>'Паспорт-3'!E95</f>
        <v>0</v>
      </c>
      <c r="F88" s="414"/>
      <c r="G88" s="429">
        <f t="shared" si="8"/>
        <v>0</v>
      </c>
      <c r="H88" s="81" t="e">
        <f t="shared" si="9"/>
        <v>#REF!</v>
      </c>
    </row>
    <row r="89" spans="1:8" x14ac:dyDescent="0.2">
      <c r="A89" s="326" t="e">
        <f>'Запит 2-8'!#REF!</f>
        <v>#REF!</v>
      </c>
      <c r="B89" s="298" t="e">
        <f>IF('Запит 2-8'!#REF!&lt;&gt;"",'Запит 2-8'!#REF!,"")</f>
        <v>#REF!</v>
      </c>
      <c r="C89" s="297" t="e">
        <f>'Запит 2-8'!#REF!</f>
        <v>#REF!</v>
      </c>
      <c r="D89" s="296" t="e">
        <f>'Запит 2-8'!#REF!</f>
        <v>#REF!</v>
      </c>
      <c r="E89" s="413">
        <f>'Паспорт-3'!E96</f>
        <v>0</v>
      </c>
      <c r="F89" s="414"/>
      <c r="G89" s="429">
        <f t="shared" si="8"/>
        <v>0</v>
      </c>
      <c r="H89" s="81" t="e">
        <f t="shared" si="9"/>
        <v>#REF!</v>
      </c>
    </row>
    <row r="90" spans="1:8" x14ac:dyDescent="0.2">
      <c r="A90" s="433" t="e">
        <f>'Запит 2-8'!#REF!</f>
        <v>#REF!</v>
      </c>
      <c r="B90" s="434" t="e">
        <f>IF('Запит 2-8'!#REF!&lt;&gt;"",'Запит 2-8'!#REF!,"")</f>
        <v>#REF!</v>
      </c>
      <c r="C90" s="435" t="e">
        <f>'Запит 2-8'!#REF!</f>
        <v>#REF!</v>
      </c>
      <c r="D90" s="436" t="e">
        <f>'Запит 2-8'!#REF!</f>
        <v>#REF!</v>
      </c>
      <c r="E90" s="437">
        <f>'Паспорт-3'!E97</f>
        <v>0</v>
      </c>
      <c r="F90" s="438"/>
      <c r="G90" s="439">
        <f t="shared" si="8"/>
        <v>0</v>
      </c>
      <c r="H90" s="81" t="e">
        <f t="shared" si="9"/>
        <v>#REF!</v>
      </c>
    </row>
    <row r="91" spans="1:8" ht="12.75" customHeight="1" x14ac:dyDescent="0.2">
      <c r="A91" s="820" t="s">
        <v>212</v>
      </c>
      <c r="B91" s="821"/>
      <c r="C91" s="821"/>
      <c r="D91" s="821"/>
      <c r="E91" s="821"/>
      <c r="F91" s="821"/>
      <c r="G91" s="822"/>
      <c r="H91" s="81" t="e">
        <f>H75</f>
        <v>#REF!</v>
      </c>
    </row>
    <row r="92" spans="1:8" x14ac:dyDescent="0.2">
      <c r="A92" s="426" t="e">
        <f>'Запит 2-8'!#REF!</f>
        <v>#REF!</v>
      </c>
      <c r="B92" s="823" t="s">
        <v>109</v>
      </c>
      <c r="C92" s="824"/>
      <c r="D92" s="824"/>
      <c r="E92" s="825"/>
      <c r="F92" s="825"/>
      <c r="G92" s="826"/>
      <c r="H92" s="81" t="e">
        <f>H93</f>
        <v>#REF!</v>
      </c>
    </row>
    <row r="93" spans="1:8" x14ac:dyDescent="0.2">
      <c r="A93" s="326" t="e">
        <f>'Запит 2-8'!#REF!</f>
        <v>#REF!</v>
      </c>
      <c r="B93" s="421" t="e">
        <f>IF('Запит 2-8'!#REF!&lt;&gt;"",'Запит 2-8'!#REF!,"")</f>
        <v>#REF!</v>
      </c>
      <c r="C93" s="422" t="e">
        <f>'Запит 2-8'!#REF!</f>
        <v>#REF!</v>
      </c>
      <c r="D93" s="423" t="e">
        <f>'Запит 2-8'!#REF!</f>
        <v>#REF!</v>
      </c>
      <c r="E93" s="424">
        <f>'Паспорт-3'!E99</f>
        <v>0</v>
      </c>
      <c r="F93" s="425"/>
      <c r="G93" s="428">
        <f t="shared" ref="G93:G107" si="10">F93-E93</f>
        <v>0</v>
      </c>
      <c r="H93" s="81" t="e">
        <f t="shared" ref="H93:H107" si="11">IF(B93&lt;&gt;"","Для друку","")</f>
        <v>#REF!</v>
      </c>
    </row>
    <row r="94" spans="1:8" x14ac:dyDescent="0.2">
      <c r="A94" s="326" t="e">
        <f>'Запит 2-8'!#REF!</f>
        <v>#REF!</v>
      </c>
      <c r="B94" s="298" t="e">
        <f>IF('Запит 2-8'!#REF!&lt;&gt;"",'Запит 2-8'!#REF!,"")</f>
        <v>#REF!</v>
      </c>
      <c r="C94" s="297" t="e">
        <f>'Запит 2-8'!#REF!</f>
        <v>#REF!</v>
      </c>
      <c r="D94" s="296" t="e">
        <f>'Запит 2-8'!#REF!</f>
        <v>#REF!</v>
      </c>
      <c r="E94" s="413">
        <f>'Паспорт-3'!E100</f>
        <v>0</v>
      </c>
      <c r="F94" s="414"/>
      <c r="G94" s="429">
        <f t="shared" si="10"/>
        <v>0</v>
      </c>
      <c r="H94" s="81" t="e">
        <f t="shared" si="11"/>
        <v>#REF!</v>
      </c>
    </row>
    <row r="95" spans="1:8" x14ac:dyDescent="0.2">
      <c r="A95" s="326" t="e">
        <f>'Запит 2-8'!#REF!</f>
        <v>#REF!</v>
      </c>
      <c r="B95" s="298" t="e">
        <f>IF('Запит 2-8'!#REF!&lt;&gt;"",'Запит 2-8'!#REF!,"")</f>
        <v>#REF!</v>
      </c>
      <c r="C95" s="297" t="e">
        <f>'Запит 2-8'!#REF!</f>
        <v>#REF!</v>
      </c>
      <c r="D95" s="296" t="e">
        <f>'Запит 2-8'!#REF!</f>
        <v>#REF!</v>
      </c>
      <c r="E95" s="413">
        <f>'Паспорт-3'!E101</f>
        <v>0</v>
      </c>
      <c r="F95" s="414"/>
      <c r="G95" s="429">
        <f t="shared" si="10"/>
        <v>0</v>
      </c>
      <c r="H95" s="81" t="e">
        <f t="shared" si="11"/>
        <v>#REF!</v>
      </c>
    </row>
    <row r="96" spans="1:8" x14ac:dyDescent="0.2">
      <c r="A96" s="326" t="e">
        <f>'Запит 2-8'!#REF!</f>
        <v>#REF!</v>
      </c>
      <c r="B96" s="298" t="e">
        <f>IF('Запит 2-8'!#REF!&lt;&gt;"",'Запит 2-8'!#REF!,"")</f>
        <v>#REF!</v>
      </c>
      <c r="C96" s="297" t="e">
        <f>'Запит 2-8'!#REF!</f>
        <v>#REF!</v>
      </c>
      <c r="D96" s="296" t="e">
        <f>'Запит 2-8'!#REF!</f>
        <v>#REF!</v>
      </c>
      <c r="E96" s="413">
        <f>'Паспорт-3'!E102</f>
        <v>0</v>
      </c>
      <c r="F96" s="414"/>
      <c r="G96" s="429">
        <f t="shared" si="10"/>
        <v>0</v>
      </c>
      <c r="H96" s="81" t="e">
        <f t="shared" si="11"/>
        <v>#REF!</v>
      </c>
    </row>
    <row r="97" spans="1:8" x14ac:dyDescent="0.2">
      <c r="A97" s="326" t="e">
        <f>'Запит 2-8'!#REF!</f>
        <v>#REF!</v>
      </c>
      <c r="B97" s="298" t="e">
        <f>IF('Запит 2-8'!#REF!&lt;&gt;"",'Запит 2-8'!#REF!,"")</f>
        <v>#REF!</v>
      </c>
      <c r="C97" s="297" t="e">
        <f>'Запит 2-8'!#REF!</f>
        <v>#REF!</v>
      </c>
      <c r="D97" s="296" t="e">
        <f>'Запит 2-8'!#REF!</f>
        <v>#REF!</v>
      </c>
      <c r="E97" s="413">
        <f>'Паспорт-3'!E103</f>
        <v>0</v>
      </c>
      <c r="F97" s="414"/>
      <c r="G97" s="429">
        <f t="shared" si="10"/>
        <v>0</v>
      </c>
      <c r="H97" s="81" t="e">
        <f t="shared" si="11"/>
        <v>#REF!</v>
      </c>
    </row>
    <row r="98" spans="1:8" x14ac:dyDescent="0.2">
      <c r="A98" s="326" t="e">
        <f>'Запит 2-8'!#REF!</f>
        <v>#REF!</v>
      </c>
      <c r="B98" s="298" t="e">
        <f>IF('Запит 2-8'!#REF!&lt;&gt;"",'Запит 2-8'!#REF!,"")</f>
        <v>#REF!</v>
      </c>
      <c r="C98" s="297" t="e">
        <f>'Запит 2-8'!#REF!</f>
        <v>#REF!</v>
      </c>
      <c r="D98" s="296" t="e">
        <f>'Запит 2-8'!#REF!</f>
        <v>#REF!</v>
      </c>
      <c r="E98" s="413">
        <f>'Паспорт-3'!E104</f>
        <v>0</v>
      </c>
      <c r="F98" s="414"/>
      <c r="G98" s="429">
        <f t="shared" si="10"/>
        <v>0</v>
      </c>
      <c r="H98" s="81" t="e">
        <f t="shared" si="11"/>
        <v>#REF!</v>
      </c>
    </row>
    <row r="99" spans="1:8" x14ac:dyDescent="0.2">
      <c r="A99" s="326" t="e">
        <f>'Запит 2-8'!#REF!</f>
        <v>#REF!</v>
      </c>
      <c r="B99" s="298" t="e">
        <f>IF('Запит 2-8'!#REF!&lt;&gt;"",'Запит 2-8'!#REF!,"")</f>
        <v>#REF!</v>
      </c>
      <c r="C99" s="297" t="e">
        <f>'Запит 2-8'!#REF!</f>
        <v>#REF!</v>
      </c>
      <c r="D99" s="296" t="e">
        <f>'Запит 2-8'!#REF!</f>
        <v>#REF!</v>
      </c>
      <c r="E99" s="413">
        <f>'Паспорт-3'!E105</f>
        <v>0</v>
      </c>
      <c r="F99" s="414"/>
      <c r="G99" s="429">
        <f t="shared" si="10"/>
        <v>0</v>
      </c>
      <c r="H99" s="81" t="e">
        <f t="shared" si="11"/>
        <v>#REF!</v>
      </c>
    </row>
    <row r="100" spans="1:8" x14ac:dyDescent="0.2">
      <c r="A100" s="326" t="e">
        <f>'Запит 2-8'!#REF!</f>
        <v>#REF!</v>
      </c>
      <c r="B100" s="298" t="e">
        <f>IF('Запит 2-8'!#REF!&lt;&gt;"",'Запит 2-8'!#REF!,"")</f>
        <v>#REF!</v>
      </c>
      <c r="C100" s="297" t="e">
        <f>'Запит 2-8'!#REF!</f>
        <v>#REF!</v>
      </c>
      <c r="D100" s="296" t="e">
        <f>'Запит 2-8'!#REF!</f>
        <v>#REF!</v>
      </c>
      <c r="E100" s="413">
        <f>'Паспорт-3'!E106</f>
        <v>0</v>
      </c>
      <c r="F100" s="414"/>
      <c r="G100" s="429">
        <f t="shared" si="10"/>
        <v>0</v>
      </c>
      <c r="H100" s="81" t="e">
        <f t="shared" si="11"/>
        <v>#REF!</v>
      </c>
    </row>
    <row r="101" spans="1:8" x14ac:dyDescent="0.2">
      <c r="A101" s="326" t="e">
        <f>'Запит 2-8'!#REF!</f>
        <v>#REF!</v>
      </c>
      <c r="B101" s="298" t="e">
        <f>IF('Запит 2-8'!#REF!&lt;&gt;"",'Запит 2-8'!#REF!,"")</f>
        <v>#REF!</v>
      </c>
      <c r="C101" s="297" t="e">
        <f>'Запит 2-8'!#REF!</f>
        <v>#REF!</v>
      </c>
      <c r="D101" s="296" t="e">
        <f>'Запит 2-8'!#REF!</f>
        <v>#REF!</v>
      </c>
      <c r="E101" s="413">
        <f>'Паспорт-3'!E107</f>
        <v>0</v>
      </c>
      <c r="F101" s="414"/>
      <c r="G101" s="429">
        <f t="shared" si="10"/>
        <v>0</v>
      </c>
      <c r="H101" s="81" t="e">
        <f t="shared" si="11"/>
        <v>#REF!</v>
      </c>
    </row>
    <row r="102" spans="1:8" x14ac:dyDescent="0.2">
      <c r="A102" s="326" t="e">
        <f>'Запит 2-8'!#REF!</f>
        <v>#REF!</v>
      </c>
      <c r="B102" s="298" t="e">
        <f>IF('Запит 2-8'!#REF!&lt;&gt;"",'Запит 2-8'!#REF!,"")</f>
        <v>#REF!</v>
      </c>
      <c r="C102" s="297" t="e">
        <f>'Запит 2-8'!#REF!</f>
        <v>#REF!</v>
      </c>
      <c r="D102" s="296" t="e">
        <f>'Запит 2-8'!#REF!</f>
        <v>#REF!</v>
      </c>
      <c r="E102" s="413">
        <f>'Паспорт-3'!E108</f>
        <v>0</v>
      </c>
      <c r="F102" s="414"/>
      <c r="G102" s="429">
        <f t="shared" si="10"/>
        <v>0</v>
      </c>
      <c r="H102" s="81" t="e">
        <f t="shared" si="11"/>
        <v>#REF!</v>
      </c>
    </row>
    <row r="103" spans="1:8" x14ac:dyDescent="0.2">
      <c r="A103" s="326" t="e">
        <f>'Запит 2-8'!#REF!</f>
        <v>#REF!</v>
      </c>
      <c r="B103" s="298" t="e">
        <f>IF('Запит 2-8'!#REF!&lt;&gt;"",'Запит 2-8'!#REF!,"")</f>
        <v>#REF!</v>
      </c>
      <c r="C103" s="297" t="e">
        <f>'Запит 2-8'!#REF!</f>
        <v>#REF!</v>
      </c>
      <c r="D103" s="296" t="e">
        <f>'Запит 2-8'!#REF!</f>
        <v>#REF!</v>
      </c>
      <c r="E103" s="413">
        <f>'Паспорт-3'!E109</f>
        <v>0</v>
      </c>
      <c r="F103" s="414"/>
      <c r="G103" s="429">
        <f t="shared" si="10"/>
        <v>0</v>
      </c>
      <c r="H103" s="81" t="e">
        <f t="shared" si="11"/>
        <v>#REF!</v>
      </c>
    </row>
    <row r="104" spans="1:8" x14ac:dyDescent="0.2">
      <c r="A104" s="326" t="e">
        <f>'Запит 2-8'!#REF!</f>
        <v>#REF!</v>
      </c>
      <c r="B104" s="298" t="e">
        <f>IF('Запит 2-8'!#REF!&lt;&gt;"",'Запит 2-8'!#REF!,"")</f>
        <v>#REF!</v>
      </c>
      <c r="C104" s="297" t="e">
        <f>'Запит 2-8'!#REF!</f>
        <v>#REF!</v>
      </c>
      <c r="D104" s="296" t="e">
        <f>'Запит 2-8'!#REF!</f>
        <v>#REF!</v>
      </c>
      <c r="E104" s="413">
        <f>'Паспорт-3'!E110</f>
        <v>0</v>
      </c>
      <c r="F104" s="414"/>
      <c r="G104" s="429">
        <f t="shared" si="10"/>
        <v>0</v>
      </c>
      <c r="H104" s="81" t="e">
        <f t="shared" si="11"/>
        <v>#REF!</v>
      </c>
    </row>
    <row r="105" spans="1:8" x14ac:dyDescent="0.2">
      <c r="A105" s="326" t="e">
        <f>'Запит 2-8'!#REF!</f>
        <v>#REF!</v>
      </c>
      <c r="B105" s="298" t="e">
        <f>IF('Запит 2-8'!#REF!&lt;&gt;"",'Запит 2-8'!#REF!,"")</f>
        <v>#REF!</v>
      </c>
      <c r="C105" s="297" t="e">
        <f>'Запит 2-8'!#REF!</f>
        <v>#REF!</v>
      </c>
      <c r="D105" s="296" t="e">
        <f>'Запит 2-8'!#REF!</f>
        <v>#REF!</v>
      </c>
      <c r="E105" s="413">
        <f>'Паспорт-3'!E111</f>
        <v>0</v>
      </c>
      <c r="F105" s="414"/>
      <c r="G105" s="429">
        <f t="shared" si="10"/>
        <v>0</v>
      </c>
      <c r="H105" s="81" t="e">
        <f t="shared" si="11"/>
        <v>#REF!</v>
      </c>
    </row>
    <row r="106" spans="1:8" x14ac:dyDescent="0.2">
      <c r="A106" s="326" t="e">
        <f>'Запит 2-8'!#REF!</f>
        <v>#REF!</v>
      </c>
      <c r="B106" s="298" t="e">
        <f>IF('Запит 2-8'!#REF!&lt;&gt;"",'Запит 2-8'!#REF!,"")</f>
        <v>#REF!</v>
      </c>
      <c r="C106" s="297" t="e">
        <f>'Запит 2-8'!#REF!</f>
        <v>#REF!</v>
      </c>
      <c r="D106" s="296" t="e">
        <f>'Запит 2-8'!#REF!</f>
        <v>#REF!</v>
      </c>
      <c r="E106" s="413">
        <f>'Паспорт-3'!E112</f>
        <v>0</v>
      </c>
      <c r="F106" s="414"/>
      <c r="G106" s="429">
        <f t="shared" si="10"/>
        <v>0</v>
      </c>
      <c r="H106" s="81" t="e">
        <f t="shared" si="11"/>
        <v>#REF!</v>
      </c>
    </row>
    <row r="107" spans="1:8" x14ac:dyDescent="0.2">
      <c r="A107" s="433" t="e">
        <f>'Запит 2-8'!#REF!</f>
        <v>#REF!</v>
      </c>
      <c r="B107" s="434" t="e">
        <f>IF('Запит 2-8'!#REF!&lt;&gt;"",'Запит 2-8'!#REF!,"")</f>
        <v>#REF!</v>
      </c>
      <c r="C107" s="435" t="e">
        <f>'Запит 2-8'!#REF!</f>
        <v>#REF!</v>
      </c>
      <c r="D107" s="436" t="e">
        <f>'Запит 2-8'!#REF!</f>
        <v>#REF!</v>
      </c>
      <c r="E107" s="437">
        <f>'Паспорт-3'!E113</f>
        <v>0</v>
      </c>
      <c r="F107" s="438"/>
      <c r="G107" s="439">
        <f t="shared" si="10"/>
        <v>0</v>
      </c>
      <c r="H107" s="81" t="e">
        <f t="shared" si="11"/>
        <v>#REF!</v>
      </c>
    </row>
    <row r="108" spans="1:8" ht="12.75" customHeight="1" x14ac:dyDescent="0.2">
      <c r="A108" s="820" t="s">
        <v>212</v>
      </c>
      <c r="B108" s="821"/>
      <c r="C108" s="821"/>
      <c r="D108" s="821"/>
      <c r="E108" s="821"/>
      <c r="F108" s="821"/>
      <c r="G108" s="822"/>
      <c r="H108" s="81" t="e">
        <f>H92</f>
        <v>#REF!</v>
      </c>
    </row>
    <row r="109" spans="1:8" ht="12.75" customHeight="1" x14ac:dyDescent="0.2">
      <c r="A109" s="820" t="s">
        <v>232</v>
      </c>
      <c r="B109" s="821"/>
      <c r="C109" s="821"/>
      <c r="D109" s="821"/>
      <c r="E109" s="821"/>
      <c r="F109" s="821"/>
      <c r="G109" s="822"/>
      <c r="H109" s="81" t="e">
        <f>H57</f>
        <v>#REF!</v>
      </c>
    </row>
    <row r="110" spans="1:8" ht="12.75" customHeight="1" x14ac:dyDescent="0.2">
      <c r="A110" s="784" t="e">
        <f>'Запит 2-8'!#REF!</f>
        <v>#REF!</v>
      </c>
      <c r="B110" s="785"/>
      <c r="C110" s="785"/>
      <c r="D110" s="785"/>
      <c r="E110" s="785"/>
      <c r="F110" s="785"/>
      <c r="G110" s="786"/>
      <c r="H110" s="81" t="e">
        <f>H111</f>
        <v>#REF!</v>
      </c>
    </row>
    <row r="111" spans="1:8" x14ac:dyDescent="0.2">
      <c r="A111" s="420" t="s">
        <v>4</v>
      </c>
      <c r="B111" s="823" t="s">
        <v>107</v>
      </c>
      <c r="C111" s="824"/>
      <c r="D111" s="824"/>
      <c r="E111" s="827"/>
      <c r="F111" s="827"/>
      <c r="G111" s="828"/>
      <c r="H111" s="81" t="e">
        <f>H112</f>
        <v>#REF!</v>
      </c>
    </row>
    <row r="112" spans="1:8" x14ac:dyDescent="0.2">
      <c r="A112" s="326" t="e">
        <f>'Запит 2-8'!#REF!</f>
        <v>#REF!</v>
      </c>
      <c r="B112" s="421" t="e">
        <f>IF('Запит 2-8'!#REF!&lt;&gt;"",'Запит 2-8'!#REF!,"")</f>
        <v>#REF!</v>
      </c>
      <c r="C112" s="422" t="e">
        <f>'Запит 2-8'!#REF!</f>
        <v>#REF!</v>
      </c>
      <c r="D112" s="423" t="e">
        <f>'Запит 2-8'!#REF!</f>
        <v>#REF!</v>
      </c>
      <c r="E112" s="424">
        <f>'Паспорт-3'!E127</f>
        <v>0</v>
      </c>
      <c r="F112" s="425"/>
      <c r="G112" s="428">
        <f t="shared" ref="G112:G126" si="12">F112-E112</f>
        <v>0</v>
      </c>
      <c r="H112" s="81" t="e">
        <f>IF(B112&lt;&gt;"","Для друку","")</f>
        <v>#REF!</v>
      </c>
    </row>
    <row r="113" spans="1:8" x14ac:dyDescent="0.2">
      <c r="A113" s="326" t="e">
        <f>'Запит 2-8'!#REF!</f>
        <v>#REF!</v>
      </c>
      <c r="B113" s="298" t="e">
        <f>IF('Запит 2-8'!#REF!&lt;&gt;"",'Запит 2-8'!#REF!,"")</f>
        <v>#REF!</v>
      </c>
      <c r="C113" s="297" t="e">
        <f>'Запит 2-8'!#REF!</f>
        <v>#REF!</v>
      </c>
      <c r="D113" s="296" t="e">
        <f>'Запит 2-8'!#REF!</f>
        <v>#REF!</v>
      </c>
      <c r="E113" s="413">
        <f>'Паспорт-3'!E128</f>
        <v>0</v>
      </c>
      <c r="F113" s="414"/>
      <c r="G113" s="429">
        <f t="shared" si="12"/>
        <v>0</v>
      </c>
      <c r="H113" s="81" t="e">
        <f>IF(B113&lt;&gt;"","Для друку","")</f>
        <v>#REF!</v>
      </c>
    </row>
    <row r="114" spans="1:8" x14ac:dyDescent="0.2">
      <c r="A114" s="326" t="e">
        <f>'Запит 2-8'!#REF!</f>
        <v>#REF!</v>
      </c>
      <c r="B114" s="298" t="e">
        <f>IF('Запит 2-8'!#REF!&lt;&gt;"",'Запит 2-8'!#REF!,"")</f>
        <v>#REF!</v>
      </c>
      <c r="C114" s="297" t="e">
        <f>'Запит 2-8'!#REF!</f>
        <v>#REF!</v>
      </c>
      <c r="D114" s="296" t="e">
        <f>'Запит 2-8'!#REF!</f>
        <v>#REF!</v>
      </c>
      <c r="E114" s="413">
        <f>'Паспорт-3'!E129</f>
        <v>0</v>
      </c>
      <c r="F114" s="414"/>
      <c r="G114" s="429">
        <f t="shared" si="12"/>
        <v>0</v>
      </c>
      <c r="H114" s="81" t="e">
        <f>IF(B114&lt;&gt;"","Для друку","")</f>
        <v>#REF!</v>
      </c>
    </row>
    <row r="115" spans="1:8" x14ac:dyDescent="0.2">
      <c r="A115" s="326" t="e">
        <f>'Запит 2-8'!#REF!</f>
        <v>#REF!</v>
      </c>
      <c r="B115" s="298" t="e">
        <f>IF('Запит 2-8'!#REF!&lt;&gt;"",'Запит 2-8'!#REF!,"")</f>
        <v>#REF!</v>
      </c>
      <c r="C115" s="297" t="e">
        <f>'Запит 2-8'!#REF!</f>
        <v>#REF!</v>
      </c>
      <c r="D115" s="296" t="e">
        <f>'Запит 2-8'!#REF!</f>
        <v>#REF!</v>
      </c>
      <c r="E115" s="413">
        <f>'Паспорт-3'!E130</f>
        <v>0</v>
      </c>
      <c r="F115" s="414"/>
      <c r="G115" s="429">
        <f t="shared" si="12"/>
        <v>0</v>
      </c>
      <c r="H115" s="81" t="e">
        <f>IF(B115&lt;&gt;"","Для друку","")</f>
        <v>#REF!</v>
      </c>
    </row>
    <row r="116" spans="1:8" x14ac:dyDescent="0.2">
      <c r="A116" s="326" t="e">
        <f>'Запит 2-8'!#REF!</f>
        <v>#REF!</v>
      </c>
      <c r="B116" s="298" t="e">
        <f>IF('Запит 2-8'!#REF!&lt;&gt;"",'Запит 2-8'!#REF!,"")</f>
        <v>#REF!</v>
      </c>
      <c r="C116" s="297" t="e">
        <f>'Запит 2-8'!#REF!</f>
        <v>#REF!</v>
      </c>
      <c r="D116" s="296" t="e">
        <f>'Запит 2-8'!#REF!</f>
        <v>#REF!</v>
      </c>
      <c r="E116" s="413">
        <f>'Паспорт-3'!E131</f>
        <v>0</v>
      </c>
      <c r="F116" s="414"/>
      <c r="G116" s="429">
        <f t="shared" si="12"/>
        <v>0</v>
      </c>
      <c r="H116" s="81" t="e">
        <f>IF(B116&lt;&gt;"","Для друку","")</f>
        <v>#REF!</v>
      </c>
    </row>
    <row r="117" spans="1:8" x14ac:dyDescent="0.2">
      <c r="A117" s="326" t="e">
        <f>'Запит 2-8'!#REF!</f>
        <v>#REF!</v>
      </c>
      <c r="B117" s="298" t="e">
        <f>IF('Запит 2-8'!#REF!&lt;&gt;"",'Запит 2-8'!#REF!,"")</f>
        <v>#REF!</v>
      </c>
      <c r="C117" s="297" t="e">
        <f>'Запит 2-8'!#REF!</f>
        <v>#REF!</v>
      </c>
      <c r="D117" s="296" t="e">
        <f>'Запит 2-8'!#REF!</f>
        <v>#REF!</v>
      </c>
      <c r="E117" s="413">
        <f>'Паспорт-3'!E132</f>
        <v>0</v>
      </c>
      <c r="F117" s="414"/>
      <c r="G117" s="429">
        <f t="shared" si="12"/>
        <v>0</v>
      </c>
      <c r="H117" s="81" t="e">
        <f t="shared" ref="H117:H126" si="13">IF(B117&lt;&gt;"","Для друку","")</f>
        <v>#REF!</v>
      </c>
    </row>
    <row r="118" spans="1:8" x14ac:dyDescent="0.2">
      <c r="A118" s="326" t="e">
        <f>'Запит 2-8'!#REF!</f>
        <v>#REF!</v>
      </c>
      <c r="B118" s="298" t="e">
        <f>IF('Запит 2-8'!#REF!&lt;&gt;"",'Запит 2-8'!#REF!,"")</f>
        <v>#REF!</v>
      </c>
      <c r="C118" s="297" t="e">
        <f>'Запит 2-8'!#REF!</f>
        <v>#REF!</v>
      </c>
      <c r="D118" s="296" t="e">
        <f>'Запит 2-8'!#REF!</f>
        <v>#REF!</v>
      </c>
      <c r="E118" s="413">
        <f>'Паспорт-3'!E133</f>
        <v>0</v>
      </c>
      <c r="F118" s="414"/>
      <c r="G118" s="429">
        <f t="shared" si="12"/>
        <v>0</v>
      </c>
      <c r="H118" s="81" t="e">
        <f t="shared" si="13"/>
        <v>#REF!</v>
      </c>
    </row>
    <row r="119" spans="1:8" x14ac:dyDescent="0.2">
      <c r="A119" s="326" t="e">
        <f>'Запит 2-8'!#REF!</f>
        <v>#REF!</v>
      </c>
      <c r="B119" s="298" t="e">
        <f>IF('Запит 2-8'!#REF!&lt;&gt;"",'Запит 2-8'!#REF!,"")</f>
        <v>#REF!</v>
      </c>
      <c r="C119" s="297" t="e">
        <f>'Запит 2-8'!#REF!</f>
        <v>#REF!</v>
      </c>
      <c r="D119" s="296" t="e">
        <f>'Запит 2-8'!#REF!</f>
        <v>#REF!</v>
      </c>
      <c r="E119" s="413">
        <f>'Паспорт-3'!E134</f>
        <v>0</v>
      </c>
      <c r="F119" s="414"/>
      <c r="G119" s="429">
        <f t="shared" si="12"/>
        <v>0</v>
      </c>
      <c r="H119" s="81" t="e">
        <f t="shared" si="13"/>
        <v>#REF!</v>
      </c>
    </row>
    <row r="120" spans="1:8" x14ac:dyDescent="0.2">
      <c r="A120" s="326" t="e">
        <f>'Запит 2-8'!#REF!</f>
        <v>#REF!</v>
      </c>
      <c r="B120" s="298" t="e">
        <f>IF('Запит 2-8'!#REF!&lt;&gt;"",'Запит 2-8'!#REF!,"")</f>
        <v>#REF!</v>
      </c>
      <c r="C120" s="297" t="e">
        <f>'Запит 2-8'!#REF!</f>
        <v>#REF!</v>
      </c>
      <c r="D120" s="296" t="e">
        <f>'Запит 2-8'!#REF!</f>
        <v>#REF!</v>
      </c>
      <c r="E120" s="413">
        <f>'Паспорт-3'!E135</f>
        <v>0</v>
      </c>
      <c r="F120" s="414"/>
      <c r="G120" s="429">
        <f t="shared" si="12"/>
        <v>0</v>
      </c>
      <c r="H120" s="81" t="e">
        <f t="shared" si="13"/>
        <v>#REF!</v>
      </c>
    </row>
    <row r="121" spans="1:8" x14ac:dyDescent="0.2">
      <c r="A121" s="326" t="e">
        <f>'Запит 2-8'!#REF!</f>
        <v>#REF!</v>
      </c>
      <c r="B121" s="298" t="e">
        <f>IF('Запит 2-8'!#REF!&lt;&gt;"",'Запит 2-8'!#REF!,"")</f>
        <v>#REF!</v>
      </c>
      <c r="C121" s="297" t="e">
        <f>'Запит 2-8'!#REF!</f>
        <v>#REF!</v>
      </c>
      <c r="D121" s="296" t="e">
        <f>'Запит 2-8'!#REF!</f>
        <v>#REF!</v>
      </c>
      <c r="E121" s="413">
        <f>'Паспорт-3'!E136</f>
        <v>0</v>
      </c>
      <c r="F121" s="414"/>
      <c r="G121" s="429">
        <f t="shared" si="12"/>
        <v>0</v>
      </c>
      <c r="H121" s="81" t="e">
        <f t="shared" si="13"/>
        <v>#REF!</v>
      </c>
    </row>
    <row r="122" spans="1:8" x14ac:dyDescent="0.2">
      <c r="A122" s="326" t="e">
        <f>'Запит 2-8'!#REF!</f>
        <v>#REF!</v>
      </c>
      <c r="B122" s="298" t="e">
        <f>IF('Запит 2-8'!#REF!&lt;&gt;"",'Запит 2-8'!#REF!,"")</f>
        <v>#REF!</v>
      </c>
      <c r="C122" s="297" t="e">
        <f>'Запит 2-8'!#REF!</f>
        <v>#REF!</v>
      </c>
      <c r="D122" s="296" t="e">
        <f>'Запит 2-8'!#REF!</f>
        <v>#REF!</v>
      </c>
      <c r="E122" s="413">
        <f>'Паспорт-3'!E137</f>
        <v>0</v>
      </c>
      <c r="F122" s="414"/>
      <c r="G122" s="429">
        <f t="shared" si="12"/>
        <v>0</v>
      </c>
      <c r="H122" s="81" t="e">
        <f t="shared" si="13"/>
        <v>#REF!</v>
      </c>
    </row>
    <row r="123" spans="1:8" x14ac:dyDescent="0.2">
      <c r="A123" s="326" t="e">
        <f>'Запит 2-8'!#REF!</f>
        <v>#REF!</v>
      </c>
      <c r="B123" s="298" t="e">
        <f>IF('Запит 2-8'!#REF!&lt;&gt;"",'Запит 2-8'!#REF!,"")</f>
        <v>#REF!</v>
      </c>
      <c r="C123" s="297" t="e">
        <f>'Запит 2-8'!#REF!</f>
        <v>#REF!</v>
      </c>
      <c r="D123" s="296" t="e">
        <f>'Запит 2-8'!#REF!</f>
        <v>#REF!</v>
      </c>
      <c r="E123" s="413">
        <f>'Паспорт-3'!E138</f>
        <v>0</v>
      </c>
      <c r="F123" s="414"/>
      <c r="G123" s="429">
        <f t="shared" si="12"/>
        <v>0</v>
      </c>
      <c r="H123" s="81" t="e">
        <f t="shared" si="13"/>
        <v>#REF!</v>
      </c>
    </row>
    <row r="124" spans="1:8" x14ac:dyDescent="0.2">
      <c r="A124" s="326" t="e">
        <f>'Запит 2-8'!#REF!</f>
        <v>#REF!</v>
      </c>
      <c r="B124" s="298" t="e">
        <f>IF('Запит 2-8'!#REF!&lt;&gt;"",'Запит 2-8'!#REF!,"")</f>
        <v>#REF!</v>
      </c>
      <c r="C124" s="297" t="e">
        <f>'Запит 2-8'!#REF!</f>
        <v>#REF!</v>
      </c>
      <c r="D124" s="296" t="e">
        <f>'Запит 2-8'!#REF!</f>
        <v>#REF!</v>
      </c>
      <c r="E124" s="413">
        <f>'Паспорт-3'!E139</f>
        <v>0</v>
      </c>
      <c r="F124" s="414"/>
      <c r="G124" s="429">
        <f t="shared" si="12"/>
        <v>0</v>
      </c>
      <c r="H124" s="81" t="e">
        <f t="shared" si="13"/>
        <v>#REF!</v>
      </c>
    </row>
    <row r="125" spans="1:8" x14ac:dyDescent="0.2">
      <c r="A125" s="326" t="e">
        <f>'Запит 2-8'!#REF!</f>
        <v>#REF!</v>
      </c>
      <c r="B125" s="298" t="e">
        <f>IF('Запит 2-8'!#REF!&lt;&gt;"",'Запит 2-8'!#REF!,"")</f>
        <v>#REF!</v>
      </c>
      <c r="C125" s="297" t="e">
        <f>'Запит 2-8'!#REF!</f>
        <v>#REF!</v>
      </c>
      <c r="D125" s="296" t="e">
        <f>'Запит 2-8'!#REF!</f>
        <v>#REF!</v>
      </c>
      <c r="E125" s="413">
        <f>'Паспорт-3'!E140</f>
        <v>0</v>
      </c>
      <c r="F125" s="414"/>
      <c r="G125" s="429">
        <f t="shared" si="12"/>
        <v>0</v>
      </c>
      <c r="H125" s="81" t="e">
        <f t="shared" si="13"/>
        <v>#REF!</v>
      </c>
    </row>
    <row r="126" spans="1:8" x14ac:dyDescent="0.2">
      <c r="A126" s="433" t="e">
        <f>'Запит 2-8'!#REF!</f>
        <v>#REF!</v>
      </c>
      <c r="B126" s="434" t="e">
        <f>IF('Запит 2-8'!#REF!&lt;&gt;"",'Запит 2-8'!#REF!,"")</f>
        <v>#REF!</v>
      </c>
      <c r="C126" s="435" t="e">
        <f>'Запит 2-8'!#REF!</f>
        <v>#REF!</v>
      </c>
      <c r="D126" s="436" t="e">
        <f>'Запит 2-8'!#REF!</f>
        <v>#REF!</v>
      </c>
      <c r="E126" s="437">
        <f>'Паспорт-3'!E141</f>
        <v>0</v>
      </c>
      <c r="F126" s="438"/>
      <c r="G126" s="439">
        <f t="shared" si="12"/>
        <v>0</v>
      </c>
      <c r="H126" s="81" t="e">
        <f t="shared" si="13"/>
        <v>#REF!</v>
      </c>
    </row>
    <row r="127" spans="1:8" ht="12.75" customHeight="1" x14ac:dyDescent="0.2">
      <c r="A127" s="820" t="s">
        <v>212</v>
      </c>
      <c r="B127" s="821"/>
      <c r="C127" s="821"/>
      <c r="D127" s="821"/>
      <c r="E127" s="821"/>
      <c r="F127" s="821"/>
      <c r="G127" s="822"/>
      <c r="H127" s="81" t="e">
        <f>H111</f>
        <v>#REF!</v>
      </c>
    </row>
    <row r="128" spans="1:8" x14ac:dyDescent="0.2">
      <c r="A128" s="420" t="e">
        <f>'Запит 2-8'!#REF!</f>
        <v>#REF!</v>
      </c>
      <c r="B128" s="823" t="s">
        <v>108</v>
      </c>
      <c r="C128" s="824"/>
      <c r="D128" s="824"/>
      <c r="E128" s="824"/>
      <c r="F128" s="824"/>
      <c r="G128" s="829"/>
      <c r="H128" s="81" t="e">
        <f>H129</f>
        <v>#REF!</v>
      </c>
    </row>
    <row r="129" spans="1:8" x14ac:dyDescent="0.2">
      <c r="A129" s="326" t="e">
        <f>'Запит 2-8'!#REF!</f>
        <v>#REF!</v>
      </c>
      <c r="B129" s="421" t="e">
        <f>IF('Запит 2-8'!#REF!&lt;&gt;"",'Запит 2-8'!#REF!,"")</f>
        <v>#REF!</v>
      </c>
      <c r="C129" s="422" t="e">
        <f>'Запит 2-8'!#REF!</f>
        <v>#REF!</v>
      </c>
      <c r="D129" s="423" t="e">
        <f>'Запит 2-8'!#REF!</f>
        <v>#REF!</v>
      </c>
      <c r="E129" s="430">
        <f>'Паспорт-3'!E143</f>
        <v>0</v>
      </c>
      <c r="F129" s="431"/>
      <c r="G129" s="432">
        <f t="shared" ref="G129:G143" si="14">F129-E129</f>
        <v>0</v>
      </c>
      <c r="H129" s="81" t="e">
        <f t="shared" ref="H129:H143" si="15">IF(B129&lt;&gt;"","Для друку","")</f>
        <v>#REF!</v>
      </c>
    </row>
    <row r="130" spans="1:8" x14ac:dyDescent="0.2">
      <c r="A130" s="326" t="e">
        <f>'Запит 2-8'!#REF!</f>
        <v>#REF!</v>
      </c>
      <c r="B130" s="298" t="e">
        <f>IF('Запит 2-8'!#REF!&lt;&gt;"",'Запит 2-8'!#REF!,"")</f>
        <v>#REF!</v>
      </c>
      <c r="C130" s="297" t="e">
        <f>'Запит 2-8'!#REF!</f>
        <v>#REF!</v>
      </c>
      <c r="D130" s="296" t="e">
        <f>'Запит 2-8'!#REF!</f>
        <v>#REF!</v>
      </c>
      <c r="E130" s="413">
        <f>'Паспорт-3'!E144</f>
        <v>0</v>
      </c>
      <c r="F130" s="414"/>
      <c r="G130" s="429">
        <f t="shared" si="14"/>
        <v>0</v>
      </c>
      <c r="H130" s="81" t="e">
        <f t="shared" si="15"/>
        <v>#REF!</v>
      </c>
    </row>
    <row r="131" spans="1:8" x14ac:dyDescent="0.2">
      <c r="A131" s="326" t="e">
        <f>'Запит 2-8'!#REF!</f>
        <v>#REF!</v>
      </c>
      <c r="B131" s="298" t="e">
        <f>IF('Запит 2-8'!#REF!&lt;&gt;"",'Запит 2-8'!#REF!,"")</f>
        <v>#REF!</v>
      </c>
      <c r="C131" s="297" t="e">
        <f>'Запит 2-8'!#REF!</f>
        <v>#REF!</v>
      </c>
      <c r="D131" s="296" t="e">
        <f>'Запит 2-8'!#REF!</f>
        <v>#REF!</v>
      </c>
      <c r="E131" s="413">
        <f>'Паспорт-3'!E145</f>
        <v>0</v>
      </c>
      <c r="F131" s="414"/>
      <c r="G131" s="429">
        <f t="shared" si="14"/>
        <v>0</v>
      </c>
      <c r="H131" s="81" t="e">
        <f t="shared" si="15"/>
        <v>#REF!</v>
      </c>
    </row>
    <row r="132" spans="1:8" x14ac:dyDescent="0.2">
      <c r="A132" s="326" t="e">
        <f>'Запит 2-8'!#REF!</f>
        <v>#REF!</v>
      </c>
      <c r="B132" s="298" t="e">
        <f>IF('Запит 2-8'!#REF!&lt;&gt;"",'Запит 2-8'!#REF!,"")</f>
        <v>#REF!</v>
      </c>
      <c r="C132" s="297" t="e">
        <f>'Запит 2-8'!#REF!</f>
        <v>#REF!</v>
      </c>
      <c r="D132" s="296" t="e">
        <f>'Запит 2-8'!#REF!</f>
        <v>#REF!</v>
      </c>
      <c r="E132" s="413">
        <f>'Паспорт-3'!E146</f>
        <v>0</v>
      </c>
      <c r="F132" s="414"/>
      <c r="G132" s="429">
        <f t="shared" si="14"/>
        <v>0</v>
      </c>
      <c r="H132" s="81" t="e">
        <f t="shared" si="15"/>
        <v>#REF!</v>
      </c>
    </row>
    <row r="133" spans="1:8" x14ac:dyDescent="0.2">
      <c r="A133" s="326" t="e">
        <f>'Запит 2-8'!#REF!</f>
        <v>#REF!</v>
      </c>
      <c r="B133" s="298" t="e">
        <f>IF('Запит 2-8'!#REF!&lt;&gt;"",'Запит 2-8'!#REF!,"")</f>
        <v>#REF!</v>
      </c>
      <c r="C133" s="297" t="e">
        <f>'Запит 2-8'!#REF!</f>
        <v>#REF!</v>
      </c>
      <c r="D133" s="296" t="e">
        <f>'Запит 2-8'!#REF!</f>
        <v>#REF!</v>
      </c>
      <c r="E133" s="413">
        <f>'Паспорт-3'!E147</f>
        <v>0</v>
      </c>
      <c r="F133" s="414"/>
      <c r="G133" s="429">
        <f t="shared" si="14"/>
        <v>0</v>
      </c>
      <c r="H133" s="81" t="e">
        <f t="shared" si="15"/>
        <v>#REF!</v>
      </c>
    </row>
    <row r="134" spans="1:8" x14ac:dyDescent="0.2">
      <c r="A134" s="326" t="e">
        <f>'Запит 2-8'!#REF!</f>
        <v>#REF!</v>
      </c>
      <c r="B134" s="298" t="e">
        <f>IF('Запит 2-8'!#REF!&lt;&gt;"",'Запит 2-8'!#REF!,"")</f>
        <v>#REF!</v>
      </c>
      <c r="C134" s="297" t="e">
        <f>'Запит 2-8'!#REF!</f>
        <v>#REF!</v>
      </c>
      <c r="D134" s="296" t="e">
        <f>'Запит 2-8'!#REF!</f>
        <v>#REF!</v>
      </c>
      <c r="E134" s="413">
        <f>'Паспорт-3'!E148</f>
        <v>0</v>
      </c>
      <c r="F134" s="414"/>
      <c r="G134" s="429">
        <f t="shared" si="14"/>
        <v>0</v>
      </c>
      <c r="H134" s="81" t="e">
        <f t="shared" si="15"/>
        <v>#REF!</v>
      </c>
    </row>
    <row r="135" spans="1:8" x14ac:dyDescent="0.2">
      <c r="A135" s="326" t="e">
        <f>'Запит 2-8'!#REF!</f>
        <v>#REF!</v>
      </c>
      <c r="B135" s="298" t="e">
        <f>IF('Запит 2-8'!#REF!&lt;&gt;"",'Запит 2-8'!#REF!,"")</f>
        <v>#REF!</v>
      </c>
      <c r="C135" s="297" t="e">
        <f>'Запит 2-8'!#REF!</f>
        <v>#REF!</v>
      </c>
      <c r="D135" s="296" t="e">
        <f>'Запит 2-8'!#REF!</f>
        <v>#REF!</v>
      </c>
      <c r="E135" s="413">
        <f>'Паспорт-3'!E149</f>
        <v>0</v>
      </c>
      <c r="F135" s="414"/>
      <c r="G135" s="429">
        <f t="shared" si="14"/>
        <v>0</v>
      </c>
      <c r="H135" s="81" t="e">
        <f t="shared" si="15"/>
        <v>#REF!</v>
      </c>
    </row>
    <row r="136" spans="1:8" x14ac:dyDescent="0.2">
      <c r="A136" s="326" t="e">
        <f>'Запит 2-8'!#REF!</f>
        <v>#REF!</v>
      </c>
      <c r="B136" s="298" t="e">
        <f>IF('Запит 2-8'!#REF!&lt;&gt;"",'Запит 2-8'!#REF!,"")</f>
        <v>#REF!</v>
      </c>
      <c r="C136" s="297" t="e">
        <f>'Запит 2-8'!#REF!</f>
        <v>#REF!</v>
      </c>
      <c r="D136" s="296" t="e">
        <f>'Запит 2-8'!#REF!</f>
        <v>#REF!</v>
      </c>
      <c r="E136" s="413">
        <f>'Паспорт-3'!E150</f>
        <v>0</v>
      </c>
      <c r="F136" s="414"/>
      <c r="G136" s="429">
        <f t="shared" si="14"/>
        <v>0</v>
      </c>
      <c r="H136" s="81" t="e">
        <f t="shared" si="15"/>
        <v>#REF!</v>
      </c>
    </row>
    <row r="137" spans="1:8" x14ac:dyDescent="0.2">
      <c r="A137" s="326" t="e">
        <f>'Запит 2-8'!#REF!</f>
        <v>#REF!</v>
      </c>
      <c r="B137" s="298" t="e">
        <f>IF('Запит 2-8'!#REF!&lt;&gt;"",'Запит 2-8'!#REF!,"")</f>
        <v>#REF!</v>
      </c>
      <c r="C137" s="297" t="e">
        <f>'Запит 2-8'!#REF!</f>
        <v>#REF!</v>
      </c>
      <c r="D137" s="296" t="e">
        <f>'Запит 2-8'!#REF!</f>
        <v>#REF!</v>
      </c>
      <c r="E137" s="413">
        <f>'Паспорт-3'!E151</f>
        <v>0</v>
      </c>
      <c r="F137" s="414"/>
      <c r="G137" s="429">
        <f t="shared" si="14"/>
        <v>0</v>
      </c>
      <c r="H137" s="81" t="e">
        <f t="shared" si="15"/>
        <v>#REF!</v>
      </c>
    </row>
    <row r="138" spans="1:8" x14ac:dyDescent="0.2">
      <c r="A138" s="326" t="e">
        <f>'Запит 2-8'!#REF!</f>
        <v>#REF!</v>
      </c>
      <c r="B138" s="298" t="e">
        <f>IF('Запит 2-8'!#REF!&lt;&gt;"",'Запит 2-8'!#REF!,"")</f>
        <v>#REF!</v>
      </c>
      <c r="C138" s="297" t="e">
        <f>'Запит 2-8'!#REF!</f>
        <v>#REF!</v>
      </c>
      <c r="D138" s="296" t="e">
        <f>'Запит 2-8'!#REF!</f>
        <v>#REF!</v>
      </c>
      <c r="E138" s="413">
        <f>'Паспорт-3'!E152</f>
        <v>0</v>
      </c>
      <c r="F138" s="414"/>
      <c r="G138" s="429">
        <f t="shared" si="14"/>
        <v>0</v>
      </c>
      <c r="H138" s="81" t="e">
        <f t="shared" si="15"/>
        <v>#REF!</v>
      </c>
    </row>
    <row r="139" spans="1:8" x14ac:dyDescent="0.2">
      <c r="A139" s="326" t="e">
        <f>'Запит 2-8'!#REF!</f>
        <v>#REF!</v>
      </c>
      <c r="B139" s="298" t="e">
        <f>IF('Запит 2-8'!#REF!&lt;&gt;"",'Запит 2-8'!#REF!,"")</f>
        <v>#REF!</v>
      </c>
      <c r="C139" s="297" t="e">
        <f>'Запит 2-8'!#REF!</f>
        <v>#REF!</v>
      </c>
      <c r="D139" s="296" t="e">
        <f>'Запит 2-8'!#REF!</f>
        <v>#REF!</v>
      </c>
      <c r="E139" s="413">
        <f>'Паспорт-3'!E153</f>
        <v>0</v>
      </c>
      <c r="F139" s="414"/>
      <c r="G139" s="429">
        <f t="shared" si="14"/>
        <v>0</v>
      </c>
      <c r="H139" s="81" t="e">
        <f t="shared" si="15"/>
        <v>#REF!</v>
      </c>
    </row>
    <row r="140" spans="1:8" x14ac:dyDescent="0.2">
      <c r="A140" s="326" t="e">
        <f>'Запит 2-8'!#REF!</f>
        <v>#REF!</v>
      </c>
      <c r="B140" s="298" t="e">
        <f>IF('Запит 2-8'!#REF!&lt;&gt;"",'Запит 2-8'!#REF!,"")</f>
        <v>#REF!</v>
      </c>
      <c r="C140" s="297" t="e">
        <f>'Запит 2-8'!#REF!</f>
        <v>#REF!</v>
      </c>
      <c r="D140" s="296" t="e">
        <f>'Запит 2-8'!#REF!</f>
        <v>#REF!</v>
      </c>
      <c r="E140" s="413">
        <f>'Паспорт-3'!E154</f>
        <v>0</v>
      </c>
      <c r="F140" s="414"/>
      <c r="G140" s="429">
        <f t="shared" si="14"/>
        <v>0</v>
      </c>
      <c r="H140" s="81" t="e">
        <f t="shared" si="15"/>
        <v>#REF!</v>
      </c>
    </row>
    <row r="141" spans="1:8" x14ac:dyDescent="0.2">
      <c r="A141" s="326" t="e">
        <f>'Запит 2-8'!#REF!</f>
        <v>#REF!</v>
      </c>
      <c r="B141" s="298" t="e">
        <f>IF('Запит 2-8'!#REF!&lt;&gt;"",'Запит 2-8'!#REF!,"")</f>
        <v>#REF!</v>
      </c>
      <c r="C141" s="297" t="e">
        <f>'Запит 2-8'!#REF!</f>
        <v>#REF!</v>
      </c>
      <c r="D141" s="296" t="e">
        <f>'Запит 2-8'!#REF!</f>
        <v>#REF!</v>
      </c>
      <c r="E141" s="413">
        <f>'Паспорт-3'!E155</f>
        <v>0</v>
      </c>
      <c r="F141" s="414"/>
      <c r="G141" s="429">
        <f t="shared" si="14"/>
        <v>0</v>
      </c>
      <c r="H141" s="81" t="e">
        <f t="shared" si="15"/>
        <v>#REF!</v>
      </c>
    </row>
    <row r="142" spans="1:8" x14ac:dyDescent="0.2">
      <c r="A142" s="326" t="e">
        <f>'Запит 2-8'!#REF!</f>
        <v>#REF!</v>
      </c>
      <c r="B142" s="298" t="e">
        <f>IF('Запит 2-8'!#REF!&lt;&gt;"",'Запит 2-8'!#REF!,"")</f>
        <v>#REF!</v>
      </c>
      <c r="C142" s="297" t="e">
        <f>'Запит 2-8'!#REF!</f>
        <v>#REF!</v>
      </c>
      <c r="D142" s="296" t="e">
        <f>'Запит 2-8'!#REF!</f>
        <v>#REF!</v>
      </c>
      <c r="E142" s="413">
        <f>'Паспорт-3'!E156</f>
        <v>0</v>
      </c>
      <c r="F142" s="414"/>
      <c r="G142" s="429">
        <f t="shared" si="14"/>
        <v>0</v>
      </c>
      <c r="H142" s="81" t="e">
        <f t="shared" si="15"/>
        <v>#REF!</v>
      </c>
    </row>
    <row r="143" spans="1:8" x14ac:dyDescent="0.2">
      <c r="A143" s="433" t="e">
        <f>'Запит 2-8'!#REF!</f>
        <v>#REF!</v>
      </c>
      <c r="B143" s="434" t="e">
        <f>IF('Запит 2-8'!#REF!&lt;&gt;"",'Запит 2-8'!#REF!,"")</f>
        <v>#REF!</v>
      </c>
      <c r="C143" s="435" t="e">
        <f>'Запит 2-8'!#REF!</f>
        <v>#REF!</v>
      </c>
      <c r="D143" s="436" t="e">
        <f>'Запит 2-8'!#REF!</f>
        <v>#REF!</v>
      </c>
      <c r="E143" s="437">
        <f>'Паспорт-3'!E157</f>
        <v>0</v>
      </c>
      <c r="F143" s="438"/>
      <c r="G143" s="439">
        <f t="shared" si="14"/>
        <v>0</v>
      </c>
      <c r="H143" s="81" t="e">
        <f t="shared" si="15"/>
        <v>#REF!</v>
      </c>
    </row>
    <row r="144" spans="1:8" ht="12.75" customHeight="1" x14ac:dyDescent="0.2">
      <c r="A144" s="820" t="s">
        <v>212</v>
      </c>
      <c r="B144" s="821"/>
      <c r="C144" s="821"/>
      <c r="D144" s="821"/>
      <c r="E144" s="821"/>
      <c r="F144" s="821"/>
      <c r="G144" s="822"/>
      <c r="H144" s="81" t="e">
        <f>H128</f>
        <v>#REF!</v>
      </c>
    </row>
    <row r="145" spans="1:8" x14ac:dyDescent="0.2">
      <c r="A145" s="426" t="e">
        <f>'Запит 2-8'!#REF!</f>
        <v>#REF!</v>
      </c>
      <c r="B145" s="823" t="s">
        <v>109</v>
      </c>
      <c r="C145" s="824"/>
      <c r="D145" s="824"/>
      <c r="E145" s="825"/>
      <c r="F145" s="825"/>
      <c r="G145" s="826"/>
      <c r="H145" s="81" t="e">
        <f>H146</f>
        <v>#REF!</v>
      </c>
    </row>
    <row r="146" spans="1:8" x14ac:dyDescent="0.2">
      <c r="A146" s="326" t="e">
        <f>'Запит 2-8'!#REF!</f>
        <v>#REF!</v>
      </c>
      <c r="B146" s="421" t="e">
        <f>IF('Запит 2-8'!#REF!&lt;&gt;"",'Запит 2-8'!#REF!,"")</f>
        <v>#REF!</v>
      </c>
      <c r="C146" s="422" t="e">
        <f>'Запит 2-8'!#REF!</f>
        <v>#REF!</v>
      </c>
      <c r="D146" s="423" t="e">
        <f>'Запит 2-8'!#REF!</f>
        <v>#REF!</v>
      </c>
      <c r="E146" s="424">
        <f>'Паспорт-3'!E159</f>
        <v>0</v>
      </c>
      <c r="F146" s="425"/>
      <c r="G146" s="428">
        <f t="shared" ref="G146:G160" si="16">F146-E146</f>
        <v>0</v>
      </c>
      <c r="H146" s="81" t="e">
        <f t="shared" ref="H146:H160" si="17">IF(B146&lt;&gt;"","Для друку","")</f>
        <v>#REF!</v>
      </c>
    </row>
    <row r="147" spans="1:8" x14ac:dyDescent="0.2">
      <c r="A147" s="326" t="e">
        <f>'Запит 2-8'!#REF!</f>
        <v>#REF!</v>
      </c>
      <c r="B147" s="298" t="e">
        <f>IF('Запит 2-8'!#REF!&lt;&gt;"",'Запит 2-8'!#REF!,"")</f>
        <v>#REF!</v>
      </c>
      <c r="C147" s="297" t="e">
        <f>'Запит 2-8'!#REF!</f>
        <v>#REF!</v>
      </c>
      <c r="D147" s="296" t="e">
        <f>'Запит 2-8'!#REF!</f>
        <v>#REF!</v>
      </c>
      <c r="E147" s="413">
        <f>'Паспорт-3'!E160</f>
        <v>0</v>
      </c>
      <c r="F147" s="414"/>
      <c r="G147" s="429">
        <f t="shared" si="16"/>
        <v>0</v>
      </c>
      <c r="H147" s="81" t="e">
        <f t="shared" si="17"/>
        <v>#REF!</v>
      </c>
    </row>
    <row r="148" spans="1:8" x14ac:dyDescent="0.2">
      <c r="A148" s="326" t="e">
        <f>'Запит 2-8'!#REF!</f>
        <v>#REF!</v>
      </c>
      <c r="B148" s="298" t="e">
        <f>IF('Запит 2-8'!#REF!&lt;&gt;"",'Запит 2-8'!#REF!,"")</f>
        <v>#REF!</v>
      </c>
      <c r="C148" s="297" t="e">
        <f>'Запит 2-8'!#REF!</f>
        <v>#REF!</v>
      </c>
      <c r="D148" s="296" t="e">
        <f>'Запит 2-8'!#REF!</f>
        <v>#REF!</v>
      </c>
      <c r="E148" s="413">
        <f>'Паспорт-3'!E161</f>
        <v>0</v>
      </c>
      <c r="F148" s="414"/>
      <c r="G148" s="429">
        <f t="shared" si="16"/>
        <v>0</v>
      </c>
      <c r="H148" s="81" t="e">
        <f t="shared" si="17"/>
        <v>#REF!</v>
      </c>
    </row>
    <row r="149" spans="1:8" x14ac:dyDescent="0.2">
      <c r="A149" s="326" t="e">
        <f>'Запит 2-8'!#REF!</f>
        <v>#REF!</v>
      </c>
      <c r="B149" s="298" t="e">
        <f>IF('Запит 2-8'!#REF!&lt;&gt;"",'Запит 2-8'!#REF!,"")</f>
        <v>#REF!</v>
      </c>
      <c r="C149" s="297" t="e">
        <f>'Запит 2-8'!#REF!</f>
        <v>#REF!</v>
      </c>
      <c r="D149" s="296" t="e">
        <f>'Запит 2-8'!#REF!</f>
        <v>#REF!</v>
      </c>
      <c r="E149" s="413">
        <f>'Паспорт-3'!E162</f>
        <v>0</v>
      </c>
      <c r="F149" s="414"/>
      <c r="G149" s="429">
        <f t="shared" si="16"/>
        <v>0</v>
      </c>
      <c r="H149" s="81" t="e">
        <f t="shared" si="17"/>
        <v>#REF!</v>
      </c>
    </row>
    <row r="150" spans="1:8" x14ac:dyDescent="0.2">
      <c r="A150" s="326" t="e">
        <f>'Запит 2-8'!#REF!</f>
        <v>#REF!</v>
      </c>
      <c r="B150" s="298" t="e">
        <f>IF('Запит 2-8'!#REF!&lt;&gt;"",'Запит 2-8'!#REF!,"")</f>
        <v>#REF!</v>
      </c>
      <c r="C150" s="297" t="e">
        <f>'Запит 2-8'!#REF!</f>
        <v>#REF!</v>
      </c>
      <c r="D150" s="296" t="e">
        <f>'Запит 2-8'!#REF!</f>
        <v>#REF!</v>
      </c>
      <c r="E150" s="413">
        <f>'Паспорт-3'!E163</f>
        <v>0</v>
      </c>
      <c r="F150" s="414"/>
      <c r="G150" s="429">
        <f t="shared" si="16"/>
        <v>0</v>
      </c>
      <c r="H150" s="81" t="e">
        <f t="shared" si="17"/>
        <v>#REF!</v>
      </c>
    </row>
    <row r="151" spans="1:8" x14ac:dyDescent="0.2">
      <c r="A151" s="326" t="e">
        <f>'Запит 2-8'!#REF!</f>
        <v>#REF!</v>
      </c>
      <c r="B151" s="298" t="e">
        <f>IF('Запит 2-8'!#REF!&lt;&gt;"",'Запит 2-8'!#REF!,"")</f>
        <v>#REF!</v>
      </c>
      <c r="C151" s="297" t="e">
        <f>'Запит 2-8'!#REF!</f>
        <v>#REF!</v>
      </c>
      <c r="D151" s="296" t="e">
        <f>'Запит 2-8'!#REF!</f>
        <v>#REF!</v>
      </c>
      <c r="E151" s="413">
        <f>'Паспорт-3'!E164</f>
        <v>0</v>
      </c>
      <c r="F151" s="414"/>
      <c r="G151" s="429">
        <f t="shared" si="16"/>
        <v>0</v>
      </c>
      <c r="H151" s="81" t="e">
        <f t="shared" si="17"/>
        <v>#REF!</v>
      </c>
    </row>
    <row r="152" spans="1:8" x14ac:dyDescent="0.2">
      <c r="A152" s="326" t="e">
        <f>'Запит 2-8'!#REF!</f>
        <v>#REF!</v>
      </c>
      <c r="B152" s="298" t="e">
        <f>IF('Запит 2-8'!#REF!&lt;&gt;"",'Запит 2-8'!#REF!,"")</f>
        <v>#REF!</v>
      </c>
      <c r="C152" s="297" t="e">
        <f>'Запит 2-8'!#REF!</f>
        <v>#REF!</v>
      </c>
      <c r="D152" s="296" t="e">
        <f>'Запит 2-8'!#REF!</f>
        <v>#REF!</v>
      </c>
      <c r="E152" s="413">
        <f>'Паспорт-3'!E165</f>
        <v>0</v>
      </c>
      <c r="F152" s="414"/>
      <c r="G152" s="429">
        <f t="shared" si="16"/>
        <v>0</v>
      </c>
      <c r="H152" s="81" t="e">
        <f t="shared" si="17"/>
        <v>#REF!</v>
      </c>
    </row>
    <row r="153" spans="1:8" x14ac:dyDescent="0.2">
      <c r="A153" s="326" t="e">
        <f>'Запит 2-8'!#REF!</f>
        <v>#REF!</v>
      </c>
      <c r="B153" s="298" t="e">
        <f>IF('Запит 2-8'!#REF!&lt;&gt;"",'Запит 2-8'!#REF!,"")</f>
        <v>#REF!</v>
      </c>
      <c r="C153" s="297" t="e">
        <f>'Запит 2-8'!#REF!</f>
        <v>#REF!</v>
      </c>
      <c r="D153" s="296" t="e">
        <f>'Запит 2-8'!#REF!</f>
        <v>#REF!</v>
      </c>
      <c r="E153" s="413">
        <f>'Паспорт-3'!E166</f>
        <v>0</v>
      </c>
      <c r="F153" s="414"/>
      <c r="G153" s="429">
        <f t="shared" si="16"/>
        <v>0</v>
      </c>
      <c r="H153" s="81" t="e">
        <f t="shared" si="17"/>
        <v>#REF!</v>
      </c>
    </row>
    <row r="154" spans="1:8" x14ac:dyDescent="0.2">
      <c r="A154" s="326" t="e">
        <f>'Запит 2-8'!#REF!</f>
        <v>#REF!</v>
      </c>
      <c r="B154" s="298" t="e">
        <f>IF('Запит 2-8'!#REF!&lt;&gt;"",'Запит 2-8'!#REF!,"")</f>
        <v>#REF!</v>
      </c>
      <c r="C154" s="297" t="e">
        <f>'Запит 2-8'!#REF!</f>
        <v>#REF!</v>
      </c>
      <c r="D154" s="296" t="e">
        <f>'Запит 2-8'!#REF!</f>
        <v>#REF!</v>
      </c>
      <c r="E154" s="413">
        <f>'Паспорт-3'!E167</f>
        <v>0</v>
      </c>
      <c r="F154" s="414"/>
      <c r="G154" s="429">
        <f t="shared" si="16"/>
        <v>0</v>
      </c>
      <c r="H154" s="81" t="e">
        <f t="shared" si="17"/>
        <v>#REF!</v>
      </c>
    </row>
    <row r="155" spans="1:8" x14ac:dyDescent="0.2">
      <c r="A155" s="326" t="e">
        <f>'Запит 2-8'!#REF!</f>
        <v>#REF!</v>
      </c>
      <c r="B155" s="298" t="e">
        <f>IF('Запит 2-8'!#REF!&lt;&gt;"",'Запит 2-8'!#REF!,"")</f>
        <v>#REF!</v>
      </c>
      <c r="C155" s="297" t="e">
        <f>'Запит 2-8'!#REF!</f>
        <v>#REF!</v>
      </c>
      <c r="D155" s="296" t="e">
        <f>'Запит 2-8'!#REF!</f>
        <v>#REF!</v>
      </c>
      <c r="E155" s="413">
        <f>'Паспорт-3'!E168</f>
        <v>0</v>
      </c>
      <c r="F155" s="414"/>
      <c r="G155" s="429">
        <f t="shared" si="16"/>
        <v>0</v>
      </c>
      <c r="H155" s="81" t="e">
        <f t="shared" si="17"/>
        <v>#REF!</v>
      </c>
    </row>
    <row r="156" spans="1:8" x14ac:dyDescent="0.2">
      <c r="A156" s="326" t="e">
        <f>'Запит 2-8'!#REF!</f>
        <v>#REF!</v>
      </c>
      <c r="B156" s="298" t="e">
        <f>IF('Запит 2-8'!#REF!&lt;&gt;"",'Запит 2-8'!#REF!,"")</f>
        <v>#REF!</v>
      </c>
      <c r="C156" s="297" t="e">
        <f>'Запит 2-8'!#REF!</f>
        <v>#REF!</v>
      </c>
      <c r="D156" s="296" t="e">
        <f>'Запит 2-8'!#REF!</f>
        <v>#REF!</v>
      </c>
      <c r="E156" s="413">
        <f>'Паспорт-3'!E169</f>
        <v>0</v>
      </c>
      <c r="F156" s="414"/>
      <c r="G156" s="429">
        <f t="shared" si="16"/>
        <v>0</v>
      </c>
      <c r="H156" s="81" t="e">
        <f t="shared" si="17"/>
        <v>#REF!</v>
      </c>
    </row>
    <row r="157" spans="1:8" x14ac:dyDescent="0.2">
      <c r="A157" s="326" t="e">
        <f>'Запит 2-8'!#REF!</f>
        <v>#REF!</v>
      </c>
      <c r="B157" s="298" t="e">
        <f>IF('Запит 2-8'!#REF!&lt;&gt;"",'Запит 2-8'!#REF!,"")</f>
        <v>#REF!</v>
      </c>
      <c r="C157" s="297" t="e">
        <f>'Запит 2-8'!#REF!</f>
        <v>#REF!</v>
      </c>
      <c r="D157" s="296" t="e">
        <f>'Запит 2-8'!#REF!</f>
        <v>#REF!</v>
      </c>
      <c r="E157" s="413">
        <f>'Паспорт-3'!E170</f>
        <v>0</v>
      </c>
      <c r="F157" s="414"/>
      <c r="G157" s="429">
        <f t="shared" si="16"/>
        <v>0</v>
      </c>
      <c r="H157" s="81" t="e">
        <f t="shared" si="17"/>
        <v>#REF!</v>
      </c>
    </row>
    <row r="158" spans="1:8" x14ac:dyDescent="0.2">
      <c r="A158" s="326" t="e">
        <f>'Запит 2-8'!#REF!</f>
        <v>#REF!</v>
      </c>
      <c r="B158" s="298" t="e">
        <f>IF('Запит 2-8'!#REF!&lt;&gt;"",'Запит 2-8'!#REF!,"")</f>
        <v>#REF!</v>
      </c>
      <c r="C158" s="297" t="e">
        <f>'Запит 2-8'!#REF!</f>
        <v>#REF!</v>
      </c>
      <c r="D158" s="296" t="e">
        <f>'Запит 2-8'!#REF!</f>
        <v>#REF!</v>
      </c>
      <c r="E158" s="413">
        <f>'Паспорт-3'!E171</f>
        <v>0</v>
      </c>
      <c r="F158" s="414"/>
      <c r="G158" s="429">
        <f t="shared" si="16"/>
        <v>0</v>
      </c>
      <c r="H158" s="81" t="e">
        <f t="shared" si="17"/>
        <v>#REF!</v>
      </c>
    </row>
    <row r="159" spans="1:8" x14ac:dyDescent="0.2">
      <c r="A159" s="326" t="e">
        <f>'Запит 2-8'!#REF!</f>
        <v>#REF!</v>
      </c>
      <c r="B159" s="298" t="e">
        <f>IF('Запит 2-8'!#REF!&lt;&gt;"",'Запит 2-8'!#REF!,"")</f>
        <v>#REF!</v>
      </c>
      <c r="C159" s="297" t="e">
        <f>'Запит 2-8'!#REF!</f>
        <v>#REF!</v>
      </c>
      <c r="D159" s="296" t="e">
        <f>'Запит 2-8'!#REF!</f>
        <v>#REF!</v>
      </c>
      <c r="E159" s="413">
        <f>'Паспорт-3'!E172</f>
        <v>0</v>
      </c>
      <c r="F159" s="414"/>
      <c r="G159" s="429">
        <f t="shared" si="16"/>
        <v>0</v>
      </c>
      <c r="H159" s="81" t="e">
        <f t="shared" si="17"/>
        <v>#REF!</v>
      </c>
    </row>
    <row r="160" spans="1:8" x14ac:dyDescent="0.2">
      <c r="A160" s="433" t="e">
        <f>'Запит 2-8'!#REF!</f>
        <v>#REF!</v>
      </c>
      <c r="B160" s="434" t="e">
        <f>IF('Запит 2-8'!#REF!&lt;&gt;"",'Запит 2-8'!#REF!,"")</f>
        <v>#REF!</v>
      </c>
      <c r="C160" s="435" t="e">
        <f>'Запит 2-8'!#REF!</f>
        <v>#REF!</v>
      </c>
      <c r="D160" s="436" t="e">
        <f>'Запит 2-8'!#REF!</f>
        <v>#REF!</v>
      </c>
      <c r="E160" s="437">
        <f>'Паспорт-3'!E173</f>
        <v>0</v>
      </c>
      <c r="F160" s="438"/>
      <c r="G160" s="439">
        <f t="shared" si="16"/>
        <v>0</v>
      </c>
      <c r="H160" s="81" t="e">
        <f t="shared" si="17"/>
        <v>#REF!</v>
      </c>
    </row>
    <row r="161" spans="1:8" ht="12.75" customHeight="1" x14ac:dyDescent="0.2">
      <c r="A161" s="820" t="s">
        <v>212</v>
      </c>
      <c r="B161" s="821"/>
      <c r="C161" s="821"/>
      <c r="D161" s="821"/>
      <c r="E161" s="821"/>
      <c r="F161" s="821"/>
      <c r="G161" s="822"/>
      <c r="H161" s="81" t="e">
        <f>H145</f>
        <v>#REF!</v>
      </c>
    </row>
    <row r="162" spans="1:8" ht="12.75" customHeight="1" x14ac:dyDescent="0.2">
      <c r="A162" s="820" t="s">
        <v>232</v>
      </c>
      <c r="B162" s="821"/>
      <c r="C162" s="821"/>
      <c r="D162" s="821"/>
      <c r="E162" s="821"/>
      <c r="F162" s="821"/>
      <c r="G162" s="822"/>
      <c r="H162" s="81" t="e">
        <f>H110</f>
        <v>#REF!</v>
      </c>
    </row>
    <row r="163" spans="1:8" ht="12.75" customHeight="1" x14ac:dyDescent="0.2">
      <c r="A163" s="784" t="e">
        <f>'Запит 2-8'!#REF!</f>
        <v>#REF!</v>
      </c>
      <c r="B163" s="785"/>
      <c r="C163" s="785"/>
      <c r="D163" s="785"/>
      <c r="E163" s="785"/>
      <c r="F163" s="785"/>
      <c r="G163" s="786"/>
      <c r="H163" s="81" t="e">
        <f>H164</f>
        <v>#REF!</v>
      </c>
    </row>
    <row r="164" spans="1:8" x14ac:dyDescent="0.2">
      <c r="A164" s="420" t="s">
        <v>4</v>
      </c>
      <c r="B164" s="823" t="s">
        <v>107</v>
      </c>
      <c r="C164" s="824"/>
      <c r="D164" s="824"/>
      <c r="E164" s="827"/>
      <c r="F164" s="827"/>
      <c r="G164" s="828"/>
      <c r="H164" s="81" t="e">
        <f>H165</f>
        <v>#REF!</v>
      </c>
    </row>
    <row r="165" spans="1:8" x14ac:dyDescent="0.2">
      <c r="A165" s="326" t="e">
        <f>'Запит 2-8'!#REF!</f>
        <v>#REF!</v>
      </c>
      <c r="B165" s="421" t="e">
        <f>IF('Запит 2-8'!#REF!&lt;&gt;"",'Запит 2-8'!#REF!,"")</f>
        <v>#REF!</v>
      </c>
      <c r="C165" s="422" t="e">
        <f>'Запит 2-8'!#REF!</f>
        <v>#REF!</v>
      </c>
      <c r="D165" s="423" t="e">
        <f>'Запит 2-8'!#REF!</f>
        <v>#REF!</v>
      </c>
      <c r="E165" s="424">
        <f>'Паспорт-3'!E187</f>
        <v>0</v>
      </c>
      <c r="F165" s="425"/>
      <c r="G165" s="428">
        <f t="shared" ref="G165:G179" si="18">F165-E165</f>
        <v>0</v>
      </c>
      <c r="H165" s="81" t="e">
        <f>IF(B165&lt;&gt;"","Для друку","")</f>
        <v>#REF!</v>
      </c>
    </row>
    <row r="166" spans="1:8" x14ac:dyDescent="0.2">
      <c r="A166" s="326" t="e">
        <f>'Запит 2-8'!#REF!</f>
        <v>#REF!</v>
      </c>
      <c r="B166" s="298" t="e">
        <f>IF('Запит 2-8'!#REF!&lt;&gt;"",'Запит 2-8'!#REF!,"")</f>
        <v>#REF!</v>
      </c>
      <c r="C166" s="297" t="e">
        <f>'Запит 2-8'!#REF!</f>
        <v>#REF!</v>
      </c>
      <c r="D166" s="296" t="e">
        <f>'Запит 2-8'!#REF!</f>
        <v>#REF!</v>
      </c>
      <c r="E166" s="413">
        <f>'Паспорт-3'!E188</f>
        <v>0</v>
      </c>
      <c r="F166" s="414"/>
      <c r="G166" s="429">
        <f t="shared" si="18"/>
        <v>0</v>
      </c>
      <c r="H166" s="81" t="e">
        <f>IF(B166&lt;&gt;"","Для друку","")</f>
        <v>#REF!</v>
      </c>
    </row>
    <row r="167" spans="1:8" x14ac:dyDescent="0.2">
      <c r="A167" s="326" t="e">
        <f>'Запит 2-8'!#REF!</f>
        <v>#REF!</v>
      </c>
      <c r="B167" s="298" t="e">
        <f>IF('Запит 2-8'!#REF!&lt;&gt;"",'Запит 2-8'!#REF!,"")</f>
        <v>#REF!</v>
      </c>
      <c r="C167" s="297" t="e">
        <f>'Запит 2-8'!#REF!</f>
        <v>#REF!</v>
      </c>
      <c r="D167" s="296" t="e">
        <f>'Запит 2-8'!#REF!</f>
        <v>#REF!</v>
      </c>
      <c r="E167" s="413">
        <f>'Паспорт-3'!E189</f>
        <v>0</v>
      </c>
      <c r="F167" s="414"/>
      <c r="G167" s="429">
        <f t="shared" si="18"/>
        <v>0</v>
      </c>
      <c r="H167" s="81" t="e">
        <f t="shared" ref="H167:H178" si="19">IF(B167&lt;&gt;"","Для друку","")</f>
        <v>#REF!</v>
      </c>
    </row>
    <row r="168" spans="1:8" x14ac:dyDescent="0.2">
      <c r="A168" s="326" t="e">
        <f>'Запит 2-8'!#REF!</f>
        <v>#REF!</v>
      </c>
      <c r="B168" s="298" t="e">
        <f>IF('Запит 2-8'!#REF!&lt;&gt;"",'Запит 2-8'!#REF!,"")</f>
        <v>#REF!</v>
      </c>
      <c r="C168" s="297" t="e">
        <f>'Запит 2-8'!#REF!</f>
        <v>#REF!</v>
      </c>
      <c r="D168" s="296" t="e">
        <f>'Запит 2-8'!#REF!</f>
        <v>#REF!</v>
      </c>
      <c r="E168" s="413">
        <f>'Паспорт-3'!E190</f>
        <v>0</v>
      </c>
      <c r="F168" s="414"/>
      <c r="G168" s="429">
        <f t="shared" si="18"/>
        <v>0</v>
      </c>
      <c r="H168" s="81" t="e">
        <f t="shared" si="19"/>
        <v>#REF!</v>
      </c>
    </row>
    <row r="169" spans="1:8" x14ac:dyDescent="0.2">
      <c r="A169" s="326" t="e">
        <f>'Запит 2-8'!#REF!</f>
        <v>#REF!</v>
      </c>
      <c r="B169" s="298" t="e">
        <f>IF('Запит 2-8'!#REF!&lt;&gt;"",'Запит 2-8'!#REF!,"")</f>
        <v>#REF!</v>
      </c>
      <c r="C169" s="297" t="e">
        <f>'Запит 2-8'!#REF!</f>
        <v>#REF!</v>
      </c>
      <c r="D169" s="296" t="e">
        <f>'Запит 2-8'!#REF!</f>
        <v>#REF!</v>
      </c>
      <c r="E169" s="413">
        <f>'Паспорт-3'!E191</f>
        <v>0</v>
      </c>
      <c r="F169" s="414"/>
      <c r="G169" s="429">
        <f t="shared" si="18"/>
        <v>0</v>
      </c>
      <c r="H169" s="81" t="e">
        <f t="shared" si="19"/>
        <v>#REF!</v>
      </c>
    </row>
    <row r="170" spans="1:8" x14ac:dyDescent="0.2">
      <c r="A170" s="326" t="e">
        <f>'Запит 2-8'!#REF!</f>
        <v>#REF!</v>
      </c>
      <c r="B170" s="298" t="e">
        <f>IF('Запит 2-8'!#REF!&lt;&gt;"",'Запит 2-8'!#REF!,"")</f>
        <v>#REF!</v>
      </c>
      <c r="C170" s="297" t="e">
        <f>'Запит 2-8'!#REF!</f>
        <v>#REF!</v>
      </c>
      <c r="D170" s="296" t="e">
        <f>'Запит 2-8'!#REF!</f>
        <v>#REF!</v>
      </c>
      <c r="E170" s="413">
        <f>'Паспорт-3'!E192</f>
        <v>0</v>
      </c>
      <c r="F170" s="414"/>
      <c r="G170" s="429">
        <f t="shared" si="18"/>
        <v>0</v>
      </c>
      <c r="H170" s="81" t="e">
        <f t="shared" si="19"/>
        <v>#REF!</v>
      </c>
    </row>
    <row r="171" spans="1:8" x14ac:dyDescent="0.2">
      <c r="A171" s="326" t="e">
        <f>'Запит 2-8'!#REF!</f>
        <v>#REF!</v>
      </c>
      <c r="B171" s="298" t="e">
        <f>IF('Запит 2-8'!#REF!&lt;&gt;"",'Запит 2-8'!#REF!,"")</f>
        <v>#REF!</v>
      </c>
      <c r="C171" s="297" t="e">
        <f>'Запит 2-8'!#REF!</f>
        <v>#REF!</v>
      </c>
      <c r="D171" s="296" t="e">
        <f>'Запит 2-8'!#REF!</f>
        <v>#REF!</v>
      </c>
      <c r="E171" s="413">
        <f>'Паспорт-3'!E193</f>
        <v>0</v>
      </c>
      <c r="F171" s="414"/>
      <c r="G171" s="429">
        <f t="shared" si="18"/>
        <v>0</v>
      </c>
      <c r="H171" s="81" t="e">
        <f t="shared" si="19"/>
        <v>#REF!</v>
      </c>
    </row>
    <row r="172" spans="1:8" x14ac:dyDescent="0.2">
      <c r="A172" s="326" t="e">
        <f>'Запит 2-8'!#REF!</f>
        <v>#REF!</v>
      </c>
      <c r="B172" s="298" t="e">
        <f>IF('Запит 2-8'!#REF!&lt;&gt;"",'Запит 2-8'!#REF!,"")</f>
        <v>#REF!</v>
      </c>
      <c r="C172" s="297" t="e">
        <f>'Запит 2-8'!#REF!</f>
        <v>#REF!</v>
      </c>
      <c r="D172" s="296" t="e">
        <f>'Запит 2-8'!#REF!</f>
        <v>#REF!</v>
      </c>
      <c r="E172" s="413">
        <f>'Паспорт-3'!E194</f>
        <v>0</v>
      </c>
      <c r="F172" s="414"/>
      <c r="G172" s="429">
        <f t="shared" si="18"/>
        <v>0</v>
      </c>
      <c r="H172" s="81" t="e">
        <f t="shared" si="19"/>
        <v>#REF!</v>
      </c>
    </row>
    <row r="173" spans="1:8" x14ac:dyDescent="0.2">
      <c r="A173" s="326" t="e">
        <f>'Запит 2-8'!#REF!</f>
        <v>#REF!</v>
      </c>
      <c r="B173" s="298" t="e">
        <f>IF('Запит 2-8'!#REF!&lt;&gt;"",'Запит 2-8'!#REF!,"")</f>
        <v>#REF!</v>
      </c>
      <c r="C173" s="297" t="e">
        <f>'Запит 2-8'!#REF!</f>
        <v>#REF!</v>
      </c>
      <c r="D173" s="296" t="e">
        <f>'Запит 2-8'!#REF!</f>
        <v>#REF!</v>
      </c>
      <c r="E173" s="413">
        <f>'Паспорт-3'!E195</f>
        <v>0</v>
      </c>
      <c r="F173" s="414"/>
      <c r="G173" s="429">
        <f t="shared" si="18"/>
        <v>0</v>
      </c>
      <c r="H173" s="81" t="e">
        <f t="shared" si="19"/>
        <v>#REF!</v>
      </c>
    </row>
    <row r="174" spans="1:8" x14ac:dyDescent="0.2">
      <c r="A174" s="326" t="e">
        <f>'Запит 2-8'!#REF!</f>
        <v>#REF!</v>
      </c>
      <c r="B174" s="298" t="e">
        <f>IF('Запит 2-8'!#REF!&lt;&gt;"",'Запит 2-8'!#REF!,"")</f>
        <v>#REF!</v>
      </c>
      <c r="C174" s="297" t="e">
        <f>'Запит 2-8'!#REF!</f>
        <v>#REF!</v>
      </c>
      <c r="D174" s="296" t="e">
        <f>'Запит 2-8'!#REF!</f>
        <v>#REF!</v>
      </c>
      <c r="E174" s="413">
        <f>'Паспорт-3'!E196</f>
        <v>0</v>
      </c>
      <c r="F174" s="414"/>
      <c r="G174" s="429">
        <f t="shared" si="18"/>
        <v>0</v>
      </c>
      <c r="H174" s="81" t="e">
        <f t="shared" si="19"/>
        <v>#REF!</v>
      </c>
    </row>
    <row r="175" spans="1:8" x14ac:dyDescent="0.2">
      <c r="A175" s="326" t="e">
        <f>'Запит 2-8'!#REF!</f>
        <v>#REF!</v>
      </c>
      <c r="B175" s="298" t="e">
        <f>IF('Запит 2-8'!#REF!&lt;&gt;"",'Запит 2-8'!#REF!,"")</f>
        <v>#REF!</v>
      </c>
      <c r="C175" s="297" t="e">
        <f>'Запит 2-8'!#REF!</f>
        <v>#REF!</v>
      </c>
      <c r="D175" s="296" t="e">
        <f>'Запит 2-8'!#REF!</f>
        <v>#REF!</v>
      </c>
      <c r="E175" s="413">
        <f>'Паспорт-3'!E197</f>
        <v>0</v>
      </c>
      <c r="F175" s="414"/>
      <c r="G175" s="429">
        <f t="shared" si="18"/>
        <v>0</v>
      </c>
      <c r="H175" s="81" t="e">
        <f t="shared" si="19"/>
        <v>#REF!</v>
      </c>
    </row>
    <row r="176" spans="1:8" x14ac:dyDescent="0.2">
      <c r="A176" s="326" t="e">
        <f>'Запит 2-8'!#REF!</f>
        <v>#REF!</v>
      </c>
      <c r="B176" s="298" t="e">
        <f>IF('Запит 2-8'!#REF!&lt;&gt;"",'Запит 2-8'!#REF!,"")</f>
        <v>#REF!</v>
      </c>
      <c r="C176" s="297" t="e">
        <f>'Запит 2-8'!#REF!</f>
        <v>#REF!</v>
      </c>
      <c r="D176" s="296" t="e">
        <f>'Запит 2-8'!#REF!</f>
        <v>#REF!</v>
      </c>
      <c r="E176" s="413">
        <f>'Паспорт-3'!E198</f>
        <v>0</v>
      </c>
      <c r="F176" s="414"/>
      <c r="G176" s="429">
        <f t="shared" si="18"/>
        <v>0</v>
      </c>
      <c r="H176" s="81" t="e">
        <f t="shared" si="19"/>
        <v>#REF!</v>
      </c>
    </row>
    <row r="177" spans="1:8" x14ac:dyDescent="0.2">
      <c r="A177" s="326" t="e">
        <f>'Запит 2-8'!#REF!</f>
        <v>#REF!</v>
      </c>
      <c r="B177" s="298" t="e">
        <f>IF('Запит 2-8'!#REF!&lt;&gt;"",'Запит 2-8'!#REF!,"")</f>
        <v>#REF!</v>
      </c>
      <c r="C177" s="297" t="e">
        <f>'Запит 2-8'!#REF!</f>
        <v>#REF!</v>
      </c>
      <c r="D177" s="296" t="e">
        <f>'Запит 2-8'!#REF!</f>
        <v>#REF!</v>
      </c>
      <c r="E177" s="413">
        <f>'Паспорт-3'!E199</f>
        <v>0</v>
      </c>
      <c r="F177" s="414"/>
      <c r="G177" s="429">
        <f t="shared" si="18"/>
        <v>0</v>
      </c>
      <c r="H177" s="81" t="e">
        <f t="shared" si="19"/>
        <v>#REF!</v>
      </c>
    </row>
    <row r="178" spans="1:8" x14ac:dyDescent="0.2">
      <c r="A178" s="326" t="e">
        <f>'Запит 2-8'!#REF!</f>
        <v>#REF!</v>
      </c>
      <c r="B178" s="298" t="e">
        <f>IF('Запит 2-8'!#REF!&lt;&gt;"",'Запит 2-8'!#REF!,"")</f>
        <v>#REF!</v>
      </c>
      <c r="C178" s="297" t="e">
        <f>'Запит 2-8'!#REF!</f>
        <v>#REF!</v>
      </c>
      <c r="D178" s="296" t="e">
        <f>'Запит 2-8'!#REF!</f>
        <v>#REF!</v>
      </c>
      <c r="E178" s="413">
        <f>'Паспорт-3'!E200</f>
        <v>0</v>
      </c>
      <c r="F178" s="414"/>
      <c r="G178" s="429">
        <f t="shared" si="18"/>
        <v>0</v>
      </c>
      <c r="H178" s="81" t="e">
        <f t="shared" si="19"/>
        <v>#REF!</v>
      </c>
    </row>
    <row r="179" spans="1:8" x14ac:dyDescent="0.2">
      <c r="A179" s="433" t="e">
        <f>'Запит 2-8'!#REF!</f>
        <v>#REF!</v>
      </c>
      <c r="B179" s="434" t="e">
        <f>IF('Запит 2-8'!#REF!&lt;&gt;"",'Запит 2-8'!#REF!,"")</f>
        <v>#REF!</v>
      </c>
      <c r="C179" s="435" t="e">
        <f>'Запит 2-8'!#REF!</f>
        <v>#REF!</v>
      </c>
      <c r="D179" s="436" t="e">
        <f>'Запит 2-8'!#REF!</f>
        <v>#REF!</v>
      </c>
      <c r="E179" s="437">
        <f>'Паспорт-3'!E201</f>
        <v>0</v>
      </c>
      <c r="F179" s="438"/>
      <c r="G179" s="439">
        <f t="shared" si="18"/>
        <v>0</v>
      </c>
      <c r="H179" s="81" t="e">
        <f>IF(B179&lt;&gt;"","Для друку","")</f>
        <v>#REF!</v>
      </c>
    </row>
    <row r="180" spans="1:8" ht="12.75" customHeight="1" x14ac:dyDescent="0.2">
      <c r="A180" s="820" t="s">
        <v>212</v>
      </c>
      <c r="B180" s="821"/>
      <c r="C180" s="821"/>
      <c r="D180" s="821"/>
      <c r="E180" s="821"/>
      <c r="F180" s="821"/>
      <c r="G180" s="822"/>
      <c r="H180" s="81" t="e">
        <f>H164</f>
        <v>#REF!</v>
      </c>
    </row>
    <row r="181" spans="1:8" x14ac:dyDescent="0.2">
      <c r="A181" s="420" t="e">
        <f>'Запит 2-8'!#REF!</f>
        <v>#REF!</v>
      </c>
      <c r="B181" s="823" t="s">
        <v>108</v>
      </c>
      <c r="C181" s="824"/>
      <c r="D181" s="824"/>
      <c r="E181" s="824"/>
      <c r="F181" s="824"/>
      <c r="G181" s="829"/>
      <c r="H181" s="81" t="e">
        <f>H182</f>
        <v>#REF!</v>
      </c>
    </row>
    <row r="182" spans="1:8" x14ac:dyDescent="0.2">
      <c r="A182" s="326" t="e">
        <f>'Запит 2-8'!#REF!</f>
        <v>#REF!</v>
      </c>
      <c r="B182" s="421" t="e">
        <f>IF('Запит 2-8'!#REF!&lt;&gt;"",'Запит 2-8'!#REF!,"")</f>
        <v>#REF!</v>
      </c>
      <c r="C182" s="422" t="e">
        <f>'Запит 2-8'!#REF!</f>
        <v>#REF!</v>
      </c>
      <c r="D182" s="423" t="e">
        <f>'Запит 2-8'!#REF!</f>
        <v>#REF!</v>
      </c>
      <c r="E182" s="430">
        <f>'Паспорт-3'!E203</f>
        <v>0</v>
      </c>
      <c r="F182" s="431"/>
      <c r="G182" s="432">
        <f t="shared" ref="G182:G196" si="20">F182-E182</f>
        <v>0</v>
      </c>
      <c r="H182" s="81" t="e">
        <f t="shared" ref="H182:H196" si="21">IF(B182&lt;&gt;"","Для друку","")</f>
        <v>#REF!</v>
      </c>
    </row>
    <row r="183" spans="1:8" x14ac:dyDescent="0.2">
      <c r="A183" s="326" t="e">
        <f>'Запит 2-8'!#REF!</f>
        <v>#REF!</v>
      </c>
      <c r="B183" s="298" t="e">
        <f>IF('Запит 2-8'!#REF!&lt;&gt;"",'Запит 2-8'!#REF!,"")</f>
        <v>#REF!</v>
      </c>
      <c r="C183" s="297" t="e">
        <f>'Запит 2-8'!#REF!</f>
        <v>#REF!</v>
      </c>
      <c r="D183" s="296" t="e">
        <f>'Запит 2-8'!#REF!</f>
        <v>#REF!</v>
      </c>
      <c r="E183" s="413">
        <f>'Паспорт-3'!E204</f>
        <v>0</v>
      </c>
      <c r="F183" s="414"/>
      <c r="G183" s="429">
        <f t="shared" si="20"/>
        <v>0</v>
      </c>
      <c r="H183" s="81" t="e">
        <f t="shared" si="21"/>
        <v>#REF!</v>
      </c>
    </row>
    <row r="184" spans="1:8" x14ac:dyDescent="0.2">
      <c r="A184" s="326" t="e">
        <f>'Запит 2-8'!#REF!</f>
        <v>#REF!</v>
      </c>
      <c r="B184" s="298" t="e">
        <f>IF('Запит 2-8'!#REF!&lt;&gt;"",'Запит 2-8'!#REF!,"")</f>
        <v>#REF!</v>
      </c>
      <c r="C184" s="297" t="e">
        <f>'Запит 2-8'!#REF!</f>
        <v>#REF!</v>
      </c>
      <c r="D184" s="296" t="e">
        <f>'Запит 2-8'!#REF!</f>
        <v>#REF!</v>
      </c>
      <c r="E184" s="413">
        <f>'Паспорт-3'!E205</f>
        <v>0</v>
      </c>
      <c r="F184" s="414"/>
      <c r="G184" s="429">
        <f t="shared" si="20"/>
        <v>0</v>
      </c>
      <c r="H184" s="81" t="e">
        <f t="shared" si="21"/>
        <v>#REF!</v>
      </c>
    </row>
    <row r="185" spans="1:8" x14ac:dyDescent="0.2">
      <c r="A185" s="326" t="e">
        <f>'Запит 2-8'!#REF!</f>
        <v>#REF!</v>
      </c>
      <c r="B185" s="298" t="e">
        <f>IF('Запит 2-8'!#REF!&lt;&gt;"",'Запит 2-8'!#REF!,"")</f>
        <v>#REF!</v>
      </c>
      <c r="C185" s="297" t="e">
        <f>'Запит 2-8'!#REF!</f>
        <v>#REF!</v>
      </c>
      <c r="D185" s="296" t="e">
        <f>'Запит 2-8'!#REF!</f>
        <v>#REF!</v>
      </c>
      <c r="E185" s="413">
        <f>'Паспорт-3'!E206</f>
        <v>0</v>
      </c>
      <c r="F185" s="414"/>
      <c r="G185" s="429">
        <f t="shared" si="20"/>
        <v>0</v>
      </c>
      <c r="H185" s="81" t="e">
        <f t="shared" si="21"/>
        <v>#REF!</v>
      </c>
    </row>
    <row r="186" spans="1:8" x14ac:dyDescent="0.2">
      <c r="A186" s="326" t="e">
        <f>'Запит 2-8'!#REF!</f>
        <v>#REF!</v>
      </c>
      <c r="B186" s="298" t="e">
        <f>IF('Запит 2-8'!#REF!&lt;&gt;"",'Запит 2-8'!#REF!,"")</f>
        <v>#REF!</v>
      </c>
      <c r="C186" s="297" t="e">
        <f>'Запит 2-8'!#REF!</f>
        <v>#REF!</v>
      </c>
      <c r="D186" s="296" t="e">
        <f>'Запит 2-8'!#REF!</f>
        <v>#REF!</v>
      </c>
      <c r="E186" s="413">
        <f>'Паспорт-3'!E207</f>
        <v>0</v>
      </c>
      <c r="F186" s="414"/>
      <c r="G186" s="429">
        <f t="shared" si="20"/>
        <v>0</v>
      </c>
      <c r="H186" s="81" t="e">
        <f t="shared" si="21"/>
        <v>#REF!</v>
      </c>
    </row>
    <row r="187" spans="1:8" x14ac:dyDescent="0.2">
      <c r="A187" s="326" t="e">
        <f>'Запит 2-8'!#REF!</f>
        <v>#REF!</v>
      </c>
      <c r="B187" s="298" t="e">
        <f>IF('Запит 2-8'!#REF!&lt;&gt;"",'Запит 2-8'!#REF!,"")</f>
        <v>#REF!</v>
      </c>
      <c r="C187" s="297" t="e">
        <f>'Запит 2-8'!#REF!</f>
        <v>#REF!</v>
      </c>
      <c r="D187" s="296" t="e">
        <f>'Запит 2-8'!#REF!</f>
        <v>#REF!</v>
      </c>
      <c r="E187" s="413">
        <f>'Паспорт-3'!E208</f>
        <v>0</v>
      </c>
      <c r="F187" s="414"/>
      <c r="G187" s="429">
        <f t="shared" si="20"/>
        <v>0</v>
      </c>
      <c r="H187" s="81" t="e">
        <f t="shared" si="21"/>
        <v>#REF!</v>
      </c>
    </row>
    <row r="188" spans="1:8" x14ac:dyDescent="0.2">
      <c r="A188" s="326" t="e">
        <f>'Запит 2-8'!#REF!</f>
        <v>#REF!</v>
      </c>
      <c r="B188" s="298" t="e">
        <f>IF('Запит 2-8'!#REF!&lt;&gt;"",'Запит 2-8'!#REF!,"")</f>
        <v>#REF!</v>
      </c>
      <c r="C188" s="297" t="e">
        <f>'Запит 2-8'!#REF!</f>
        <v>#REF!</v>
      </c>
      <c r="D188" s="296" t="e">
        <f>'Запит 2-8'!#REF!</f>
        <v>#REF!</v>
      </c>
      <c r="E188" s="413">
        <f>'Паспорт-3'!E209</f>
        <v>0</v>
      </c>
      <c r="F188" s="414"/>
      <c r="G188" s="429">
        <f t="shared" si="20"/>
        <v>0</v>
      </c>
      <c r="H188" s="81" t="e">
        <f t="shared" si="21"/>
        <v>#REF!</v>
      </c>
    </row>
    <row r="189" spans="1:8" x14ac:dyDescent="0.2">
      <c r="A189" s="326" t="e">
        <f>'Запит 2-8'!#REF!</f>
        <v>#REF!</v>
      </c>
      <c r="B189" s="298" t="e">
        <f>IF('Запит 2-8'!#REF!&lt;&gt;"",'Запит 2-8'!#REF!,"")</f>
        <v>#REF!</v>
      </c>
      <c r="C189" s="297" t="e">
        <f>'Запит 2-8'!#REF!</f>
        <v>#REF!</v>
      </c>
      <c r="D189" s="296" t="e">
        <f>'Запит 2-8'!#REF!</f>
        <v>#REF!</v>
      </c>
      <c r="E189" s="413">
        <f>'Паспорт-3'!E210</f>
        <v>0</v>
      </c>
      <c r="F189" s="414"/>
      <c r="G189" s="429">
        <f t="shared" si="20"/>
        <v>0</v>
      </c>
      <c r="H189" s="81" t="e">
        <f t="shared" si="21"/>
        <v>#REF!</v>
      </c>
    </row>
    <row r="190" spans="1:8" x14ac:dyDescent="0.2">
      <c r="A190" s="326" t="e">
        <f>'Запит 2-8'!#REF!</f>
        <v>#REF!</v>
      </c>
      <c r="B190" s="298" t="e">
        <f>IF('Запит 2-8'!#REF!&lt;&gt;"",'Запит 2-8'!#REF!,"")</f>
        <v>#REF!</v>
      </c>
      <c r="C190" s="297" t="e">
        <f>'Запит 2-8'!#REF!</f>
        <v>#REF!</v>
      </c>
      <c r="D190" s="296" t="e">
        <f>'Запит 2-8'!#REF!</f>
        <v>#REF!</v>
      </c>
      <c r="E190" s="413">
        <f>'Паспорт-3'!E211</f>
        <v>0</v>
      </c>
      <c r="F190" s="414"/>
      <c r="G190" s="429">
        <f t="shared" si="20"/>
        <v>0</v>
      </c>
      <c r="H190" s="81" t="e">
        <f t="shared" si="21"/>
        <v>#REF!</v>
      </c>
    </row>
    <row r="191" spans="1:8" x14ac:dyDescent="0.2">
      <c r="A191" s="326" t="e">
        <f>'Запит 2-8'!#REF!</f>
        <v>#REF!</v>
      </c>
      <c r="B191" s="298" t="e">
        <f>IF('Запит 2-8'!#REF!&lt;&gt;"",'Запит 2-8'!#REF!,"")</f>
        <v>#REF!</v>
      </c>
      <c r="C191" s="297" t="e">
        <f>'Запит 2-8'!#REF!</f>
        <v>#REF!</v>
      </c>
      <c r="D191" s="296" t="e">
        <f>'Запит 2-8'!#REF!</f>
        <v>#REF!</v>
      </c>
      <c r="E191" s="413">
        <f>'Паспорт-3'!E212</f>
        <v>0</v>
      </c>
      <c r="F191" s="414"/>
      <c r="G191" s="429">
        <f t="shared" si="20"/>
        <v>0</v>
      </c>
      <c r="H191" s="81" t="e">
        <f t="shared" si="21"/>
        <v>#REF!</v>
      </c>
    </row>
    <row r="192" spans="1:8" x14ac:dyDescent="0.2">
      <c r="A192" s="326" t="e">
        <f>'Запит 2-8'!#REF!</f>
        <v>#REF!</v>
      </c>
      <c r="B192" s="298" t="e">
        <f>IF('Запит 2-8'!#REF!&lt;&gt;"",'Запит 2-8'!#REF!,"")</f>
        <v>#REF!</v>
      </c>
      <c r="C192" s="297" t="e">
        <f>'Запит 2-8'!#REF!</f>
        <v>#REF!</v>
      </c>
      <c r="D192" s="296" t="e">
        <f>'Запит 2-8'!#REF!</f>
        <v>#REF!</v>
      </c>
      <c r="E192" s="413">
        <f>'Паспорт-3'!E213</f>
        <v>0</v>
      </c>
      <c r="F192" s="414"/>
      <c r="G192" s="429">
        <f t="shared" si="20"/>
        <v>0</v>
      </c>
      <c r="H192" s="81" t="e">
        <f t="shared" si="21"/>
        <v>#REF!</v>
      </c>
    </row>
    <row r="193" spans="1:8" x14ac:dyDescent="0.2">
      <c r="A193" s="326" t="e">
        <f>'Запит 2-8'!#REF!</f>
        <v>#REF!</v>
      </c>
      <c r="B193" s="298" t="e">
        <f>IF('Запит 2-8'!#REF!&lt;&gt;"",'Запит 2-8'!#REF!,"")</f>
        <v>#REF!</v>
      </c>
      <c r="C193" s="297" t="e">
        <f>'Запит 2-8'!#REF!</f>
        <v>#REF!</v>
      </c>
      <c r="D193" s="296" t="e">
        <f>'Запит 2-8'!#REF!</f>
        <v>#REF!</v>
      </c>
      <c r="E193" s="413">
        <f>'Паспорт-3'!E214</f>
        <v>0</v>
      </c>
      <c r="F193" s="414"/>
      <c r="G193" s="429">
        <f t="shared" si="20"/>
        <v>0</v>
      </c>
      <c r="H193" s="81" t="e">
        <f t="shared" si="21"/>
        <v>#REF!</v>
      </c>
    </row>
    <row r="194" spans="1:8" x14ac:dyDescent="0.2">
      <c r="A194" s="326" t="e">
        <f>'Запит 2-8'!#REF!</f>
        <v>#REF!</v>
      </c>
      <c r="B194" s="298" t="e">
        <f>IF('Запит 2-8'!#REF!&lt;&gt;"",'Запит 2-8'!#REF!,"")</f>
        <v>#REF!</v>
      </c>
      <c r="C194" s="297" t="e">
        <f>'Запит 2-8'!#REF!</f>
        <v>#REF!</v>
      </c>
      <c r="D194" s="296" t="e">
        <f>'Запит 2-8'!#REF!</f>
        <v>#REF!</v>
      </c>
      <c r="E194" s="413">
        <f>'Паспорт-3'!E215</f>
        <v>0</v>
      </c>
      <c r="F194" s="414"/>
      <c r="G194" s="429">
        <f t="shared" si="20"/>
        <v>0</v>
      </c>
      <c r="H194" s="81" t="e">
        <f t="shared" si="21"/>
        <v>#REF!</v>
      </c>
    </row>
    <row r="195" spans="1:8" x14ac:dyDescent="0.2">
      <c r="A195" s="326" t="e">
        <f>'Запит 2-8'!#REF!</f>
        <v>#REF!</v>
      </c>
      <c r="B195" s="298" t="e">
        <f>IF('Запит 2-8'!#REF!&lt;&gt;"",'Запит 2-8'!#REF!,"")</f>
        <v>#REF!</v>
      </c>
      <c r="C195" s="297" t="e">
        <f>'Запит 2-8'!#REF!</f>
        <v>#REF!</v>
      </c>
      <c r="D195" s="296" t="e">
        <f>'Запит 2-8'!#REF!</f>
        <v>#REF!</v>
      </c>
      <c r="E195" s="413">
        <f>'Паспорт-3'!E216</f>
        <v>0</v>
      </c>
      <c r="F195" s="414"/>
      <c r="G195" s="429">
        <f t="shared" si="20"/>
        <v>0</v>
      </c>
      <c r="H195" s="81" t="e">
        <f t="shared" si="21"/>
        <v>#REF!</v>
      </c>
    </row>
    <row r="196" spans="1:8" x14ac:dyDescent="0.2">
      <c r="A196" s="433" t="e">
        <f>'Запит 2-8'!#REF!</f>
        <v>#REF!</v>
      </c>
      <c r="B196" s="434" t="e">
        <f>IF('Запит 2-8'!#REF!&lt;&gt;"",'Запит 2-8'!#REF!,"")</f>
        <v>#REF!</v>
      </c>
      <c r="C196" s="435" t="e">
        <f>'Запит 2-8'!#REF!</f>
        <v>#REF!</v>
      </c>
      <c r="D196" s="436" t="e">
        <f>'Запит 2-8'!#REF!</f>
        <v>#REF!</v>
      </c>
      <c r="E196" s="437">
        <f>'Паспорт-3'!E217</f>
        <v>0</v>
      </c>
      <c r="F196" s="438"/>
      <c r="G196" s="439">
        <f t="shared" si="20"/>
        <v>0</v>
      </c>
      <c r="H196" s="81" t="e">
        <f t="shared" si="21"/>
        <v>#REF!</v>
      </c>
    </row>
    <row r="197" spans="1:8" ht="12.75" customHeight="1" x14ac:dyDescent="0.2">
      <c r="A197" s="820" t="s">
        <v>212</v>
      </c>
      <c r="B197" s="821"/>
      <c r="C197" s="821"/>
      <c r="D197" s="821"/>
      <c r="E197" s="821"/>
      <c r="F197" s="821"/>
      <c r="G197" s="822"/>
      <c r="H197" s="81" t="e">
        <f>H181</f>
        <v>#REF!</v>
      </c>
    </row>
    <row r="198" spans="1:8" x14ac:dyDescent="0.2">
      <c r="A198" s="426" t="e">
        <f>'Запит 2-8'!#REF!</f>
        <v>#REF!</v>
      </c>
      <c r="B198" s="823" t="s">
        <v>109</v>
      </c>
      <c r="C198" s="824"/>
      <c r="D198" s="824"/>
      <c r="E198" s="825"/>
      <c r="F198" s="825"/>
      <c r="G198" s="826"/>
      <c r="H198" s="81" t="e">
        <f>H199</f>
        <v>#REF!</v>
      </c>
    </row>
    <row r="199" spans="1:8" x14ac:dyDescent="0.2">
      <c r="A199" s="326" t="e">
        <f>'Запит 2-8'!#REF!</f>
        <v>#REF!</v>
      </c>
      <c r="B199" s="421" t="e">
        <f>IF('Запит 2-8'!#REF!&lt;&gt;"",'Запит 2-8'!#REF!,"")</f>
        <v>#REF!</v>
      </c>
      <c r="C199" s="422" t="e">
        <f>'Запит 2-8'!#REF!</f>
        <v>#REF!</v>
      </c>
      <c r="D199" s="423" t="e">
        <f>'Запит 2-8'!#REF!</f>
        <v>#REF!</v>
      </c>
      <c r="E199" s="424">
        <f>'Паспорт-3'!E219</f>
        <v>0</v>
      </c>
      <c r="F199" s="425"/>
      <c r="G199" s="428">
        <f t="shared" ref="G199:G213" si="22">F199-E199</f>
        <v>0</v>
      </c>
      <c r="H199" s="81" t="e">
        <f t="shared" ref="H199:H213" si="23">IF(B199&lt;&gt;"","Для друку","")</f>
        <v>#REF!</v>
      </c>
    </row>
    <row r="200" spans="1:8" x14ac:dyDescent="0.2">
      <c r="A200" s="326" t="e">
        <f>'Запит 2-8'!#REF!</f>
        <v>#REF!</v>
      </c>
      <c r="B200" s="298" t="e">
        <f>IF('Запит 2-8'!#REF!&lt;&gt;"",'Запит 2-8'!#REF!,"")</f>
        <v>#REF!</v>
      </c>
      <c r="C200" s="297" t="e">
        <f>'Запит 2-8'!#REF!</f>
        <v>#REF!</v>
      </c>
      <c r="D200" s="296" t="e">
        <f>'Запит 2-8'!#REF!</f>
        <v>#REF!</v>
      </c>
      <c r="E200" s="413">
        <f>'Паспорт-3'!E220</f>
        <v>0</v>
      </c>
      <c r="F200" s="414"/>
      <c r="G200" s="429">
        <f t="shared" si="22"/>
        <v>0</v>
      </c>
      <c r="H200" s="81" t="e">
        <f t="shared" si="23"/>
        <v>#REF!</v>
      </c>
    </row>
    <row r="201" spans="1:8" x14ac:dyDescent="0.2">
      <c r="A201" s="326" t="e">
        <f>'Запит 2-8'!#REF!</f>
        <v>#REF!</v>
      </c>
      <c r="B201" s="298" t="e">
        <f>IF('Запит 2-8'!#REF!&lt;&gt;"",'Запит 2-8'!#REF!,"")</f>
        <v>#REF!</v>
      </c>
      <c r="C201" s="297" t="e">
        <f>'Запит 2-8'!#REF!</f>
        <v>#REF!</v>
      </c>
      <c r="D201" s="296" t="e">
        <f>'Запит 2-8'!#REF!</f>
        <v>#REF!</v>
      </c>
      <c r="E201" s="413">
        <f>'Паспорт-3'!E221</f>
        <v>0</v>
      </c>
      <c r="F201" s="414"/>
      <c r="G201" s="429">
        <f t="shared" si="22"/>
        <v>0</v>
      </c>
      <c r="H201" s="81" t="e">
        <f t="shared" si="23"/>
        <v>#REF!</v>
      </c>
    </row>
    <row r="202" spans="1:8" x14ac:dyDescent="0.2">
      <c r="A202" s="326" t="e">
        <f>'Запит 2-8'!#REF!</f>
        <v>#REF!</v>
      </c>
      <c r="B202" s="298" t="e">
        <f>IF('Запит 2-8'!#REF!&lt;&gt;"",'Запит 2-8'!#REF!,"")</f>
        <v>#REF!</v>
      </c>
      <c r="C202" s="297" t="e">
        <f>'Запит 2-8'!#REF!</f>
        <v>#REF!</v>
      </c>
      <c r="D202" s="296" t="e">
        <f>'Запит 2-8'!#REF!</f>
        <v>#REF!</v>
      </c>
      <c r="E202" s="413">
        <f>'Паспорт-3'!E222</f>
        <v>0</v>
      </c>
      <c r="F202" s="414"/>
      <c r="G202" s="429">
        <f t="shared" si="22"/>
        <v>0</v>
      </c>
      <c r="H202" s="81" t="e">
        <f t="shared" si="23"/>
        <v>#REF!</v>
      </c>
    </row>
    <row r="203" spans="1:8" x14ac:dyDescent="0.2">
      <c r="A203" s="326" t="e">
        <f>'Запит 2-8'!#REF!</f>
        <v>#REF!</v>
      </c>
      <c r="B203" s="298" t="e">
        <f>IF('Запит 2-8'!#REF!&lt;&gt;"",'Запит 2-8'!#REF!,"")</f>
        <v>#REF!</v>
      </c>
      <c r="C203" s="297" t="e">
        <f>'Запит 2-8'!#REF!</f>
        <v>#REF!</v>
      </c>
      <c r="D203" s="296" t="e">
        <f>'Запит 2-8'!#REF!</f>
        <v>#REF!</v>
      </c>
      <c r="E203" s="413">
        <f>'Паспорт-3'!E223</f>
        <v>0</v>
      </c>
      <c r="F203" s="414"/>
      <c r="G203" s="429">
        <f t="shared" si="22"/>
        <v>0</v>
      </c>
      <c r="H203" s="81" t="e">
        <f t="shared" si="23"/>
        <v>#REF!</v>
      </c>
    </row>
    <row r="204" spans="1:8" x14ac:dyDescent="0.2">
      <c r="A204" s="326" t="e">
        <f>'Запит 2-8'!#REF!</f>
        <v>#REF!</v>
      </c>
      <c r="B204" s="298" t="e">
        <f>IF('Запит 2-8'!#REF!&lt;&gt;"",'Запит 2-8'!#REF!,"")</f>
        <v>#REF!</v>
      </c>
      <c r="C204" s="297" t="e">
        <f>'Запит 2-8'!#REF!</f>
        <v>#REF!</v>
      </c>
      <c r="D204" s="296" t="e">
        <f>'Запит 2-8'!#REF!</f>
        <v>#REF!</v>
      </c>
      <c r="E204" s="413">
        <f>'Паспорт-3'!E224</f>
        <v>0</v>
      </c>
      <c r="F204" s="414"/>
      <c r="G204" s="429">
        <f t="shared" si="22"/>
        <v>0</v>
      </c>
      <c r="H204" s="81" t="e">
        <f t="shared" si="23"/>
        <v>#REF!</v>
      </c>
    </row>
    <row r="205" spans="1:8" x14ac:dyDescent="0.2">
      <c r="A205" s="326" t="e">
        <f>'Запит 2-8'!#REF!</f>
        <v>#REF!</v>
      </c>
      <c r="B205" s="298" t="e">
        <f>IF('Запит 2-8'!#REF!&lt;&gt;"",'Запит 2-8'!#REF!,"")</f>
        <v>#REF!</v>
      </c>
      <c r="C205" s="297" t="e">
        <f>'Запит 2-8'!#REF!</f>
        <v>#REF!</v>
      </c>
      <c r="D205" s="296" t="e">
        <f>'Запит 2-8'!#REF!</f>
        <v>#REF!</v>
      </c>
      <c r="E205" s="413">
        <f>'Паспорт-3'!E225</f>
        <v>0</v>
      </c>
      <c r="F205" s="414"/>
      <c r="G205" s="429">
        <f t="shared" si="22"/>
        <v>0</v>
      </c>
      <c r="H205" s="81" t="e">
        <f t="shared" si="23"/>
        <v>#REF!</v>
      </c>
    </row>
    <row r="206" spans="1:8" x14ac:dyDescent="0.2">
      <c r="A206" s="326" t="e">
        <f>'Запит 2-8'!#REF!</f>
        <v>#REF!</v>
      </c>
      <c r="B206" s="298" t="e">
        <f>IF('Запит 2-8'!#REF!&lt;&gt;"",'Запит 2-8'!#REF!,"")</f>
        <v>#REF!</v>
      </c>
      <c r="C206" s="297" t="e">
        <f>'Запит 2-8'!#REF!</f>
        <v>#REF!</v>
      </c>
      <c r="D206" s="296" t="e">
        <f>'Запит 2-8'!#REF!</f>
        <v>#REF!</v>
      </c>
      <c r="E206" s="413">
        <f>'Паспорт-3'!E226</f>
        <v>0</v>
      </c>
      <c r="F206" s="414"/>
      <c r="G206" s="429">
        <f t="shared" si="22"/>
        <v>0</v>
      </c>
      <c r="H206" s="81" t="e">
        <f t="shared" si="23"/>
        <v>#REF!</v>
      </c>
    </row>
    <row r="207" spans="1:8" x14ac:dyDescent="0.2">
      <c r="A207" s="326" t="e">
        <f>'Запит 2-8'!#REF!</f>
        <v>#REF!</v>
      </c>
      <c r="B207" s="298" t="e">
        <f>IF('Запит 2-8'!#REF!&lt;&gt;"",'Запит 2-8'!#REF!,"")</f>
        <v>#REF!</v>
      </c>
      <c r="C207" s="297" t="e">
        <f>'Запит 2-8'!#REF!</f>
        <v>#REF!</v>
      </c>
      <c r="D207" s="296" t="e">
        <f>'Запит 2-8'!#REF!</f>
        <v>#REF!</v>
      </c>
      <c r="E207" s="413">
        <f>'Паспорт-3'!E227</f>
        <v>0</v>
      </c>
      <c r="F207" s="414"/>
      <c r="G207" s="429">
        <f t="shared" si="22"/>
        <v>0</v>
      </c>
      <c r="H207" s="81" t="e">
        <f t="shared" si="23"/>
        <v>#REF!</v>
      </c>
    </row>
    <row r="208" spans="1:8" x14ac:dyDescent="0.2">
      <c r="A208" s="326" t="e">
        <f>'Запит 2-8'!#REF!</f>
        <v>#REF!</v>
      </c>
      <c r="B208" s="298" t="e">
        <f>IF('Запит 2-8'!#REF!&lt;&gt;"",'Запит 2-8'!#REF!,"")</f>
        <v>#REF!</v>
      </c>
      <c r="C208" s="297" t="e">
        <f>'Запит 2-8'!#REF!</f>
        <v>#REF!</v>
      </c>
      <c r="D208" s="296" t="e">
        <f>'Запит 2-8'!#REF!</f>
        <v>#REF!</v>
      </c>
      <c r="E208" s="413">
        <f>'Паспорт-3'!E228</f>
        <v>0</v>
      </c>
      <c r="F208" s="414"/>
      <c r="G208" s="429">
        <f t="shared" si="22"/>
        <v>0</v>
      </c>
      <c r="H208" s="81" t="e">
        <f t="shared" si="23"/>
        <v>#REF!</v>
      </c>
    </row>
    <row r="209" spans="1:8" x14ac:dyDescent="0.2">
      <c r="A209" s="326" t="e">
        <f>'Запит 2-8'!#REF!</f>
        <v>#REF!</v>
      </c>
      <c r="B209" s="298" t="e">
        <f>IF('Запит 2-8'!#REF!&lt;&gt;"",'Запит 2-8'!#REF!,"")</f>
        <v>#REF!</v>
      </c>
      <c r="C209" s="297" t="e">
        <f>'Запит 2-8'!#REF!</f>
        <v>#REF!</v>
      </c>
      <c r="D209" s="296" t="e">
        <f>'Запит 2-8'!#REF!</f>
        <v>#REF!</v>
      </c>
      <c r="E209" s="413">
        <f>'Паспорт-3'!E229</f>
        <v>0</v>
      </c>
      <c r="F209" s="414"/>
      <c r="G209" s="429">
        <f t="shared" si="22"/>
        <v>0</v>
      </c>
      <c r="H209" s="81" t="e">
        <f t="shared" si="23"/>
        <v>#REF!</v>
      </c>
    </row>
    <row r="210" spans="1:8" x14ac:dyDescent="0.2">
      <c r="A210" s="326" t="e">
        <f>'Запит 2-8'!#REF!</f>
        <v>#REF!</v>
      </c>
      <c r="B210" s="298" t="e">
        <f>IF('Запит 2-8'!#REF!&lt;&gt;"",'Запит 2-8'!#REF!,"")</f>
        <v>#REF!</v>
      </c>
      <c r="C210" s="297" t="e">
        <f>'Запит 2-8'!#REF!</f>
        <v>#REF!</v>
      </c>
      <c r="D210" s="296" t="e">
        <f>'Запит 2-8'!#REF!</f>
        <v>#REF!</v>
      </c>
      <c r="E210" s="413">
        <f>'Паспорт-3'!E230</f>
        <v>0</v>
      </c>
      <c r="F210" s="414"/>
      <c r="G210" s="429">
        <f t="shared" si="22"/>
        <v>0</v>
      </c>
      <c r="H210" s="81" t="e">
        <f t="shared" si="23"/>
        <v>#REF!</v>
      </c>
    </row>
    <row r="211" spans="1:8" x14ac:dyDescent="0.2">
      <c r="A211" s="326" t="e">
        <f>'Запит 2-8'!#REF!</f>
        <v>#REF!</v>
      </c>
      <c r="B211" s="298" t="e">
        <f>IF('Запит 2-8'!#REF!&lt;&gt;"",'Запит 2-8'!#REF!,"")</f>
        <v>#REF!</v>
      </c>
      <c r="C211" s="297" t="e">
        <f>'Запит 2-8'!#REF!</f>
        <v>#REF!</v>
      </c>
      <c r="D211" s="296" t="e">
        <f>'Запит 2-8'!#REF!</f>
        <v>#REF!</v>
      </c>
      <c r="E211" s="413">
        <f>'Паспорт-3'!E231</f>
        <v>0</v>
      </c>
      <c r="F211" s="414"/>
      <c r="G211" s="429">
        <f t="shared" si="22"/>
        <v>0</v>
      </c>
      <c r="H211" s="81" t="e">
        <f t="shared" si="23"/>
        <v>#REF!</v>
      </c>
    </row>
    <row r="212" spans="1:8" x14ac:dyDescent="0.2">
      <c r="A212" s="326" t="e">
        <f>'Запит 2-8'!#REF!</f>
        <v>#REF!</v>
      </c>
      <c r="B212" s="298" t="e">
        <f>IF('Запит 2-8'!#REF!&lt;&gt;"",'Запит 2-8'!#REF!,"")</f>
        <v>#REF!</v>
      </c>
      <c r="C212" s="297" t="e">
        <f>'Запит 2-8'!#REF!</f>
        <v>#REF!</v>
      </c>
      <c r="D212" s="296" t="e">
        <f>'Запит 2-8'!#REF!</f>
        <v>#REF!</v>
      </c>
      <c r="E212" s="413">
        <f>'Паспорт-3'!E232</f>
        <v>0</v>
      </c>
      <c r="F212" s="414"/>
      <c r="G212" s="429">
        <f t="shared" si="22"/>
        <v>0</v>
      </c>
      <c r="H212" s="81" t="e">
        <f t="shared" si="23"/>
        <v>#REF!</v>
      </c>
    </row>
    <row r="213" spans="1:8" x14ac:dyDescent="0.2">
      <c r="A213" s="433" t="e">
        <f>'Запит 2-8'!#REF!</f>
        <v>#REF!</v>
      </c>
      <c r="B213" s="434" t="e">
        <f>IF('Запит 2-8'!#REF!&lt;&gt;"",'Запит 2-8'!#REF!,"")</f>
        <v>#REF!</v>
      </c>
      <c r="C213" s="435" t="e">
        <f>'Запит 2-8'!#REF!</f>
        <v>#REF!</v>
      </c>
      <c r="D213" s="436" t="e">
        <f>'Запит 2-8'!#REF!</f>
        <v>#REF!</v>
      </c>
      <c r="E213" s="437">
        <f>'Паспорт-3'!E233</f>
        <v>0</v>
      </c>
      <c r="F213" s="438"/>
      <c r="G213" s="439">
        <f t="shared" si="22"/>
        <v>0</v>
      </c>
      <c r="H213" s="81" t="e">
        <f t="shared" si="23"/>
        <v>#REF!</v>
      </c>
    </row>
    <row r="214" spans="1:8" ht="12.75" customHeight="1" x14ac:dyDescent="0.2">
      <c r="A214" s="820" t="s">
        <v>212</v>
      </c>
      <c r="B214" s="821"/>
      <c r="C214" s="821"/>
      <c r="D214" s="821"/>
      <c r="E214" s="821"/>
      <c r="F214" s="821"/>
      <c r="G214" s="822"/>
      <c r="H214" s="81" t="e">
        <f>H198</f>
        <v>#REF!</v>
      </c>
    </row>
    <row r="215" spans="1:8" ht="12.75" customHeight="1" x14ac:dyDescent="0.2">
      <c r="A215" s="820" t="s">
        <v>232</v>
      </c>
      <c r="B215" s="821"/>
      <c r="C215" s="821"/>
      <c r="D215" s="821"/>
      <c r="E215" s="821"/>
      <c r="F215" s="821"/>
      <c r="G215" s="822"/>
      <c r="H215" s="81" t="e">
        <f>H163</f>
        <v>#REF!</v>
      </c>
    </row>
    <row r="216" spans="1:8" ht="12.75" customHeight="1" x14ac:dyDescent="0.2">
      <c r="A216" s="784" t="e">
        <f>'Запит 2-8'!#REF!</f>
        <v>#REF!</v>
      </c>
      <c r="B216" s="785"/>
      <c r="C216" s="785"/>
      <c r="D216" s="785"/>
      <c r="E216" s="785"/>
      <c r="F216" s="785"/>
      <c r="G216" s="786"/>
      <c r="H216" s="81" t="e">
        <f>H217</f>
        <v>#REF!</v>
      </c>
    </row>
    <row r="217" spans="1:8" x14ac:dyDescent="0.2">
      <c r="A217" s="420" t="s">
        <v>4</v>
      </c>
      <c r="B217" s="823" t="s">
        <v>107</v>
      </c>
      <c r="C217" s="824"/>
      <c r="D217" s="824"/>
      <c r="E217" s="827"/>
      <c r="F217" s="827"/>
      <c r="G217" s="828"/>
      <c r="H217" s="81" t="e">
        <f>H218</f>
        <v>#REF!</v>
      </c>
    </row>
    <row r="218" spans="1:8" x14ac:dyDescent="0.2">
      <c r="A218" s="326" t="e">
        <f>'Запит 2-8'!#REF!</f>
        <v>#REF!</v>
      </c>
      <c r="B218" s="421" t="e">
        <f>IF('Запит 2-8'!#REF!&lt;&gt;"",'Запит 2-8'!#REF!,"")</f>
        <v>#REF!</v>
      </c>
      <c r="C218" s="422" t="e">
        <f>'Запит 2-8'!#REF!</f>
        <v>#REF!</v>
      </c>
      <c r="D218" s="423" t="e">
        <f>'Запит 2-8'!#REF!</f>
        <v>#REF!</v>
      </c>
      <c r="E218" s="424">
        <f>'Паспорт-3'!E247</f>
        <v>0</v>
      </c>
      <c r="F218" s="425"/>
      <c r="G218" s="428">
        <f t="shared" ref="G218:G232" si="24">F218-E218</f>
        <v>0</v>
      </c>
      <c r="H218" s="81" t="e">
        <f>IF(B218&lt;&gt;"","Для друку","")</f>
        <v>#REF!</v>
      </c>
    </row>
    <row r="219" spans="1:8" x14ac:dyDescent="0.2">
      <c r="A219" s="326" t="e">
        <f>'Запит 2-8'!#REF!</f>
        <v>#REF!</v>
      </c>
      <c r="B219" s="298" t="e">
        <f>IF('Запит 2-8'!#REF!&lt;&gt;"",'Запит 2-8'!#REF!,"")</f>
        <v>#REF!</v>
      </c>
      <c r="C219" s="297" t="e">
        <f>'Запит 2-8'!#REF!</f>
        <v>#REF!</v>
      </c>
      <c r="D219" s="296" t="e">
        <f>'Запит 2-8'!#REF!</f>
        <v>#REF!</v>
      </c>
      <c r="E219" s="413">
        <f>'Паспорт-3'!E248</f>
        <v>0</v>
      </c>
      <c r="F219" s="414"/>
      <c r="G219" s="429">
        <f t="shared" si="24"/>
        <v>0</v>
      </c>
      <c r="H219" s="81" t="e">
        <f>IF(B219&lt;&gt;"","Для друку","")</f>
        <v>#REF!</v>
      </c>
    </row>
    <row r="220" spans="1:8" x14ac:dyDescent="0.2">
      <c r="A220" s="326" t="e">
        <f>'Запит 2-8'!#REF!</f>
        <v>#REF!</v>
      </c>
      <c r="B220" s="298" t="e">
        <f>IF('Запит 2-8'!#REF!&lt;&gt;"",'Запит 2-8'!#REF!,"")</f>
        <v>#REF!</v>
      </c>
      <c r="C220" s="297" t="e">
        <f>'Запит 2-8'!#REF!</f>
        <v>#REF!</v>
      </c>
      <c r="D220" s="296" t="e">
        <f>'Запит 2-8'!#REF!</f>
        <v>#REF!</v>
      </c>
      <c r="E220" s="413">
        <f>'Паспорт-3'!E249</f>
        <v>0</v>
      </c>
      <c r="F220" s="414"/>
      <c r="G220" s="429">
        <f t="shared" si="24"/>
        <v>0</v>
      </c>
      <c r="H220" s="81" t="e">
        <f t="shared" ref="H220:H232" si="25">IF(B220&lt;&gt;"","Для друку","")</f>
        <v>#REF!</v>
      </c>
    </row>
    <row r="221" spans="1:8" x14ac:dyDescent="0.2">
      <c r="A221" s="326" t="e">
        <f>'Запит 2-8'!#REF!</f>
        <v>#REF!</v>
      </c>
      <c r="B221" s="298" t="e">
        <f>IF('Запит 2-8'!#REF!&lt;&gt;"",'Запит 2-8'!#REF!,"")</f>
        <v>#REF!</v>
      </c>
      <c r="C221" s="297" t="e">
        <f>'Запит 2-8'!#REF!</f>
        <v>#REF!</v>
      </c>
      <c r="D221" s="296" t="e">
        <f>'Запит 2-8'!#REF!</f>
        <v>#REF!</v>
      </c>
      <c r="E221" s="413">
        <f>'Паспорт-3'!E250</f>
        <v>0</v>
      </c>
      <c r="F221" s="414"/>
      <c r="G221" s="429">
        <f t="shared" si="24"/>
        <v>0</v>
      </c>
      <c r="H221" s="81" t="e">
        <f t="shared" si="25"/>
        <v>#REF!</v>
      </c>
    </row>
    <row r="222" spans="1:8" x14ac:dyDescent="0.2">
      <c r="A222" s="326" t="e">
        <f>'Запит 2-8'!#REF!</f>
        <v>#REF!</v>
      </c>
      <c r="B222" s="298" t="e">
        <f>IF('Запит 2-8'!#REF!&lt;&gt;"",'Запит 2-8'!#REF!,"")</f>
        <v>#REF!</v>
      </c>
      <c r="C222" s="297" t="e">
        <f>'Запит 2-8'!#REF!</f>
        <v>#REF!</v>
      </c>
      <c r="D222" s="296" t="e">
        <f>'Запит 2-8'!#REF!</f>
        <v>#REF!</v>
      </c>
      <c r="E222" s="413">
        <f>'Паспорт-3'!E251</f>
        <v>0</v>
      </c>
      <c r="F222" s="414"/>
      <c r="G222" s="429">
        <f t="shared" si="24"/>
        <v>0</v>
      </c>
      <c r="H222" s="81" t="e">
        <f t="shared" si="25"/>
        <v>#REF!</v>
      </c>
    </row>
    <row r="223" spans="1:8" x14ac:dyDescent="0.2">
      <c r="A223" s="326" t="e">
        <f>'Запит 2-8'!#REF!</f>
        <v>#REF!</v>
      </c>
      <c r="B223" s="298" t="e">
        <f>IF('Запит 2-8'!#REF!&lt;&gt;"",'Запит 2-8'!#REF!,"")</f>
        <v>#REF!</v>
      </c>
      <c r="C223" s="297" t="e">
        <f>'Запит 2-8'!#REF!</f>
        <v>#REF!</v>
      </c>
      <c r="D223" s="296" t="e">
        <f>'Запит 2-8'!#REF!</f>
        <v>#REF!</v>
      </c>
      <c r="E223" s="413">
        <f>'Паспорт-3'!E252</f>
        <v>0</v>
      </c>
      <c r="F223" s="414"/>
      <c r="G223" s="429">
        <f t="shared" si="24"/>
        <v>0</v>
      </c>
      <c r="H223" s="81" t="e">
        <f t="shared" si="25"/>
        <v>#REF!</v>
      </c>
    </row>
    <row r="224" spans="1:8" x14ac:dyDescent="0.2">
      <c r="A224" s="326" t="e">
        <f>'Запит 2-8'!#REF!</f>
        <v>#REF!</v>
      </c>
      <c r="B224" s="298" t="e">
        <f>IF('Запит 2-8'!#REF!&lt;&gt;"",'Запит 2-8'!#REF!,"")</f>
        <v>#REF!</v>
      </c>
      <c r="C224" s="297" t="e">
        <f>'Запит 2-8'!#REF!</f>
        <v>#REF!</v>
      </c>
      <c r="D224" s="296" t="e">
        <f>'Запит 2-8'!#REF!</f>
        <v>#REF!</v>
      </c>
      <c r="E224" s="413">
        <f>'Паспорт-3'!E253</f>
        <v>0</v>
      </c>
      <c r="F224" s="414"/>
      <c r="G224" s="429">
        <f t="shared" si="24"/>
        <v>0</v>
      </c>
      <c r="H224" s="81" t="e">
        <f t="shared" si="25"/>
        <v>#REF!</v>
      </c>
    </row>
    <row r="225" spans="1:8" x14ac:dyDescent="0.2">
      <c r="A225" s="326" t="e">
        <f>'Запит 2-8'!#REF!</f>
        <v>#REF!</v>
      </c>
      <c r="B225" s="298" t="e">
        <f>IF('Запит 2-8'!#REF!&lt;&gt;"",'Запит 2-8'!#REF!,"")</f>
        <v>#REF!</v>
      </c>
      <c r="C225" s="297" t="e">
        <f>'Запит 2-8'!#REF!</f>
        <v>#REF!</v>
      </c>
      <c r="D225" s="296" t="e">
        <f>'Запит 2-8'!#REF!</f>
        <v>#REF!</v>
      </c>
      <c r="E225" s="413">
        <f>'Паспорт-3'!E254</f>
        <v>0</v>
      </c>
      <c r="F225" s="414"/>
      <c r="G225" s="429">
        <f t="shared" si="24"/>
        <v>0</v>
      </c>
      <c r="H225" s="81" t="e">
        <f t="shared" si="25"/>
        <v>#REF!</v>
      </c>
    </row>
    <row r="226" spans="1:8" x14ac:dyDescent="0.2">
      <c r="A226" s="326" t="e">
        <f>'Запит 2-8'!#REF!</f>
        <v>#REF!</v>
      </c>
      <c r="B226" s="298" t="e">
        <f>IF('Запит 2-8'!#REF!&lt;&gt;"",'Запит 2-8'!#REF!,"")</f>
        <v>#REF!</v>
      </c>
      <c r="C226" s="297" t="e">
        <f>'Запит 2-8'!#REF!</f>
        <v>#REF!</v>
      </c>
      <c r="D226" s="296" t="e">
        <f>'Запит 2-8'!#REF!</f>
        <v>#REF!</v>
      </c>
      <c r="E226" s="413">
        <f>'Паспорт-3'!E255</f>
        <v>0</v>
      </c>
      <c r="F226" s="414"/>
      <c r="G226" s="429">
        <f t="shared" si="24"/>
        <v>0</v>
      </c>
      <c r="H226" s="81" t="e">
        <f t="shared" si="25"/>
        <v>#REF!</v>
      </c>
    </row>
    <row r="227" spans="1:8" x14ac:dyDescent="0.2">
      <c r="A227" s="326" t="e">
        <f>'Запит 2-8'!#REF!</f>
        <v>#REF!</v>
      </c>
      <c r="B227" s="298" t="e">
        <f>IF('Запит 2-8'!#REF!&lt;&gt;"",'Запит 2-8'!#REF!,"")</f>
        <v>#REF!</v>
      </c>
      <c r="C227" s="297" t="e">
        <f>'Запит 2-8'!#REF!</f>
        <v>#REF!</v>
      </c>
      <c r="D227" s="296" t="e">
        <f>'Запит 2-8'!#REF!</f>
        <v>#REF!</v>
      </c>
      <c r="E227" s="413">
        <f>'Паспорт-3'!E256</f>
        <v>0</v>
      </c>
      <c r="F227" s="414"/>
      <c r="G227" s="429">
        <f t="shared" si="24"/>
        <v>0</v>
      </c>
      <c r="H227" s="81" t="e">
        <f t="shared" si="25"/>
        <v>#REF!</v>
      </c>
    </row>
    <row r="228" spans="1:8" x14ac:dyDescent="0.2">
      <c r="A228" s="326" t="e">
        <f>'Запит 2-8'!#REF!</f>
        <v>#REF!</v>
      </c>
      <c r="B228" s="298" t="e">
        <f>IF('Запит 2-8'!#REF!&lt;&gt;"",'Запит 2-8'!#REF!,"")</f>
        <v>#REF!</v>
      </c>
      <c r="C228" s="297" t="e">
        <f>'Запит 2-8'!#REF!</f>
        <v>#REF!</v>
      </c>
      <c r="D228" s="296" t="e">
        <f>'Запит 2-8'!#REF!</f>
        <v>#REF!</v>
      </c>
      <c r="E228" s="413">
        <f>'Паспорт-3'!E257</f>
        <v>0</v>
      </c>
      <c r="F228" s="414"/>
      <c r="G228" s="429">
        <f t="shared" si="24"/>
        <v>0</v>
      </c>
      <c r="H228" s="81" t="e">
        <f t="shared" si="25"/>
        <v>#REF!</v>
      </c>
    </row>
    <row r="229" spans="1:8" x14ac:dyDescent="0.2">
      <c r="A229" s="326" t="e">
        <f>'Запит 2-8'!#REF!</f>
        <v>#REF!</v>
      </c>
      <c r="B229" s="298" t="e">
        <f>IF('Запит 2-8'!#REF!&lt;&gt;"",'Запит 2-8'!#REF!,"")</f>
        <v>#REF!</v>
      </c>
      <c r="C229" s="297" t="e">
        <f>'Запит 2-8'!#REF!</f>
        <v>#REF!</v>
      </c>
      <c r="D229" s="296" t="e">
        <f>'Запит 2-8'!#REF!</f>
        <v>#REF!</v>
      </c>
      <c r="E229" s="413">
        <f>'Паспорт-3'!E258</f>
        <v>0</v>
      </c>
      <c r="F229" s="414"/>
      <c r="G229" s="429">
        <f t="shared" si="24"/>
        <v>0</v>
      </c>
      <c r="H229" s="81" t="e">
        <f t="shared" si="25"/>
        <v>#REF!</v>
      </c>
    </row>
    <row r="230" spans="1:8" x14ac:dyDescent="0.2">
      <c r="A230" s="326" t="e">
        <f>'Запит 2-8'!#REF!</f>
        <v>#REF!</v>
      </c>
      <c r="B230" s="298" t="e">
        <f>IF('Запит 2-8'!#REF!&lt;&gt;"",'Запит 2-8'!#REF!,"")</f>
        <v>#REF!</v>
      </c>
      <c r="C230" s="297" t="e">
        <f>'Запит 2-8'!#REF!</f>
        <v>#REF!</v>
      </c>
      <c r="D230" s="296" t="e">
        <f>'Запит 2-8'!#REF!</f>
        <v>#REF!</v>
      </c>
      <c r="E230" s="413">
        <f>'Паспорт-3'!E259</f>
        <v>0</v>
      </c>
      <c r="F230" s="414"/>
      <c r="G230" s="429">
        <f t="shared" si="24"/>
        <v>0</v>
      </c>
      <c r="H230" s="81" t="e">
        <f t="shared" si="25"/>
        <v>#REF!</v>
      </c>
    </row>
    <row r="231" spans="1:8" x14ac:dyDescent="0.2">
      <c r="A231" s="326" t="e">
        <f>'Запит 2-8'!#REF!</f>
        <v>#REF!</v>
      </c>
      <c r="B231" s="298" t="e">
        <f>IF('Запит 2-8'!#REF!&lt;&gt;"",'Запит 2-8'!#REF!,"")</f>
        <v>#REF!</v>
      </c>
      <c r="C231" s="297" t="e">
        <f>'Запит 2-8'!#REF!</f>
        <v>#REF!</v>
      </c>
      <c r="D231" s="296" t="e">
        <f>'Запит 2-8'!#REF!</f>
        <v>#REF!</v>
      </c>
      <c r="E231" s="413">
        <f>'Паспорт-3'!E260</f>
        <v>0</v>
      </c>
      <c r="F231" s="414"/>
      <c r="G231" s="429">
        <f t="shared" si="24"/>
        <v>0</v>
      </c>
      <c r="H231" s="81" t="e">
        <f t="shared" si="25"/>
        <v>#REF!</v>
      </c>
    </row>
    <row r="232" spans="1:8" x14ac:dyDescent="0.2">
      <c r="A232" s="433" t="e">
        <f>'Запит 2-8'!#REF!</f>
        <v>#REF!</v>
      </c>
      <c r="B232" s="434" t="e">
        <f>IF('Запит 2-8'!#REF!&lt;&gt;"",'Запит 2-8'!#REF!,"")</f>
        <v>#REF!</v>
      </c>
      <c r="C232" s="435" t="e">
        <f>'Запит 2-8'!#REF!</f>
        <v>#REF!</v>
      </c>
      <c r="D232" s="436" t="e">
        <f>'Запит 2-8'!#REF!</f>
        <v>#REF!</v>
      </c>
      <c r="E232" s="437">
        <f>'Паспорт-3'!E261</f>
        <v>0</v>
      </c>
      <c r="F232" s="438"/>
      <c r="G232" s="439">
        <f t="shared" si="24"/>
        <v>0</v>
      </c>
      <c r="H232" s="81" t="e">
        <f t="shared" si="25"/>
        <v>#REF!</v>
      </c>
    </row>
    <row r="233" spans="1:8" ht="12.75" customHeight="1" x14ac:dyDescent="0.2">
      <c r="A233" s="820" t="s">
        <v>212</v>
      </c>
      <c r="B233" s="821"/>
      <c r="C233" s="821"/>
      <c r="D233" s="821"/>
      <c r="E233" s="821"/>
      <c r="F233" s="821"/>
      <c r="G233" s="822"/>
      <c r="H233" s="81" t="e">
        <f>H217</f>
        <v>#REF!</v>
      </c>
    </row>
    <row r="234" spans="1:8" x14ac:dyDescent="0.2">
      <c r="A234" s="420" t="e">
        <f>'Запит 2-8'!#REF!</f>
        <v>#REF!</v>
      </c>
      <c r="B234" s="823" t="s">
        <v>108</v>
      </c>
      <c r="C234" s="824"/>
      <c r="D234" s="824"/>
      <c r="E234" s="824"/>
      <c r="F234" s="824"/>
      <c r="G234" s="829"/>
      <c r="H234" s="81" t="e">
        <f>H235</f>
        <v>#REF!</v>
      </c>
    </row>
    <row r="235" spans="1:8" x14ac:dyDescent="0.2">
      <c r="A235" s="326" t="e">
        <f>'Запит 2-8'!#REF!</f>
        <v>#REF!</v>
      </c>
      <c r="B235" s="421" t="e">
        <f>IF('Запит 2-8'!#REF!&lt;&gt;"",'Запит 2-8'!#REF!,"")</f>
        <v>#REF!</v>
      </c>
      <c r="C235" s="422" t="e">
        <f>'Запит 2-8'!#REF!</f>
        <v>#REF!</v>
      </c>
      <c r="D235" s="423" t="e">
        <f>'Запит 2-8'!#REF!</f>
        <v>#REF!</v>
      </c>
      <c r="E235" s="430">
        <f>'Паспорт-3'!E263</f>
        <v>0</v>
      </c>
      <c r="F235" s="431"/>
      <c r="G235" s="432">
        <f t="shared" ref="G235:G249" si="26">F235-E235</f>
        <v>0</v>
      </c>
      <c r="H235" s="81" t="e">
        <f t="shared" ref="H235:H249" si="27">IF(B235&lt;&gt;"","Для друку","")</f>
        <v>#REF!</v>
      </c>
    </row>
    <row r="236" spans="1:8" x14ac:dyDescent="0.2">
      <c r="A236" s="326" t="e">
        <f>'Запит 2-8'!#REF!</f>
        <v>#REF!</v>
      </c>
      <c r="B236" s="298" t="e">
        <f>IF('Запит 2-8'!#REF!&lt;&gt;"",'Запит 2-8'!#REF!,"")</f>
        <v>#REF!</v>
      </c>
      <c r="C236" s="297" t="e">
        <f>'Запит 2-8'!#REF!</f>
        <v>#REF!</v>
      </c>
      <c r="D236" s="296" t="e">
        <f>'Запит 2-8'!#REF!</f>
        <v>#REF!</v>
      </c>
      <c r="E236" s="413">
        <f>'Паспорт-3'!E264</f>
        <v>0</v>
      </c>
      <c r="F236" s="414"/>
      <c r="G236" s="429">
        <f t="shared" si="26"/>
        <v>0</v>
      </c>
      <c r="H236" s="81" t="e">
        <f t="shared" si="27"/>
        <v>#REF!</v>
      </c>
    </row>
    <row r="237" spans="1:8" x14ac:dyDescent="0.2">
      <c r="A237" s="326" t="e">
        <f>'Запит 2-8'!#REF!</f>
        <v>#REF!</v>
      </c>
      <c r="B237" s="298" t="e">
        <f>IF('Запит 2-8'!#REF!&lt;&gt;"",'Запит 2-8'!#REF!,"")</f>
        <v>#REF!</v>
      </c>
      <c r="C237" s="297" t="e">
        <f>'Запит 2-8'!#REF!</f>
        <v>#REF!</v>
      </c>
      <c r="D237" s="296" t="e">
        <f>'Запит 2-8'!#REF!</f>
        <v>#REF!</v>
      </c>
      <c r="E237" s="413">
        <f>'Паспорт-3'!E265</f>
        <v>0</v>
      </c>
      <c r="F237" s="414"/>
      <c r="G237" s="429">
        <f t="shared" si="26"/>
        <v>0</v>
      </c>
      <c r="H237" s="81" t="e">
        <f t="shared" si="27"/>
        <v>#REF!</v>
      </c>
    </row>
    <row r="238" spans="1:8" x14ac:dyDescent="0.2">
      <c r="A238" s="326" t="e">
        <f>'Запит 2-8'!#REF!</f>
        <v>#REF!</v>
      </c>
      <c r="B238" s="298" t="e">
        <f>IF('Запит 2-8'!#REF!&lt;&gt;"",'Запит 2-8'!#REF!,"")</f>
        <v>#REF!</v>
      </c>
      <c r="C238" s="297" t="e">
        <f>'Запит 2-8'!#REF!</f>
        <v>#REF!</v>
      </c>
      <c r="D238" s="296" t="e">
        <f>'Запит 2-8'!#REF!</f>
        <v>#REF!</v>
      </c>
      <c r="E238" s="413">
        <f>'Паспорт-3'!E266</f>
        <v>0</v>
      </c>
      <c r="F238" s="414"/>
      <c r="G238" s="429">
        <f t="shared" si="26"/>
        <v>0</v>
      </c>
      <c r="H238" s="81" t="e">
        <f t="shared" si="27"/>
        <v>#REF!</v>
      </c>
    </row>
    <row r="239" spans="1:8" x14ac:dyDescent="0.2">
      <c r="A239" s="326" t="e">
        <f>'Запит 2-8'!#REF!</f>
        <v>#REF!</v>
      </c>
      <c r="B239" s="298" t="e">
        <f>IF('Запит 2-8'!#REF!&lt;&gt;"",'Запит 2-8'!#REF!,"")</f>
        <v>#REF!</v>
      </c>
      <c r="C239" s="297" t="e">
        <f>'Запит 2-8'!#REF!</f>
        <v>#REF!</v>
      </c>
      <c r="D239" s="296" t="e">
        <f>'Запит 2-8'!#REF!</f>
        <v>#REF!</v>
      </c>
      <c r="E239" s="413">
        <f>'Паспорт-3'!E267</f>
        <v>0</v>
      </c>
      <c r="F239" s="414"/>
      <c r="G239" s="429">
        <f t="shared" si="26"/>
        <v>0</v>
      </c>
      <c r="H239" s="81" t="e">
        <f t="shared" si="27"/>
        <v>#REF!</v>
      </c>
    </row>
    <row r="240" spans="1:8" x14ac:dyDescent="0.2">
      <c r="A240" s="326" t="e">
        <f>'Запит 2-8'!#REF!</f>
        <v>#REF!</v>
      </c>
      <c r="B240" s="298" t="e">
        <f>IF('Запит 2-8'!#REF!&lt;&gt;"",'Запит 2-8'!#REF!,"")</f>
        <v>#REF!</v>
      </c>
      <c r="C240" s="297" t="e">
        <f>'Запит 2-8'!#REF!</f>
        <v>#REF!</v>
      </c>
      <c r="D240" s="296" t="e">
        <f>'Запит 2-8'!#REF!</f>
        <v>#REF!</v>
      </c>
      <c r="E240" s="413">
        <f>'Паспорт-3'!E268</f>
        <v>0</v>
      </c>
      <c r="F240" s="414"/>
      <c r="G240" s="429">
        <f t="shared" si="26"/>
        <v>0</v>
      </c>
      <c r="H240" s="81" t="e">
        <f t="shared" si="27"/>
        <v>#REF!</v>
      </c>
    </row>
    <row r="241" spans="1:8" x14ac:dyDescent="0.2">
      <c r="A241" s="326" t="e">
        <f>'Запит 2-8'!#REF!</f>
        <v>#REF!</v>
      </c>
      <c r="B241" s="298" t="e">
        <f>IF('Запит 2-8'!#REF!&lt;&gt;"",'Запит 2-8'!#REF!,"")</f>
        <v>#REF!</v>
      </c>
      <c r="C241" s="297" t="e">
        <f>'Запит 2-8'!#REF!</f>
        <v>#REF!</v>
      </c>
      <c r="D241" s="296" t="e">
        <f>'Запит 2-8'!#REF!</f>
        <v>#REF!</v>
      </c>
      <c r="E241" s="413">
        <f>'Паспорт-3'!E269</f>
        <v>0</v>
      </c>
      <c r="F241" s="414"/>
      <c r="G241" s="429">
        <f t="shared" si="26"/>
        <v>0</v>
      </c>
      <c r="H241" s="81" t="e">
        <f t="shared" si="27"/>
        <v>#REF!</v>
      </c>
    </row>
    <row r="242" spans="1:8" x14ac:dyDescent="0.2">
      <c r="A242" s="326" t="e">
        <f>'Запит 2-8'!#REF!</f>
        <v>#REF!</v>
      </c>
      <c r="B242" s="298" t="e">
        <f>IF('Запит 2-8'!#REF!&lt;&gt;"",'Запит 2-8'!#REF!,"")</f>
        <v>#REF!</v>
      </c>
      <c r="C242" s="297" t="e">
        <f>'Запит 2-8'!#REF!</f>
        <v>#REF!</v>
      </c>
      <c r="D242" s="296" t="e">
        <f>'Запит 2-8'!#REF!</f>
        <v>#REF!</v>
      </c>
      <c r="E242" s="413">
        <f>'Паспорт-3'!E270</f>
        <v>0</v>
      </c>
      <c r="F242" s="414"/>
      <c r="G242" s="429">
        <f t="shared" si="26"/>
        <v>0</v>
      </c>
      <c r="H242" s="81" t="e">
        <f t="shared" si="27"/>
        <v>#REF!</v>
      </c>
    </row>
    <row r="243" spans="1:8" x14ac:dyDescent="0.2">
      <c r="A243" s="326" t="e">
        <f>'Запит 2-8'!#REF!</f>
        <v>#REF!</v>
      </c>
      <c r="B243" s="298" t="e">
        <f>IF('Запит 2-8'!#REF!&lt;&gt;"",'Запит 2-8'!#REF!,"")</f>
        <v>#REF!</v>
      </c>
      <c r="C243" s="297" t="e">
        <f>'Запит 2-8'!#REF!</f>
        <v>#REF!</v>
      </c>
      <c r="D243" s="296" t="e">
        <f>'Запит 2-8'!#REF!</f>
        <v>#REF!</v>
      </c>
      <c r="E243" s="413">
        <f>'Паспорт-3'!E271</f>
        <v>0</v>
      </c>
      <c r="F243" s="414"/>
      <c r="G243" s="429">
        <f t="shared" si="26"/>
        <v>0</v>
      </c>
      <c r="H243" s="81" t="e">
        <f t="shared" si="27"/>
        <v>#REF!</v>
      </c>
    </row>
    <row r="244" spans="1:8" x14ac:dyDescent="0.2">
      <c r="A244" s="326" t="e">
        <f>'Запит 2-8'!#REF!</f>
        <v>#REF!</v>
      </c>
      <c r="B244" s="298" t="e">
        <f>IF('Запит 2-8'!#REF!&lt;&gt;"",'Запит 2-8'!#REF!,"")</f>
        <v>#REF!</v>
      </c>
      <c r="C244" s="297" t="e">
        <f>'Запит 2-8'!#REF!</f>
        <v>#REF!</v>
      </c>
      <c r="D244" s="296" t="e">
        <f>'Запит 2-8'!#REF!</f>
        <v>#REF!</v>
      </c>
      <c r="E244" s="413">
        <f>'Паспорт-3'!E272</f>
        <v>0</v>
      </c>
      <c r="F244" s="414"/>
      <c r="G244" s="429">
        <f t="shared" si="26"/>
        <v>0</v>
      </c>
      <c r="H244" s="81" t="e">
        <f t="shared" si="27"/>
        <v>#REF!</v>
      </c>
    </row>
    <row r="245" spans="1:8" x14ac:dyDescent="0.2">
      <c r="A245" s="326" t="e">
        <f>'Запит 2-8'!#REF!</f>
        <v>#REF!</v>
      </c>
      <c r="B245" s="298" t="e">
        <f>IF('Запит 2-8'!#REF!&lt;&gt;"",'Запит 2-8'!#REF!,"")</f>
        <v>#REF!</v>
      </c>
      <c r="C245" s="297" t="e">
        <f>'Запит 2-8'!#REF!</f>
        <v>#REF!</v>
      </c>
      <c r="D245" s="296" t="e">
        <f>'Запит 2-8'!#REF!</f>
        <v>#REF!</v>
      </c>
      <c r="E245" s="413">
        <f>'Паспорт-3'!E273</f>
        <v>0</v>
      </c>
      <c r="F245" s="414"/>
      <c r="G245" s="429">
        <f t="shared" si="26"/>
        <v>0</v>
      </c>
      <c r="H245" s="81" t="e">
        <f t="shared" si="27"/>
        <v>#REF!</v>
      </c>
    </row>
    <row r="246" spans="1:8" x14ac:dyDescent="0.2">
      <c r="A246" s="326" t="e">
        <f>'Запит 2-8'!#REF!</f>
        <v>#REF!</v>
      </c>
      <c r="B246" s="298" t="e">
        <f>IF('Запит 2-8'!#REF!&lt;&gt;"",'Запит 2-8'!#REF!,"")</f>
        <v>#REF!</v>
      </c>
      <c r="C246" s="297" t="e">
        <f>'Запит 2-8'!#REF!</f>
        <v>#REF!</v>
      </c>
      <c r="D246" s="296" t="e">
        <f>'Запит 2-8'!#REF!</f>
        <v>#REF!</v>
      </c>
      <c r="E246" s="413">
        <f>'Паспорт-3'!E274</f>
        <v>0</v>
      </c>
      <c r="F246" s="414"/>
      <c r="G246" s="429">
        <f t="shared" si="26"/>
        <v>0</v>
      </c>
      <c r="H246" s="81" t="e">
        <f t="shared" si="27"/>
        <v>#REF!</v>
      </c>
    </row>
    <row r="247" spans="1:8" x14ac:dyDescent="0.2">
      <c r="A247" s="326" t="e">
        <f>'Запит 2-8'!#REF!</f>
        <v>#REF!</v>
      </c>
      <c r="B247" s="298" t="e">
        <f>IF('Запит 2-8'!#REF!&lt;&gt;"",'Запит 2-8'!#REF!,"")</f>
        <v>#REF!</v>
      </c>
      <c r="C247" s="297" t="e">
        <f>'Запит 2-8'!#REF!</f>
        <v>#REF!</v>
      </c>
      <c r="D247" s="296" t="e">
        <f>'Запит 2-8'!#REF!</f>
        <v>#REF!</v>
      </c>
      <c r="E247" s="413">
        <f>'Паспорт-3'!E275</f>
        <v>0</v>
      </c>
      <c r="F247" s="414"/>
      <c r="G247" s="429">
        <f t="shared" si="26"/>
        <v>0</v>
      </c>
      <c r="H247" s="81" t="e">
        <f t="shared" si="27"/>
        <v>#REF!</v>
      </c>
    </row>
    <row r="248" spans="1:8" x14ac:dyDescent="0.2">
      <c r="A248" s="326" t="e">
        <f>'Запит 2-8'!#REF!</f>
        <v>#REF!</v>
      </c>
      <c r="B248" s="298" t="e">
        <f>IF('Запит 2-8'!#REF!&lt;&gt;"",'Запит 2-8'!#REF!,"")</f>
        <v>#REF!</v>
      </c>
      <c r="C248" s="297" t="e">
        <f>'Запит 2-8'!#REF!</f>
        <v>#REF!</v>
      </c>
      <c r="D248" s="296" t="e">
        <f>'Запит 2-8'!#REF!</f>
        <v>#REF!</v>
      </c>
      <c r="E248" s="413">
        <f>'Паспорт-3'!E276</f>
        <v>0</v>
      </c>
      <c r="F248" s="414"/>
      <c r="G248" s="429">
        <f t="shared" si="26"/>
        <v>0</v>
      </c>
      <c r="H248" s="81" t="e">
        <f t="shared" si="27"/>
        <v>#REF!</v>
      </c>
    </row>
    <row r="249" spans="1:8" x14ac:dyDescent="0.2">
      <c r="A249" s="433" t="e">
        <f>'Запит 2-8'!#REF!</f>
        <v>#REF!</v>
      </c>
      <c r="B249" s="434" t="e">
        <f>IF('Запит 2-8'!#REF!&lt;&gt;"",'Запит 2-8'!#REF!,"")</f>
        <v>#REF!</v>
      </c>
      <c r="C249" s="435" t="e">
        <f>'Запит 2-8'!#REF!</f>
        <v>#REF!</v>
      </c>
      <c r="D249" s="436" t="e">
        <f>'Запит 2-8'!#REF!</f>
        <v>#REF!</v>
      </c>
      <c r="E249" s="437">
        <f>'Паспорт-3'!E277</f>
        <v>0</v>
      </c>
      <c r="F249" s="438"/>
      <c r="G249" s="439">
        <f t="shared" si="26"/>
        <v>0</v>
      </c>
      <c r="H249" s="81" t="e">
        <f t="shared" si="27"/>
        <v>#REF!</v>
      </c>
    </row>
    <row r="250" spans="1:8" ht="12.75" customHeight="1" x14ac:dyDescent="0.2">
      <c r="A250" s="820" t="s">
        <v>212</v>
      </c>
      <c r="B250" s="821"/>
      <c r="C250" s="821"/>
      <c r="D250" s="821"/>
      <c r="E250" s="821"/>
      <c r="F250" s="821"/>
      <c r="G250" s="822"/>
      <c r="H250" s="81" t="e">
        <f>H234</f>
        <v>#REF!</v>
      </c>
    </row>
    <row r="251" spans="1:8" x14ac:dyDescent="0.2">
      <c r="A251" s="426" t="e">
        <f>'Запит 2-8'!#REF!</f>
        <v>#REF!</v>
      </c>
      <c r="B251" s="823" t="s">
        <v>109</v>
      </c>
      <c r="C251" s="824"/>
      <c r="D251" s="824"/>
      <c r="E251" s="825"/>
      <c r="F251" s="825"/>
      <c r="G251" s="826"/>
      <c r="H251" s="81" t="e">
        <f>H252</f>
        <v>#REF!</v>
      </c>
    </row>
    <row r="252" spans="1:8" x14ac:dyDescent="0.2">
      <c r="A252" s="326" t="e">
        <f>'Запит 2-8'!#REF!</f>
        <v>#REF!</v>
      </c>
      <c r="B252" s="421" t="e">
        <f>IF('Запит 2-8'!#REF!&lt;&gt;"",'Запит 2-8'!#REF!,"")</f>
        <v>#REF!</v>
      </c>
      <c r="C252" s="422" t="e">
        <f>'Запит 2-8'!#REF!</f>
        <v>#REF!</v>
      </c>
      <c r="D252" s="423" t="e">
        <f>'Запит 2-8'!#REF!</f>
        <v>#REF!</v>
      </c>
      <c r="E252" s="424">
        <f>'Паспорт-3'!E279</f>
        <v>0</v>
      </c>
      <c r="F252" s="425"/>
      <c r="G252" s="428">
        <f t="shared" ref="G252:G266" si="28">F252-E252</f>
        <v>0</v>
      </c>
      <c r="H252" s="81" t="e">
        <f t="shared" ref="H252:H266" si="29">IF(B252&lt;&gt;"","Для друку","")</f>
        <v>#REF!</v>
      </c>
    </row>
    <row r="253" spans="1:8" x14ac:dyDescent="0.2">
      <c r="A253" s="326" t="e">
        <f>'Запит 2-8'!#REF!</f>
        <v>#REF!</v>
      </c>
      <c r="B253" s="298" t="e">
        <f>IF('Запит 2-8'!#REF!&lt;&gt;"",'Запит 2-8'!#REF!,"")</f>
        <v>#REF!</v>
      </c>
      <c r="C253" s="297" t="e">
        <f>'Запит 2-8'!#REF!</f>
        <v>#REF!</v>
      </c>
      <c r="D253" s="296" t="e">
        <f>'Запит 2-8'!#REF!</f>
        <v>#REF!</v>
      </c>
      <c r="E253" s="413">
        <f>'Паспорт-3'!E280</f>
        <v>0</v>
      </c>
      <c r="F253" s="414"/>
      <c r="G253" s="429">
        <f t="shared" si="28"/>
        <v>0</v>
      </c>
      <c r="H253" s="81" t="e">
        <f t="shared" si="29"/>
        <v>#REF!</v>
      </c>
    </row>
    <row r="254" spans="1:8" x14ac:dyDescent="0.2">
      <c r="A254" s="326" t="e">
        <f>'Запит 2-8'!#REF!</f>
        <v>#REF!</v>
      </c>
      <c r="B254" s="298" t="e">
        <f>IF('Запит 2-8'!#REF!&lt;&gt;"",'Запит 2-8'!#REF!,"")</f>
        <v>#REF!</v>
      </c>
      <c r="C254" s="297" t="e">
        <f>'Запит 2-8'!#REF!</f>
        <v>#REF!</v>
      </c>
      <c r="D254" s="296" t="e">
        <f>'Запит 2-8'!#REF!</f>
        <v>#REF!</v>
      </c>
      <c r="E254" s="413">
        <f>'Паспорт-3'!E281</f>
        <v>0</v>
      </c>
      <c r="F254" s="414"/>
      <c r="G254" s="429">
        <f t="shared" si="28"/>
        <v>0</v>
      </c>
      <c r="H254" s="81" t="e">
        <f t="shared" si="29"/>
        <v>#REF!</v>
      </c>
    </row>
    <row r="255" spans="1:8" x14ac:dyDescent="0.2">
      <c r="A255" s="326" t="e">
        <f>'Запит 2-8'!#REF!</f>
        <v>#REF!</v>
      </c>
      <c r="B255" s="298" t="e">
        <f>IF('Запит 2-8'!#REF!&lt;&gt;"",'Запит 2-8'!#REF!,"")</f>
        <v>#REF!</v>
      </c>
      <c r="C255" s="297" t="e">
        <f>'Запит 2-8'!#REF!</f>
        <v>#REF!</v>
      </c>
      <c r="D255" s="296" t="e">
        <f>'Запит 2-8'!#REF!</f>
        <v>#REF!</v>
      </c>
      <c r="E255" s="413">
        <f>'Паспорт-3'!E282</f>
        <v>0</v>
      </c>
      <c r="F255" s="414"/>
      <c r="G255" s="429">
        <f t="shared" si="28"/>
        <v>0</v>
      </c>
      <c r="H255" s="81" t="e">
        <f t="shared" si="29"/>
        <v>#REF!</v>
      </c>
    </row>
    <row r="256" spans="1:8" x14ac:dyDescent="0.2">
      <c r="A256" s="326" t="e">
        <f>'Запит 2-8'!#REF!</f>
        <v>#REF!</v>
      </c>
      <c r="B256" s="298" t="e">
        <f>IF('Запит 2-8'!#REF!&lt;&gt;"",'Запит 2-8'!#REF!,"")</f>
        <v>#REF!</v>
      </c>
      <c r="C256" s="297" t="e">
        <f>'Запит 2-8'!#REF!</f>
        <v>#REF!</v>
      </c>
      <c r="D256" s="296" t="e">
        <f>'Запит 2-8'!#REF!</f>
        <v>#REF!</v>
      </c>
      <c r="E256" s="413">
        <f>'Паспорт-3'!E283</f>
        <v>0</v>
      </c>
      <c r="F256" s="414"/>
      <c r="G256" s="429">
        <f t="shared" si="28"/>
        <v>0</v>
      </c>
      <c r="H256" s="81" t="e">
        <f t="shared" si="29"/>
        <v>#REF!</v>
      </c>
    </row>
    <row r="257" spans="1:8" x14ac:dyDescent="0.2">
      <c r="A257" s="326" t="e">
        <f>'Запит 2-8'!#REF!</f>
        <v>#REF!</v>
      </c>
      <c r="B257" s="298" t="e">
        <f>IF('Запит 2-8'!#REF!&lt;&gt;"",'Запит 2-8'!#REF!,"")</f>
        <v>#REF!</v>
      </c>
      <c r="C257" s="297" t="e">
        <f>'Запит 2-8'!#REF!</f>
        <v>#REF!</v>
      </c>
      <c r="D257" s="296" t="e">
        <f>'Запит 2-8'!#REF!</f>
        <v>#REF!</v>
      </c>
      <c r="E257" s="413">
        <f>'Паспорт-3'!E284</f>
        <v>0</v>
      </c>
      <c r="F257" s="414"/>
      <c r="G257" s="429">
        <f t="shared" si="28"/>
        <v>0</v>
      </c>
      <c r="H257" s="81" t="e">
        <f t="shared" si="29"/>
        <v>#REF!</v>
      </c>
    </row>
    <row r="258" spans="1:8" x14ac:dyDescent="0.2">
      <c r="A258" s="326" t="e">
        <f>'Запит 2-8'!#REF!</f>
        <v>#REF!</v>
      </c>
      <c r="B258" s="298" t="e">
        <f>IF('Запит 2-8'!#REF!&lt;&gt;"",'Запит 2-8'!#REF!,"")</f>
        <v>#REF!</v>
      </c>
      <c r="C258" s="297" t="e">
        <f>'Запит 2-8'!#REF!</f>
        <v>#REF!</v>
      </c>
      <c r="D258" s="296" t="e">
        <f>'Запит 2-8'!#REF!</f>
        <v>#REF!</v>
      </c>
      <c r="E258" s="413">
        <f>'Паспорт-3'!E285</f>
        <v>0</v>
      </c>
      <c r="F258" s="414"/>
      <c r="G258" s="429">
        <f t="shared" si="28"/>
        <v>0</v>
      </c>
      <c r="H258" s="81" t="e">
        <f t="shared" si="29"/>
        <v>#REF!</v>
      </c>
    </row>
    <row r="259" spans="1:8" x14ac:dyDescent="0.2">
      <c r="A259" s="326" t="e">
        <f>'Запит 2-8'!#REF!</f>
        <v>#REF!</v>
      </c>
      <c r="B259" s="298" t="e">
        <f>IF('Запит 2-8'!#REF!&lt;&gt;"",'Запит 2-8'!#REF!,"")</f>
        <v>#REF!</v>
      </c>
      <c r="C259" s="297" t="e">
        <f>'Запит 2-8'!#REF!</f>
        <v>#REF!</v>
      </c>
      <c r="D259" s="296" t="e">
        <f>'Запит 2-8'!#REF!</f>
        <v>#REF!</v>
      </c>
      <c r="E259" s="413">
        <f>'Паспорт-3'!E286</f>
        <v>0</v>
      </c>
      <c r="F259" s="414"/>
      <c r="G259" s="429">
        <f t="shared" si="28"/>
        <v>0</v>
      </c>
      <c r="H259" s="81" t="e">
        <f t="shared" si="29"/>
        <v>#REF!</v>
      </c>
    </row>
    <row r="260" spans="1:8" x14ac:dyDescent="0.2">
      <c r="A260" s="326" t="e">
        <f>'Запит 2-8'!#REF!</f>
        <v>#REF!</v>
      </c>
      <c r="B260" s="298" t="e">
        <f>IF('Запит 2-8'!#REF!&lt;&gt;"",'Запит 2-8'!#REF!,"")</f>
        <v>#REF!</v>
      </c>
      <c r="C260" s="297" t="e">
        <f>'Запит 2-8'!#REF!</f>
        <v>#REF!</v>
      </c>
      <c r="D260" s="296" t="e">
        <f>'Запит 2-8'!#REF!</f>
        <v>#REF!</v>
      </c>
      <c r="E260" s="413">
        <f>'Паспорт-3'!E287</f>
        <v>0</v>
      </c>
      <c r="F260" s="414"/>
      <c r="G260" s="429">
        <f t="shared" si="28"/>
        <v>0</v>
      </c>
      <c r="H260" s="81" t="e">
        <f t="shared" si="29"/>
        <v>#REF!</v>
      </c>
    </row>
    <row r="261" spans="1:8" x14ac:dyDescent="0.2">
      <c r="A261" s="326" t="e">
        <f>'Запит 2-8'!#REF!</f>
        <v>#REF!</v>
      </c>
      <c r="B261" s="298" t="e">
        <f>IF('Запит 2-8'!#REF!&lt;&gt;"",'Запит 2-8'!#REF!,"")</f>
        <v>#REF!</v>
      </c>
      <c r="C261" s="297" t="e">
        <f>'Запит 2-8'!#REF!</f>
        <v>#REF!</v>
      </c>
      <c r="D261" s="296" t="e">
        <f>'Запит 2-8'!#REF!</f>
        <v>#REF!</v>
      </c>
      <c r="E261" s="413">
        <f>'Паспорт-3'!E288</f>
        <v>0</v>
      </c>
      <c r="F261" s="414"/>
      <c r="G261" s="429">
        <f t="shared" si="28"/>
        <v>0</v>
      </c>
      <c r="H261" s="81" t="e">
        <f t="shared" si="29"/>
        <v>#REF!</v>
      </c>
    </row>
    <row r="262" spans="1:8" x14ac:dyDescent="0.2">
      <c r="A262" s="326" t="e">
        <f>'Запит 2-8'!#REF!</f>
        <v>#REF!</v>
      </c>
      <c r="B262" s="298" t="e">
        <f>IF('Запит 2-8'!#REF!&lt;&gt;"",'Запит 2-8'!#REF!,"")</f>
        <v>#REF!</v>
      </c>
      <c r="C262" s="297" t="e">
        <f>'Запит 2-8'!#REF!</f>
        <v>#REF!</v>
      </c>
      <c r="D262" s="296" t="e">
        <f>'Запит 2-8'!#REF!</f>
        <v>#REF!</v>
      </c>
      <c r="E262" s="413">
        <f>'Паспорт-3'!E289</f>
        <v>0</v>
      </c>
      <c r="F262" s="414"/>
      <c r="G262" s="429">
        <f t="shared" si="28"/>
        <v>0</v>
      </c>
      <c r="H262" s="81" t="e">
        <f t="shared" si="29"/>
        <v>#REF!</v>
      </c>
    </row>
    <row r="263" spans="1:8" x14ac:dyDescent="0.2">
      <c r="A263" s="326" t="e">
        <f>'Запит 2-8'!#REF!</f>
        <v>#REF!</v>
      </c>
      <c r="B263" s="298" t="e">
        <f>IF('Запит 2-8'!#REF!&lt;&gt;"",'Запит 2-8'!#REF!,"")</f>
        <v>#REF!</v>
      </c>
      <c r="C263" s="297" t="e">
        <f>'Запит 2-8'!#REF!</f>
        <v>#REF!</v>
      </c>
      <c r="D263" s="296" t="e">
        <f>'Запит 2-8'!#REF!</f>
        <v>#REF!</v>
      </c>
      <c r="E263" s="413">
        <f>'Паспорт-3'!E290</f>
        <v>0</v>
      </c>
      <c r="F263" s="414"/>
      <c r="G263" s="429">
        <f t="shared" si="28"/>
        <v>0</v>
      </c>
      <c r="H263" s="81" t="e">
        <f t="shared" si="29"/>
        <v>#REF!</v>
      </c>
    </row>
    <row r="264" spans="1:8" x14ac:dyDescent="0.2">
      <c r="A264" s="326" t="e">
        <f>'Запит 2-8'!#REF!</f>
        <v>#REF!</v>
      </c>
      <c r="B264" s="298" t="e">
        <f>IF('Запит 2-8'!#REF!&lt;&gt;"",'Запит 2-8'!#REF!,"")</f>
        <v>#REF!</v>
      </c>
      <c r="C264" s="297" t="e">
        <f>'Запит 2-8'!#REF!</f>
        <v>#REF!</v>
      </c>
      <c r="D264" s="296" t="e">
        <f>'Запит 2-8'!#REF!</f>
        <v>#REF!</v>
      </c>
      <c r="E264" s="413">
        <f>'Паспорт-3'!E291</f>
        <v>0</v>
      </c>
      <c r="F264" s="414"/>
      <c r="G264" s="429">
        <f t="shared" si="28"/>
        <v>0</v>
      </c>
      <c r="H264" s="81" t="e">
        <f t="shared" si="29"/>
        <v>#REF!</v>
      </c>
    </row>
    <row r="265" spans="1:8" x14ac:dyDescent="0.2">
      <c r="A265" s="326" t="e">
        <f>'Запит 2-8'!#REF!</f>
        <v>#REF!</v>
      </c>
      <c r="B265" s="298" t="e">
        <f>IF('Запит 2-8'!#REF!&lt;&gt;"",'Запит 2-8'!#REF!,"")</f>
        <v>#REF!</v>
      </c>
      <c r="C265" s="297" t="e">
        <f>'Запит 2-8'!#REF!</f>
        <v>#REF!</v>
      </c>
      <c r="D265" s="296" t="e">
        <f>'Запит 2-8'!#REF!</f>
        <v>#REF!</v>
      </c>
      <c r="E265" s="413">
        <f>'Паспорт-3'!E292</f>
        <v>0</v>
      </c>
      <c r="F265" s="414"/>
      <c r="G265" s="429">
        <f t="shared" si="28"/>
        <v>0</v>
      </c>
      <c r="H265" s="81" t="e">
        <f t="shared" si="29"/>
        <v>#REF!</v>
      </c>
    </row>
    <row r="266" spans="1:8" x14ac:dyDescent="0.2">
      <c r="A266" s="433" t="e">
        <f>'Запит 2-8'!#REF!</f>
        <v>#REF!</v>
      </c>
      <c r="B266" s="434" t="e">
        <f>IF('Запит 2-8'!#REF!&lt;&gt;"",'Запит 2-8'!#REF!,"")</f>
        <v>#REF!</v>
      </c>
      <c r="C266" s="435" t="e">
        <f>'Запит 2-8'!#REF!</f>
        <v>#REF!</v>
      </c>
      <c r="D266" s="436" t="e">
        <f>'Запит 2-8'!#REF!</f>
        <v>#REF!</v>
      </c>
      <c r="E266" s="437">
        <f>'Паспорт-3'!E293</f>
        <v>0</v>
      </c>
      <c r="F266" s="438"/>
      <c r="G266" s="439">
        <f t="shared" si="28"/>
        <v>0</v>
      </c>
      <c r="H266" s="81" t="e">
        <f t="shared" si="29"/>
        <v>#REF!</v>
      </c>
    </row>
    <row r="267" spans="1:8" ht="12.75" customHeight="1" x14ac:dyDescent="0.2">
      <c r="A267" s="820" t="s">
        <v>212</v>
      </c>
      <c r="B267" s="821"/>
      <c r="C267" s="821"/>
      <c r="D267" s="821"/>
      <c r="E267" s="821"/>
      <c r="F267" s="821"/>
      <c r="G267" s="822"/>
      <c r="H267" s="81" t="e">
        <f>H251</f>
        <v>#REF!</v>
      </c>
    </row>
    <row r="268" spans="1:8" ht="12.75" customHeight="1" x14ac:dyDescent="0.2">
      <c r="A268" s="820" t="s">
        <v>232</v>
      </c>
      <c r="B268" s="821"/>
      <c r="C268" s="821"/>
      <c r="D268" s="821"/>
      <c r="E268" s="821"/>
      <c r="F268" s="821"/>
      <c r="G268" s="822"/>
      <c r="H268" s="81" t="e">
        <f>H216</f>
        <v>#REF!</v>
      </c>
    </row>
    <row r="269" spans="1:8" ht="12.75" customHeight="1" x14ac:dyDescent="0.2">
      <c r="A269" s="830" t="e">
        <f>'Запит 2-8'!#REF!</f>
        <v>#REF!</v>
      </c>
      <c r="B269" s="831"/>
      <c r="C269" s="831"/>
      <c r="D269" s="831"/>
      <c r="E269" s="831"/>
      <c r="F269" s="831"/>
      <c r="G269" s="832"/>
      <c r="H269" s="81" t="e">
        <f>H270</f>
        <v>#REF!</v>
      </c>
    </row>
    <row r="270" spans="1:8" ht="12.75" customHeight="1" x14ac:dyDescent="0.2">
      <c r="A270" s="784" t="e">
        <f>'Запит 2-8'!#REF!</f>
        <v>#REF!</v>
      </c>
      <c r="B270" s="785"/>
      <c r="C270" s="785"/>
      <c r="D270" s="785"/>
      <c r="E270" s="785"/>
      <c r="F270" s="785"/>
      <c r="G270" s="786"/>
      <c r="H270" s="81" t="e">
        <f>H271</f>
        <v>#REF!</v>
      </c>
    </row>
    <row r="271" spans="1:8" x14ac:dyDescent="0.2">
      <c r="A271" s="420" t="s">
        <v>4</v>
      </c>
      <c r="B271" s="823" t="s">
        <v>107</v>
      </c>
      <c r="C271" s="824"/>
      <c r="D271" s="824"/>
      <c r="E271" s="827"/>
      <c r="F271" s="827"/>
      <c r="G271" s="828"/>
      <c r="H271" s="81" t="e">
        <f>H272</f>
        <v>#REF!</v>
      </c>
    </row>
    <row r="272" spans="1:8" x14ac:dyDescent="0.2">
      <c r="A272" s="326" t="e">
        <f>'Запит 2-8'!#REF!</f>
        <v>#REF!</v>
      </c>
      <c r="B272" s="421" t="e">
        <f>IF('Запит 2-8'!#REF!&lt;&gt;"",'Запит 2-8'!#REF!,"")</f>
        <v>#REF!</v>
      </c>
      <c r="C272" s="422" t="e">
        <f>'Запит 2-8'!#REF!</f>
        <v>#REF!</v>
      </c>
      <c r="D272" s="423" t="e">
        <f>'Запит 2-8'!#REF!</f>
        <v>#REF!</v>
      </c>
      <c r="E272" s="424">
        <f>'Паспорт-3'!E308</f>
        <v>0</v>
      </c>
      <c r="F272" s="425"/>
      <c r="G272" s="428">
        <f t="shared" ref="G272:G286" si="30">F272-E272</f>
        <v>0</v>
      </c>
      <c r="H272" s="81" t="e">
        <f t="shared" ref="H272:H286" si="31">IF(B272&lt;&gt;"","Для друку","")</f>
        <v>#REF!</v>
      </c>
    </row>
    <row r="273" spans="1:8" x14ac:dyDescent="0.2">
      <c r="A273" s="326" t="e">
        <f>'Запит 2-8'!#REF!</f>
        <v>#REF!</v>
      </c>
      <c r="B273" s="298" t="e">
        <f>IF('Запит 2-8'!#REF!&lt;&gt;"",'Запит 2-8'!#REF!,"")</f>
        <v>#REF!</v>
      </c>
      <c r="C273" s="297" t="e">
        <f>'Запит 2-8'!#REF!</f>
        <v>#REF!</v>
      </c>
      <c r="D273" s="296" t="e">
        <f>'Запит 2-8'!#REF!</f>
        <v>#REF!</v>
      </c>
      <c r="E273" s="413">
        <f>'Паспорт-3'!E309</f>
        <v>0</v>
      </c>
      <c r="F273" s="414"/>
      <c r="G273" s="429">
        <f t="shared" si="30"/>
        <v>0</v>
      </c>
      <c r="H273" s="81" t="e">
        <f t="shared" si="31"/>
        <v>#REF!</v>
      </c>
    </row>
    <row r="274" spans="1:8" x14ac:dyDescent="0.2">
      <c r="A274" s="326" t="e">
        <f>'Запит 2-8'!#REF!</f>
        <v>#REF!</v>
      </c>
      <c r="B274" s="298" t="e">
        <f>IF('Запит 2-8'!#REF!&lt;&gt;"",'Запит 2-8'!#REF!,"")</f>
        <v>#REF!</v>
      </c>
      <c r="C274" s="297" t="e">
        <f>'Запит 2-8'!#REF!</f>
        <v>#REF!</v>
      </c>
      <c r="D274" s="296" t="e">
        <f>'Запит 2-8'!#REF!</f>
        <v>#REF!</v>
      </c>
      <c r="E274" s="413">
        <f>'Паспорт-3'!E310</f>
        <v>0</v>
      </c>
      <c r="F274" s="414"/>
      <c r="G274" s="429">
        <f t="shared" si="30"/>
        <v>0</v>
      </c>
      <c r="H274" s="81" t="e">
        <f t="shared" si="31"/>
        <v>#REF!</v>
      </c>
    </row>
    <row r="275" spans="1:8" x14ac:dyDescent="0.2">
      <c r="A275" s="326" t="e">
        <f>'Запит 2-8'!#REF!</f>
        <v>#REF!</v>
      </c>
      <c r="B275" s="298" t="e">
        <f>IF('Запит 2-8'!#REF!&lt;&gt;"",'Запит 2-8'!#REF!,"")</f>
        <v>#REF!</v>
      </c>
      <c r="C275" s="297" t="e">
        <f>'Запит 2-8'!#REF!</f>
        <v>#REF!</v>
      </c>
      <c r="D275" s="296" t="e">
        <f>'Запит 2-8'!#REF!</f>
        <v>#REF!</v>
      </c>
      <c r="E275" s="413">
        <f>'Паспорт-3'!E311</f>
        <v>0</v>
      </c>
      <c r="F275" s="414"/>
      <c r="G275" s="429">
        <f t="shared" si="30"/>
        <v>0</v>
      </c>
      <c r="H275" s="81" t="e">
        <f t="shared" si="31"/>
        <v>#REF!</v>
      </c>
    </row>
    <row r="276" spans="1:8" x14ac:dyDescent="0.2">
      <c r="A276" s="326" t="e">
        <f>'Запит 2-8'!#REF!</f>
        <v>#REF!</v>
      </c>
      <c r="B276" s="298" t="e">
        <f>IF('Запит 2-8'!#REF!&lt;&gt;"",'Запит 2-8'!#REF!,"")</f>
        <v>#REF!</v>
      </c>
      <c r="C276" s="297" t="e">
        <f>'Запит 2-8'!#REF!</f>
        <v>#REF!</v>
      </c>
      <c r="D276" s="296" t="e">
        <f>'Запит 2-8'!#REF!</f>
        <v>#REF!</v>
      </c>
      <c r="E276" s="413">
        <f>'Паспорт-3'!E312</f>
        <v>0</v>
      </c>
      <c r="F276" s="414"/>
      <c r="G276" s="429">
        <f t="shared" si="30"/>
        <v>0</v>
      </c>
      <c r="H276" s="81" t="e">
        <f t="shared" si="31"/>
        <v>#REF!</v>
      </c>
    </row>
    <row r="277" spans="1:8" x14ac:dyDescent="0.2">
      <c r="A277" s="326" t="e">
        <f>'Запит 2-8'!#REF!</f>
        <v>#REF!</v>
      </c>
      <c r="B277" s="298" t="e">
        <f>IF('Запит 2-8'!#REF!&lt;&gt;"",'Запит 2-8'!#REF!,"")</f>
        <v>#REF!</v>
      </c>
      <c r="C277" s="297" t="e">
        <f>'Запит 2-8'!#REF!</f>
        <v>#REF!</v>
      </c>
      <c r="D277" s="296" t="e">
        <f>'Запит 2-8'!#REF!</f>
        <v>#REF!</v>
      </c>
      <c r="E277" s="413">
        <f>'Паспорт-3'!E313</f>
        <v>0</v>
      </c>
      <c r="F277" s="414"/>
      <c r="G277" s="429">
        <f t="shared" si="30"/>
        <v>0</v>
      </c>
      <c r="H277" s="81" t="e">
        <f t="shared" si="31"/>
        <v>#REF!</v>
      </c>
    </row>
    <row r="278" spans="1:8" x14ac:dyDescent="0.2">
      <c r="A278" s="326" t="e">
        <f>'Запит 2-8'!#REF!</f>
        <v>#REF!</v>
      </c>
      <c r="B278" s="298" t="e">
        <f>IF('Запит 2-8'!#REF!&lt;&gt;"",'Запит 2-8'!#REF!,"")</f>
        <v>#REF!</v>
      </c>
      <c r="C278" s="297" t="e">
        <f>'Запит 2-8'!#REF!</f>
        <v>#REF!</v>
      </c>
      <c r="D278" s="296" t="e">
        <f>'Запит 2-8'!#REF!</f>
        <v>#REF!</v>
      </c>
      <c r="E278" s="413">
        <f>'Паспорт-3'!E314</f>
        <v>0</v>
      </c>
      <c r="F278" s="414"/>
      <c r="G278" s="429">
        <f t="shared" si="30"/>
        <v>0</v>
      </c>
      <c r="H278" s="81" t="e">
        <f t="shared" si="31"/>
        <v>#REF!</v>
      </c>
    </row>
    <row r="279" spans="1:8" x14ac:dyDescent="0.2">
      <c r="A279" s="326" t="e">
        <f>'Запит 2-8'!#REF!</f>
        <v>#REF!</v>
      </c>
      <c r="B279" s="298" t="e">
        <f>IF('Запит 2-8'!#REF!&lt;&gt;"",'Запит 2-8'!#REF!,"")</f>
        <v>#REF!</v>
      </c>
      <c r="C279" s="297" t="e">
        <f>'Запит 2-8'!#REF!</f>
        <v>#REF!</v>
      </c>
      <c r="D279" s="296" t="e">
        <f>'Запит 2-8'!#REF!</f>
        <v>#REF!</v>
      </c>
      <c r="E279" s="413">
        <f>'Паспорт-3'!E315</f>
        <v>0</v>
      </c>
      <c r="F279" s="414"/>
      <c r="G279" s="429">
        <f t="shared" si="30"/>
        <v>0</v>
      </c>
      <c r="H279" s="81" t="e">
        <f t="shared" si="31"/>
        <v>#REF!</v>
      </c>
    </row>
    <row r="280" spans="1:8" x14ac:dyDescent="0.2">
      <c r="A280" s="326" t="e">
        <f>'Запит 2-8'!#REF!</f>
        <v>#REF!</v>
      </c>
      <c r="B280" s="298" t="e">
        <f>IF('Запит 2-8'!#REF!&lt;&gt;"",'Запит 2-8'!#REF!,"")</f>
        <v>#REF!</v>
      </c>
      <c r="C280" s="297" t="e">
        <f>'Запит 2-8'!#REF!</f>
        <v>#REF!</v>
      </c>
      <c r="D280" s="296" t="e">
        <f>'Запит 2-8'!#REF!</f>
        <v>#REF!</v>
      </c>
      <c r="E280" s="413">
        <f>'Паспорт-3'!E316</f>
        <v>0</v>
      </c>
      <c r="F280" s="414"/>
      <c r="G280" s="429">
        <f t="shared" si="30"/>
        <v>0</v>
      </c>
      <c r="H280" s="81" t="e">
        <f t="shared" si="31"/>
        <v>#REF!</v>
      </c>
    </row>
    <row r="281" spans="1:8" x14ac:dyDescent="0.2">
      <c r="A281" s="326" t="e">
        <f>'Запит 2-8'!#REF!</f>
        <v>#REF!</v>
      </c>
      <c r="B281" s="298" t="e">
        <f>IF('Запит 2-8'!#REF!&lt;&gt;"",'Запит 2-8'!#REF!,"")</f>
        <v>#REF!</v>
      </c>
      <c r="C281" s="297" t="e">
        <f>'Запит 2-8'!#REF!</f>
        <v>#REF!</v>
      </c>
      <c r="D281" s="296" t="e">
        <f>'Запит 2-8'!#REF!</f>
        <v>#REF!</v>
      </c>
      <c r="E281" s="413">
        <f>'Паспорт-3'!E317</f>
        <v>0</v>
      </c>
      <c r="F281" s="414"/>
      <c r="G281" s="429">
        <f t="shared" si="30"/>
        <v>0</v>
      </c>
      <c r="H281" s="81" t="e">
        <f t="shared" si="31"/>
        <v>#REF!</v>
      </c>
    </row>
    <row r="282" spans="1:8" x14ac:dyDescent="0.2">
      <c r="A282" s="326" t="e">
        <f>'Запит 2-8'!#REF!</f>
        <v>#REF!</v>
      </c>
      <c r="B282" s="298" t="e">
        <f>IF('Запит 2-8'!#REF!&lt;&gt;"",'Запит 2-8'!#REF!,"")</f>
        <v>#REF!</v>
      </c>
      <c r="C282" s="297" t="e">
        <f>'Запит 2-8'!#REF!</f>
        <v>#REF!</v>
      </c>
      <c r="D282" s="296" t="e">
        <f>'Запит 2-8'!#REF!</f>
        <v>#REF!</v>
      </c>
      <c r="E282" s="413">
        <f>'Паспорт-3'!E318</f>
        <v>0</v>
      </c>
      <c r="F282" s="414"/>
      <c r="G282" s="429">
        <f t="shared" si="30"/>
        <v>0</v>
      </c>
      <c r="H282" s="81" t="e">
        <f t="shared" si="31"/>
        <v>#REF!</v>
      </c>
    </row>
    <row r="283" spans="1:8" x14ac:dyDescent="0.2">
      <c r="A283" s="326" t="e">
        <f>'Запит 2-8'!#REF!</f>
        <v>#REF!</v>
      </c>
      <c r="B283" s="298" t="e">
        <f>IF('Запит 2-8'!#REF!&lt;&gt;"",'Запит 2-8'!#REF!,"")</f>
        <v>#REF!</v>
      </c>
      <c r="C283" s="297" t="e">
        <f>'Запит 2-8'!#REF!</f>
        <v>#REF!</v>
      </c>
      <c r="D283" s="296" t="e">
        <f>'Запит 2-8'!#REF!</f>
        <v>#REF!</v>
      </c>
      <c r="E283" s="413">
        <f>'Паспорт-3'!E319</f>
        <v>0</v>
      </c>
      <c r="F283" s="414"/>
      <c r="G283" s="429">
        <f t="shared" si="30"/>
        <v>0</v>
      </c>
      <c r="H283" s="81" t="e">
        <f t="shared" si="31"/>
        <v>#REF!</v>
      </c>
    </row>
    <row r="284" spans="1:8" x14ac:dyDescent="0.2">
      <c r="A284" s="326" t="e">
        <f>'Запит 2-8'!#REF!</f>
        <v>#REF!</v>
      </c>
      <c r="B284" s="298" t="e">
        <f>IF('Запит 2-8'!#REF!&lt;&gt;"",'Запит 2-8'!#REF!,"")</f>
        <v>#REF!</v>
      </c>
      <c r="C284" s="297" t="e">
        <f>'Запит 2-8'!#REF!</f>
        <v>#REF!</v>
      </c>
      <c r="D284" s="296" t="e">
        <f>'Запит 2-8'!#REF!</f>
        <v>#REF!</v>
      </c>
      <c r="E284" s="413">
        <f>'Паспорт-3'!E320</f>
        <v>0</v>
      </c>
      <c r="F284" s="414"/>
      <c r="G284" s="429">
        <f t="shared" si="30"/>
        <v>0</v>
      </c>
      <c r="H284" s="81" t="e">
        <f t="shared" si="31"/>
        <v>#REF!</v>
      </c>
    </row>
    <row r="285" spans="1:8" x14ac:dyDescent="0.2">
      <c r="A285" s="326" t="e">
        <f>'Запит 2-8'!#REF!</f>
        <v>#REF!</v>
      </c>
      <c r="B285" s="298" t="e">
        <f>IF('Запит 2-8'!#REF!&lt;&gt;"",'Запит 2-8'!#REF!,"")</f>
        <v>#REF!</v>
      </c>
      <c r="C285" s="297" t="e">
        <f>'Запит 2-8'!#REF!</f>
        <v>#REF!</v>
      </c>
      <c r="D285" s="296" t="e">
        <f>'Запит 2-8'!#REF!</f>
        <v>#REF!</v>
      </c>
      <c r="E285" s="413">
        <f>'Паспорт-3'!E321</f>
        <v>0</v>
      </c>
      <c r="F285" s="414"/>
      <c r="G285" s="429">
        <f t="shared" si="30"/>
        <v>0</v>
      </c>
      <c r="H285" s="81" t="e">
        <f t="shared" si="31"/>
        <v>#REF!</v>
      </c>
    </row>
    <row r="286" spans="1:8" x14ac:dyDescent="0.2">
      <c r="A286" s="433" t="e">
        <f>'Запит 2-8'!#REF!</f>
        <v>#REF!</v>
      </c>
      <c r="B286" s="434" t="e">
        <f>IF('Запит 2-8'!#REF!&lt;&gt;"",'Запит 2-8'!#REF!,"")</f>
        <v>#REF!</v>
      </c>
      <c r="C286" s="435" t="e">
        <f>'Запит 2-8'!#REF!</f>
        <v>#REF!</v>
      </c>
      <c r="D286" s="436" t="e">
        <f>'Запит 2-8'!#REF!</f>
        <v>#REF!</v>
      </c>
      <c r="E286" s="437">
        <f>'Паспорт-3'!E322</f>
        <v>0</v>
      </c>
      <c r="F286" s="438"/>
      <c r="G286" s="439">
        <f t="shared" si="30"/>
        <v>0</v>
      </c>
      <c r="H286" s="81" t="e">
        <f t="shared" si="31"/>
        <v>#REF!</v>
      </c>
    </row>
    <row r="287" spans="1:8" ht="12.75" customHeight="1" x14ac:dyDescent="0.2">
      <c r="A287" s="820" t="s">
        <v>212</v>
      </c>
      <c r="B287" s="821"/>
      <c r="C287" s="821"/>
      <c r="D287" s="821"/>
      <c r="E287" s="821"/>
      <c r="F287" s="821"/>
      <c r="G287" s="822"/>
      <c r="H287" s="81" t="e">
        <f>H271</f>
        <v>#REF!</v>
      </c>
    </row>
    <row r="288" spans="1:8" x14ac:dyDescent="0.2">
      <c r="A288" s="420" t="e">
        <f>'Запит 2-8'!#REF!</f>
        <v>#REF!</v>
      </c>
      <c r="B288" s="823" t="s">
        <v>108</v>
      </c>
      <c r="C288" s="824"/>
      <c r="D288" s="824"/>
      <c r="E288" s="824"/>
      <c r="F288" s="824"/>
      <c r="G288" s="829"/>
      <c r="H288" s="81" t="e">
        <f>H289</f>
        <v>#REF!</v>
      </c>
    </row>
    <row r="289" spans="1:8" x14ac:dyDescent="0.2">
      <c r="A289" s="326" t="e">
        <f>'Запит 2-8'!#REF!</f>
        <v>#REF!</v>
      </c>
      <c r="B289" s="421" t="e">
        <f>IF('Запит 2-8'!#REF!&lt;&gt;"",'Запит 2-8'!#REF!,"")</f>
        <v>#REF!</v>
      </c>
      <c r="C289" s="422" t="e">
        <f>'Запит 2-8'!#REF!</f>
        <v>#REF!</v>
      </c>
      <c r="D289" s="423" t="e">
        <f>'Запит 2-8'!#REF!</f>
        <v>#REF!</v>
      </c>
      <c r="E289" s="430">
        <f>'Паспорт-3'!E324</f>
        <v>0</v>
      </c>
      <c r="F289" s="431"/>
      <c r="G289" s="432">
        <f t="shared" ref="G289:G303" si="32">F289-E289</f>
        <v>0</v>
      </c>
      <c r="H289" s="81" t="e">
        <f t="shared" ref="H289:H303" si="33">IF(B289&lt;&gt;"","Для друку","")</f>
        <v>#REF!</v>
      </c>
    </row>
    <row r="290" spans="1:8" x14ac:dyDescent="0.2">
      <c r="A290" s="326" t="e">
        <f>'Запит 2-8'!#REF!</f>
        <v>#REF!</v>
      </c>
      <c r="B290" s="298" t="e">
        <f>IF('Запит 2-8'!#REF!&lt;&gt;"",'Запит 2-8'!#REF!,"")</f>
        <v>#REF!</v>
      </c>
      <c r="C290" s="297" t="e">
        <f>'Запит 2-8'!#REF!</f>
        <v>#REF!</v>
      </c>
      <c r="D290" s="296" t="e">
        <f>'Запит 2-8'!#REF!</f>
        <v>#REF!</v>
      </c>
      <c r="E290" s="413">
        <f>'Паспорт-3'!E325</f>
        <v>0</v>
      </c>
      <c r="F290" s="414"/>
      <c r="G290" s="429">
        <f t="shared" si="32"/>
        <v>0</v>
      </c>
      <c r="H290" s="81" t="e">
        <f t="shared" si="33"/>
        <v>#REF!</v>
      </c>
    </row>
    <row r="291" spans="1:8" x14ac:dyDescent="0.2">
      <c r="A291" s="326" t="e">
        <f>'Запит 2-8'!#REF!</f>
        <v>#REF!</v>
      </c>
      <c r="B291" s="298" t="e">
        <f>IF('Запит 2-8'!#REF!&lt;&gt;"",'Запит 2-8'!#REF!,"")</f>
        <v>#REF!</v>
      </c>
      <c r="C291" s="297" t="e">
        <f>'Запит 2-8'!#REF!</f>
        <v>#REF!</v>
      </c>
      <c r="D291" s="296" t="e">
        <f>'Запит 2-8'!#REF!</f>
        <v>#REF!</v>
      </c>
      <c r="E291" s="413">
        <f>'Паспорт-3'!E326</f>
        <v>0</v>
      </c>
      <c r="F291" s="414"/>
      <c r="G291" s="429">
        <f t="shared" si="32"/>
        <v>0</v>
      </c>
      <c r="H291" s="81" t="e">
        <f t="shared" si="33"/>
        <v>#REF!</v>
      </c>
    </row>
    <row r="292" spans="1:8" x14ac:dyDescent="0.2">
      <c r="A292" s="326" t="e">
        <f>'Запит 2-8'!#REF!</f>
        <v>#REF!</v>
      </c>
      <c r="B292" s="298" t="e">
        <f>IF('Запит 2-8'!#REF!&lt;&gt;"",'Запит 2-8'!#REF!,"")</f>
        <v>#REF!</v>
      </c>
      <c r="C292" s="297" t="e">
        <f>'Запит 2-8'!#REF!</f>
        <v>#REF!</v>
      </c>
      <c r="D292" s="296" t="e">
        <f>'Запит 2-8'!#REF!</f>
        <v>#REF!</v>
      </c>
      <c r="E292" s="413">
        <f>'Паспорт-3'!E327</f>
        <v>0</v>
      </c>
      <c r="F292" s="414"/>
      <c r="G292" s="429">
        <f t="shared" si="32"/>
        <v>0</v>
      </c>
      <c r="H292" s="81" t="e">
        <f t="shared" si="33"/>
        <v>#REF!</v>
      </c>
    </row>
    <row r="293" spans="1:8" x14ac:dyDescent="0.2">
      <c r="A293" s="326" t="e">
        <f>'Запит 2-8'!#REF!</f>
        <v>#REF!</v>
      </c>
      <c r="B293" s="298" t="e">
        <f>IF('Запит 2-8'!#REF!&lt;&gt;"",'Запит 2-8'!#REF!,"")</f>
        <v>#REF!</v>
      </c>
      <c r="C293" s="297" t="e">
        <f>'Запит 2-8'!#REF!</f>
        <v>#REF!</v>
      </c>
      <c r="D293" s="296" t="e">
        <f>'Запит 2-8'!#REF!</f>
        <v>#REF!</v>
      </c>
      <c r="E293" s="413">
        <f>'Паспорт-3'!E328</f>
        <v>0</v>
      </c>
      <c r="F293" s="414"/>
      <c r="G293" s="429">
        <f t="shared" si="32"/>
        <v>0</v>
      </c>
      <c r="H293" s="81" t="e">
        <f t="shared" si="33"/>
        <v>#REF!</v>
      </c>
    </row>
    <row r="294" spans="1:8" x14ac:dyDescent="0.2">
      <c r="A294" s="326" t="e">
        <f>'Запит 2-8'!#REF!</f>
        <v>#REF!</v>
      </c>
      <c r="B294" s="298" t="e">
        <f>IF('Запит 2-8'!#REF!&lt;&gt;"",'Запит 2-8'!#REF!,"")</f>
        <v>#REF!</v>
      </c>
      <c r="C294" s="297" t="e">
        <f>'Запит 2-8'!#REF!</f>
        <v>#REF!</v>
      </c>
      <c r="D294" s="296" t="e">
        <f>'Запит 2-8'!#REF!</f>
        <v>#REF!</v>
      </c>
      <c r="E294" s="413">
        <f>'Паспорт-3'!E329</f>
        <v>0</v>
      </c>
      <c r="F294" s="414"/>
      <c r="G294" s="429">
        <f t="shared" si="32"/>
        <v>0</v>
      </c>
      <c r="H294" s="81" t="e">
        <f t="shared" si="33"/>
        <v>#REF!</v>
      </c>
    </row>
    <row r="295" spans="1:8" x14ac:dyDescent="0.2">
      <c r="A295" s="326" t="e">
        <f>'Запит 2-8'!#REF!</f>
        <v>#REF!</v>
      </c>
      <c r="B295" s="298" t="e">
        <f>IF('Запит 2-8'!#REF!&lt;&gt;"",'Запит 2-8'!#REF!,"")</f>
        <v>#REF!</v>
      </c>
      <c r="C295" s="297" t="e">
        <f>'Запит 2-8'!#REF!</f>
        <v>#REF!</v>
      </c>
      <c r="D295" s="296" t="e">
        <f>'Запит 2-8'!#REF!</f>
        <v>#REF!</v>
      </c>
      <c r="E295" s="413">
        <f>'Паспорт-3'!E330</f>
        <v>0</v>
      </c>
      <c r="F295" s="414"/>
      <c r="G295" s="429">
        <f t="shared" si="32"/>
        <v>0</v>
      </c>
      <c r="H295" s="81" t="e">
        <f t="shared" si="33"/>
        <v>#REF!</v>
      </c>
    </row>
    <row r="296" spans="1:8" x14ac:dyDescent="0.2">
      <c r="A296" s="326" t="e">
        <f>'Запит 2-8'!#REF!</f>
        <v>#REF!</v>
      </c>
      <c r="B296" s="298" t="e">
        <f>IF('Запит 2-8'!#REF!&lt;&gt;"",'Запит 2-8'!#REF!,"")</f>
        <v>#REF!</v>
      </c>
      <c r="C296" s="297" t="e">
        <f>'Запит 2-8'!#REF!</f>
        <v>#REF!</v>
      </c>
      <c r="D296" s="296" t="e">
        <f>'Запит 2-8'!#REF!</f>
        <v>#REF!</v>
      </c>
      <c r="E296" s="413">
        <f>'Паспорт-3'!E331</f>
        <v>0</v>
      </c>
      <c r="F296" s="414"/>
      <c r="G296" s="429">
        <f t="shared" si="32"/>
        <v>0</v>
      </c>
      <c r="H296" s="81" t="e">
        <f t="shared" si="33"/>
        <v>#REF!</v>
      </c>
    </row>
    <row r="297" spans="1:8" x14ac:dyDescent="0.2">
      <c r="A297" s="326" t="e">
        <f>'Запит 2-8'!#REF!</f>
        <v>#REF!</v>
      </c>
      <c r="B297" s="298" t="e">
        <f>IF('Запит 2-8'!#REF!&lt;&gt;"",'Запит 2-8'!#REF!,"")</f>
        <v>#REF!</v>
      </c>
      <c r="C297" s="297" t="e">
        <f>'Запит 2-8'!#REF!</f>
        <v>#REF!</v>
      </c>
      <c r="D297" s="296" t="e">
        <f>'Запит 2-8'!#REF!</f>
        <v>#REF!</v>
      </c>
      <c r="E297" s="413">
        <f>'Паспорт-3'!E332</f>
        <v>0</v>
      </c>
      <c r="F297" s="414"/>
      <c r="G297" s="429">
        <f t="shared" si="32"/>
        <v>0</v>
      </c>
      <c r="H297" s="81" t="e">
        <f t="shared" si="33"/>
        <v>#REF!</v>
      </c>
    </row>
    <row r="298" spans="1:8" x14ac:dyDescent="0.2">
      <c r="A298" s="326" t="e">
        <f>'Запит 2-8'!#REF!</f>
        <v>#REF!</v>
      </c>
      <c r="B298" s="298" t="e">
        <f>IF('Запит 2-8'!#REF!&lt;&gt;"",'Запит 2-8'!#REF!,"")</f>
        <v>#REF!</v>
      </c>
      <c r="C298" s="297" t="e">
        <f>'Запит 2-8'!#REF!</f>
        <v>#REF!</v>
      </c>
      <c r="D298" s="296" t="e">
        <f>'Запит 2-8'!#REF!</f>
        <v>#REF!</v>
      </c>
      <c r="E298" s="413">
        <f>'Паспорт-3'!E333</f>
        <v>0</v>
      </c>
      <c r="F298" s="414"/>
      <c r="G298" s="429">
        <f t="shared" si="32"/>
        <v>0</v>
      </c>
      <c r="H298" s="81" t="e">
        <f t="shared" si="33"/>
        <v>#REF!</v>
      </c>
    </row>
    <row r="299" spans="1:8" x14ac:dyDescent="0.2">
      <c r="A299" s="326" t="e">
        <f>'Запит 2-8'!#REF!</f>
        <v>#REF!</v>
      </c>
      <c r="B299" s="298" t="e">
        <f>IF('Запит 2-8'!#REF!&lt;&gt;"",'Запит 2-8'!#REF!,"")</f>
        <v>#REF!</v>
      </c>
      <c r="C299" s="297" t="e">
        <f>'Запит 2-8'!#REF!</f>
        <v>#REF!</v>
      </c>
      <c r="D299" s="296" t="e">
        <f>'Запит 2-8'!#REF!</f>
        <v>#REF!</v>
      </c>
      <c r="E299" s="413">
        <f>'Паспорт-3'!E334</f>
        <v>0</v>
      </c>
      <c r="F299" s="414"/>
      <c r="G299" s="429">
        <f t="shared" si="32"/>
        <v>0</v>
      </c>
      <c r="H299" s="81" t="e">
        <f t="shared" si="33"/>
        <v>#REF!</v>
      </c>
    </row>
    <row r="300" spans="1:8" x14ac:dyDescent="0.2">
      <c r="A300" s="326" t="e">
        <f>'Запит 2-8'!#REF!</f>
        <v>#REF!</v>
      </c>
      <c r="B300" s="298" t="e">
        <f>IF('Запит 2-8'!#REF!&lt;&gt;"",'Запит 2-8'!#REF!,"")</f>
        <v>#REF!</v>
      </c>
      <c r="C300" s="297" t="e">
        <f>'Запит 2-8'!#REF!</f>
        <v>#REF!</v>
      </c>
      <c r="D300" s="296" t="e">
        <f>'Запит 2-8'!#REF!</f>
        <v>#REF!</v>
      </c>
      <c r="E300" s="413">
        <f>'Паспорт-3'!E335</f>
        <v>0</v>
      </c>
      <c r="F300" s="414"/>
      <c r="G300" s="429">
        <f t="shared" si="32"/>
        <v>0</v>
      </c>
      <c r="H300" s="81" t="e">
        <f t="shared" si="33"/>
        <v>#REF!</v>
      </c>
    </row>
    <row r="301" spans="1:8" x14ac:dyDescent="0.2">
      <c r="A301" s="326" t="e">
        <f>'Запит 2-8'!#REF!</f>
        <v>#REF!</v>
      </c>
      <c r="B301" s="298" t="e">
        <f>IF('Запит 2-8'!#REF!&lt;&gt;"",'Запит 2-8'!#REF!,"")</f>
        <v>#REF!</v>
      </c>
      <c r="C301" s="297" t="e">
        <f>'Запит 2-8'!#REF!</f>
        <v>#REF!</v>
      </c>
      <c r="D301" s="296" t="e">
        <f>'Запит 2-8'!#REF!</f>
        <v>#REF!</v>
      </c>
      <c r="E301" s="413">
        <f>'Паспорт-3'!E336</f>
        <v>0</v>
      </c>
      <c r="F301" s="414"/>
      <c r="G301" s="429">
        <f t="shared" si="32"/>
        <v>0</v>
      </c>
      <c r="H301" s="81" t="e">
        <f t="shared" si="33"/>
        <v>#REF!</v>
      </c>
    </row>
    <row r="302" spans="1:8" x14ac:dyDescent="0.2">
      <c r="A302" s="326" t="e">
        <f>'Запит 2-8'!#REF!</f>
        <v>#REF!</v>
      </c>
      <c r="B302" s="298" t="e">
        <f>IF('Запит 2-8'!#REF!&lt;&gt;"",'Запит 2-8'!#REF!,"")</f>
        <v>#REF!</v>
      </c>
      <c r="C302" s="297" t="e">
        <f>'Запит 2-8'!#REF!</f>
        <v>#REF!</v>
      </c>
      <c r="D302" s="296" t="e">
        <f>'Запит 2-8'!#REF!</f>
        <v>#REF!</v>
      </c>
      <c r="E302" s="413">
        <f>'Паспорт-3'!E337</f>
        <v>0</v>
      </c>
      <c r="F302" s="414"/>
      <c r="G302" s="429">
        <f t="shared" si="32"/>
        <v>0</v>
      </c>
      <c r="H302" s="81" t="e">
        <f t="shared" si="33"/>
        <v>#REF!</v>
      </c>
    </row>
    <row r="303" spans="1:8" x14ac:dyDescent="0.2">
      <c r="A303" s="433" t="e">
        <f>'Запит 2-8'!#REF!</f>
        <v>#REF!</v>
      </c>
      <c r="B303" s="434" t="e">
        <f>IF('Запит 2-8'!#REF!&lt;&gt;"",'Запит 2-8'!#REF!,"")</f>
        <v>#REF!</v>
      </c>
      <c r="C303" s="435" t="e">
        <f>'Запит 2-8'!#REF!</f>
        <v>#REF!</v>
      </c>
      <c r="D303" s="436" t="e">
        <f>'Запит 2-8'!#REF!</f>
        <v>#REF!</v>
      </c>
      <c r="E303" s="437">
        <f>'Паспорт-3'!E338</f>
        <v>0</v>
      </c>
      <c r="F303" s="438"/>
      <c r="G303" s="439">
        <f t="shared" si="32"/>
        <v>0</v>
      </c>
      <c r="H303" s="81" t="e">
        <f t="shared" si="33"/>
        <v>#REF!</v>
      </c>
    </row>
    <row r="304" spans="1:8" ht="12.75" customHeight="1" x14ac:dyDescent="0.2">
      <c r="A304" s="820" t="s">
        <v>212</v>
      </c>
      <c r="B304" s="821"/>
      <c r="C304" s="821"/>
      <c r="D304" s="821"/>
      <c r="E304" s="821"/>
      <c r="F304" s="821"/>
      <c r="G304" s="822"/>
      <c r="H304" s="81" t="e">
        <f>H288</f>
        <v>#REF!</v>
      </c>
    </row>
    <row r="305" spans="1:8" x14ac:dyDescent="0.2">
      <c r="A305" s="426" t="e">
        <f>'Запит 2-8'!#REF!</f>
        <v>#REF!</v>
      </c>
      <c r="B305" s="823" t="s">
        <v>109</v>
      </c>
      <c r="C305" s="824"/>
      <c r="D305" s="824"/>
      <c r="E305" s="825"/>
      <c r="F305" s="825"/>
      <c r="G305" s="826"/>
      <c r="H305" s="81" t="e">
        <f>H306</f>
        <v>#REF!</v>
      </c>
    </row>
    <row r="306" spans="1:8" x14ac:dyDescent="0.2">
      <c r="A306" s="326" t="e">
        <f>'Запит 2-8'!#REF!</f>
        <v>#REF!</v>
      </c>
      <c r="B306" s="421" t="e">
        <f>IF('Запит 2-8'!#REF!&lt;&gt;"",'Запит 2-8'!#REF!,"")</f>
        <v>#REF!</v>
      </c>
      <c r="C306" s="422" t="e">
        <f>'Запит 2-8'!#REF!</f>
        <v>#REF!</v>
      </c>
      <c r="D306" s="423" t="e">
        <f>'Запит 2-8'!#REF!</f>
        <v>#REF!</v>
      </c>
      <c r="E306" s="424">
        <f>'Паспорт-3'!E340</f>
        <v>0</v>
      </c>
      <c r="F306" s="425"/>
      <c r="G306" s="428">
        <f t="shared" ref="G306:G320" si="34">F306-E306</f>
        <v>0</v>
      </c>
      <c r="H306" s="81" t="e">
        <f t="shared" ref="H306:H320" si="35">IF(B306&lt;&gt;"","Для друку","")</f>
        <v>#REF!</v>
      </c>
    </row>
    <row r="307" spans="1:8" x14ac:dyDescent="0.2">
      <c r="A307" s="326" t="e">
        <f>'Запит 2-8'!#REF!</f>
        <v>#REF!</v>
      </c>
      <c r="B307" s="298" t="e">
        <f>IF('Запит 2-8'!#REF!&lt;&gt;"",'Запит 2-8'!#REF!,"")</f>
        <v>#REF!</v>
      </c>
      <c r="C307" s="297" t="e">
        <f>'Запит 2-8'!#REF!</f>
        <v>#REF!</v>
      </c>
      <c r="D307" s="296" t="e">
        <f>'Запит 2-8'!#REF!</f>
        <v>#REF!</v>
      </c>
      <c r="E307" s="413">
        <f>'Паспорт-3'!E341</f>
        <v>0</v>
      </c>
      <c r="F307" s="414"/>
      <c r="G307" s="429">
        <f t="shared" si="34"/>
        <v>0</v>
      </c>
      <c r="H307" s="81" t="e">
        <f t="shared" si="35"/>
        <v>#REF!</v>
      </c>
    </row>
    <row r="308" spans="1:8" x14ac:dyDescent="0.2">
      <c r="A308" s="326" t="e">
        <f>'Запит 2-8'!#REF!</f>
        <v>#REF!</v>
      </c>
      <c r="B308" s="298" t="e">
        <f>IF('Запит 2-8'!#REF!&lt;&gt;"",'Запит 2-8'!#REF!,"")</f>
        <v>#REF!</v>
      </c>
      <c r="C308" s="297" t="e">
        <f>'Запит 2-8'!#REF!</f>
        <v>#REF!</v>
      </c>
      <c r="D308" s="296" t="e">
        <f>'Запит 2-8'!#REF!</f>
        <v>#REF!</v>
      </c>
      <c r="E308" s="413">
        <f>'Паспорт-3'!E342</f>
        <v>0</v>
      </c>
      <c r="F308" s="414"/>
      <c r="G308" s="429">
        <f t="shared" si="34"/>
        <v>0</v>
      </c>
      <c r="H308" s="81" t="e">
        <f t="shared" si="35"/>
        <v>#REF!</v>
      </c>
    </row>
    <row r="309" spans="1:8" x14ac:dyDescent="0.2">
      <c r="A309" s="326" t="e">
        <f>'Запит 2-8'!#REF!</f>
        <v>#REF!</v>
      </c>
      <c r="B309" s="298" t="e">
        <f>IF('Запит 2-8'!#REF!&lt;&gt;"",'Запит 2-8'!#REF!,"")</f>
        <v>#REF!</v>
      </c>
      <c r="C309" s="297" t="e">
        <f>'Запит 2-8'!#REF!</f>
        <v>#REF!</v>
      </c>
      <c r="D309" s="296" t="e">
        <f>'Запит 2-8'!#REF!</f>
        <v>#REF!</v>
      </c>
      <c r="E309" s="413">
        <f>'Паспорт-3'!E343</f>
        <v>0</v>
      </c>
      <c r="F309" s="414"/>
      <c r="G309" s="429">
        <f t="shared" si="34"/>
        <v>0</v>
      </c>
      <c r="H309" s="81" t="e">
        <f t="shared" si="35"/>
        <v>#REF!</v>
      </c>
    </row>
    <row r="310" spans="1:8" x14ac:dyDescent="0.2">
      <c r="A310" s="326" t="e">
        <f>'Запит 2-8'!#REF!</f>
        <v>#REF!</v>
      </c>
      <c r="B310" s="298" t="e">
        <f>IF('Запит 2-8'!#REF!&lt;&gt;"",'Запит 2-8'!#REF!,"")</f>
        <v>#REF!</v>
      </c>
      <c r="C310" s="297" t="e">
        <f>'Запит 2-8'!#REF!</f>
        <v>#REF!</v>
      </c>
      <c r="D310" s="296" t="e">
        <f>'Запит 2-8'!#REF!</f>
        <v>#REF!</v>
      </c>
      <c r="E310" s="413">
        <f>'Паспорт-3'!E344</f>
        <v>0</v>
      </c>
      <c r="F310" s="414"/>
      <c r="G310" s="429">
        <f t="shared" si="34"/>
        <v>0</v>
      </c>
      <c r="H310" s="81" t="e">
        <f t="shared" si="35"/>
        <v>#REF!</v>
      </c>
    </row>
    <row r="311" spans="1:8" x14ac:dyDescent="0.2">
      <c r="A311" s="326" t="e">
        <f>'Запит 2-8'!#REF!</f>
        <v>#REF!</v>
      </c>
      <c r="B311" s="298" t="e">
        <f>IF('Запит 2-8'!#REF!&lt;&gt;"",'Запит 2-8'!#REF!,"")</f>
        <v>#REF!</v>
      </c>
      <c r="C311" s="297" t="e">
        <f>'Запит 2-8'!#REF!</f>
        <v>#REF!</v>
      </c>
      <c r="D311" s="296" t="e">
        <f>'Запит 2-8'!#REF!</f>
        <v>#REF!</v>
      </c>
      <c r="E311" s="413">
        <f>'Паспорт-3'!E345</f>
        <v>0</v>
      </c>
      <c r="F311" s="414"/>
      <c r="G311" s="429">
        <f t="shared" si="34"/>
        <v>0</v>
      </c>
      <c r="H311" s="81" t="e">
        <f t="shared" si="35"/>
        <v>#REF!</v>
      </c>
    </row>
    <row r="312" spans="1:8" x14ac:dyDescent="0.2">
      <c r="A312" s="326" t="e">
        <f>'Запит 2-8'!#REF!</f>
        <v>#REF!</v>
      </c>
      <c r="B312" s="298" t="e">
        <f>IF('Запит 2-8'!#REF!&lt;&gt;"",'Запит 2-8'!#REF!,"")</f>
        <v>#REF!</v>
      </c>
      <c r="C312" s="297" t="e">
        <f>'Запит 2-8'!#REF!</f>
        <v>#REF!</v>
      </c>
      <c r="D312" s="296" t="e">
        <f>'Запит 2-8'!#REF!</f>
        <v>#REF!</v>
      </c>
      <c r="E312" s="413">
        <f>'Паспорт-3'!E346</f>
        <v>0</v>
      </c>
      <c r="F312" s="414"/>
      <c r="G312" s="429">
        <f t="shared" si="34"/>
        <v>0</v>
      </c>
      <c r="H312" s="81" t="e">
        <f t="shared" si="35"/>
        <v>#REF!</v>
      </c>
    </row>
    <row r="313" spans="1:8" x14ac:dyDescent="0.2">
      <c r="A313" s="326" t="e">
        <f>'Запит 2-8'!#REF!</f>
        <v>#REF!</v>
      </c>
      <c r="B313" s="298" t="e">
        <f>IF('Запит 2-8'!#REF!&lt;&gt;"",'Запит 2-8'!#REF!,"")</f>
        <v>#REF!</v>
      </c>
      <c r="C313" s="297" t="e">
        <f>'Запит 2-8'!#REF!</f>
        <v>#REF!</v>
      </c>
      <c r="D313" s="296" t="e">
        <f>'Запит 2-8'!#REF!</f>
        <v>#REF!</v>
      </c>
      <c r="E313" s="413">
        <f>'Паспорт-3'!E347</f>
        <v>0</v>
      </c>
      <c r="F313" s="414"/>
      <c r="G313" s="429">
        <f t="shared" si="34"/>
        <v>0</v>
      </c>
      <c r="H313" s="81" t="e">
        <f t="shared" si="35"/>
        <v>#REF!</v>
      </c>
    </row>
    <row r="314" spans="1:8" x14ac:dyDescent="0.2">
      <c r="A314" s="326" t="e">
        <f>'Запит 2-8'!#REF!</f>
        <v>#REF!</v>
      </c>
      <c r="B314" s="298" t="e">
        <f>IF('Запит 2-8'!#REF!&lt;&gt;"",'Запит 2-8'!#REF!,"")</f>
        <v>#REF!</v>
      </c>
      <c r="C314" s="297" t="e">
        <f>'Запит 2-8'!#REF!</f>
        <v>#REF!</v>
      </c>
      <c r="D314" s="296" t="e">
        <f>'Запит 2-8'!#REF!</f>
        <v>#REF!</v>
      </c>
      <c r="E314" s="413">
        <f>'Паспорт-3'!E348</f>
        <v>0</v>
      </c>
      <c r="F314" s="414"/>
      <c r="G314" s="429">
        <f t="shared" si="34"/>
        <v>0</v>
      </c>
      <c r="H314" s="81" t="e">
        <f t="shared" si="35"/>
        <v>#REF!</v>
      </c>
    </row>
    <row r="315" spans="1:8" x14ac:dyDescent="0.2">
      <c r="A315" s="326" t="e">
        <f>'Запит 2-8'!#REF!</f>
        <v>#REF!</v>
      </c>
      <c r="B315" s="298" t="e">
        <f>IF('Запит 2-8'!#REF!&lt;&gt;"",'Запит 2-8'!#REF!,"")</f>
        <v>#REF!</v>
      </c>
      <c r="C315" s="297" t="e">
        <f>'Запит 2-8'!#REF!</f>
        <v>#REF!</v>
      </c>
      <c r="D315" s="296" t="e">
        <f>'Запит 2-8'!#REF!</f>
        <v>#REF!</v>
      </c>
      <c r="E315" s="413">
        <f>'Паспорт-3'!E349</f>
        <v>0</v>
      </c>
      <c r="F315" s="414"/>
      <c r="G315" s="429">
        <f t="shared" si="34"/>
        <v>0</v>
      </c>
      <c r="H315" s="81" t="e">
        <f t="shared" si="35"/>
        <v>#REF!</v>
      </c>
    </row>
    <row r="316" spans="1:8" x14ac:dyDescent="0.2">
      <c r="A316" s="326" t="e">
        <f>'Запит 2-8'!#REF!</f>
        <v>#REF!</v>
      </c>
      <c r="B316" s="298" t="e">
        <f>IF('Запит 2-8'!#REF!&lt;&gt;"",'Запит 2-8'!#REF!,"")</f>
        <v>#REF!</v>
      </c>
      <c r="C316" s="297" t="e">
        <f>'Запит 2-8'!#REF!</f>
        <v>#REF!</v>
      </c>
      <c r="D316" s="296" t="e">
        <f>'Запит 2-8'!#REF!</f>
        <v>#REF!</v>
      </c>
      <c r="E316" s="413">
        <f>'Паспорт-3'!E350</f>
        <v>0</v>
      </c>
      <c r="F316" s="414"/>
      <c r="G316" s="429">
        <f t="shared" si="34"/>
        <v>0</v>
      </c>
      <c r="H316" s="81" t="e">
        <f t="shared" si="35"/>
        <v>#REF!</v>
      </c>
    </row>
    <row r="317" spans="1:8" x14ac:dyDescent="0.2">
      <c r="A317" s="326" t="e">
        <f>'Запит 2-8'!#REF!</f>
        <v>#REF!</v>
      </c>
      <c r="B317" s="298" t="e">
        <f>IF('Запит 2-8'!#REF!&lt;&gt;"",'Запит 2-8'!#REF!,"")</f>
        <v>#REF!</v>
      </c>
      <c r="C317" s="297" t="e">
        <f>'Запит 2-8'!#REF!</f>
        <v>#REF!</v>
      </c>
      <c r="D317" s="296" t="e">
        <f>'Запит 2-8'!#REF!</f>
        <v>#REF!</v>
      </c>
      <c r="E317" s="413">
        <f>'Паспорт-3'!E351</f>
        <v>0</v>
      </c>
      <c r="F317" s="414"/>
      <c r="G317" s="429">
        <f t="shared" si="34"/>
        <v>0</v>
      </c>
      <c r="H317" s="81" t="e">
        <f t="shared" si="35"/>
        <v>#REF!</v>
      </c>
    </row>
    <row r="318" spans="1:8" x14ac:dyDescent="0.2">
      <c r="A318" s="326" t="e">
        <f>'Запит 2-8'!#REF!</f>
        <v>#REF!</v>
      </c>
      <c r="B318" s="298" t="e">
        <f>IF('Запит 2-8'!#REF!&lt;&gt;"",'Запит 2-8'!#REF!,"")</f>
        <v>#REF!</v>
      </c>
      <c r="C318" s="297" t="e">
        <f>'Запит 2-8'!#REF!</f>
        <v>#REF!</v>
      </c>
      <c r="D318" s="296" t="e">
        <f>'Запит 2-8'!#REF!</f>
        <v>#REF!</v>
      </c>
      <c r="E318" s="413">
        <f>'Паспорт-3'!E352</f>
        <v>0</v>
      </c>
      <c r="F318" s="414"/>
      <c r="G318" s="429">
        <f t="shared" si="34"/>
        <v>0</v>
      </c>
      <c r="H318" s="81" t="e">
        <f t="shared" si="35"/>
        <v>#REF!</v>
      </c>
    </row>
    <row r="319" spans="1:8" x14ac:dyDescent="0.2">
      <c r="A319" s="326" t="e">
        <f>'Запит 2-8'!#REF!</f>
        <v>#REF!</v>
      </c>
      <c r="B319" s="298" t="e">
        <f>IF('Запит 2-8'!#REF!&lt;&gt;"",'Запит 2-8'!#REF!,"")</f>
        <v>#REF!</v>
      </c>
      <c r="C319" s="297" t="e">
        <f>'Запит 2-8'!#REF!</f>
        <v>#REF!</v>
      </c>
      <c r="D319" s="296" t="e">
        <f>'Запит 2-8'!#REF!</f>
        <v>#REF!</v>
      </c>
      <c r="E319" s="413">
        <f>'Паспорт-3'!E353</f>
        <v>0</v>
      </c>
      <c r="F319" s="414"/>
      <c r="G319" s="429">
        <f t="shared" si="34"/>
        <v>0</v>
      </c>
      <c r="H319" s="81" t="e">
        <f t="shared" si="35"/>
        <v>#REF!</v>
      </c>
    </row>
    <row r="320" spans="1:8" x14ac:dyDescent="0.2">
      <c r="A320" s="433" t="e">
        <f>'Запит 2-8'!#REF!</f>
        <v>#REF!</v>
      </c>
      <c r="B320" s="434" t="e">
        <f>IF('Запит 2-8'!#REF!&lt;&gt;"",'Запит 2-8'!#REF!,"")</f>
        <v>#REF!</v>
      </c>
      <c r="C320" s="435" t="e">
        <f>'Запит 2-8'!#REF!</f>
        <v>#REF!</v>
      </c>
      <c r="D320" s="436" t="e">
        <f>'Запит 2-8'!#REF!</f>
        <v>#REF!</v>
      </c>
      <c r="E320" s="437">
        <f>'Паспорт-3'!E354</f>
        <v>0</v>
      </c>
      <c r="F320" s="438"/>
      <c r="G320" s="439">
        <f t="shared" si="34"/>
        <v>0</v>
      </c>
      <c r="H320" s="81" t="e">
        <f t="shared" si="35"/>
        <v>#REF!</v>
      </c>
    </row>
    <row r="321" spans="1:8" ht="12.75" customHeight="1" x14ac:dyDescent="0.2">
      <c r="A321" s="820" t="s">
        <v>212</v>
      </c>
      <c r="B321" s="821"/>
      <c r="C321" s="821"/>
      <c r="D321" s="821"/>
      <c r="E321" s="821"/>
      <c r="F321" s="821"/>
      <c r="G321" s="822"/>
      <c r="H321" s="81" t="e">
        <f>H305</f>
        <v>#REF!</v>
      </c>
    </row>
    <row r="322" spans="1:8" ht="12.75" customHeight="1" x14ac:dyDescent="0.2">
      <c r="A322" s="820" t="s">
        <v>232</v>
      </c>
      <c r="B322" s="821"/>
      <c r="C322" s="821"/>
      <c r="D322" s="821"/>
      <c r="E322" s="821"/>
      <c r="F322" s="821"/>
      <c r="G322" s="822"/>
      <c r="H322" s="81" t="e">
        <f>H270</f>
        <v>#REF!</v>
      </c>
    </row>
    <row r="323" spans="1:8" ht="12.75" customHeight="1" x14ac:dyDescent="0.2">
      <c r="A323" s="784" t="e">
        <f>'Запит 2-8'!#REF!</f>
        <v>#REF!</v>
      </c>
      <c r="B323" s="785"/>
      <c r="C323" s="785"/>
      <c r="D323" s="785"/>
      <c r="E323" s="785"/>
      <c r="F323" s="785"/>
      <c r="G323" s="786"/>
      <c r="H323" s="81" t="e">
        <f>H324</f>
        <v>#REF!</v>
      </c>
    </row>
    <row r="324" spans="1:8" x14ac:dyDescent="0.2">
      <c r="A324" s="420" t="s">
        <v>4</v>
      </c>
      <c r="B324" s="823" t="s">
        <v>107</v>
      </c>
      <c r="C324" s="824"/>
      <c r="D324" s="824"/>
      <c r="E324" s="827"/>
      <c r="F324" s="827"/>
      <c r="G324" s="828"/>
      <c r="H324" s="81" t="e">
        <f>H325</f>
        <v>#REF!</v>
      </c>
    </row>
    <row r="325" spans="1:8" x14ac:dyDescent="0.2">
      <c r="A325" s="326" t="e">
        <f>'Запит 2-8'!#REF!</f>
        <v>#REF!</v>
      </c>
      <c r="B325" s="421" t="e">
        <f>IF('Запит 2-8'!#REF!&lt;&gt;"",'Запит 2-8'!#REF!,"")</f>
        <v>#REF!</v>
      </c>
      <c r="C325" s="422" t="e">
        <f>'Запит 2-8'!#REF!</f>
        <v>#REF!</v>
      </c>
      <c r="D325" s="423" t="e">
        <f>'Запит 2-8'!#REF!</f>
        <v>#REF!</v>
      </c>
      <c r="E325" s="424">
        <f>'Паспорт-3'!E368</f>
        <v>0</v>
      </c>
      <c r="F325" s="425"/>
      <c r="G325" s="428">
        <f t="shared" ref="G325:G339" si="36">F325-E325</f>
        <v>0</v>
      </c>
      <c r="H325" s="81" t="e">
        <f t="shared" ref="H325:H339" si="37">IF(B325&lt;&gt;"","Для друку","")</f>
        <v>#REF!</v>
      </c>
    </row>
    <row r="326" spans="1:8" x14ac:dyDescent="0.2">
      <c r="A326" s="326" t="e">
        <f>'Запит 2-8'!#REF!</f>
        <v>#REF!</v>
      </c>
      <c r="B326" s="298" t="e">
        <f>IF('Запит 2-8'!#REF!&lt;&gt;"",'Запит 2-8'!#REF!,"")</f>
        <v>#REF!</v>
      </c>
      <c r="C326" s="297" t="e">
        <f>'Запит 2-8'!#REF!</f>
        <v>#REF!</v>
      </c>
      <c r="D326" s="296" t="e">
        <f>'Запит 2-8'!#REF!</f>
        <v>#REF!</v>
      </c>
      <c r="E326" s="413">
        <f>'Паспорт-3'!E369</f>
        <v>0</v>
      </c>
      <c r="F326" s="414"/>
      <c r="G326" s="429">
        <f t="shared" si="36"/>
        <v>0</v>
      </c>
      <c r="H326" s="81" t="e">
        <f t="shared" si="37"/>
        <v>#REF!</v>
      </c>
    </row>
    <row r="327" spans="1:8" x14ac:dyDescent="0.2">
      <c r="A327" s="326" t="e">
        <f>'Запит 2-8'!#REF!</f>
        <v>#REF!</v>
      </c>
      <c r="B327" s="298" t="e">
        <f>IF('Запит 2-8'!#REF!&lt;&gt;"",'Запит 2-8'!#REF!,"")</f>
        <v>#REF!</v>
      </c>
      <c r="C327" s="297" t="e">
        <f>'Запит 2-8'!#REF!</f>
        <v>#REF!</v>
      </c>
      <c r="D327" s="296" t="e">
        <f>'Запит 2-8'!#REF!</f>
        <v>#REF!</v>
      </c>
      <c r="E327" s="413">
        <f>'Паспорт-3'!E370</f>
        <v>0</v>
      </c>
      <c r="F327" s="414"/>
      <c r="G327" s="429">
        <f t="shared" si="36"/>
        <v>0</v>
      </c>
      <c r="H327" s="81" t="e">
        <f t="shared" si="37"/>
        <v>#REF!</v>
      </c>
    </row>
    <row r="328" spans="1:8" x14ac:dyDescent="0.2">
      <c r="A328" s="326" t="e">
        <f>'Запит 2-8'!#REF!</f>
        <v>#REF!</v>
      </c>
      <c r="B328" s="298" t="e">
        <f>IF('Запит 2-8'!#REF!&lt;&gt;"",'Запит 2-8'!#REF!,"")</f>
        <v>#REF!</v>
      </c>
      <c r="C328" s="297" t="e">
        <f>'Запит 2-8'!#REF!</f>
        <v>#REF!</v>
      </c>
      <c r="D328" s="296" t="e">
        <f>'Запит 2-8'!#REF!</f>
        <v>#REF!</v>
      </c>
      <c r="E328" s="413">
        <f>'Паспорт-3'!E371</f>
        <v>0</v>
      </c>
      <c r="F328" s="414"/>
      <c r="G328" s="429">
        <f t="shared" si="36"/>
        <v>0</v>
      </c>
      <c r="H328" s="81" t="e">
        <f t="shared" si="37"/>
        <v>#REF!</v>
      </c>
    </row>
    <row r="329" spans="1:8" x14ac:dyDescent="0.2">
      <c r="A329" s="326" t="e">
        <f>'Запит 2-8'!#REF!</f>
        <v>#REF!</v>
      </c>
      <c r="B329" s="298" t="e">
        <f>IF('Запит 2-8'!#REF!&lt;&gt;"",'Запит 2-8'!#REF!,"")</f>
        <v>#REF!</v>
      </c>
      <c r="C329" s="297" t="e">
        <f>'Запит 2-8'!#REF!</f>
        <v>#REF!</v>
      </c>
      <c r="D329" s="296" t="e">
        <f>'Запит 2-8'!#REF!</f>
        <v>#REF!</v>
      </c>
      <c r="E329" s="413">
        <f>'Паспорт-3'!E372</f>
        <v>0</v>
      </c>
      <c r="F329" s="414"/>
      <c r="G329" s="429">
        <f t="shared" si="36"/>
        <v>0</v>
      </c>
      <c r="H329" s="81" t="e">
        <f t="shared" si="37"/>
        <v>#REF!</v>
      </c>
    </row>
    <row r="330" spans="1:8" x14ac:dyDescent="0.2">
      <c r="A330" s="326" t="e">
        <f>'Запит 2-8'!#REF!</f>
        <v>#REF!</v>
      </c>
      <c r="B330" s="298" t="e">
        <f>IF('Запит 2-8'!#REF!&lt;&gt;"",'Запит 2-8'!#REF!,"")</f>
        <v>#REF!</v>
      </c>
      <c r="C330" s="297" t="e">
        <f>'Запит 2-8'!#REF!</f>
        <v>#REF!</v>
      </c>
      <c r="D330" s="296" t="e">
        <f>'Запит 2-8'!#REF!</f>
        <v>#REF!</v>
      </c>
      <c r="E330" s="413">
        <f>'Паспорт-3'!E373</f>
        <v>0</v>
      </c>
      <c r="F330" s="414"/>
      <c r="G330" s="429">
        <f t="shared" si="36"/>
        <v>0</v>
      </c>
      <c r="H330" s="81" t="e">
        <f t="shared" si="37"/>
        <v>#REF!</v>
      </c>
    </row>
    <row r="331" spans="1:8" x14ac:dyDescent="0.2">
      <c r="A331" s="326" t="e">
        <f>'Запит 2-8'!#REF!</f>
        <v>#REF!</v>
      </c>
      <c r="B331" s="298" t="e">
        <f>IF('Запит 2-8'!#REF!&lt;&gt;"",'Запит 2-8'!#REF!,"")</f>
        <v>#REF!</v>
      </c>
      <c r="C331" s="297" t="e">
        <f>'Запит 2-8'!#REF!</f>
        <v>#REF!</v>
      </c>
      <c r="D331" s="296" t="e">
        <f>'Запит 2-8'!#REF!</f>
        <v>#REF!</v>
      </c>
      <c r="E331" s="413">
        <f>'Паспорт-3'!E374</f>
        <v>0</v>
      </c>
      <c r="F331" s="414"/>
      <c r="G331" s="429">
        <f t="shared" si="36"/>
        <v>0</v>
      </c>
      <c r="H331" s="81" t="e">
        <f t="shared" si="37"/>
        <v>#REF!</v>
      </c>
    </row>
    <row r="332" spans="1:8" x14ac:dyDescent="0.2">
      <c r="A332" s="326" t="e">
        <f>'Запит 2-8'!#REF!</f>
        <v>#REF!</v>
      </c>
      <c r="B332" s="298" t="e">
        <f>IF('Запит 2-8'!#REF!&lt;&gt;"",'Запит 2-8'!#REF!,"")</f>
        <v>#REF!</v>
      </c>
      <c r="C332" s="297" t="e">
        <f>'Запит 2-8'!#REF!</f>
        <v>#REF!</v>
      </c>
      <c r="D332" s="296" t="e">
        <f>'Запит 2-8'!#REF!</f>
        <v>#REF!</v>
      </c>
      <c r="E332" s="413">
        <f>'Паспорт-3'!E375</f>
        <v>0</v>
      </c>
      <c r="F332" s="414"/>
      <c r="G332" s="429">
        <f t="shared" si="36"/>
        <v>0</v>
      </c>
      <c r="H332" s="81" t="e">
        <f t="shared" si="37"/>
        <v>#REF!</v>
      </c>
    </row>
    <row r="333" spans="1:8" x14ac:dyDescent="0.2">
      <c r="A333" s="326" t="e">
        <f>'Запит 2-8'!#REF!</f>
        <v>#REF!</v>
      </c>
      <c r="B333" s="298" t="e">
        <f>IF('Запит 2-8'!#REF!&lt;&gt;"",'Запит 2-8'!#REF!,"")</f>
        <v>#REF!</v>
      </c>
      <c r="C333" s="297" t="e">
        <f>'Запит 2-8'!#REF!</f>
        <v>#REF!</v>
      </c>
      <c r="D333" s="296" t="e">
        <f>'Запит 2-8'!#REF!</f>
        <v>#REF!</v>
      </c>
      <c r="E333" s="413">
        <f>'Паспорт-3'!E376</f>
        <v>0</v>
      </c>
      <c r="F333" s="414"/>
      <c r="G333" s="429">
        <f t="shared" si="36"/>
        <v>0</v>
      </c>
      <c r="H333" s="81" t="e">
        <f t="shared" si="37"/>
        <v>#REF!</v>
      </c>
    </row>
    <row r="334" spans="1:8" x14ac:dyDescent="0.2">
      <c r="A334" s="326" t="e">
        <f>'Запит 2-8'!#REF!</f>
        <v>#REF!</v>
      </c>
      <c r="B334" s="298" t="e">
        <f>IF('Запит 2-8'!#REF!&lt;&gt;"",'Запит 2-8'!#REF!,"")</f>
        <v>#REF!</v>
      </c>
      <c r="C334" s="297" t="e">
        <f>'Запит 2-8'!#REF!</f>
        <v>#REF!</v>
      </c>
      <c r="D334" s="296" t="e">
        <f>'Запит 2-8'!#REF!</f>
        <v>#REF!</v>
      </c>
      <c r="E334" s="413">
        <f>'Паспорт-3'!E377</f>
        <v>0</v>
      </c>
      <c r="F334" s="414"/>
      <c r="G334" s="429">
        <f t="shared" si="36"/>
        <v>0</v>
      </c>
      <c r="H334" s="81" t="e">
        <f t="shared" si="37"/>
        <v>#REF!</v>
      </c>
    </row>
    <row r="335" spans="1:8" x14ac:dyDescent="0.2">
      <c r="A335" s="326" t="e">
        <f>'Запит 2-8'!#REF!</f>
        <v>#REF!</v>
      </c>
      <c r="B335" s="298" t="e">
        <f>IF('Запит 2-8'!#REF!&lt;&gt;"",'Запит 2-8'!#REF!,"")</f>
        <v>#REF!</v>
      </c>
      <c r="C335" s="297" t="e">
        <f>'Запит 2-8'!#REF!</f>
        <v>#REF!</v>
      </c>
      <c r="D335" s="296" t="e">
        <f>'Запит 2-8'!#REF!</f>
        <v>#REF!</v>
      </c>
      <c r="E335" s="413">
        <f>'Паспорт-3'!E378</f>
        <v>0</v>
      </c>
      <c r="F335" s="414"/>
      <c r="G335" s="429">
        <f t="shared" si="36"/>
        <v>0</v>
      </c>
      <c r="H335" s="81" t="e">
        <f t="shared" si="37"/>
        <v>#REF!</v>
      </c>
    </row>
    <row r="336" spans="1:8" x14ac:dyDescent="0.2">
      <c r="A336" s="326" t="e">
        <f>'Запит 2-8'!#REF!</f>
        <v>#REF!</v>
      </c>
      <c r="B336" s="298" t="e">
        <f>IF('Запит 2-8'!#REF!&lt;&gt;"",'Запит 2-8'!#REF!,"")</f>
        <v>#REF!</v>
      </c>
      <c r="C336" s="297" t="e">
        <f>'Запит 2-8'!#REF!</f>
        <v>#REF!</v>
      </c>
      <c r="D336" s="296" t="e">
        <f>'Запит 2-8'!#REF!</f>
        <v>#REF!</v>
      </c>
      <c r="E336" s="413">
        <f>'Паспорт-3'!E379</f>
        <v>0</v>
      </c>
      <c r="F336" s="414"/>
      <c r="G336" s="429">
        <f t="shared" si="36"/>
        <v>0</v>
      </c>
      <c r="H336" s="81" t="e">
        <f t="shared" si="37"/>
        <v>#REF!</v>
      </c>
    </row>
    <row r="337" spans="1:8" x14ac:dyDescent="0.2">
      <c r="A337" s="326" t="e">
        <f>'Запит 2-8'!#REF!</f>
        <v>#REF!</v>
      </c>
      <c r="B337" s="298" t="e">
        <f>IF('Запит 2-8'!#REF!&lt;&gt;"",'Запит 2-8'!#REF!,"")</f>
        <v>#REF!</v>
      </c>
      <c r="C337" s="297" t="e">
        <f>'Запит 2-8'!#REF!</f>
        <v>#REF!</v>
      </c>
      <c r="D337" s="296" t="e">
        <f>'Запит 2-8'!#REF!</f>
        <v>#REF!</v>
      </c>
      <c r="E337" s="413">
        <f>'Паспорт-3'!E380</f>
        <v>0</v>
      </c>
      <c r="F337" s="414"/>
      <c r="G337" s="429">
        <f t="shared" si="36"/>
        <v>0</v>
      </c>
      <c r="H337" s="81" t="e">
        <f t="shared" si="37"/>
        <v>#REF!</v>
      </c>
    </row>
    <row r="338" spans="1:8" x14ac:dyDescent="0.2">
      <c r="A338" s="326" t="e">
        <f>'Запит 2-8'!#REF!</f>
        <v>#REF!</v>
      </c>
      <c r="B338" s="298" t="e">
        <f>IF('Запит 2-8'!#REF!&lt;&gt;"",'Запит 2-8'!#REF!,"")</f>
        <v>#REF!</v>
      </c>
      <c r="C338" s="297" t="e">
        <f>'Запит 2-8'!#REF!</f>
        <v>#REF!</v>
      </c>
      <c r="D338" s="296" t="e">
        <f>'Запит 2-8'!#REF!</f>
        <v>#REF!</v>
      </c>
      <c r="E338" s="413">
        <f>'Паспорт-3'!E381</f>
        <v>0</v>
      </c>
      <c r="F338" s="414"/>
      <c r="G338" s="429">
        <f t="shared" si="36"/>
        <v>0</v>
      </c>
      <c r="H338" s="81" t="e">
        <f t="shared" si="37"/>
        <v>#REF!</v>
      </c>
    </row>
    <row r="339" spans="1:8" x14ac:dyDescent="0.2">
      <c r="A339" s="433" t="e">
        <f>'Запит 2-8'!#REF!</f>
        <v>#REF!</v>
      </c>
      <c r="B339" s="434" t="e">
        <f>IF('Запит 2-8'!#REF!&lt;&gt;"",'Запит 2-8'!#REF!,"")</f>
        <v>#REF!</v>
      </c>
      <c r="C339" s="435" t="e">
        <f>'Запит 2-8'!#REF!</f>
        <v>#REF!</v>
      </c>
      <c r="D339" s="436" t="e">
        <f>'Запит 2-8'!#REF!</f>
        <v>#REF!</v>
      </c>
      <c r="E339" s="437">
        <f>'Паспорт-3'!E382</f>
        <v>0</v>
      </c>
      <c r="F339" s="438"/>
      <c r="G339" s="439">
        <f t="shared" si="36"/>
        <v>0</v>
      </c>
      <c r="H339" s="81" t="e">
        <f t="shared" si="37"/>
        <v>#REF!</v>
      </c>
    </row>
    <row r="340" spans="1:8" ht="12.75" customHeight="1" x14ac:dyDescent="0.2">
      <c r="A340" s="820" t="s">
        <v>212</v>
      </c>
      <c r="B340" s="821"/>
      <c r="C340" s="821"/>
      <c r="D340" s="821"/>
      <c r="E340" s="821"/>
      <c r="F340" s="821"/>
      <c r="G340" s="822"/>
      <c r="H340" s="81" t="e">
        <f>H324</f>
        <v>#REF!</v>
      </c>
    </row>
    <row r="341" spans="1:8" x14ac:dyDescent="0.2">
      <c r="A341" s="420" t="e">
        <f>'Запит 2-8'!#REF!</f>
        <v>#REF!</v>
      </c>
      <c r="B341" s="823" t="s">
        <v>108</v>
      </c>
      <c r="C341" s="824"/>
      <c r="D341" s="824"/>
      <c r="E341" s="824"/>
      <c r="F341" s="824"/>
      <c r="G341" s="829"/>
      <c r="H341" s="81" t="e">
        <f>H342</f>
        <v>#REF!</v>
      </c>
    </row>
    <row r="342" spans="1:8" x14ac:dyDescent="0.2">
      <c r="A342" s="326" t="e">
        <f>'Запит 2-8'!#REF!</f>
        <v>#REF!</v>
      </c>
      <c r="B342" s="421" t="e">
        <f>IF('Запит 2-8'!#REF!&lt;&gt;"",'Запит 2-8'!#REF!,"")</f>
        <v>#REF!</v>
      </c>
      <c r="C342" s="422" t="e">
        <f>'Запит 2-8'!#REF!</f>
        <v>#REF!</v>
      </c>
      <c r="D342" s="423" t="e">
        <f>'Запит 2-8'!#REF!</f>
        <v>#REF!</v>
      </c>
      <c r="E342" s="430">
        <f>'Паспорт-3'!E384</f>
        <v>0</v>
      </c>
      <c r="F342" s="431"/>
      <c r="G342" s="432">
        <f t="shared" ref="G342:G356" si="38">F342-E342</f>
        <v>0</v>
      </c>
      <c r="H342" s="81" t="e">
        <f t="shared" ref="H342:H356" si="39">IF(B342&lt;&gt;"","Для друку","")</f>
        <v>#REF!</v>
      </c>
    </row>
    <row r="343" spans="1:8" x14ac:dyDescent="0.2">
      <c r="A343" s="326" t="e">
        <f>'Запит 2-8'!#REF!</f>
        <v>#REF!</v>
      </c>
      <c r="B343" s="298" t="e">
        <f>IF('Запит 2-8'!#REF!&lt;&gt;"",'Запит 2-8'!#REF!,"")</f>
        <v>#REF!</v>
      </c>
      <c r="C343" s="297" t="e">
        <f>'Запит 2-8'!#REF!</f>
        <v>#REF!</v>
      </c>
      <c r="D343" s="296" t="e">
        <f>'Запит 2-8'!#REF!</f>
        <v>#REF!</v>
      </c>
      <c r="E343" s="413">
        <f>'Паспорт-3'!E385</f>
        <v>0</v>
      </c>
      <c r="F343" s="414"/>
      <c r="G343" s="429">
        <f t="shared" si="38"/>
        <v>0</v>
      </c>
      <c r="H343" s="81" t="e">
        <f t="shared" si="39"/>
        <v>#REF!</v>
      </c>
    </row>
    <row r="344" spans="1:8" x14ac:dyDescent="0.2">
      <c r="A344" s="326" t="e">
        <f>'Запит 2-8'!#REF!</f>
        <v>#REF!</v>
      </c>
      <c r="B344" s="298" t="e">
        <f>IF('Запит 2-8'!#REF!&lt;&gt;"",'Запит 2-8'!#REF!,"")</f>
        <v>#REF!</v>
      </c>
      <c r="C344" s="297" t="e">
        <f>'Запит 2-8'!#REF!</f>
        <v>#REF!</v>
      </c>
      <c r="D344" s="296" t="e">
        <f>'Запит 2-8'!#REF!</f>
        <v>#REF!</v>
      </c>
      <c r="E344" s="413">
        <f>'Паспорт-3'!E386</f>
        <v>0</v>
      </c>
      <c r="F344" s="414"/>
      <c r="G344" s="429">
        <f t="shared" si="38"/>
        <v>0</v>
      </c>
      <c r="H344" s="81" t="e">
        <f t="shared" si="39"/>
        <v>#REF!</v>
      </c>
    </row>
    <row r="345" spans="1:8" x14ac:dyDescent="0.2">
      <c r="A345" s="326" t="e">
        <f>'Запит 2-8'!#REF!</f>
        <v>#REF!</v>
      </c>
      <c r="B345" s="298" t="e">
        <f>IF('Запит 2-8'!#REF!&lt;&gt;"",'Запит 2-8'!#REF!,"")</f>
        <v>#REF!</v>
      </c>
      <c r="C345" s="297" t="e">
        <f>'Запит 2-8'!#REF!</f>
        <v>#REF!</v>
      </c>
      <c r="D345" s="296" t="e">
        <f>'Запит 2-8'!#REF!</f>
        <v>#REF!</v>
      </c>
      <c r="E345" s="413">
        <f>'Паспорт-3'!E387</f>
        <v>0</v>
      </c>
      <c r="F345" s="414"/>
      <c r="G345" s="429">
        <f t="shared" si="38"/>
        <v>0</v>
      </c>
      <c r="H345" s="81" t="e">
        <f t="shared" si="39"/>
        <v>#REF!</v>
      </c>
    </row>
    <row r="346" spans="1:8" x14ac:dyDescent="0.2">
      <c r="A346" s="326" t="e">
        <f>'Запит 2-8'!#REF!</f>
        <v>#REF!</v>
      </c>
      <c r="B346" s="298" t="e">
        <f>IF('Запит 2-8'!#REF!&lt;&gt;"",'Запит 2-8'!#REF!,"")</f>
        <v>#REF!</v>
      </c>
      <c r="C346" s="297" t="e">
        <f>'Запит 2-8'!#REF!</f>
        <v>#REF!</v>
      </c>
      <c r="D346" s="296" t="e">
        <f>'Запит 2-8'!#REF!</f>
        <v>#REF!</v>
      </c>
      <c r="E346" s="413">
        <f>'Паспорт-3'!E388</f>
        <v>0</v>
      </c>
      <c r="F346" s="414"/>
      <c r="G346" s="429">
        <f t="shared" si="38"/>
        <v>0</v>
      </c>
      <c r="H346" s="81" t="e">
        <f t="shared" si="39"/>
        <v>#REF!</v>
      </c>
    </row>
    <row r="347" spans="1:8" x14ac:dyDescent="0.2">
      <c r="A347" s="326" t="e">
        <f>'Запит 2-8'!#REF!</f>
        <v>#REF!</v>
      </c>
      <c r="B347" s="298" t="e">
        <f>IF('Запит 2-8'!#REF!&lt;&gt;"",'Запит 2-8'!#REF!,"")</f>
        <v>#REF!</v>
      </c>
      <c r="C347" s="297" t="e">
        <f>'Запит 2-8'!#REF!</f>
        <v>#REF!</v>
      </c>
      <c r="D347" s="296" t="e">
        <f>'Запит 2-8'!#REF!</f>
        <v>#REF!</v>
      </c>
      <c r="E347" s="413">
        <f>'Паспорт-3'!E389</f>
        <v>0</v>
      </c>
      <c r="F347" s="414"/>
      <c r="G347" s="429">
        <f t="shared" si="38"/>
        <v>0</v>
      </c>
      <c r="H347" s="81" t="e">
        <f t="shared" si="39"/>
        <v>#REF!</v>
      </c>
    </row>
    <row r="348" spans="1:8" x14ac:dyDescent="0.2">
      <c r="A348" s="326" t="e">
        <f>'Запит 2-8'!#REF!</f>
        <v>#REF!</v>
      </c>
      <c r="B348" s="298" t="e">
        <f>IF('Запит 2-8'!#REF!&lt;&gt;"",'Запит 2-8'!#REF!,"")</f>
        <v>#REF!</v>
      </c>
      <c r="C348" s="297" t="e">
        <f>'Запит 2-8'!#REF!</f>
        <v>#REF!</v>
      </c>
      <c r="D348" s="296" t="e">
        <f>'Запит 2-8'!#REF!</f>
        <v>#REF!</v>
      </c>
      <c r="E348" s="413">
        <f>'Паспорт-3'!E390</f>
        <v>0</v>
      </c>
      <c r="F348" s="414"/>
      <c r="G348" s="429">
        <f t="shared" si="38"/>
        <v>0</v>
      </c>
      <c r="H348" s="81" t="e">
        <f t="shared" si="39"/>
        <v>#REF!</v>
      </c>
    </row>
    <row r="349" spans="1:8" x14ac:dyDescent="0.2">
      <c r="A349" s="326" t="e">
        <f>'Запит 2-8'!#REF!</f>
        <v>#REF!</v>
      </c>
      <c r="B349" s="298" t="e">
        <f>IF('Запит 2-8'!#REF!&lt;&gt;"",'Запит 2-8'!#REF!,"")</f>
        <v>#REF!</v>
      </c>
      <c r="C349" s="297" t="e">
        <f>'Запит 2-8'!#REF!</f>
        <v>#REF!</v>
      </c>
      <c r="D349" s="296" t="e">
        <f>'Запит 2-8'!#REF!</f>
        <v>#REF!</v>
      </c>
      <c r="E349" s="413">
        <f>'Паспорт-3'!E391</f>
        <v>0</v>
      </c>
      <c r="F349" s="414"/>
      <c r="G349" s="429">
        <f t="shared" si="38"/>
        <v>0</v>
      </c>
      <c r="H349" s="81" t="e">
        <f t="shared" si="39"/>
        <v>#REF!</v>
      </c>
    </row>
    <row r="350" spans="1:8" x14ac:dyDescent="0.2">
      <c r="A350" s="326" t="e">
        <f>'Запит 2-8'!#REF!</f>
        <v>#REF!</v>
      </c>
      <c r="B350" s="298" t="e">
        <f>IF('Запит 2-8'!#REF!&lt;&gt;"",'Запит 2-8'!#REF!,"")</f>
        <v>#REF!</v>
      </c>
      <c r="C350" s="297" t="e">
        <f>'Запит 2-8'!#REF!</f>
        <v>#REF!</v>
      </c>
      <c r="D350" s="296" t="e">
        <f>'Запит 2-8'!#REF!</f>
        <v>#REF!</v>
      </c>
      <c r="E350" s="413">
        <f>'Паспорт-3'!E392</f>
        <v>0</v>
      </c>
      <c r="F350" s="414"/>
      <c r="G350" s="429">
        <f t="shared" si="38"/>
        <v>0</v>
      </c>
      <c r="H350" s="81" t="e">
        <f t="shared" si="39"/>
        <v>#REF!</v>
      </c>
    </row>
    <row r="351" spans="1:8" x14ac:dyDescent="0.2">
      <c r="A351" s="326" t="e">
        <f>'Запит 2-8'!#REF!</f>
        <v>#REF!</v>
      </c>
      <c r="B351" s="298" t="e">
        <f>IF('Запит 2-8'!#REF!&lt;&gt;"",'Запит 2-8'!#REF!,"")</f>
        <v>#REF!</v>
      </c>
      <c r="C351" s="297" t="e">
        <f>'Запит 2-8'!#REF!</f>
        <v>#REF!</v>
      </c>
      <c r="D351" s="296" t="e">
        <f>'Запит 2-8'!#REF!</f>
        <v>#REF!</v>
      </c>
      <c r="E351" s="413">
        <f>'Паспорт-3'!E393</f>
        <v>0</v>
      </c>
      <c r="F351" s="414"/>
      <c r="G351" s="429">
        <f t="shared" si="38"/>
        <v>0</v>
      </c>
      <c r="H351" s="81" t="e">
        <f t="shared" si="39"/>
        <v>#REF!</v>
      </c>
    </row>
    <row r="352" spans="1:8" x14ac:dyDescent="0.2">
      <c r="A352" s="326" t="e">
        <f>'Запит 2-8'!#REF!</f>
        <v>#REF!</v>
      </c>
      <c r="B352" s="298" t="e">
        <f>IF('Запит 2-8'!#REF!&lt;&gt;"",'Запит 2-8'!#REF!,"")</f>
        <v>#REF!</v>
      </c>
      <c r="C352" s="297" t="e">
        <f>'Запит 2-8'!#REF!</f>
        <v>#REF!</v>
      </c>
      <c r="D352" s="296" t="e">
        <f>'Запит 2-8'!#REF!</f>
        <v>#REF!</v>
      </c>
      <c r="E352" s="413">
        <f>'Паспорт-3'!E394</f>
        <v>0</v>
      </c>
      <c r="F352" s="414"/>
      <c r="G352" s="429">
        <f t="shared" si="38"/>
        <v>0</v>
      </c>
      <c r="H352" s="81" t="e">
        <f t="shared" si="39"/>
        <v>#REF!</v>
      </c>
    </row>
    <row r="353" spans="1:8" x14ac:dyDescent="0.2">
      <c r="A353" s="326" t="e">
        <f>'Запит 2-8'!#REF!</f>
        <v>#REF!</v>
      </c>
      <c r="B353" s="298" t="e">
        <f>IF('Запит 2-8'!#REF!&lt;&gt;"",'Запит 2-8'!#REF!,"")</f>
        <v>#REF!</v>
      </c>
      <c r="C353" s="297" t="e">
        <f>'Запит 2-8'!#REF!</f>
        <v>#REF!</v>
      </c>
      <c r="D353" s="296" t="e">
        <f>'Запит 2-8'!#REF!</f>
        <v>#REF!</v>
      </c>
      <c r="E353" s="413">
        <f>'Паспорт-3'!E395</f>
        <v>0</v>
      </c>
      <c r="F353" s="414"/>
      <c r="G353" s="429">
        <f t="shared" si="38"/>
        <v>0</v>
      </c>
      <c r="H353" s="81" t="e">
        <f t="shared" si="39"/>
        <v>#REF!</v>
      </c>
    </row>
    <row r="354" spans="1:8" x14ac:dyDescent="0.2">
      <c r="A354" s="326" t="e">
        <f>'Запит 2-8'!#REF!</f>
        <v>#REF!</v>
      </c>
      <c r="B354" s="298" t="e">
        <f>IF('Запит 2-8'!#REF!&lt;&gt;"",'Запит 2-8'!#REF!,"")</f>
        <v>#REF!</v>
      </c>
      <c r="C354" s="297" t="e">
        <f>'Запит 2-8'!#REF!</f>
        <v>#REF!</v>
      </c>
      <c r="D354" s="296" t="e">
        <f>'Запит 2-8'!#REF!</f>
        <v>#REF!</v>
      </c>
      <c r="E354" s="413">
        <f>'Паспорт-3'!E396</f>
        <v>0</v>
      </c>
      <c r="F354" s="414"/>
      <c r="G354" s="429">
        <f t="shared" si="38"/>
        <v>0</v>
      </c>
      <c r="H354" s="81" t="e">
        <f t="shared" si="39"/>
        <v>#REF!</v>
      </c>
    </row>
    <row r="355" spans="1:8" x14ac:dyDescent="0.2">
      <c r="A355" s="326" t="e">
        <f>'Запит 2-8'!#REF!</f>
        <v>#REF!</v>
      </c>
      <c r="B355" s="298" t="e">
        <f>IF('Запит 2-8'!#REF!&lt;&gt;"",'Запит 2-8'!#REF!,"")</f>
        <v>#REF!</v>
      </c>
      <c r="C355" s="297" t="e">
        <f>'Запит 2-8'!#REF!</f>
        <v>#REF!</v>
      </c>
      <c r="D355" s="296" t="e">
        <f>'Запит 2-8'!#REF!</f>
        <v>#REF!</v>
      </c>
      <c r="E355" s="413">
        <f>'Паспорт-3'!E397</f>
        <v>0</v>
      </c>
      <c r="F355" s="414"/>
      <c r="G355" s="429">
        <f t="shared" si="38"/>
        <v>0</v>
      </c>
      <c r="H355" s="81" t="e">
        <f t="shared" si="39"/>
        <v>#REF!</v>
      </c>
    </row>
    <row r="356" spans="1:8" x14ac:dyDescent="0.2">
      <c r="A356" s="433" t="e">
        <f>'Запит 2-8'!#REF!</f>
        <v>#REF!</v>
      </c>
      <c r="B356" s="434" t="e">
        <f>IF('Запит 2-8'!#REF!&lt;&gt;"",'Запит 2-8'!#REF!,"")</f>
        <v>#REF!</v>
      </c>
      <c r="C356" s="435" t="e">
        <f>'Запит 2-8'!#REF!</f>
        <v>#REF!</v>
      </c>
      <c r="D356" s="436" t="e">
        <f>'Запит 2-8'!#REF!</f>
        <v>#REF!</v>
      </c>
      <c r="E356" s="437">
        <f>'Паспорт-3'!E398</f>
        <v>0</v>
      </c>
      <c r="F356" s="438"/>
      <c r="G356" s="439">
        <f t="shared" si="38"/>
        <v>0</v>
      </c>
      <c r="H356" s="81" t="e">
        <f t="shared" si="39"/>
        <v>#REF!</v>
      </c>
    </row>
    <row r="357" spans="1:8" ht="12.75" customHeight="1" x14ac:dyDescent="0.2">
      <c r="A357" s="820" t="s">
        <v>212</v>
      </c>
      <c r="B357" s="821"/>
      <c r="C357" s="821"/>
      <c r="D357" s="821"/>
      <c r="E357" s="821"/>
      <c r="F357" s="821"/>
      <c r="G357" s="822"/>
      <c r="H357" s="81" t="e">
        <f>H341</f>
        <v>#REF!</v>
      </c>
    </row>
    <row r="358" spans="1:8" x14ac:dyDescent="0.2">
      <c r="A358" s="426" t="e">
        <f>'Запит 2-8'!#REF!</f>
        <v>#REF!</v>
      </c>
      <c r="B358" s="823" t="s">
        <v>109</v>
      </c>
      <c r="C358" s="824"/>
      <c r="D358" s="824"/>
      <c r="E358" s="825"/>
      <c r="F358" s="825"/>
      <c r="G358" s="826"/>
      <c r="H358" s="81" t="e">
        <f>H359</f>
        <v>#REF!</v>
      </c>
    </row>
    <row r="359" spans="1:8" x14ac:dyDescent="0.2">
      <c r="A359" s="326" t="e">
        <f>'Запит 2-8'!#REF!</f>
        <v>#REF!</v>
      </c>
      <c r="B359" s="421" t="e">
        <f>IF('Запит 2-8'!#REF!&lt;&gt;"",'Запит 2-8'!#REF!,"")</f>
        <v>#REF!</v>
      </c>
      <c r="C359" s="422" t="e">
        <f>'Запит 2-8'!#REF!</f>
        <v>#REF!</v>
      </c>
      <c r="D359" s="423" t="e">
        <f>'Запит 2-8'!#REF!</f>
        <v>#REF!</v>
      </c>
      <c r="E359" s="424">
        <f>'Паспорт-3'!E400</f>
        <v>0</v>
      </c>
      <c r="F359" s="425"/>
      <c r="G359" s="428">
        <f t="shared" ref="G359:G373" si="40">F359-E359</f>
        <v>0</v>
      </c>
      <c r="H359" s="81" t="e">
        <f t="shared" ref="H359:H373" si="41">IF(B359&lt;&gt;"","Для друку","")</f>
        <v>#REF!</v>
      </c>
    </row>
    <row r="360" spans="1:8" x14ac:dyDescent="0.2">
      <c r="A360" s="326" t="e">
        <f>'Запит 2-8'!#REF!</f>
        <v>#REF!</v>
      </c>
      <c r="B360" s="298" t="e">
        <f>IF('Запит 2-8'!#REF!&lt;&gt;"",'Запит 2-8'!#REF!,"")</f>
        <v>#REF!</v>
      </c>
      <c r="C360" s="297" t="e">
        <f>'Запит 2-8'!#REF!</f>
        <v>#REF!</v>
      </c>
      <c r="D360" s="296" t="e">
        <f>'Запит 2-8'!#REF!</f>
        <v>#REF!</v>
      </c>
      <c r="E360" s="413">
        <f>'Паспорт-3'!E401</f>
        <v>0</v>
      </c>
      <c r="F360" s="414"/>
      <c r="G360" s="429">
        <f t="shared" si="40"/>
        <v>0</v>
      </c>
      <c r="H360" s="81" t="e">
        <f t="shared" si="41"/>
        <v>#REF!</v>
      </c>
    </row>
    <row r="361" spans="1:8" x14ac:dyDescent="0.2">
      <c r="A361" s="326" t="e">
        <f>'Запит 2-8'!#REF!</f>
        <v>#REF!</v>
      </c>
      <c r="B361" s="298" t="e">
        <f>IF('Запит 2-8'!#REF!&lt;&gt;"",'Запит 2-8'!#REF!,"")</f>
        <v>#REF!</v>
      </c>
      <c r="C361" s="297" t="e">
        <f>'Запит 2-8'!#REF!</f>
        <v>#REF!</v>
      </c>
      <c r="D361" s="296" t="e">
        <f>'Запит 2-8'!#REF!</f>
        <v>#REF!</v>
      </c>
      <c r="E361" s="413">
        <f>'Паспорт-3'!E402</f>
        <v>0</v>
      </c>
      <c r="F361" s="414"/>
      <c r="G361" s="429">
        <f t="shared" si="40"/>
        <v>0</v>
      </c>
      <c r="H361" s="81" t="e">
        <f t="shared" si="41"/>
        <v>#REF!</v>
      </c>
    </row>
    <row r="362" spans="1:8" x14ac:dyDescent="0.2">
      <c r="A362" s="326" t="e">
        <f>'Запит 2-8'!#REF!</f>
        <v>#REF!</v>
      </c>
      <c r="B362" s="298" t="e">
        <f>IF('Запит 2-8'!#REF!&lt;&gt;"",'Запит 2-8'!#REF!,"")</f>
        <v>#REF!</v>
      </c>
      <c r="C362" s="297" t="e">
        <f>'Запит 2-8'!#REF!</f>
        <v>#REF!</v>
      </c>
      <c r="D362" s="296" t="e">
        <f>'Запит 2-8'!#REF!</f>
        <v>#REF!</v>
      </c>
      <c r="E362" s="413">
        <f>'Паспорт-3'!E403</f>
        <v>0</v>
      </c>
      <c r="F362" s="414"/>
      <c r="G362" s="429">
        <f t="shared" si="40"/>
        <v>0</v>
      </c>
      <c r="H362" s="81" t="e">
        <f t="shared" si="41"/>
        <v>#REF!</v>
      </c>
    </row>
    <row r="363" spans="1:8" x14ac:dyDescent="0.2">
      <c r="A363" s="326" t="e">
        <f>'Запит 2-8'!#REF!</f>
        <v>#REF!</v>
      </c>
      <c r="B363" s="298" t="e">
        <f>IF('Запит 2-8'!#REF!&lt;&gt;"",'Запит 2-8'!#REF!,"")</f>
        <v>#REF!</v>
      </c>
      <c r="C363" s="297" t="e">
        <f>'Запит 2-8'!#REF!</f>
        <v>#REF!</v>
      </c>
      <c r="D363" s="296" t="e">
        <f>'Запит 2-8'!#REF!</f>
        <v>#REF!</v>
      </c>
      <c r="E363" s="413">
        <f>'Паспорт-3'!E404</f>
        <v>0</v>
      </c>
      <c r="F363" s="414"/>
      <c r="G363" s="429">
        <f t="shared" si="40"/>
        <v>0</v>
      </c>
      <c r="H363" s="81" t="e">
        <f t="shared" si="41"/>
        <v>#REF!</v>
      </c>
    </row>
    <row r="364" spans="1:8" x14ac:dyDescent="0.2">
      <c r="A364" s="326" t="e">
        <f>'Запит 2-8'!#REF!</f>
        <v>#REF!</v>
      </c>
      <c r="B364" s="298" t="e">
        <f>IF('Запит 2-8'!#REF!&lt;&gt;"",'Запит 2-8'!#REF!,"")</f>
        <v>#REF!</v>
      </c>
      <c r="C364" s="297" t="e">
        <f>'Запит 2-8'!#REF!</f>
        <v>#REF!</v>
      </c>
      <c r="D364" s="296" t="e">
        <f>'Запит 2-8'!#REF!</f>
        <v>#REF!</v>
      </c>
      <c r="E364" s="413">
        <f>'Паспорт-3'!E405</f>
        <v>0</v>
      </c>
      <c r="F364" s="414"/>
      <c r="G364" s="429">
        <f t="shared" si="40"/>
        <v>0</v>
      </c>
      <c r="H364" s="81" t="e">
        <f t="shared" si="41"/>
        <v>#REF!</v>
      </c>
    </row>
    <row r="365" spans="1:8" x14ac:dyDescent="0.2">
      <c r="A365" s="326" t="e">
        <f>'Запит 2-8'!#REF!</f>
        <v>#REF!</v>
      </c>
      <c r="B365" s="298" t="e">
        <f>IF('Запит 2-8'!#REF!&lt;&gt;"",'Запит 2-8'!#REF!,"")</f>
        <v>#REF!</v>
      </c>
      <c r="C365" s="297" t="e">
        <f>'Запит 2-8'!#REF!</f>
        <v>#REF!</v>
      </c>
      <c r="D365" s="296" t="e">
        <f>'Запит 2-8'!#REF!</f>
        <v>#REF!</v>
      </c>
      <c r="E365" s="413">
        <f>'Паспорт-3'!E406</f>
        <v>0</v>
      </c>
      <c r="F365" s="414"/>
      <c r="G365" s="429">
        <f t="shared" si="40"/>
        <v>0</v>
      </c>
      <c r="H365" s="81" t="e">
        <f t="shared" si="41"/>
        <v>#REF!</v>
      </c>
    </row>
    <row r="366" spans="1:8" x14ac:dyDescent="0.2">
      <c r="A366" s="326" t="e">
        <f>'Запит 2-8'!#REF!</f>
        <v>#REF!</v>
      </c>
      <c r="B366" s="298" t="e">
        <f>IF('Запит 2-8'!#REF!&lt;&gt;"",'Запит 2-8'!#REF!,"")</f>
        <v>#REF!</v>
      </c>
      <c r="C366" s="297" t="e">
        <f>'Запит 2-8'!#REF!</f>
        <v>#REF!</v>
      </c>
      <c r="D366" s="296" t="e">
        <f>'Запит 2-8'!#REF!</f>
        <v>#REF!</v>
      </c>
      <c r="E366" s="413">
        <f>'Паспорт-3'!E407</f>
        <v>0</v>
      </c>
      <c r="F366" s="414"/>
      <c r="G366" s="429">
        <f t="shared" si="40"/>
        <v>0</v>
      </c>
      <c r="H366" s="81" t="e">
        <f t="shared" si="41"/>
        <v>#REF!</v>
      </c>
    </row>
    <row r="367" spans="1:8" x14ac:dyDescent="0.2">
      <c r="A367" s="326" t="e">
        <f>'Запит 2-8'!#REF!</f>
        <v>#REF!</v>
      </c>
      <c r="B367" s="298" t="e">
        <f>IF('Запит 2-8'!#REF!&lt;&gt;"",'Запит 2-8'!#REF!,"")</f>
        <v>#REF!</v>
      </c>
      <c r="C367" s="297" t="e">
        <f>'Запит 2-8'!#REF!</f>
        <v>#REF!</v>
      </c>
      <c r="D367" s="296" t="e">
        <f>'Запит 2-8'!#REF!</f>
        <v>#REF!</v>
      </c>
      <c r="E367" s="413">
        <f>'Паспорт-3'!E408</f>
        <v>0</v>
      </c>
      <c r="F367" s="414"/>
      <c r="G367" s="429">
        <f t="shared" si="40"/>
        <v>0</v>
      </c>
      <c r="H367" s="81" t="e">
        <f t="shared" si="41"/>
        <v>#REF!</v>
      </c>
    </row>
    <row r="368" spans="1:8" x14ac:dyDescent="0.2">
      <c r="A368" s="326" t="e">
        <f>'Запит 2-8'!#REF!</f>
        <v>#REF!</v>
      </c>
      <c r="B368" s="298" t="e">
        <f>IF('Запит 2-8'!#REF!&lt;&gt;"",'Запит 2-8'!#REF!,"")</f>
        <v>#REF!</v>
      </c>
      <c r="C368" s="297" t="e">
        <f>'Запит 2-8'!#REF!</f>
        <v>#REF!</v>
      </c>
      <c r="D368" s="296" t="e">
        <f>'Запит 2-8'!#REF!</f>
        <v>#REF!</v>
      </c>
      <c r="E368" s="413">
        <f>'Паспорт-3'!E409</f>
        <v>0</v>
      </c>
      <c r="F368" s="414"/>
      <c r="G368" s="429">
        <f t="shared" si="40"/>
        <v>0</v>
      </c>
      <c r="H368" s="81" t="e">
        <f t="shared" si="41"/>
        <v>#REF!</v>
      </c>
    </row>
    <row r="369" spans="1:8" x14ac:dyDescent="0.2">
      <c r="A369" s="326" t="e">
        <f>'Запит 2-8'!#REF!</f>
        <v>#REF!</v>
      </c>
      <c r="B369" s="298" t="e">
        <f>IF('Запит 2-8'!#REF!&lt;&gt;"",'Запит 2-8'!#REF!,"")</f>
        <v>#REF!</v>
      </c>
      <c r="C369" s="297" t="e">
        <f>'Запит 2-8'!#REF!</f>
        <v>#REF!</v>
      </c>
      <c r="D369" s="296" t="e">
        <f>'Запит 2-8'!#REF!</f>
        <v>#REF!</v>
      </c>
      <c r="E369" s="413">
        <f>'Паспорт-3'!E410</f>
        <v>0</v>
      </c>
      <c r="F369" s="414"/>
      <c r="G369" s="429">
        <f t="shared" si="40"/>
        <v>0</v>
      </c>
      <c r="H369" s="81" t="e">
        <f t="shared" si="41"/>
        <v>#REF!</v>
      </c>
    </row>
    <row r="370" spans="1:8" x14ac:dyDescent="0.2">
      <c r="A370" s="326" t="e">
        <f>'Запит 2-8'!#REF!</f>
        <v>#REF!</v>
      </c>
      <c r="B370" s="298" t="e">
        <f>IF('Запит 2-8'!#REF!&lt;&gt;"",'Запит 2-8'!#REF!,"")</f>
        <v>#REF!</v>
      </c>
      <c r="C370" s="297" t="e">
        <f>'Запит 2-8'!#REF!</f>
        <v>#REF!</v>
      </c>
      <c r="D370" s="296" t="e">
        <f>'Запит 2-8'!#REF!</f>
        <v>#REF!</v>
      </c>
      <c r="E370" s="413">
        <f>'Паспорт-3'!E411</f>
        <v>0</v>
      </c>
      <c r="F370" s="414"/>
      <c r="G370" s="429">
        <f t="shared" si="40"/>
        <v>0</v>
      </c>
      <c r="H370" s="81" t="e">
        <f t="shared" si="41"/>
        <v>#REF!</v>
      </c>
    </row>
    <row r="371" spans="1:8" x14ac:dyDescent="0.2">
      <c r="A371" s="326" t="e">
        <f>'Запит 2-8'!#REF!</f>
        <v>#REF!</v>
      </c>
      <c r="B371" s="298" t="e">
        <f>IF('Запит 2-8'!#REF!&lt;&gt;"",'Запит 2-8'!#REF!,"")</f>
        <v>#REF!</v>
      </c>
      <c r="C371" s="297" t="e">
        <f>'Запит 2-8'!#REF!</f>
        <v>#REF!</v>
      </c>
      <c r="D371" s="296" t="e">
        <f>'Запит 2-8'!#REF!</f>
        <v>#REF!</v>
      </c>
      <c r="E371" s="413">
        <f>'Паспорт-3'!E412</f>
        <v>0</v>
      </c>
      <c r="F371" s="414"/>
      <c r="G371" s="429">
        <f t="shared" si="40"/>
        <v>0</v>
      </c>
      <c r="H371" s="81" t="e">
        <f t="shared" si="41"/>
        <v>#REF!</v>
      </c>
    </row>
    <row r="372" spans="1:8" x14ac:dyDescent="0.2">
      <c r="A372" s="326" t="e">
        <f>'Запит 2-8'!#REF!</f>
        <v>#REF!</v>
      </c>
      <c r="B372" s="298" t="e">
        <f>IF('Запит 2-8'!#REF!&lt;&gt;"",'Запит 2-8'!#REF!,"")</f>
        <v>#REF!</v>
      </c>
      <c r="C372" s="297" t="e">
        <f>'Запит 2-8'!#REF!</f>
        <v>#REF!</v>
      </c>
      <c r="D372" s="296" t="e">
        <f>'Запит 2-8'!#REF!</f>
        <v>#REF!</v>
      </c>
      <c r="E372" s="413">
        <f>'Паспорт-3'!E413</f>
        <v>0</v>
      </c>
      <c r="F372" s="414"/>
      <c r="G372" s="429">
        <f t="shared" si="40"/>
        <v>0</v>
      </c>
      <c r="H372" s="81" t="e">
        <f t="shared" si="41"/>
        <v>#REF!</v>
      </c>
    </row>
    <row r="373" spans="1:8" x14ac:dyDescent="0.2">
      <c r="A373" s="433" t="e">
        <f>'Запит 2-8'!#REF!</f>
        <v>#REF!</v>
      </c>
      <c r="B373" s="434" t="e">
        <f>IF('Запит 2-8'!#REF!&lt;&gt;"",'Запит 2-8'!#REF!,"")</f>
        <v>#REF!</v>
      </c>
      <c r="C373" s="435" t="e">
        <f>'Запит 2-8'!#REF!</f>
        <v>#REF!</v>
      </c>
      <c r="D373" s="436" t="e">
        <f>'Запит 2-8'!#REF!</f>
        <v>#REF!</v>
      </c>
      <c r="E373" s="437">
        <f>'Паспорт-3'!E414</f>
        <v>0</v>
      </c>
      <c r="F373" s="438"/>
      <c r="G373" s="439">
        <f t="shared" si="40"/>
        <v>0</v>
      </c>
      <c r="H373" s="81" t="e">
        <f t="shared" si="41"/>
        <v>#REF!</v>
      </c>
    </row>
    <row r="374" spans="1:8" ht="12.75" customHeight="1" x14ac:dyDescent="0.2">
      <c r="A374" s="820" t="s">
        <v>212</v>
      </c>
      <c r="B374" s="821"/>
      <c r="C374" s="821"/>
      <c r="D374" s="821"/>
      <c r="E374" s="821"/>
      <c r="F374" s="821"/>
      <c r="G374" s="822"/>
      <c r="H374" s="81" t="e">
        <f>H358</f>
        <v>#REF!</v>
      </c>
    </row>
    <row r="375" spans="1:8" ht="12.75" customHeight="1" x14ac:dyDescent="0.2">
      <c r="A375" s="820" t="s">
        <v>232</v>
      </c>
      <c r="B375" s="821"/>
      <c r="C375" s="821"/>
      <c r="D375" s="821"/>
      <c r="E375" s="821"/>
      <c r="F375" s="821"/>
      <c r="G375" s="822"/>
      <c r="H375" s="81" t="e">
        <f>H323</f>
        <v>#REF!</v>
      </c>
    </row>
    <row r="376" spans="1:8" ht="12.75" customHeight="1" x14ac:dyDescent="0.2">
      <c r="A376" s="784" t="e">
        <f>'Запит 2-8'!#REF!</f>
        <v>#REF!</v>
      </c>
      <c r="B376" s="785"/>
      <c r="C376" s="785"/>
      <c r="D376" s="785"/>
      <c r="E376" s="785"/>
      <c r="F376" s="785"/>
      <c r="G376" s="786"/>
      <c r="H376" s="81" t="e">
        <f>H377</f>
        <v>#REF!</v>
      </c>
    </row>
    <row r="377" spans="1:8" x14ac:dyDescent="0.2">
      <c r="A377" s="420" t="s">
        <v>4</v>
      </c>
      <c r="B377" s="823" t="s">
        <v>107</v>
      </c>
      <c r="C377" s="824"/>
      <c r="D377" s="824"/>
      <c r="E377" s="827"/>
      <c r="F377" s="827"/>
      <c r="G377" s="828"/>
      <c r="H377" s="81" t="e">
        <f>H378</f>
        <v>#REF!</v>
      </c>
    </row>
    <row r="378" spans="1:8" x14ac:dyDescent="0.2">
      <c r="A378" s="326" t="e">
        <f>'Запит 2-8'!#REF!</f>
        <v>#REF!</v>
      </c>
      <c r="B378" s="421" t="e">
        <f>IF('Запит 2-8'!#REF!&lt;&gt;"",'Запит 2-8'!#REF!,"")</f>
        <v>#REF!</v>
      </c>
      <c r="C378" s="422" t="e">
        <f>'Запит 2-8'!#REF!</f>
        <v>#REF!</v>
      </c>
      <c r="D378" s="423" t="e">
        <f>'Запит 2-8'!#REF!</f>
        <v>#REF!</v>
      </c>
      <c r="E378" s="424">
        <f>'Паспорт-3'!E428</f>
        <v>0</v>
      </c>
      <c r="F378" s="425"/>
      <c r="G378" s="428">
        <f t="shared" ref="G378:G392" si="42">F378-E378</f>
        <v>0</v>
      </c>
      <c r="H378" s="81" t="e">
        <f t="shared" ref="H378:H392" si="43">IF(B378&lt;&gt;"","Для друку","")</f>
        <v>#REF!</v>
      </c>
    </row>
    <row r="379" spans="1:8" x14ac:dyDescent="0.2">
      <c r="A379" s="326" t="e">
        <f>'Запит 2-8'!#REF!</f>
        <v>#REF!</v>
      </c>
      <c r="B379" s="298" t="e">
        <f>IF('Запит 2-8'!#REF!&lt;&gt;"",'Запит 2-8'!#REF!,"")</f>
        <v>#REF!</v>
      </c>
      <c r="C379" s="297" t="e">
        <f>'Запит 2-8'!#REF!</f>
        <v>#REF!</v>
      </c>
      <c r="D379" s="296" t="e">
        <f>'Запит 2-8'!#REF!</f>
        <v>#REF!</v>
      </c>
      <c r="E379" s="413">
        <f>'Паспорт-3'!E429</f>
        <v>0</v>
      </c>
      <c r="F379" s="414"/>
      <c r="G379" s="429">
        <f t="shared" si="42"/>
        <v>0</v>
      </c>
      <c r="H379" s="81" t="e">
        <f t="shared" si="43"/>
        <v>#REF!</v>
      </c>
    </row>
    <row r="380" spans="1:8" x14ac:dyDescent="0.2">
      <c r="A380" s="326" t="e">
        <f>'Запит 2-8'!#REF!</f>
        <v>#REF!</v>
      </c>
      <c r="B380" s="298" t="e">
        <f>IF('Запит 2-8'!#REF!&lt;&gt;"",'Запит 2-8'!#REF!,"")</f>
        <v>#REF!</v>
      </c>
      <c r="C380" s="297" t="e">
        <f>'Запит 2-8'!#REF!</f>
        <v>#REF!</v>
      </c>
      <c r="D380" s="296" t="e">
        <f>'Запит 2-8'!#REF!</f>
        <v>#REF!</v>
      </c>
      <c r="E380" s="413">
        <f>'Паспорт-3'!E430</f>
        <v>0</v>
      </c>
      <c r="F380" s="414"/>
      <c r="G380" s="429">
        <f t="shared" si="42"/>
        <v>0</v>
      </c>
      <c r="H380" s="81" t="e">
        <f t="shared" si="43"/>
        <v>#REF!</v>
      </c>
    </row>
    <row r="381" spans="1:8" x14ac:dyDescent="0.2">
      <c r="A381" s="326" t="e">
        <f>'Запит 2-8'!#REF!</f>
        <v>#REF!</v>
      </c>
      <c r="B381" s="298" t="e">
        <f>IF('Запит 2-8'!#REF!&lt;&gt;"",'Запит 2-8'!#REF!,"")</f>
        <v>#REF!</v>
      </c>
      <c r="C381" s="297" t="e">
        <f>'Запит 2-8'!#REF!</f>
        <v>#REF!</v>
      </c>
      <c r="D381" s="296" t="e">
        <f>'Запит 2-8'!#REF!</f>
        <v>#REF!</v>
      </c>
      <c r="E381" s="413">
        <f>'Паспорт-3'!E431</f>
        <v>0</v>
      </c>
      <c r="F381" s="414"/>
      <c r="G381" s="429">
        <f t="shared" si="42"/>
        <v>0</v>
      </c>
      <c r="H381" s="81" t="e">
        <f t="shared" si="43"/>
        <v>#REF!</v>
      </c>
    </row>
    <row r="382" spans="1:8" x14ac:dyDescent="0.2">
      <c r="A382" s="326" t="e">
        <f>'Запит 2-8'!#REF!</f>
        <v>#REF!</v>
      </c>
      <c r="B382" s="298" t="e">
        <f>IF('Запит 2-8'!#REF!&lt;&gt;"",'Запит 2-8'!#REF!,"")</f>
        <v>#REF!</v>
      </c>
      <c r="C382" s="297" t="e">
        <f>'Запит 2-8'!#REF!</f>
        <v>#REF!</v>
      </c>
      <c r="D382" s="296" t="e">
        <f>'Запит 2-8'!#REF!</f>
        <v>#REF!</v>
      </c>
      <c r="E382" s="413">
        <f>'Паспорт-3'!E432</f>
        <v>0</v>
      </c>
      <c r="F382" s="414"/>
      <c r="G382" s="429">
        <f t="shared" si="42"/>
        <v>0</v>
      </c>
      <c r="H382" s="81" t="e">
        <f t="shared" si="43"/>
        <v>#REF!</v>
      </c>
    </row>
    <row r="383" spans="1:8" x14ac:dyDescent="0.2">
      <c r="A383" s="326" t="e">
        <f>'Запит 2-8'!#REF!</f>
        <v>#REF!</v>
      </c>
      <c r="B383" s="298" t="e">
        <f>IF('Запит 2-8'!#REF!&lt;&gt;"",'Запит 2-8'!#REF!,"")</f>
        <v>#REF!</v>
      </c>
      <c r="C383" s="297" t="e">
        <f>'Запит 2-8'!#REF!</f>
        <v>#REF!</v>
      </c>
      <c r="D383" s="296" t="e">
        <f>'Запит 2-8'!#REF!</f>
        <v>#REF!</v>
      </c>
      <c r="E383" s="413">
        <f>'Паспорт-3'!E433</f>
        <v>0</v>
      </c>
      <c r="F383" s="414"/>
      <c r="G383" s="429">
        <f t="shared" si="42"/>
        <v>0</v>
      </c>
      <c r="H383" s="81" t="e">
        <f t="shared" si="43"/>
        <v>#REF!</v>
      </c>
    </row>
    <row r="384" spans="1:8" x14ac:dyDescent="0.2">
      <c r="A384" s="326" t="e">
        <f>'Запит 2-8'!#REF!</f>
        <v>#REF!</v>
      </c>
      <c r="B384" s="298" t="e">
        <f>IF('Запит 2-8'!#REF!&lt;&gt;"",'Запит 2-8'!#REF!,"")</f>
        <v>#REF!</v>
      </c>
      <c r="C384" s="297" t="e">
        <f>'Запит 2-8'!#REF!</f>
        <v>#REF!</v>
      </c>
      <c r="D384" s="296" t="e">
        <f>'Запит 2-8'!#REF!</f>
        <v>#REF!</v>
      </c>
      <c r="E384" s="413">
        <f>'Паспорт-3'!E434</f>
        <v>0</v>
      </c>
      <c r="F384" s="414"/>
      <c r="G384" s="429">
        <f t="shared" si="42"/>
        <v>0</v>
      </c>
      <c r="H384" s="81" t="e">
        <f t="shared" si="43"/>
        <v>#REF!</v>
      </c>
    </row>
    <row r="385" spans="1:8" x14ac:dyDescent="0.2">
      <c r="A385" s="326" t="e">
        <f>'Запит 2-8'!#REF!</f>
        <v>#REF!</v>
      </c>
      <c r="B385" s="298" t="e">
        <f>IF('Запит 2-8'!#REF!&lt;&gt;"",'Запит 2-8'!#REF!,"")</f>
        <v>#REF!</v>
      </c>
      <c r="C385" s="297" t="e">
        <f>'Запит 2-8'!#REF!</f>
        <v>#REF!</v>
      </c>
      <c r="D385" s="296" t="e">
        <f>'Запит 2-8'!#REF!</f>
        <v>#REF!</v>
      </c>
      <c r="E385" s="413">
        <f>'Паспорт-3'!E435</f>
        <v>0</v>
      </c>
      <c r="F385" s="414"/>
      <c r="G385" s="429">
        <f t="shared" si="42"/>
        <v>0</v>
      </c>
      <c r="H385" s="81" t="e">
        <f t="shared" si="43"/>
        <v>#REF!</v>
      </c>
    </row>
    <row r="386" spans="1:8" x14ac:dyDescent="0.2">
      <c r="A386" s="326" t="e">
        <f>'Запит 2-8'!#REF!</f>
        <v>#REF!</v>
      </c>
      <c r="B386" s="298" t="e">
        <f>IF('Запит 2-8'!#REF!&lt;&gt;"",'Запит 2-8'!#REF!,"")</f>
        <v>#REF!</v>
      </c>
      <c r="C386" s="297" t="e">
        <f>'Запит 2-8'!#REF!</f>
        <v>#REF!</v>
      </c>
      <c r="D386" s="296" t="e">
        <f>'Запит 2-8'!#REF!</f>
        <v>#REF!</v>
      </c>
      <c r="E386" s="413">
        <f>'Паспорт-3'!E436</f>
        <v>0</v>
      </c>
      <c r="F386" s="414"/>
      <c r="G386" s="429">
        <f t="shared" si="42"/>
        <v>0</v>
      </c>
      <c r="H386" s="81" t="e">
        <f t="shared" si="43"/>
        <v>#REF!</v>
      </c>
    </row>
    <row r="387" spans="1:8" x14ac:dyDescent="0.2">
      <c r="A387" s="326" t="e">
        <f>'Запит 2-8'!#REF!</f>
        <v>#REF!</v>
      </c>
      <c r="B387" s="298" t="e">
        <f>IF('Запит 2-8'!#REF!&lt;&gt;"",'Запит 2-8'!#REF!,"")</f>
        <v>#REF!</v>
      </c>
      <c r="C387" s="297" t="e">
        <f>'Запит 2-8'!#REF!</f>
        <v>#REF!</v>
      </c>
      <c r="D387" s="296" t="e">
        <f>'Запит 2-8'!#REF!</f>
        <v>#REF!</v>
      </c>
      <c r="E387" s="413">
        <f>'Паспорт-3'!E437</f>
        <v>0</v>
      </c>
      <c r="F387" s="414"/>
      <c r="G387" s="429">
        <f t="shared" si="42"/>
        <v>0</v>
      </c>
      <c r="H387" s="81" t="e">
        <f t="shared" si="43"/>
        <v>#REF!</v>
      </c>
    </row>
    <row r="388" spans="1:8" x14ac:dyDescent="0.2">
      <c r="A388" s="326" t="e">
        <f>'Запит 2-8'!#REF!</f>
        <v>#REF!</v>
      </c>
      <c r="B388" s="298" t="e">
        <f>IF('Запит 2-8'!#REF!&lt;&gt;"",'Запит 2-8'!#REF!,"")</f>
        <v>#REF!</v>
      </c>
      <c r="C388" s="297" t="e">
        <f>'Запит 2-8'!#REF!</f>
        <v>#REF!</v>
      </c>
      <c r="D388" s="296" t="e">
        <f>'Запит 2-8'!#REF!</f>
        <v>#REF!</v>
      </c>
      <c r="E388" s="413">
        <f>'Паспорт-3'!E438</f>
        <v>0</v>
      </c>
      <c r="F388" s="414"/>
      <c r="G388" s="429">
        <f t="shared" si="42"/>
        <v>0</v>
      </c>
      <c r="H388" s="81" t="e">
        <f t="shared" si="43"/>
        <v>#REF!</v>
      </c>
    </row>
    <row r="389" spans="1:8" x14ac:dyDescent="0.2">
      <c r="A389" s="326" t="e">
        <f>'Запит 2-8'!#REF!</f>
        <v>#REF!</v>
      </c>
      <c r="B389" s="298" t="e">
        <f>IF('Запит 2-8'!#REF!&lt;&gt;"",'Запит 2-8'!#REF!,"")</f>
        <v>#REF!</v>
      </c>
      <c r="C389" s="297" t="e">
        <f>'Запит 2-8'!#REF!</f>
        <v>#REF!</v>
      </c>
      <c r="D389" s="296" t="e">
        <f>'Запит 2-8'!#REF!</f>
        <v>#REF!</v>
      </c>
      <c r="E389" s="413">
        <f>'Паспорт-3'!E439</f>
        <v>0</v>
      </c>
      <c r="F389" s="414"/>
      <c r="G389" s="429">
        <f t="shared" si="42"/>
        <v>0</v>
      </c>
      <c r="H389" s="81" t="e">
        <f t="shared" si="43"/>
        <v>#REF!</v>
      </c>
    </row>
    <row r="390" spans="1:8" x14ac:dyDescent="0.2">
      <c r="A390" s="326" t="e">
        <f>'Запит 2-8'!#REF!</f>
        <v>#REF!</v>
      </c>
      <c r="B390" s="298" t="e">
        <f>IF('Запит 2-8'!#REF!&lt;&gt;"",'Запит 2-8'!#REF!,"")</f>
        <v>#REF!</v>
      </c>
      <c r="C390" s="297" t="e">
        <f>'Запит 2-8'!#REF!</f>
        <v>#REF!</v>
      </c>
      <c r="D390" s="296" t="e">
        <f>'Запит 2-8'!#REF!</f>
        <v>#REF!</v>
      </c>
      <c r="E390" s="413">
        <f>'Паспорт-3'!E440</f>
        <v>0</v>
      </c>
      <c r="F390" s="414"/>
      <c r="G390" s="429">
        <f t="shared" si="42"/>
        <v>0</v>
      </c>
      <c r="H390" s="81" t="e">
        <f t="shared" si="43"/>
        <v>#REF!</v>
      </c>
    </row>
    <row r="391" spans="1:8" x14ac:dyDescent="0.2">
      <c r="A391" s="326" t="e">
        <f>'Запит 2-8'!#REF!</f>
        <v>#REF!</v>
      </c>
      <c r="B391" s="298" t="e">
        <f>IF('Запит 2-8'!#REF!&lt;&gt;"",'Запит 2-8'!#REF!,"")</f>
        <v>#REF!</v>
      </c>
      <c r="C391" s="297" t="e">
        <f>'Запит 2-8'!#REF!</f>
        <v>#REF!</v>
      </c>
      <c r="D391" s="296" t="e">
        <f>'Запит 2-8'!#REF!</f>
        <v>#REF!</v>
      </c>
      <c r="E391" s="413">
        <f>'Паспорт-3'!E441</f>
        <v>0</v>
      </c>
      <c r="F391" s="414"/>
      <c r="G391" s="429">
        <f t="shared" si="42"/>
        <v>0</v>
      </c>
      <c r="H391" s="81" t="e">
        <f t="shared" si="43"/>
        <v>#REF!</v>
      </c>
    </row>
    <row r="392" spans="1:8" x14ac:dyDescent="0.2">
      <c r="A392" s="433" t="e">
        <f>'Запит 2-8'!#REF!</f>
        <v>#REF!</v>
      </c>
      <c r="B392" s="434" t="e">
        <f>IF('Запит 2-8'!#REF!&lt;&gt;"",'Запит 2-8'!#REF!,"")</f>
        <v>#REF!</v>
      </c>
      <c r="C392" s="435" t="e">
        <f>'Запит 2-8'!#REF!</f>
        <v>#REF!</v>
      </c>
      <c r="D392" s="436" t="e">
        <f>'Запит 2-8'!#REF!</f>
        <v>#REF!</v>
      </c>
      <c r="E392" s="437">
        <f>'Паспорт-3'!E442</f>
        <v>0</v>
      </c>
      <c r="F392" s="438"/>
      <c r="G392" s="439">
        <f t="shared" si="42"/>
        <v>0</v>
      </c>
      <c r="H392" s="81" t="e">
        <f t="shared" si="43"/>
        <v>#REF!</v>
      </c>
    </row>
    <row r="393" spans="1:8" ht="12.75" customHeight="1" x14ac:dyDescent="0.2">
      <c r="A393" s="820" t="s">
        <v>212</v>
      </c>
      <c r="B393" s="821"/>
      <c r="C393" s="821"/>
      <c r="D393" s="821"/>
      <c r="E393" s="821"/>
      <c r="F393" s="821"/>
      <c r="G393" s="822"/>
      <c r="H393" s="81" t="e">
        <f>H377</f>
        <v>#REF!</v>
      </c>
    </row>
    <row r="394" spans="1:8" x14ac:dyDescent="0.2">
      <c r="A394" s="420" t="e">
        <f>'Запит 2-8'!#REF!</f>
        <v>#REF!</v>
      </c>
      <c r="B394" s="823" t="s">
        <v>108</v>
      </c>
      <c r="C394" s="824"/>
      <c r="D394" s="824"/>
      <c r="E394" s="824"/>
      <c r="F394" s="824"/>
      <c r="G394" s="829"/>
      <c r="H394" s="81" t="e">
        <f>H395</f>
        <v>#REF!</v>
      </c>
    </row>
    <row r="395" spans="1:8" x14ac:dyDescent="0.2">
      <c r="A395" s="326" t="e">
        <f>'Запит 2-8'!#REF!</f>
        <v>#REF!</v>
      </c>
      <c r="B395" s="421" t="e">
        <f>IF('Запит 2-8'!#REF!&lt;&gt;"",'Запит 2-8'!#REF!,"")</f>
        <v>#REF!</v>
      </c>
      <c r="C395" s="422" t="e">
        <f>'Запит 2-8'!#REF!</f>
        <v>#REF!</v>
      </c>
      <c r="D395" s="423" t="e">
        <f>'Запит 2-8'!#REF!</f>
        <v>#REF!</v>
      </c>
      <c r="E395" s="430">
        <f>'Паспорт-3'!E444</f>
        <v>0</v>
      </c>
      <c r="F395" s="431"/>
      <c r="G395" s="432">
        <f t="shared" ref="G395:G409" si="44">F395-E395</f>
        <v>0</v>
      </c>
      <c r="H395" s="81" t="e">
        <f t="shared" ref="H395:H409" si="45">IF(B395&lt;&gt;"","Для друку","")</f>
        <v>#REF!</v>
      </c>
    </row>
    <row r="396" spans="1:8" x14ac:dyDescent="0.2">
      <c r="A396" s="326" t="e">
        <f>'Запит 2-8'!#REF!</f>
        <v>#REF!</v>
      </c>
      <c r="B396" s="298" t="e">
        <f>IF('Запит 2-8'!#REF!&lt;&gt;"",'Запит 2-8'!#REF!,"")</f>
        <v>#REF!</v>
      </c>
      <c r="C396" s="297" t="e">
        <f>'Запит 2-8'!#REF!</f>
        <v>#REF!</v>
      </c>
      <c r="D396" s="296" t="e">
        <f>'Запит 2-8'!#REF!</f>
        <v>#REF!</v>
      </c>
      <c r="E396" s="413">
        <f>'Паспорт-3'!E445</f>
        <v>0</v>
      </c>
      <c r="F396" s="414"/>
      <c r="G396" s="429">
        <f t="shared" si="44"/>
        <v>0</v>
      </c>
      <c r="H396" s="81" t="e">
        <f t="shared" si="45"/>
        <v>#REF!</v>
      </c>
    </row>
    <row r="397" spans="1:8" x14ac:dyDescent="0.2">
      <c r="A397" s="326" t="e">
        <f>'Запит 2-8'!#REF!</f>
        <v>#REF!</v>
      </c>
      <c r="B397" s="298" t="e">
        <f>IF('Запит 2-8'!#REF!&lt;&gt;"",'Запит 2-8'!#REF!,"")</f>
        <v>#REF!</v>
      </c>
      <c r="C397" s="297" t="e">
        <f>'Запит 2-8'!#REF!</f>
        <v>#REF!</v>
      </c>
      <c r="D397" s="296" t="e">
        <f>'Запит 2-8'!#REF!</f>
        <v>#REF!</v>
      </c>
      <c r="E397" s="413">
        <f>'Паспорт-3'!E446</f>
        <v>0</v>
      </c>
      <c r="F397" s="414"/>
      <c r="G397" s="429">
        <f t="shared" si="44"/>
        <v>0</v>
      </c>
      <c r="H397" s="81" t="e">
        <f t="shared" si="45"/>
        <v>#REF!</v>
      </c>
    </row>
    <row r="398" spans="1:8" x14ac:dyDescent="0.2">
      <c r="A398" s="326" t="e">
        <f>'Запит 2-8'!#REF!</f>
        <v>#REF!</v>
      </c>
      <c r="B398" s="298" t="e">
        <f>IF('Запит 2-8'!#REF!&lt;&gt;"",'Запит 2-8'!#REF!,"")</f>
        <v>#REF!</v>
      </c>
      <c r="C398" s="297" t="e">
        <f>'Запит 2-8'!#REF!</f>
        <v>#REF!</v>
      </c>
      <c r="D398" s="296" t="e">
        <f>'Запит 2-8'!#REF!</f>
        <v>#REF!</v>
      </c>
      <c r="E398" s="413">
        <f>'Паспорт-3'!E447</f>
        <v>0</v>
      </c>
      <c r="F398" s="414"/>
      <c r="G398" s="429">
        <f t="shared" si="44"/>
        <v>0</v>
      </c>
      <c r="H398" s="81" t="e">
        <f t="shared" si="45"/>
        <v>#REF!</v>
      </c>
    </row>
    <row r="399" spans="1:8" x14ac:dyDescent="0.2">
      <c r="A399" s="326" t="e">
        <f>'Запит 2-8'!#REF!</f>
        <v>#REF!</v>
      </c>
      <c r="B399" s="298" t="e">
        <f>IF('Запит 2-8'!#REF!&lt;&gt;"",'Запит 2-8'!#REF!,"")</f>
        <v>#REF!</v>
      </c>
      <c r="C399" s="297" t="e">
        <f>'Запит 2-8'!#REF!</f>
        <v>#REF!</v>
      </c>
      <c r="D399" s="296" t="e">
        <f>'Запит 2-8'!#REF!</f>
        <v>#REF!</v>
      </c>
      <c r="E399" s="413">
        <f>'Паспорт-3'!E448</f>
        <v>0</v>
      </c>
      <c r="F399" s="414"/>
      <c r="G399" s="429">
        <f t="shared" si="44"/>
        <v>0</v>
      </c>
      <c r="H399" s="81" t="e">
        <f t="shared" si="45"/>
        <v>#REF!</v>
      </c>
    </row>
    <row r="400" spans="1:8" x14ac:dyDescent="0.2">
      <c r="A400" s="326" t="e">
        <f>'Запит 2-8'!#REF!</f>
        <v>#REF!</v>
      </c>
      <c r="B400" s="298" t="e">
        <f>IF('Запит 2-8'!#REF!&lt;&gt;"",'Запит 2-8'!#REF!,"")</f>
        <v>#REF!</v>
      </c>
      <c r="C400" s="297" t="e">
        <f>'Запит 2-8'!#REF!</f>
        <v>#REF!</v>
      </c>
      <c r="D400" s="296" t="e">
        <f>'Запит 2-8'!#REF!</f>
        <v>#REF!</v>
      </c>
      <c r="E400" s="413">
        <f>'Паспорт-3'!E449</f>
        <v>0</v>
      </c>
      <c r="F400" s="414"/>
      <c r="G400" s="429">
        <f t="shared" si="44"/>
        <v>0</v>
      </c>
      <c r="H400" s="81" t="e">
        <f t="shared" si="45"/>
        <v>#REF!</v>
      </c>
    </row>
    <row r="401" spans="1:8" x14ac:dyDescent="0.2">
      <c r="A401" s="326" t="e">
        <f>'Запит 2-8'!#REF!</f>
        <v>#REF!</v>
      </c>
      <c r="B401" s="298" t="e">
        <f>IF('Запит 2-8'!#REF!&lt;&gt;"",'Запит 2-8'!#REF!,"")</f>
        <v>#REF!</v>
      </c>
      <c r="C401" s="297" t="e">
        <f>'Запит 2-8'!#REF!</f>
        <v>#REF!</v>
      </c>
      <c r="D401" s="296" t="e">
        <f>'Запит 2-8'!#REF!</f>
        <v>#REF!</v>
      </c>
      <c r="E401" s="413">
        <f>'Паспорт-3'!E450</f>
        <v>0</v>
      </c>
      <c r="F401" s="414"/>
      <c r="G401" s="429">
        <f t="shared" si="44"/>
        <v>0</v>
      </c>
      <c r="H401" s="81" t="e">
        <f t="shared" si="45"/>
        <v>#REF!</v>
      </c>
    </row>
    <row r="402" spans="1:8" x14ac:dyDescent="0.2">
      <c r="A402" s="326" t="e">
        <f>'Запит 2-8'!#REF!</f>
        <v>#REF!</v>
      </c>
      <c r="B402" s="298" t="e">
        <f>IF('Запит 2-8'!#REF!&lt;&gt;"",'Запит 2-8'!#REF!,"")</f>
        <v>#REF!</v>
      </c>
      <c r="C402" s="297" t="e">
        <f>'Запит 2-8'!#REF!</f>
        <v>#REF!</v>
      </c>
      <c r="D402" s="296" t="e">
        <f>'Запит 2-8'!#REF!</f>
        <v>#REF!</v>
      </c>
      <c r="E402" s="413">
        <f>'Паспорт-3'!E451</f>
        <v>0</v>
      </c>
      <c r="F402" s="414"/>
      <c r="G402" s="429">
        <f t="shared" si="44"/>
        <v>0</v>
      </c>
      <c r="H402" s="81" t="e">
        <f t="shared" si="45"/>
        <v>#REF!</v>
      </c>
    </row>
    <row r="403" spans="1:8" x14ac:dyDescent="0.2">
      <c r="A403" s="326" t="e">
        <f>'Запит 2-8'!#REF!</f>
        <v>#REF!</v>
      </c>
      <c r="B403" s="298" t="e">
        <f>IF('Запит 2-8'!#REF!&lt;&gt;"",'Запит 2-8'!#REF!,"")</f>
        <v>#REF!</v>
      </c>
      <c r="C403" s="297" t="e">
        <f>'Запит 2-8'!#REF!</f>
        <v>#REF!</v>
      </c>
      <c r="D403" s="296" t="e">
        <f>'Запит 2-8'!#REF!</f>
        <v>#REF!</v>
      </c>
      <c r="E403" s="413">
        <f>'Паспорт-3'!E452</f>
        <v>0</v>
      </c>
      <c r="F403" s="414"/>
      <c r="G403" s="429">
        <f t="shared" si="44"/>
        <v>0</v>
      </c>
      <c r="H403" s="81" t="e">
        <f t="shared" si="45"/>
        <v>#REF!</v>
      </c>
    </row>
    <row r="404" spans="1:8" x14ac:dyDescent="0.2">
      <c r="A404" s="326" t="e">
        <f>'Запит 2-8'!#REF!</f>
        <v>#REF!</v>
      </c>
      <c r="B404" s="298" t="e">
        <f>IF('Запит 2-8'!#REF!&lt;&gt;"",'Запит 2-8'!#REF!,"")</f>
        <v>#REF!</v>
      </c>
      <c r="C404" s="297" t="e">
        <f>'Запит 2-8'!#REF!</f>
        <v>#REF!</v>
      </c>
      <c r="D404" s="296" t="e">
        <f>'Запит 2-8'!#REF!</f>
        <v>#REF!</v>
      </c>
      <c r="E404" s="413">
        <f>'Паспорт-3'!E453</f>
        <v>0</v>
      </c>
      <c r="F404" s="414"/>
      <c r="G404" s="429">
        <f t="shared" si="44"/>
        <v>0</v>
      </c>
      <c r="H404" s="81" t="e">
        <f t="shared" si="45"/>
        <v>#REF!</v>
      </c>
    </row>
    <row r="405" spans="1:8" x14ac:dyDescent="0.2">
      <c r="A405" s="326" t="e">
        <f>'Запит 2-8'!#REF!</f>
        <v>#REF!</v>
      </c>
      <c r="B405" s="298" t="e">
        <f>IF('Запит 2-8'!#REF!&lt;&gt;"",'Запит 2-8'!#REF!,"")</f>
        <v>#REF!</v>
      </c>
      <c r="C405" s="297" t="e">
        <f>'Запит 2-8'!#REF!</f>
        <v>#REF!</v>
      </c>
      <c r="D405" s="296" t="e">
        <f>'Запит 2-8'!#REF!</f>
        <v>#REF!</v>
      </c>
      <c r="E405" s="413">
        <f>'Паспорт-3'!E454</f>
        <v>0</v>
      </c>
      <c r="F405" s="414"/>
      <c r="G405" s="429">
        <f t="shared" si="44"/>
        <v>0</v>
      </c>
      <c r="H405" s="81" t="e">
        <f t="shared" si="45"/>
        <v>#REF!</v>
      </c>
    </row>
    <row r="406" spans="1:8" x14ac:dyDescent="0.2">
      <c r="A406" s="326" t="e">
        <f>'Запит 2-8'!#REF!</f>
        <v>#REF!</v>
      </c>
      <c r="B406" s="298" t="e">
        <f>IF('Запит 2-8'!#REF!&lt;&gt;"",'Запит 2-8'!#REF!,"")</f>
        <v>#REF!</v>
      </c>
      <c r="C406" s="297" t="e">
        <f>'Запит 2-8'!#REF!</f>
        <v>#REF!</v>
      </c>
      <c r="D406" s="296" t="e">
        <f>'Запит 2-8'!#REF!</f>
        <v>#REF!</v>
      </c>
      <c r="E406" s="413">
        <f>'Паспорт-3'!E455</f>
        <v>0</v>
      </c>
      <c r="F406" s="414"/>
      <c r="G406" s="429">
        <f t="shared" si="44"/>
        <v>0</v>
      </c>
      <c r="H406" s="81" t="e">
        <f t="shared" si="45"/>
        <v>#REF!</v>
      </c>
    </row>
    <row r="407" spans="1:8" x14ac:dyDescent="0.2">
      <c r="A407" s="326" t="e">
        <f>'Запит 2-8'!#REF!</f>
        <v>#REF!</v>
      </c>
      <c r="B407" s="298" t="e">
        <f>IF('Запит 2-8'!#REF!&lt;&gt;"",'Запит 2-8'!#REF!,"")</f>
        <v>#REF!</v>
      </c>
      <c r="C407" s="297" t="e">
        <f>'Запит 2-8'!#REF!</f>
        <v>#REF!</v>
      </c>
      <c r="D407" s="296" t="e">
        <f>'Запит 2-8'!#REF!</f>
        <v>#REF!</v>
      </c>
      <c r="E407" s="413">
        <f>'Паспорт-3'!E456</f>
        <v>0</v>
      </c>
      <c r="F407" s="414"/>
      <c r="G407" s="429">
        <f t="shared" si="44"/>
        <v>0</v>
      </c>
      <c r="H407" s="81" t="e">
        <f t="shared" si="45"/>
        <v>#REF!</v>
      </c>
    </row>
    <row r="408" spans="1:8" x14ac:dyDescent="0.2">
      <c r="A408" s="326" t="e">
        <f>'Запит 2-8'!#REF!</f>
        <v>#REF!</v>
      </c>
      <c r="B408" s="298" t="e">
        <f>IF('Запит 2-8'!#REF!&lt;&gt;"",'Запит 2-8'!#REF!,"")</f>
        <v>#REF!</v>
      </c>
      <c r="C408" s="297" t="e">
        <f>'Запит 2-8'!#REF!</f>
        <v>#REF!</v>
      </c>
      <c r="D408" s="296" t="e">
        <f>'Запит 2-8'!#REF!</f>
        <v>#REF!</v>
      </c>
      <c r="E408" s="413">
        <f>'Паспорт-3'!E457</f>
        <v>0</v>
      </c>
      <c r="F408" s="414"/>
      <c r="G408" s="429">
        <f t="shared" si="44"/>
        <v>0</v>
      </c>
      <c r="H408" s="81" t="e">
        <f t="shared" si="45"/>
        <v>#REF!</v>
      </c>
    </row>
    <row r="409" spans="1:8" x14ac:dyDescent="0.2">
      <c r="A409" s="433" t="e">
        <f>'Запит 2-8'!#REF!</f>
        <v>#REF!</v>
      </c>
      <c r="B409" s="434" t="e">
        <f>IF('Запит 2-8'!#REF!&lt;&gt;"",'Запит 2-8'!#REF!,"")</f>
        <v>#REF!</v>
      </c>
      <c r="C409" s="435" t="e">
        <f>'Запит 2-8'!#REF!</f>
        <v>#REF!</v>
      </c>
      <c r="D409" s="436" t="e">
        <f>'Запит 2-8'!#REF!</f>
        <v>#REF!</v>
      </c>
      <c r="E409" s="437">
        <f>'Паспорт-3'!E458</f>
        <v>0</v>
      </c>
      <c r="F409" s="438"/>
      <c r="G409" s="439">
        <f t="shared" si="44"/>
        <v>0</v>
      </c>
      <c r="H409" s="81" t="e">
        <f t="shared" si="45"/>
        <v>#REF!</v>
      </c>
    </row>
    <row r="410" spans="1:8" ht="12.75" customHeight="1" x14ac:dyDescent="0.2">
      <c r="A410" s="820" t="s">
        <v>212</v>
      </c>
      <c r="B410" s="821"/>
      <c r="C410" s="821"/>
      <c r="D410" s="821"/>
      <c r="E410" s="821"/>
      <c r="F410" s="821"/>
      <c r="G410" s="822"/>
      <c r="H410" s="81" t="e">
        <f>H394</f>
        <v>#REF!</v>
      </c>
    </row>
    <row r="411" spans="1:8" x14ac:dyDescent="0.2">
      <c r="A411" s="426" t="e">
        <f>'Запит 2-8'!#REF!</f>
        <v>#REF!</v>
      </c>
      <c r="B411" s="823" t="s">
        <v>109</v>
      </c>
      <c r="C411" s="824"/>
      <c r="D411" s="824"/>
      <c r="E411" s="825"/>
      <c r="F411" s="825"/>
      <c r="G411" s="826"/>
      <c r="H411" s="81" t="e">
        <f>H412</f>
        <v>#REF!</v>
      </c>
    </row>
    <row r="412" spans="1:8" x14ac:dyDescent="0.2">
      <c r="A412" s="326" t="e">
        <f>'Запит 2-8'!#REF!</f>
        <v>#REF!</v>
      </c>
      <c r="B412" s="421" t="e">
        <f>IF('Запит 2-8'!#REF!&lt;&gt;"",'Запит 2-8'!#REF!,"")</f>
        <v>#REF!</v>
      </c>
      <c r="C412" s="422" t="e">
        <f>'Запит 2-8'!#REF!</f>
        <v>#REF!</v>
      </c>
      <c r="D412" s="423" t="e">
        <f>'Запит 2-8'!#REF!</f>
        <v>#REF!</v>
      </c>
      <c r="E412" s="424">
        <f>'Паспорт-3'!E460</f>
        <v>0</v>
      </c>
      <c r="F412" s="425"/>
      <c r="G412" s="428">
        <f t="shared" ref="G412:G426" si="46">F412-E412</f>
        <v>0</v>
      </c>
      <c r="H412" s="81" t="e">
        <f t="shared" ref="H412:H426" si="47">IF(B412&lt;&gt;"","Для друку","")</f>
        <v>#REF!</v>
      </c>
    </row>
    <row r="413" spans="1:8" x14ac:dyDescent="0.2">
      <c r="A413" s="326" t="e">
        <f>'Запит 2-8'!#REF!</f>
        <v>#REF!</v>
      </c>
      <c r="B413" s="298" t="e">
        <f>IF('Запит 2-8'!#REF!&lt;&gt;"",'Запит 2-8'!#REF!,"")</f>
        <v>#REF!</v>
      </c>
      <c r="C413" s="297" t="e">
        <f>'Запит 2-8'!#REF!</f>
        <v>#REF!</v>
      </c>
      <c r="D413" s="296" t="e">
        <f>'Запит 2-8'!#REF!</f>
        <v>#REF!</v>
      </c>
      <c r="E413" s="413">
        <f>'Паспорт-3'!E461</f>
        <v>0</v>
      </c>
      <c r="F413" s="414"/>
      <c r="G413" s="429">
        <f t="shared" si="46"/>
        <v>0</v>
      </c>
      <c r="H413" s="81" t="e">
        <f t="shared" si="47"/>
        <v>#REF!</v>
      </c>
    </row>
    <row r="414" spans="1:8" x14ac:dyDescent="0.2">
      <c r="A414" s="326" t="e">
        <f>'Запит 2-8'!#REF!</f>
        <v>#REF!</v>
      </c>
      <c r="B414" s="298" t="e">
        <f>IF('Запит 2-8'!#REF!&lt;&gt;"",'Запит 2-8'!#REF!,"")</f>
        <v>#REF!</v>
      </c>
      <c r="C414" s="297" t="e">
        <f>'Запит 2-8'!#REF!</f>
        <v>#REF!</v>
      </c>
      <c r="D414" s="296" t="e">
        <f>'Запит 2-8'!#REF!</f>
        <v>#REF!</v>
      </c>
      <c r="E414" s="413">
        <f>'Паспорт-3'!E462</f>
        <v>0</v>
      </c>
      <c r="F414" s="414"/>
      <c r="G414" s="429">
        <f t="shared" si="46"/>
        <v>0</v>
      </c>
      <c r="H414" s="81" t="e">
        <f t="shared" si="47"/>
        <v>#REF!</v>
      </c>
    </row>
    <row r="415" spans="1:8" x14ac:dyDescent="0.2">
      <c r="A415" s="326" t="e">
        <f>'Запит 2-8'!#REF!</f>
        <v>#REF!</v>
      </c>
      <c r="B415" s="298" t="e">
        <f>IF('Запит 2-8'!#REF!&lt;&gt;"",'Запит 2-8'!#REF!,"")</f>
        <v>#REF!</v>
      </c>
      <c r="C415" s="297" t="e">
        <f>'Запит 2-8'!#REF!</f>
        <v>#REF!</v>
      </c>
      <c r="D415" s="296" t="e">
        <f>'Запит 2-8'!#REF!</f>
        <v>#REF!</v>
      </c>
      <c r="E415" s="413">
        <f>'Паспорт-3'!E463</f>
        <v>0</v>
      </c>
      <c r="F415" s="414"/>
      <c r="G415" s="429">
        <f t="shared" si="46"/>
        <v>0</v>
      </c>
      <c r="H415" s="81" t="e">
        <f t="shared" si="47"/>
        <v>#REF!</v>
      </c>
    </row>
    <row r="416" spans="1:8" x14ac:dyDescent="0.2">
      <c r="A416" s="326" t="e">
        <f>'Запит 2-8'!#REF!</f>
        <v>#REF!</v>
      </c>
      <c r="B416" s="298" t="e">
        <f>IF('Запит 2-8'!#REF!&lt;&gt;"",'Запит 2-8'!#REF!,"")</f>
        <v>#REF!</v>
      </c>
      <c r="C416" s="297" t="e">
        <f>'Запит 2-8'!#REF!</f>
        <v>#REF!</v>
      </c>
      <c r="D416" s="296" t="e">
        <f>'Запит 2-8'!#REF!</f>
        <v>#REF!</v>
      </c>
      <c r="E416" s="413">
        <f>'Паспорт-3'!E464</f>
        <v>0</v>
      </c>
      <c r="F416" s="414"/>
      <c r="G416" s="429">
        <f t="shared" si="46"/>
        <v>0</v>
      </c>
      <c r="H416" s="81" t="e">
        <f t="shared" si="47"/>
        <v>#REF!</v>
      </c>
    </row>
    <row r="417" spans="1:8" x14ac:dyDescent="0.2">
      <c r="A417" s="326" t="e">
        <f>'Запит 2-8'!#REF!</f>
        <v>#REF!</v>
      </c>
      <c r="B417" s="298" t="e">
        <f>IF('Запит 2-8'!#REF!&lt;&gt;"",'Запит 2-8'!#REF!,"")</f>
        <v>#REF!</v>
      </c>
      <c r="C417" s="297" t="e">
        <f>'Запит 2-8'!#REF!</f>
        <v>#REF!</v>
      </c>
      <c r="D417" s="296" t="e">
        <f>'Запит 2-8'!#REF!</f>
        <v>#REF!</v>
      </c>
      <c r="E417" s="413">
        <f>'Паспорт-3'!E465</f>
        <v>0</v>
      </c>
      <c r="F417" s="414"/>
      <c r="G417" s="429">
        <f t="shared" si="46"/>
        <v>0</v>
      </c>
      <c r="H417" s="81" t="e">
        <f t="shared" si="47"/>
        <v>#REF!</v>
      </c>
    </row>
    <row r="418" spans="1:8" x14ac:dyDescent="0.2">
      <c r="A418" s="326" t="e">
        <f>'Запит 2-8'!#REF!</f>
        <v>#REF!</v>
      </c>
      <c r="B418" s="298" t="e">
        <f>IF('Запит 2-8'!#REF!&lt;&gt;"",'Запит 2-8'!#REF!,"")</f>
        <v>#REF!</v>
      </c>
      <c r="C418" s="297" t="e">
        <f>'Запит 2-8'!#REF!</f>
        <v>#REF!</v>
      </c>
      <c r="D418" s="296" t="e">
        <f>'Запит 2-8'!#REF!</f>
        <v>#REF!</v>
      </c>
      <c r="E418" s="413">
        <f>'Паспорт-3'!E466</f>
        <v>0</v>
      </c>
      <c r="F418" s="414"/>
      <c r="G418" s="429">
        <f t="shared" si="46"/>
        <v>0</v>
      </c>
      <c r="H418" s="81" t="e">
        <f t="shared" si="47"/>
        <v>#REF!</v>
      </c>
    </row>
    <row r="419" spans="1:8" x14ac:dyDescent="0.2">
      <c r="A419" s="326" t="e">
        <f>'Запит 2-8'!#REF!</f>
        <v>#REF!</v>
      </c>
      <c r="B419" s="298" t="e">
        <f>IF('Запит 2-8'!#REF!&lt;&gt;"",'Запит 2-8'!#REF!,"")</f>
        <v>#REF!</v>
      </c>
      <c r="C419" s="297" t="e">
        <f>'Запит 2-8'!#REF!</f>
        <v>#REF!</v>
      </c>
      <c r="D419" s="296" t="e">
        <f>'Запит 2-8'!#REF!</f>
        <v>#REF!</v>
      </c>
      <c r="E419" s="413">
        <f>'Паспорт-3'!E467</f>
        <v>0</v>
      </c>
      <c r="F419" s="414"/>
      <c r="G419" s="429">
        <f t="shared" si="46"/>
        <v>0</v>
      </c>
      <c r="H419" s="81" t="e">
        <f t="shared" si="47"/>
        <v>#REF!</v>
      </c>
    </row>
    <row r="420" spans="1:8" x14ac:dyDescent="0.2">
      <c r="A420" s="326" t="e">
        <f>'Запит 2-8'!#REF!</f>
        <v>#REF!</v>
      </c>
      <c r="B420" s="298" t="e">
        <f>IF('Запит 2-8'!#REF!&lt;&gt;"",'Запит 2-8'!#REF!,"")</f>
        <v>#REF!</v>
      </c>
      <c r="C420" s="297" t="e">
        <f>'Запит 2-8'!#REF!</f>
        <v>#REF!</v>
      </c>
      <c r="D420" s="296" t="e">
        <f>'Запит 2-8'!#REF!</f>
        <v>#REF!</v>
      </c>
      <c r="E420" s="413">
        <f>'Паспорт-3'!E468</f>
        <v>0</v>
      </c>
      <c r="F420" s="414"/>
      <c r="G420" s="429">
        <f t="shared" si="46"/>
        <v>0</v>
      </c>
      <c r="H420" s="81" t="e">
        <f t="shared" si="47"/>
        <v>#REF!</v>
      </c>
    </row>
    <row r="421" spans="1:8" x14ac:dyDescent="0.2">
      <c r="A421" s="326" t="e">
        <f>'Запит 2-8'!#REF!</f>
        <v>#REF!</v>
      </c>
      <c r="B421" s="298" t="e">
        <f>IF('Запит 2-8'!#REF!&lt;&gt;"",'Запит 2-8'!#REF!,"")</f>
        <v>#REF!</v>
      </c>
      <c r="C421" s="297" t="e">
        <f>'Запит 2-8'!#REF!</f>
        <v>#REF!</v>
      </c>
      <c r="D421" s="296" t="e">
        <f>'Запит 2-8'!#REF!</f>
        <v>#REF!</v>
      </c>
      <c r="E421" s="413">
        <f>'Паспорт-3'!E469</f>
        <v>0</v>
      </c>
      <c r="F421" s="414"/>
      <c r="G421" s="429">
        <f t="shared" si="46"/>
        <v>0</v>
      </c>
      <c r="H421" s="81" t="e">
        <f t="shared" si="47"/>
        <v>#REF!</v>
      </c>
    </row>
    <row r="422" spans="1:8" x14ac:dyDescent="0.2">
      <c r="A422" s="326" t="e">
        <f>'Запит 2-8'!#REF!</f>
        <v>#REF!</v>
      </c>
      <c r="B422" s="298" t="e">
        <f>IF('Запит 2-8'!#REF!&lt;&gt;"",'Запит 2-8'!#REF!,"")</f>
        <v>#REF!</v>
      </c>
      <c r="C422" s="297" t="e">
        <f>'Запит 2-8'!#REF!</f>
        <v>#REF!</v>
      </c>
      <c r="D422" s="296" t="e">
        <f>'Запит 2-8'!#REF!</f>
        <v>#REF!</v>
      </c>
      <c r="E422" s="413">
        <f>'Паспорт-3'!E470</f>
        <v>0</v>
      </c>
      <c r="F422" s="414"/>
      <c r="G422" s="429">
        <f t="shared" si="46"/>
        <v>0</v>
      </c>
      <c r="H422" s="81" t="e">
        <f t="shared" si="47"/>
        <v>#REF!</v>
      </c>
    </row>
    <row r="423" spans="1:8" x14ac:dyDescent="0.2">
      <c r="A423" s="326" t="e">
        <f>'Запит 2-8'!#REF!</f>
        <v>#REF!</v>
      </c>
      <c r="B423" s="298" t="e">
        <f>IF('Запит 2-8'!#REF!&lt;&gt;"",'Запит 2-8'!#REF!,"")</f>
        <v>#REF!</v>
      </c>
      <c r="C423" s="297" t="e">
        <f>'Запит 2-8'!#REF!</f>
        <v>#REF!</v>
      </c>
      <c r="D423" s="296" t="e">
        <f>'Запит 2-8'!#REF!</f>
        <v>#REF!</v>
      </c>
      <c r="E423" s="413">
        <f>'Паспорт-3'!E471</f>
        <v>0</v>
      </c>
      <c r="F423" s="414"/>
      <c r="G423" s="429">
        <f t="shared" si="46"/>
        <v>0</v>
      </c>
      <c r="H423" s="81" t="e">
        <f t="shared" si="47"/>
        <v>#REF!</v>
      </c>
    </row>
    <row r="424" spans="1:8" x14ac:dyDescent="0.2">
      <c r="A424" s="326" t="e">
        <f>'Запит 2-8'!#REF!</f>
        <v>#REF!</v>
      </c>
      <c r="B424" s="298" t="e">
        <f>IF('Запит 2-8'!#REF!&lt;&gt;"",'Запит 2-8'!#REF!,"")</f>
        <v>#REF!</v>
      </c>
      <c r="C424" s="297" t="e">
        <f>'Запит 2-8'!#REF!</f>
        <v>#REF!</v>
      </c>
      <c r="D424" s="296" t="e">
        <f>'Запит 2-8'!#REF!</f>
        <v>#REF!</v>
      </c>
      <c r="E424" s="413">
        <f>'Паспорт-3'!E472</f>
        <v>0</v>
      </c>
      <c r="F424" s="414"/>
      <c r="G424" s="429">
        <f t="shared" si="46"/>
        <v>0</v>
      </c>
      <c r="H424" s="81" t="e">
        <f t="shared" si="47"/>
        <v>#REF!</v>
      </c>
    </row>
    <row r="425" spans="1:8" x14ac:dyDescent="0.2">
      <c r="A425" s="326" t="e">
        <f>'Запит 2-8'!#REF!</f>
        <v>#REF!</v>
      </c>
      <c r="B425" s="298" t="e">
        <f>IF('Запит 2-8'!#REF!&lt;&gt;"",'Запит 2-8'!#REF!,"")</f>
        <v>#REF!</v>
      </c>
      <c r="C425" s="297" t="e">
        <f>'Запит 2-8'!#REF!</f>
        <v>#REF!</v>
      </c>
      <c r="D425" s="296" t="e">
        <f>'Запит 2-8'!#REF!</f>
        <v>#REF!</v>
      </c>
      <c r="E425" s="413">
        <f>'Паспорт-3'!E473</f>
        <v>0</v>
      </c>
      <c r="F425" s="414"/>
      <c r="G425" s="429">
        <f t="shared" si="46"/>
        <v>0</v>
      </c>
      <c r="H425" s="81" t="e">
        <f t="shared" si="47"/>
        <v>#REF!</v>
      </c>
    </row>
    <row r="426" spans="1:8" x14ac:dyDescent="0.2">
      <c r="A426" s="433" t="e">
        <f>'Запит 2-8'!#REF!</f>
        <v>#REF!</v>
      </c>
      <c r="B426" s="434" t="e">
        <f>IF('Запит 2-8'!#REF!&lt;&gt;"",'Запит 2-8'!#REF!,"")</f>
        <v>#REF!</v>
      </c>
      <c r="C426" s="435" t="e">
        <f>'Запит 2-8'!#REF!</f>
        <v>#REF!</v>
      </c>
      <c r="D426" s="436" t="e">
        <f>'Запит 2-8'!#REF!</f>
        <v>#REF!</v>
      </c>
      <c r="E426" s="437">
        <f>'Паспорт-3'!E474</f>
        <v>0</v>
      </c>
      <c r="F426" s="438"/>
      <c r="G426" s="439">
        <f t="shared" si="46"/>
        <v>0</v>
      </c>
      <c r="H426" s="81" t="e">
        <f t="shared" si="47"/>
        <v>#REF!</v>
      </c>
    </row>
    <row r="427" spans="1:8" ht="12.75" customHeight="1" x14ac:dyDescent="0.2">
      <c r="A427" s="820" t="s">
        <v>212</v>
      </c>
      <c r="B427" s="821"/>
      <c r="C427" s="821"/>
      <c r="D427" s="821"/>
      <c r="E427" s="821"/>
      <c r="F427" s="821"/>
      <c r="G427" s="822"/>
      <c r="H427" s="81" t="e">
        <f>H411</f>
        <v>#REF!</v>
      </c>
    </row>
    <row r="428" spans="1:8" ht="12.75" customHeight="1" x14ac:dyDescent="0.2">
      <c r="A428" s="820" t="s">
        <v>232</v>
      </c>
      <c r="B428" s="821"/>
      <c r="C428" s="821"/>
      <c r="D428" s="821"/>
      <c r="E428" s="821"/>
      <c r="F428" s="821"/>
      <c r="G428" s="822"/>
      <c r="H428" s="81" t="e">
        <f>H376</f>
        <v>#REF!</v>
      </c>
    </row>
    <row r="429" spans="1:8" ht="12.75" customHeight="1" x14ac:dyDescent="0.2">
      <c r="A429" s="784" t="e">
        <f>'Запит 2-8'!#REF!</f>
        <v>#REF!</v>
      </c>
      <c r="B429" s="785"/>
      <c r="C429" s="785"/>
      <c r="D429" s="785"/>
      <c r="E429" s="785"/>
      <c r="F429" s="785"/>
      <c r="G429" s="786"/>
      <c r="H429" s="81" t="e">
        <f>H430</f>
        <v>#REF!</v>
      </c>
    </row>
    <row r="430" spans="1:8" x14ac:dyDescent="0.2">
      <c r="A430" s="420" t="s">
        <v>4</v>
      </c>
      <c r="B430" s="823" t="s">
        <v>107</v>
      </c>
      <c r="C430" s="824"/>
      <c r="D430" s="824"/>
      <c r="E430" s="827"/>
      <c r="F430" s="827"/>
      <c r="G430" s="828"/>
      <c r="H430" s="81" t="e">
        <f>H431</f>
        <v>#REF!</v>
      </c>
    </row>
    <row r="431" spans="1:8" x14ac:dyDescent="0.2">
      <c r="A431" s="326" t="e">
        <f>'Запит 2-8'!#REF!</f>
        <v>#REF!</v>
      </c>
      <c r="B431" s="421" t="e">
        <f>IF('Запит 2-8'!#REF!&lt;&gt;"",'Запит 2-8'!#REF!,"")</f>
        <v>#REF!</v>
      </c>
      <c r="C431" s="422" t="e">
        <f>'Запит 2-8'!#REF!</f>
        <v>#REF!</v>
      </c>
      <c r="D431" s="423" t="e">
        <f>'Запит 2-8'!#REF!</f>
        <v>#REF!</v>
      </c>
      <c r="E431" s="424">
        <f>'Паспорт-3'!E488</f>
        <v>0</v>
      </c>
      <c r="F431" s="425"/>
      <c r="G431" s="428">
        <f t="shared" ref="G431:G445" si="48">F431-E431</f>
        <v>0</v>
      </c>
      <c r="H431" s="81" t="e">
        <f t="shared" ref="H431:H445" si="49">IF(B431&lt;&gt;"","Для друку","")</f>
        <v>#REF!</v>
      </c>
    </row>
    <row r="432" spans="1:8" x14ac:dyDescent="0.2">
      <c r="A432" s="326" t="e">
        <f>'Запит 2-8'!#REF!</f>
        <v>#REF!</v>
      </c>
      <c r="B432" s="298" t="e">
        <f>IF('Запит 2-8'!#REF!&lt;&gt;"",'Запит 2-8'!#REF!,"")</f>
        <v>#REF!</v>
      </c>
      <c r="C432" s="297" t="e">
        <f>'Запит 2-8'!#REF!</f>
        <v>#REF!</v>
      </c>
      <c r="D432" s="296" t="e">
        <f>'Запит 2-8'!#REF!</f>
        <v>#REF!</v>
      </c>
      <c r="E432" s="413">
        <f>'Паспорт-3'!E489</f>
        <v>0</v>
      </c>
      <c r="F432" s="414"/>
      <c r="G432" s="429">
        <f t="shared" si="48"/>
        <v>0</v>
      </c>
      <c r="H432" s="81" t="e">
        <f t="shared" si="49"/>
        <v>#REF!</v>
      </c>
    </row>
    <row r="433" spans="1:8" x14ac:dyDescent="0.2">
      <c r="A433" s="326" t="e">
        <f>'Запит 2-8'!#REF!</f>
        <v>#REF!</v>
      </c>
      <c r="B433" s="298" t="e">
        <f>IF('Запит 2-8'!#REF!&lt;&gt;"",'Запит 2-8'!#REF!,"")</f>
        <v>#REF!</v>
      </c>
      <c r="C433" s="297" t="e">
        <f>'Запит 2-8'!#REF!</f>
        <v>#REF!</v>
      </c>
      <c r="D433" s="296" t="e">
        <f>'Запит 2-8'!#REF!</f>
        <v>#REF!</v>
      </c>
      <c r="E433" s="413">
        <f>'Паспорт-3'!E490</f>
        <v>0</v>
      </c>
      <c r="F433" s="414"/>
      <c r="G433" s="429">
        <f t="shared" si="48"/>
        <v>0</v>
      </c>
      <c r="H433" s="81" t="e">
        <f t="shared" si="49"/>
        <v>#REF!</v>
      </c>
    </row>
    <row r="434" spans="1:8" x14ac:dyDescent="0.2">
      <c r="A434" s="326" t="e">
        <f>'Запит 2-8'!#REF!</f>
        <v>#REF!</v>
      </c>
      <c r="B434" s="298" t="e">
        <f>IF('Запит 2-8'!#REF!&lt;&gt;"",'Запит 2-8'!#REF!,"")</f>
        <v>#REF!</v>
      </c>
      <c r="C434" s="297" t="e">
        <f>'Запит 2-8'!#REF!</f>
        <v>#REF!</v>
      </c>
      <c r="D434" s="296" t="e">
        <f>'Запит 2-8'!#REF!</f>
        <v>#REF!</v>
      </c>
      <c r="E434" s="413">
        <f>'Паспорт-3'!E491</f>
        <v>0</v>
      </c>
      <c r="F434" s="414"/>
      <c r="G434" s="429">
        <f t="shared" si="48"/>
        <v>0</v>
      </c>
      <c r="H434" s="81" t="e">
        <f t="shared" si="49"/>
        <v>#REF!</v>
      </c>
    </row>
    <row r="435" spans="1:8" x14ac:dyDescent="0.2">
      <c r="A435" s="326" t="e">
        <f>'Запит 2-8'!#REF!</f>
        <v>#REF!</v>
      </c>
      <c r="B435" s="298" t="e">
        <f>IF('Запит 2-8'!#REF!&lt;&gt;"",'Запит 2-8'!#REF!,"")</f>
        <v>#REF!</v>
      </c>
      <c r="C435" s="297" t="e">
        <f>'Запит 2-8'!#REF!</f>
        <v>#REF!</v>
      </c>
      <c r="D435" s="296" t="e">
        <f>'Запит 2-8'!#REF!</f>
        <v>#REF!</v>
      </c>
      <c r="E435" s="413">
        <f>'Паспорт-3'!E492</f>
        <v>0</v>
      </c>
      <c r="F435" s="414"/>
      <c r="G435" s="429">
        <f t="shared" si="48"/>
        <v>0</v>
      </c>
      <c r="H435" s="81" t="e">
        <f t="shared" si="49"/>
        <v>#REF!</v>
      </c>
    </row>
    <row r="436" spans="1:8" x14ac:dyDescent="0.2">
      <c r="A436" s="326" t="e">
        <f>'Запит 2-8'!#REF!</f>
        <v>#REF!</v>
      </c>
      <c r="B436" s="298" t="e">
        <f>IF('Запит 2-8'!#REF!&lt;&gt;"",'Запит 2-8'!#REF!,"")</f>
        <v>#REF!</v>
      </c>
      <c r="C436" s="297" t="e">
        <f>'Запит 2-8'!#REF!</f>
        <v>#REF!</v>
      </c>
      <c r="D436" s="296" t="e">
        <f>'Запит 2-8'!#REF!</f>
        <v>#REF!</v>
      </c>
      <c r="E436" s="413">
        <f>'Паспорт-3'!E493</f>
        <v>0</v>
      </c>
      <c r="F436" s="414"/>
      <c r="G436" s="429">
        <f t="shared" si="48"/>
        <v>0</v>
      </c>
      <c r="H436" s="81" t="e">
        <f t="shared" si="49"/>
        <v>#REF!</v>
      </c>
    </row>
    <row r="437" spans="1:8" x14ac:dyDescent="0.2">
      <c r="A437" s="326" t="e">
        <f>'Запит 2-8'!#REF!</f>
        <v>#REF!</v>
      </c>
      <c r="B437" s="298" t="e">
        <f>IF('Запит 2-8'!#REF!&lt;&gt;"",'Запит 2-8'!#REF!,"")</f>
        <v>#REF!</v>
      </c>
      <c r="C437" s="297" t="e">
        <f>'Запит 2-8'!#REF!</f>
        <v>#REF!</v>
      </c>
      <c r="D437" s="296" t="e">
        <f>'Запит 2-8'!#REF!</f>
        <v>#REF!</v>
      </c>
      <c r="E437" s="413">
        <f>'Паспорт-3'!E494</f>
        <v>0</v>
      </c>
      <c r="F437" s="414"/>
      <c r="G437" s="429">
        <f t="shared" si="48"/>
        <v>0</v>
      </c>
      <c r="H437" s="81" t="e">
        <f t="shared" si="49"/>
        <v>#REF!</v>
      </c>
    </row>
    <row r="438" spans="1:8" x14ac:dyDescent="0.2">
      <c r="A438" s="326" t="e">
        <f>'Запит 2-8'!#REF!</f>
        <v>#REF!</v>
      </c>
      <c r="B438" s="298" t="e">
        <f>IF('Запит 2-8'!#REF!&lt;&gt;"",'Запит 2-8'!#REF!,"")</f>
        <v>#REF!</v>
      </c>
      <c r="C438" s="297" t="e">
        <f>'Запит 2-8'!#REF!</f>
        <v>#REF!</v>
      </c>
      <c r="D438" s="296" t="e">
        <f>'Запит 2-8'!#REF!</f>
        <v>#REF!</v>
      </c>
      <c r="E438" s="413">
        <f>'Паспорт-3'!E495</f>
        <v>0</v>
      </c>
      <c r="F438" s="414"/>
      <c r="G438" s="429">
        <f t="shared" si="48"/>
        <v>0</v>
      </c>
      <c r="H438" s="81" t="e">
        <f t="shared" si="49"/>
        <v>#REF!</v>
      </c>
    </row>
    <row r="439" spans="1:8" x14ac:dyDescent="0.2">
      <c r="A439" s="326" t="e">
        <f>'Запит 2-8'!#REF!</f>
        <v>#REF!</v>
      </c>
      <c r="B439" s="298" t="e">
        <f>IF('Запит 2-8'!#REF!&lt;&gt;"",'Запит 2-8'!#REF!,"")</f>
        <v>#REF!</v>
      </c>
      <c r="C439" s="297" t="e">
        <f>'Запит 2-8'!#REF!</f>
        <v>#REF!</v>
      </c>
      <c r="D439" s="296" t="e">
        <f>'Запит 2-8'!#REF!</f>
        <v>#REF!</v>
      </c>
      <c r="E439" s="413">
        <f>'Паспорт-3'!E496</f>
        <v>0</v>
      </c>
      <c r="F439" s="414"/>
      <c r="G439" s="429">
        <f t="shared" si="48"/>
        <v>0</v>
      </c>
      <c r="H439" s="81" t="e">
        <f t="shared" si="49"/>
        <v>#REF!</v>
      </c>
    </row>
    <row r="440" spans="1:8" x14ac:dyDescent="0.2">
      <c r="A440" s="326" t="e">
        <f>'Запит 2-8'!#REF!</f>
        <v>#REF!</v>
      </c>
      <c r="B440" s="298" t="e">
        <f>IF('Запит 2-8'!#REF!&lt;&gt;"",'Запит 2-8'!#REF!,"")</f>
        <v>#REF!</v>
      </c>
      <c r="C440" s="297" t="e">
        <f>'Запит 2-8'!#REF!</f>
        <v>#REF!</v>
      </c>
      <c r="D440" s="296" t="e">
        <f>'Запит 2-8'!#REF!</f>
        <v>#REF!</v>
      </c>
      <c r="E440" s="413">
        <f>'Паспорт-3'!E497</f>
        <v>0</v>
      </c>
      <c r="F440" s="414"/>
      <c r="G440" s="429">
        <f t="shared" si="48"/>
        <v>0</v>
      </c>
      <c r="H440" s="81" t="e">
        <f t="shared" si="49"/>
        <v>#REF!</v>
      </c>
    </row>
    <row r="441" spans="1:8" x14ac:dyDescent="0.2">
      <c r="A441" s="326" t="e">
        <f>'Запит 2-8'!#REF!</f>
        <v>#REF!</v>
      </c>
      <c r="B441" s="298" t="e">
        <f>IF('Запит 2-8'!#REF!&lt;&gt;"",'Запит 2-8'!#REF!,"")</f>
        <v>#REF!</v>
      </c>
      <c r="C441" s="297" t="e">
        <f>'Запит 2-8'!#REF!</f>
        <v>#REF!</v>
      </c>
      <c r="D441" s="296" t="e">
        <f>'Запит 2-8'!#REF!</f>
        <v>#REF!</v>
      </c>
      <c r="E441" s="413">
        <f>'Паспорт-3'!E498</f>
        <v>0</v>
      </c>
      <c r="F441" s="414"/>
      <c r="G441" s="429">
        <f t="shared" si="48"/>
        <v>0</v>
      </c>
      <c r="H441" s="81" t="e">
        <f t="shared" si="49"/>
        <v>#REF!</v>
      </c>
    </row>
    <row r="442" spans="1:8" x14ac:dyDescent="0.2">
      <c r="A442" s="326" t="e">
        <f>'Запит 2-8'!#REF!</f>
        <v>#REF!</v>
      </c>
      <c r="B442" s="298" t="e">
        <f>IF('Запит 2-8'!#REF!&lt;&gt;"",'Запит 2-8'!#REF!,"")</f>
        <v>#REF!</v>
      </c>
      <c r="C442" s="297" t="e">
        <f>'Запит 2-8'!#REF!</f>
        <v>#REF!</v>
      </c>
      <c r="D442" s="296" t="e">
        <f>'Запит 2-8'!#REF!</f>
        <v>#REF!</v>
      </c>
      <c r="E442" s="413">
        <f>'Паспорт-3'!E499</f>
        <v>0</v>
      </c>
      <c r="F442" s="414"/>
      <c r="G442" s="429">
        <f t="shared" si="48"/>
        <v>0</v>
      </c>
      <c r="H442" s="81" t="e">
        <f t="shared" si="49"/>
        <v>#REF!</v>
      </c>
    </row>
    <row r="443" spans="1:8" x14ac:dyDescent="0.2">
      <c r="A443" s="326" t="e">
        <f>'Запит 2-8'!#REF!</f>
        <v>#REF!</v>
      </c>
      <c r="B443" s="298" t="e">
        <f>IF('Запит 2-8'!#REF!&lt;&gt;"",'Запит 2-8'!#REF!,"")</f>
        <v>#REF!</v>
      </c>
      <c r="C443" s="297" t="e">
        <f>'Запит 2-8'!#REF!</f>
        <v>#REF!</v>
      </c>
      <c r="D443" s="296" t="e">
        <f>'Запит 2-8'!#REF!</f>
        <v>#REF!</v>
      </c>
      <c r="E443" s="413">
        <f>'Паспорт-3'!E500</f>
        <v>0</v>
      </c>
      <c r="F443" s="414"/>
      <c r="G443" s="429">
        <f t="shared" si="48"/>
        <v>0</v>
      </c>
      <c r="H443" s="81" t="e">
        <f t="shared" si="49"/>
        <v>#REF!</v>
      </c>
    </row>
    <row r="444" spans="1:8" x14ac:dyDescent="0.2">
      <c r="A444" s="326" t="e">
        <f>'Запит 2-8'!#REF!</f>
        <v>#REF!</v>
      </c>
      <c r="B444" s="298" t="e">
        <f>IF('Запит 2-8'!#REF!&lt;&gt;"",'Запит 2-8'!#REF!,"")</f>
        <v>#REF!</v>
      </c>
      <c r="C444" s="297" t="e">
        <f>'Запит 2-8'!#REF!</f>
        <v>#REF!</v>
      </c>
      <c r="D444" s="296" t="e">
        <f>'Запит 2-8'!#REF!</f>
        <v>#REF!</v>
      </c>
      <c r="E444" s="413">
        <f>'Паспорт-3'!E501</f>
        <v>0</v>
      </c>
      <c r="F444" s="414"/>
      <c r="G444" s="429">
        <f t="shared" si="48"/>
        <v>0</v>
      </c>
      <c r="H444" s="81" t="e">
        <f t="shared" si="49"/>
        <v>#REF!</v>
      </c>
    </row>
    <row r="445" spans="1:8" x14ac:dyDescent="0.2">
      <c r="A445" s="433" t="e">
        <f>'Запит 2-8'!#REF!</f>
        <v>#REF!</v>
      </c>
      <c r="B445" s="434" t="e">
        <f>IF('Запит 2-8'!#REF!&lt;&gt;"",'Запит 2-8'!#REF!,"")</f>
        <v>#REF!</v>
      </c>
      <c r="C445" s="435" t="e">
        <f>'Запит 2-8'!#REF!</f>
        <v>#REF!</v>
      </c>
      <c r="D445" s="436" t="e">
        <f>'Запит 2-8'!#REF!</f>
        <v>#REF!</v>
      </c>
      <c r="E445" s="437">
        <f>'Паспорт-3'!E502</f>
        <v>0</v>
      </c>
      <c r="F445" s="438"/>
      <c r="G445" s="439">
        <f t="shared" si="48"/>
        <v>0</v>
      </c>
      <c r="H445" s="81" t="e">
        <f t="shared" si="49"/>
        <v>#REF!</v>
      </c>
    </row>
    <row r="446" spans="1:8" ht="12.75" customHeight="1" x14ac:dyDescent="0.2">
      <c r="A446" s="820" t="s">
        <v>212</v>
      </c>
      <c r="B446" s="821"/>
      <c r="C446" s="821"/>
      <c r="D446" s="821"/>
      <c r="E446" s="821"/>
      <c r="F446" s="821"/>
      <c r="G446" s="822"/>
      <c r="H446" s="81" t="e">
        <f>H430</f>
        <v>#REF!</v>
      </c>
    </row>
    <row r="447" spans="1:8" x14ac:dyDescent="0.2">
      <c r="A447" s="420" t="e">
        <f>'Запит 2-8'!#REF!</f>
        <v>#REF!</v>
      </c>
      <c r="B447" s="823" t="s">
        <v>108</v>
      </c>
      <c r="C447" s="824"/>
      <c r="D447" s="824"/>
      <c r="E447" s="824"/>
      <c r="F447" s="824"/>
      <c r="G447" s="829"/>
      <c r="H447" s="81" t="e">
        <f>H448</f>
        <v>#REF!</v>
      </c>
    </row>
    <row r="448" spans="1:8" x14ac:dyDescent="0.2">
      <c r="A448" s="326" t="e">
        <f>'Запит 2-8'!#REF!</f>
        <v>#REF!</v>
      </c>
      <c r="B448" s="421" t="e">
        <f>IF('Запит 2-8'!#REF!&lt;&gt;"",'Запит 2-8'!#REF!,"")</f>
        <v>#REF!</v>
      </c>
      <c r="C448" s="422" t="e">
        <f>'Запит 2-8'!#REF!</f>
        <v>#REF!</v>
      </c>
      <c r="D448" s="423" t="e">
        <f>'Запит 2-8'!#REF!</f>
        <v>#REF!</v>
      </c>
      <c r="E448" s="430">
        <f>'Паспорт-3'!E504</f>
        <v>0</v>
      </c>
      <c r="F448" s="431"/>
      <c r="G448" s="432">
        <f t="shared" ref="G448:G462" si="50">F448-E448</f>
        <v>0</v>
      </c>
      <c r="H448" s="81" t="e">
        <f t="shared" ref="H448:H462" si="51">IF(B448&lt;&gt;"","Для друку","")</f>
        <v>#REF!</v>
      </c>
    </row>
    <row r="449" spans="1:8" x14ac:dyDescent="0.2">
      <c r="A449" s="326" t="e">
        <f>'Запит 2-8'!#REF!</f>
        <v>#REF!</v>
      </c>
      <c r="B449" s="298" t="e">
        <f>IF('Запит 2-8'!#REF!&lt;&gt;"",'Запит 2-8'!#REF!,"")</f>
        <v>#REF!</v>
      </c>
      <c r="C449" s="297" t="e">
        <f>'Запит 2-8'!#REF!</f>
        <v>#REF!</v>
      </c>
      <c r="D449" s="296" t="e">
        <f>'Запит 2-8'!#REF!</f>
        <v>#REF!</v>
      </c>
      <c r="E449" s="413">
        <f>'Паспорт-3'!E505</f>
        <v>0</v>
      </c>
      <c r="F449" s="414"/>
      <c r="G449" s="429">
        <f t="shared" si="50"/>
        <v>0</v>
      </c>
      <c r="H449" s="81" t="e">
        <f t="shared" si="51"/>
        <v>#REF!</v>
      </c>
    </row>
    <row r="450" spans="1:8" x14ac:dyDescent="0.2">
      <c r="A450" s="326" t="e">
        <f>'Запит 2-8'!#REF!</f>
        <v>#REF!</v>
      </c>
      <c r="B450" s="298" t="e">
        <f>IF('Запит 2-8'!#REF!&lt;&gt;"",'Запит 2-8'!#REF!,"")</f>
        <v>#REF!</v>
      </c>
      <c r="C450" s="297" t="e">
        <f>'Запит 2-8'!#REF!</f>
        <v>#REF!</v>
      </c>
      <c r="D450" s="296" t="e">
        <f>'Запит 2-8'!#REF!</f>
        <v>#REF!</v>
      </c>
      <c r="E450" s="413">
        <f>'Паспорт-3'!E506</f>
        <v>0</v>
      </c>
      <c r="F450" s="414"/>
      <c r="G450" s="429">
        <f t="shared" si="50"/>
        <v>0</v>
      </c>
      <c r="H450" s="81" t="e">
        <f t="shared" si="51"/>
        <v>#REF!</v>
      </c>
    </row>
    <row r="451" spans="1:8" x14ac:dyDescent="0.2">
      <c r="A451" s="326" t="e">
        <f>'Запит 2-8'!#REF!</f>
        <v>#REF!</v>
      </c>
      <c r="B451" s="298" t="e">
        <f>IF('Запит 2-8'!#REF!&lt;&gt;"",'Запит 2-8'!#REF!,"")</f>
        <v>#REF!</v>
      </c>
      <c r="C451" s="297" t="e">
        <f>'Запит 2-8'!#REF!</f>
        <v>#REF!</v>
      </c>
      <c r="D451" s="296" t="e">
        <f>'Запит 2-8'!#REF!</f>
        <v>#REF!</v>
      </c>
      <c r="E451" s="413">
        <f>'Паспорт-3'!E507</f>
        <v>0</v>
      </c>
      <c r="F451" s="414"/>
      <c r="G451" s="429">
        <f t="shared" si="50"/>
        <v>0</v>
      </c>
      <c r="H451" s="81" t="e">
        <f t="shared" si="51"/>
        <v>#REF!</v>
      </c>
    </row>
    <row r="452" spans="1:8" x14ac:dyDescent="0.2">
      <c r="A452" s="326" t="e">
        <f>'Запит 2-8'!#REF!</f>
        <v>#REF!</v>
      </c>
      <c r="B452" s="298" t="e">
        <f>IF('Запит 2-8'!#REF!&lt;&gt;"",'Запит 2-8'!#REF!,"")</f>
        <v>#REF!</v>
      </c>
      <c r="C452" s="297" t="e">
        <f>'Запит 2-8'!#REF!</f>
        <v>#REF!</v>
      </c>
      <c r="D452" s="296" t="e">
        <f>'Запит 2-8'!#REF!</f>
        <v>#REF!</v>
      </c>
      <c r="E452" s="413">
        <f>'Паспорт-3'!E508</f>
        <v>0</v>
      </c>
      <c r="F452" s="414"/>
      <c r="G452" s="429">
        <f t="shared" si="50"/>
        <v>0</v>
      </c>
      <c r="H452" s="81" t="e">
        <f t="shared" si="51"/>
        <v>#REF!</v>
      </c>
    </row>
    <row r="453" spans="1:8" x14ac:dyDescent="0.2">
      <c r="A453" s="326" t="e">
        <f>'Запит 2-8'!#REF!</f>
        <v>#REF!</v>
      </c>
      <c r="B453" s="298" t="e">
        <f>IF('Запит 2-8'!#REF!&lt;&gt;"",'Запит 2-8'!#REF!,"")</f>
        <v>#REF!</v>
      </c>
      <c r="C453" s="297" t="e">
        <f>'Запит 2-8'!#REF!</f>
        <v>#REF!</v>
      </c>
      <c r="D453" s="296" t="e">
        <f>'Запит 2-8'!#REF!</f>
        <v>#REF!</v>
      </c>
      <c r="E453" s="413">
        <f>'Паспорт-3'!E509</f>
        <v>0</v>
      </c>
      <c r="F453" s="414"/>
      <c r="G453" s="429">
        <f t="shared" si="50"/>
        <v>0</v>
      </c>
      <c r="H453" s="81" t="e">
        <f t="shared" si="51"/>
        <v>#REF!</v>
      </c>
    </row>
    <row r="454" spans="1:8" x14ac:dyDescent="0.2">
      <c r="A454" s="326" t="e">
        <f>'Запит 2-8'!#REF!</f>
        <v>#REF!</v>
      </c>
      <c r="B454" s="298" t="e">
        <f>IF('Запит 2-8'!#REF!&lt;&gt;"",'Запит 2-8'!#REF!,"")</f>
        <v>#REF!</v>
      </c>
      <c r="C454" s="297" t="e">
        <f>'Запит 2-8'!#REF!</f>
        <v>#REF!</v>
      </c>
      <c r="D454" s="296" t="e">
        <f>'Запит 2-8'!#REF!</f>
        <v>#REF!</v>
      </c>
      <c r="E454" s="413">
        <f>'Паспорт-3'!E510</f>
        <v>0</v>
      </c>
      <c r="F454" s="414"/>
      <c r="G454" s="429">
        <f t="shared" si="50"/>
        <v>0</v>
      </c>
      <c r="H454" s="81" t="e">
        <f t="shared" si="51"/>
        <v>#REF!</v>
      </c>
    </row>
    <row r="455" spans="1:8" x14ac:dyDescent="0.2">
      <c r="A455" s="326" t="e">
        <f>'Запит 2-8'!#REF!</f>
        <v>#REF!</v>
      </c>
      <c r="B455" s="298" t="e">
        <f>IF('Запит 2-8'!#REF!&lt;&gt;"",'Запит 2-8'!#REF!,"")</f>
        <v>#REF!</v>
      </c>
      <c r="C455" s="297" t="e">
        <f>'Запит 2-8'!#REF!</f>
        <v>#REF!</v>
      </c>
      <c r="D455" s="296" t="e">
        <f>'Запит 2-8'!#REF!</f>
        <v>#REF!</v>
      </c>
      <c r="E455" s="413">
        <f>'Паспорт-3'!E511</f>
        <v>0</v>
      </c>
      <c r="F455" s="414"/>
      <c r="G455" s="429">
        <f t="shared" si="50"/>
        <v>0</v>
      </c>
      <c r="H455" s="81" t="e">
        <f t="shared" si="51"/>
        <v>#REF!</v>
      </c>
    </row>
    <row r="456" spans="1:8" x14ac:dyDescent="0.2">
      <c r="A456" s="326" t="e">
        <f>'Запит 2-8'!#REF!</f>
        <v>#REF!</v>
      </c>
      <c r="B456" s="298" t="e">
        <f>IF('Запит 2-8'!#REF!&lt;&gt;"",'Запит 2-8'!#REF!,"")</f>
        <v>#REF!</v>
      </c>
      <c r="C456" s="297" t="e">
        <f>'Запит 2-8'!#REF!</f>
        <v>#REF!</v>
      </c>
      <c r="D456" s="296" t="e">
        <f>'Запит 2-8'!#REF!</f>
        <v>#REF!</v>
      </c>
      <c r="E456" s="413">
        <f>'Паспорт-3'!E512</f>
        <v>0</v>
      </c>
      <c r="F456" s="414"/>
      <c r="G456" s="429">
        <f t="shared" si="50"/>
        <v>0</v>
      </c>
      <c r="H456" s="81" t="e">
        <f t="shared" si="51"/>
        <v>#REF!</v>
      </c>
    </row>
    <row r="457" spans="1:8" x14ac:dyDescent="0.2">
      <c r="A457" s="326" t="e">
        <f>'Запит 2-8'!#REF!</f>
        <v>#REF!</v>
      </c>
      <c r="B457" s="298" t="e">
        <f>IF('Запит 2-8'!#REF!&lt;&gt;"",'Запит 2-8'!#REF!,"")</f>
        <v>#REF!</v>
      </c>
      <c r="C457" s="297" t="e">
        <f>'Запит 2-8'!#REF!</f>
        <v>#REF!</v>
      </c>
      <c r="D457" s="296" t="e">
        <f>'Запит 2-8'!#REF!</f>
        <v>#REF!</v>
      </c>
      <c r="E457" s="413">
        <f>'Паспорт-3'!E513</f>
        <v>0</v>
      </c>
      <c r="F457" s="414"/>
      <c r="G457" s="429">
        <f t="shared" si="50"/>
        <v>0</v>
      </c>
      <c r="H457" s="81" t="e">
        <f t="shared" si="51"/>
        <v>#REF!</v>
      </c>
    </row>
    <row r="458" spans="1:8" x14ac:dyDescent="0.2">
      <c r="A458" s="326" t="e">
        <f>'Запит 2-8'!#REF!</f>
        <v>#REF!</v>
      </c>
      <c r="B458" s="298" t="e">
        <f>IF('Запит 2-8'!#REF!&lt;&gt;"",'Запит 2-8'!#REF!,"")</f>
        <v>#REF!</v>
      </c>
      <c r="C458" s="297" t="e">
        <f>'Запит 2-8'!#REF!</f>
        <v>#REF!</v>
      </c>
      <c r="D458" s="296" t="e">
        <f>'Запит 2-8'!#REF!</f>
        <v>#REF!</v>
      </c>
      <c r="E458" s="413">
        <f>'Паспорт-3'!E514</f>
        <v>0</v>
      </c>
      <c r="F458" s="414"/>
      <c r="G458" s="429">
        <f t="shared" si="50"/>
        <v>0</v>
      </c>
      <c r="H458" s="81" t="e">
        <f t="shared" si="51"/>
        <v>#REF!</v>
      </c>
    </row>
    <row r="459" spans="1:8" x14ac:dyDescent="0.2">
      <c r="A459" s="326" t="e">
        <f>'Запит 2-8'!#REF!</f>
        <v>#REF!</v>
      </c>
      <c r="B459" s="298" t="e">
        <f>IF('Запит 2-8'!#REF!&lt;&gt;"",'Запит 2-8'!#REF!,"")</f>
        <v>#REF!</v>
      </c>
      <c r="C459" s="297" t="e">
        <f>'Запит 2-8'!#REF!</f>
        <v>#REF!</v>
      </c>
      <c r="D459" s="296" t="e">
        <f>'Запит 2-8'!#REF!</f>
        <v>#REF!</v>
      </c>
      <c r="E459" s="413">
        <f>'Паспорт-3'!E515</f>
        <v>0</v>
      </c>
      <c r="F459" s="414"/>
      <c r="G459" s="429">
        <f t="shared" si="50"/>
        <v>0</v>
      </c>
      <c r="H459" s="81" t="e">
        <f t="shared" si="51"/>
        <v>#REF!</v>
      </c>
    </row>
    <row r="460" spans="1:8" x14ac:dyDescent="0.2">
      <c r="A460" s="326" t="e">
        <f>'Запит 2-8'!#REF!</f>
        <v>#REF!</v>
      </c>
      <c r="B460" s="298" t="e">
        <f>IF('Запит 2-8'!#REF!&lt;&gt;"",'Запит 2-8'!#REF!,"")</f>
        <v>#REF!</v>
      </c>
      <c r="C460" s="297" t="e">
        <f>'Запит 2-8'!#REF!</f>
        <v>#REF!</v>
      </c>
      <c r="D460" s="296" t="e">
        <f>'Запит 2-8'!#REF!</f>
        <v>#REF!</v>
      </c>
      <c r="E460" s="413">
        <f>'Паспорт-3'!E516</f>
        <v>0</v>
      </c>
      <c r="F460" s="414"/>
      <c r="G460" s="429">
        <f t="shared" si="50"/>
        <v>0</v>
      </c>
      <c r="H460" s="81" t="e">
        <f t="shared" si="51"/>
        <v>#REF!</v>
      </c>
    </row>
    <row r="461" spans="1:8" x14ac:dyDescent="0.2">
      <c r="A461" s="326" t="e">
        <f>'Запит 2-8'!#REF!</f>
        <v>#REF!</v>
      </c>
      <c r="B461" s="298" t="e">
        <f>IF('Запит 2-8'!#REF!&lt;&gt;"",'Запит 2-8'!#REF!,"")</f>
        <v>#REF!</v>
      </c>
      <c r="C461" s="297" t="e">
        <f>'Запит 2-8'!#REF!</f>
        <v>#REF!</v>
      </c>
      <c r="D461" s="296" t="e">
        <f>'Запит 2-8'!#REF!</f>
        <v>#REF!</v>
      </c>
      <c r="E461" s="413">
        <f>'Паспорт-3'!E517</f>
        <v>0</v>
      </c>
      <c r="F461" s="414"/>
      <c r="G461" s="429">
        <f t="shared" si="50"/>
        <v>0</v>
      </c>
      <c r="H461" s="81" t="e">
        <f t="shared" si="51"/>
        <v>#REF!</v>
      </c>
    </row>
    <row r="462" spans="1:8" x14ac:dyDescent="0.2">
      <c r="A462" s="433" t="e">
        <f>'Запит 2-8'!#REF!</f>
        <v>#REF!</v>
      </c>
      <c r="B462" s="434" t="e">
        <f>IF('Запит 2-8'!#REF!&lt;&gt;"",'Запит 2-8'!#REF!,"")</f>
        <v>#REF!</v>
      </c>
      <c r="C462" s="435" t="e">
        <f>'Запит 2-8'!#REF!</f>
        <v>#REF!</v>
      </c>
      <c r="D462" s="436" t="e">
        <f>'Запит 2-8'!#REF!</f>
        <v>#REF!</v>
      </c>
      <c r="E462" s="437">
        <f>'Паспорт-3'!E518</f>
        <v>0</v>
      </c>
      <c r="F462" s="438"/>
      <c r="G462" s="439">
        <f t="shared" si="50"/>
        <v>0</v>
      </c>
      <c r="H462" s="81" t="e">
        <f t="shared" si="51"/>
        <v>#REF!</v>
      </c>
    </row>
    <row r="463" spans="1:8" ht="12.75" customHeight="1" x14ac:dyDescent="0.2">
      <c r="A463" s="820" t="s">
        <v>212</v>
      </c>
      <c r="B463" s="821"/>
      <c r="C463" s="821"/>
      <c r="D463" s="821"/>
      <c r="E463" s="821"/>
      <c r="F463" s="821"/>
      <c r="G463" s="822"/>
      <c r="H463" s="81" t="e">
        <f>H447</f>
        <v>#REF!</v>
      </c>
    </row>
    <row r="464" spans="1:8" x14ac:dyDescent="0.2">
      <c r="A464" s="426" t="e">
        <f>'Запит 2-8'!#REF!</f>
        <v>#REF!</v>
      </c>
      <c r="B464" s="823" t="s">
        <v>109</v>
      </c>
      <c r="C464" s="824"/>
      <c r="D464" s="824"/>
      <c r="E464" s="825"/>
      <c r="F464" s="825"/>
      <c r="G464" s="826"/>
      <c r="H464" s="81" t="e">
        <f>H465</f>
        <v>#REF!</v>
      </c>
    </row>
    <row r="465" spans="1:8" x14ac:dyDescent="0.2">
      <c r="A465" s="326" t="e">
        <f>'Запит 2-8'!#REF!</f>
        <v>#REF!</v>
      </c>
      <c r="B465" s="421" t="e">
        <f>IF('Запит 2-8'!#REF!&lt;&gt;"",'Запит 2-8'!#REF!,"")</f>
        <v>#REF!</v>
      </c>
      <c r="C465" s="422" t="e">
        <f>'Запит 2-8'!#REF!</f>
        <v>#REF!</v>
      </c>
      <c r="D465" s="423" t="e">
        <f>'Запит 2-8'!#REF!</f>
        <v>#REF!</v>
      </c>
      <c r="E465" s="424">
        <f>'Паспорт-3'!E520</f>
        <v>0</v>
      </c>
      <c r="F465" s="425"/>
      <c r="G465" s="428">
        <f t="shared" ref="G465:G479" si="52">F465-E465</f>
        <v>0</v>
      </c>
      <c r="H465" s="81" t="e">
        <f t="shared" ref="H465:H479" si="53">IF(B465&lt;&gt;"","Для друку","")</f>
        <v>#REF!</v>
      </c>
    </row>
    <row r="466" spans="1:8" x14ac:dyDescent="0.2">
      <c r="A466" s="326" t="e">
        <f>'Запит 2-8'!#REF!</f>
        <v>#REF!</v>
      </c>
      <c r="B466" s="298" t="e">
        <f>IF('Запит 2-8'!#REF!&lt;&gt;"",'Запит 2-8'!#REF!,"")</f>
        <v>#REF!</v>
      </c>
      <c r="C466" s="297" t="e">
        <f>'Запит 2-8'!#REF!</f>
        <v>#REF!</v>
      </c>
      <c r="D466" s="296" t="e">
        <f>'Запит 2-8'!#REF!</f>
        <v>#REF!</v>
      </c>
      <c r="E466" s="413">
        <f>'Паспорт-3'!E521</f>
        <v>0</v>
      </c>
      <c r="F466" s="414"/>
      <c r="G466" s="429">
        <f t="shared" si="52"/>
        <v>0</v>
      </c>
      <c r="H466" s="81" t="e">
        <f t="shared" si="53"/>
        <v>#REF!</v>
      </c>
    </row>
    <row r="467" spans="1:8" x14ac:dyDescent="0.2">
      <c r="A467" s="326" t="e">
        <f>'Запит 2-8'!#REF!</f>
        <v>#REF!</v>
      </c>
      <c r="B467" s="298" t="e">
        <f>IF('Запит 2-8'!#REF!&lt;&gt;"",'Запит 2-8'!#REF!,"")</f>
        <v>#REF!</v>
      </c>
      <c r="C467" s="297" t="e">
        <f>'Запит 2-8'!#REF!</f>
        <v>#REF!</v>
      </c>
      <c r="D467" s="296" t="e">
        <f>'Запит 2-8'!#REF!</f>
        <v>#REF!</v>
      </c>
      <c r="E467" s="413">
        <f>'Паспорт-3'!E522</f>
        <v>0</v>
      </c>
      <c r="F467" s="414"/>
      <c r="G467" s="429">
        <f t="shared" si="52"/>
        <v>0</v>
      </c>
      <c r="H467" s="81" t="e">
        <f t="shared" si="53"/>
        <v>#REF!</v>
      </c>
    </row>
    <row r="468" spans="1:8" x14ac:dyDescent="0.2">
      <c r="A468" s="326" t="e">
        <f>'Запит 2-8'!#REF!</f>
        <v>#REF!</v>
      </c>
      <c r="B468" s="298" t="e">
        <f>IF('Запит 2-8'!#REF!&lt;&gt;"",'Запит 2-8'!#REF!,"")</f>
        <v>#REF!</v>
      </c>
      <c r="C468" s="297" t="e">
        <f>'Запит 2-8'!#REF!</f>
        <v>#REF!</v>
      </c>
      <c r="D468" s="296" t="e">
        <f>'Запит 2-8'!#REF!</f>
        <v>#REF!</v>
      </c>
      <c r="E468" s="413">
        <f>'Паспорт-3'!E523</f>
        <v>0</v>
      </c>
      <c r="F468" s="414"/>
      <c r="G468" s="429">
        <f t="shared" si="52"/>
        <v>0</v>
      </c>
      <c r="H468" s="81" t="e">
        <f t="shared" si="53"/>
        <v>#REF!</v>
      </c>
    </row>
    <row r="469" spans="1:8" x14ac:dyDescent="0.2">
      <c r="A469" s="326" t="e">
        <f>'Запит 2-8'!#REF!</f>
        <v>#REF!</v>
      </c>
      <c r="B469" s="298" t="e">
        <f>IF('Запит 2-8'!#REF!&lt;&gt;"",'Запит 2-8'!#REF!,"")</f>
        <v>#REF!</v>
      </c>
      <c r="C469" s="297" t="e">
        <f>'Запит 2-8'!#REF!</f>
        <v>#REF!</v>
      </c>
      <c r="D469" s="296" t="e">
        <f>'Запит 2-8'!#REF!</f>
        <v>#REF!</v>
      </c>
      <c r="E469" s="413">
        <f>'Паспорт-3'!E524</f>
        <v>0</v>
      </c>
      <c r="F469" s="414"/>
      <c r="G469" s="429">
        <f t="shared" si="52"/>
        <v>0</v>
      </c>
      <c r="H469" s="81" t="e">
        <f t="shared" si="53"/>
        <v>#REF!</v>
      </c>
    </row>
    <row r="470" spans="1:8" x14ac:dyDescent="0.2">
      <c r="A470" s="326" t="e">
        <f>'Запит 2-8'!#REF!</f>
        <v>#REF!</v>
      </c>
      <c r="B470" s="298" t="e">
        <f>IF('Запит 2-8'!#REF!&lt;&gt;"",'Запит 2-8'!#REF!,"")</f>
        <v>#REF!</v>
      </c>
      <c r="C470" s="297" t="e">
        <f>'Запит 2-8'!#REF!</f>
        <v>#REF!</v>
      </c>
      <c r="D470" s="296" t="e">
        <f>'Запит 2-8'!#REF!</f>
        <v>#REF!</v>
      </c>
      <c r="E470" s="413">
        <f>'Паспорт-3'!E525</f>
        <v>0</v>
      </c>
      <c r="F470" s="414"/>
      <c r="G470" s="429">
        <f t="shared" si="52"/>
        <v>0</v>
      </c>
      <c r="H470" s="81" t="e">
        <f t="shared" si="53"/>
        <v>#REF!</v>
      </c>
    </row>
    <row r="471" spans="1:8" x14ac:dyDescent="0.2">
      <c r="A471" s="326" t="e">
        <f>'Запит 2-8'!#REF!</f>
        <v>#REF!</v>
      </c>
      <c r="B471" s="298" t="e">
        <f>IF('Запит 2-8'!#REF!&lt;&gt;"",'Запит 2-8'!#REF!,"")</f>
        <v>#REF!</v>
      </c>
      <c r="C471" s="297" t="e">
        <f>'Запит 2-8'!#REF!</f>
        <v>#REF!</v>
      </c>
      <c r="D471" s="296" t="e">
        <f>'Запит 2-8'!#REF!</f>
        <v>#REF!</v>
      </c>
      <c r="E471" s="413">
        <f>'Паспорт-3'!E526</f>
        <v>0</v>
      </c>
      <c r="F471" s="414"/>
      <c r="G471" s="429">
        <f t="shared" si="52"/>
        <v>0</v>
      </c>
      <c r="H471" s="81" t="e">
        <f t="shared" si="53"/>
        <v>#REF!</v>
      </c>
    </row>
    <row r="472" spans="1:8" x14ac:dyDescent="0.2">
      <c r="A472" s="326" t="e">
        <f>'Запит 2-8'!#REF!</f>
        <v>#REF!</v>
      </c>
      <c r="B472" s="298" t="e">
        <f>IF('Запит 2-8'!#REF!&lt;&gt;"",'Запит 2-8'!#REF!,"")</f>
        <v>#REF!</v>
      </c>
      <c r="C472" s="297" t="e">
        <f>'Запит 2-8'!#REF!</f>
        <v>#REF!</v>
      </c>
      <c r="D472" s="296" t="e">
        <f>'Запит 2-8'!#REF!</f>
        <v>#REF!</v>
      </c>
      <c r="E472" s="413">
        <f>'Паспорт-3'!E527</f>
        <v>0</v>
      </c>
      <c r="F472" s="414"/>
      <c r="G472" s="429">
        <f t="shared" si="52"/>
        <v>0</v>
      </c>
      <c r="H472" s="81" t="e">
        <f t="shared" si="53"/>
        <v>#REF!</v>
      </c>
    </row>
    <row r="473" spans="1:8" x14ac:dyDescent="0.2">
      <c r="A473" s="326" t="e">
        <f>'Запит 2-8'!#REF!</f>
        <v>#REF!</v>
      </c>
      <c r="B473" s="298" t="e">
        <f>IF('Запит 2-8'!#REF!&lt;&gt;"",'Запит 2-8'!#REF!,"")</f>
        <v>#REF!</v>
      </c>
      <c r="C473" s="297" t="e">
        <f>'Запит 2-8'!#REF!</f>
        <v>#REF!</v>
      </c>
      <c r="D473" s="296" t="e">
        <f>'Запит 2-8'!#REF!</f>
        <v>#REF!</v>
      </c>
      <c r="E473" s="413">
        <f>'Паспорт-3'!E528</f>
        <v>0</v>
      </c>
      <c r="F473" s="414"/>
      <c r="G473" s="429">
        <f t="shared" si="52"/>
        <v>0</v>
      </c>
      <c r="H473" s="81" t="e">
        <f t="shared" si="53"/>
        <v>#REF!</v>
      </c>
    </row>
    <row r="474" spans="1:8" x14ac:dyDescent="0.2">
      <c r="A474" s="326" t="e">
        <f>'Запит 2-8'!#REF!</f>
        <v>#REF!</v>
      </c>
      <c r="B474" s="298" t="e">
        <f>IF('Запит 2-8'!#REF!&lt;&gt;"",'Запит 2-8'!#REF!,"")</f>
        <v>#REF!</v>
      </c>
      <c r="C474" s="297" t="e">
        <f>'Запит 2-8'!#REF!</f>
        <v>#REF!</v>
      </c>
      <c r="D474" s="296" t="e">
        <f>'Запит 2-8'!#REF!</f>
        <v>#REF!</v>
      </c>
      <c r="E474" s="413">
        <f>'Паспорт-3'!E529</f>
        <v>0</v>
      </c>
      <c r="F474" s="414"/>
      <c r="G474" s="429">
        <f t="shared" si="52"/>
        <v>0</v>
      </c>
      <c r="H474" s="81" t="e">
        <f t="shared" si="53"/>
        <v>#REF!</v>
      </c>
    </row>
    <row r="475" spans="1:8" x14ac:dyDescent="0.2">
      <c r="A475" s="326" t="e">
        <f>'Запит 2-8'!#REF!</f>
        <v>#REF!</v>
      </c>
      <c r="B475" s="298" t="e">
        <f>IF('Запит 2-8'!#REF!&lt;&gt;"",'Запит 2-8'!#REF!,"")</f>
        <v>#REF!</v>
      </c>
      <c r="C475" s="297" t="e">
        <f>'Запит 2-8'!#REF!</f>
        <v>#REF!</v>
      </c>
      <c r="D475" s="296" t="e">
        <f>'Запит 2-8'!#REF!</f>
        <v>#REF!</v>
      </c>
      <c r="E475" s="413">
        <f>'Паспорт-3'!E530</f>
        <v>0</v>
      </c>
      <c r="F475" s="414"/>
      <c r="G475" s="429">
        <f t="shared" si="52"/>
        <v>0</v>
      </c>
      <c r="H475" s="81" t="e">
        <f t="shared" si="53"/>
        <v>#REF!</v>
      </c>
    </row>
    <row r="476" spans="1:8" x14ac:dyDescent="0.2">
      <c r="A476" s="326" t="e">
        <f>'Запит 2-8'!#REF!</f>
        <v>#REF!</v>
      </c>
      <c r="B476" s="298" t="e">
        <f>IF('Запит 2-8'!#REF!&lt;&gt;"",'Запит 2-8'!#REF!,"")</f>
        <v>#REF!</v>
      </c>
      <c r="C476" s="297" t="e">
        <f>'Запит 2-8'!#REF!</f>
        <v>#REF!</v>
      </c>
      <c r="D476" s="296" t="e">
        <f>'Запит 2-8'!#REF!</f>
        <v>#REF!</v>
      </c>
      <c r="E476" s="413">
        <f>'Паспорт-3'!E531</f>
        <v>0</v>
      </c>
      <c r="F476" s="414"/>
      <c r="G476" s="429">
        <f t="shared" si="52"/>
        <v>0</v>
      </c>
      <c r="H476" s="81" t="e">
        <f t="shared" si="53"/>
        <v>#REF!</v>
      </c>
    </row>
    <row r="477" spans="1:8" x14ac:dyDescent="0.2">
      <c r="A477" s="326" t="e">
        <f>'Запит 2-8'!#REF!</f>
        <v>#REF!</v>
      </c>
      <c r="B477" s="298" t="e">
        <f>IF('Запит 2-8'!#REF!&lt;&gt;"",'Запит 2-8'!#REF!,"")</f>
        <v>#REF!</v>
      </c>
      <c r="C477" s="297" t="e">
        <f>'Запит 2-8'!#REF!</f>
        <v>#REF!</v>
      </c>
      <c r="D477" s="296" t="e">
        <f>'Запит 2-8'!#REF!</f>
        <v>#REF!</v>
      </c>
      <c r="E477" s="413">
        <f>'Паспорт-3'!E532</f>
        <v>0</v>
      </c>
      <c r="F477" s="414"/>
      <c r="G477" s="429">
        <f t="shared" si="52"/>
        <v>0</v>
      </c>
      <c r="H477" s="81" t="e">
        <f t="shared" si="53"/>
        <v>#REF!</v>
      </c>
    </row>
    <row r="478" spans="1:8" x14ac:dyDescent="0.2">
      <c r="A478" s="326" t="e">
        <f>'Запит 2-8'!#REF!</f>
        <v>#REF!</v>
      </c>
      <c r="B478" s="298" t="e">
        <f>IF('Запит 2-8'!#REF!&lt;&gt;"",'Запит 2-8'!#REF!,"")</f>
        <v>#REF!</v>
      </c>
      <c r="C478" s="297" t="e">
        <f>'Запит 2-8'!#REF!</f>
        <v>#REF!</v>
      </c>
      <c r="D478" s="296" t="e">
        <f>'Запит 2-8'!#REF!</f>
        <v>#REF!</v>
      </c>
      <c r="E478" s="413">
        <f>'Паспорт-3'!E533</f>
        <v>0</v>
      </c>
      <c r="F478" s="414"/>
      <c r="G478" s="429">
        <f t="shared" si="52"/>
        <v>0</v>
      </c>
      <c r="H478" s="81" t="e">
        <f t="shared" si="53"/>
        <v>#REF!</v>
      </c>
    </row>
    <row r="479" spans="1:8" x14ac:dyDescent="0.2">
      <c r="A479" s="433" t="e">
        <f>'Запит 2-8'!#REF!</f>
        <v>#REF!</v>
      </c>
      <c r="B479" s="434" t="e">
        <f>IF('Запит 2-8'!#REF!&lt;&gt;"",'Запит 2-8'!#REF!,"")</f>
        <v>#REF!</v>
      </c>
      <c r="C479" s="435" t="e">
        <f>'Запит 2-8'!#REF!</f>
        <v>#REF!</v>
      </c>
      <c r="D479" s="436" t="e">
        <f>'Запит 2-8'!#REF!</f>
        <v>#REF!</v>
      </c>
      <c r="E479" s="437">
        <f>'Паспорт-3'!E534</f>
        <v>0</v>
      </c>
      <c r="F479" s="438"/>
      <c r="G479" s="439">
        <f t="shared" si="52"/>
        <v>0</v>
      </c>
      <c r="H479" s="81" t="e">
        <f t="shared" si="53"/>
        <v>#REF!</v>
      </c>
    </row>
    <row r="480" spans="1:8" ht="12.75" customHeight="1" x14ac:dyDescent="0.2">
      <c r="A480" s="820" t="s">
        <v>212</v>
      </c>
      <c r="B480" s="821"/>
      <c r="C480" s="821"/>
      <c r="D480" s="821"/>
      <c r="E480" s="821"/>
      <c r="F480" s="821"/>
      <c r="G480" s="822"/>
      <c r="H480" s="81" t="e">
        <f>H464</f>
        <v>#REF!</v>
      </c>
    </row>
    <row r="481" spans="1:8" ht="12.75" customHeight="1" x14ac:dyDescent="0.2">
      <c r="A481" s="820" t="s">
        <v>232</v>
      </c>
      <c r="B481" s="821"/>
      <c r="C481" s="821"/>
      <c r="D481" s="821"/>
      <c r="E481" s="821"/>
      <c r="F481" s="821"/>
      <c r="G481" s="822"/>
      <c r="H481" s="81" t="e">
        <f>H429</f>
        <v>#REF!</v>
      </c>
    </row>
    <row r="482" spans="1:8" ht="12.75" customHeight="1" x14ac:dyDescent="0.2">
      <c r="A482" s="784" t="e">
        <f>'Запит 2-8'!#REF!</f>
        <v>#REF!</v>
      </c>
      <c r="B482" s="785"/>
      <c r="C482" s="785"/>
      <c r="D482" s="785"/>
      <c r="E482" s="785"/>
      <c r="F482" s="785"/>
      <c r="G482" s="786"/>
      <c r="H482" s="81" t="e">
        <f>H483</f>
        <v>#REF!</v>
      </c>
    </row>
    <row r="483" spans="1:8" x14ac:dyDescent="0.2">
      <c r="A483" s="420" t="s">
        <v>4</v>
      </c>
      <c r="B483" s="823" t="s">
        <v>107</v>
      </c>
      <c r="C483" s="824"/>
      <c r="D483" s="824"/>
      <c r="E483" s="827"/>
      <c r="F483" s="827"/>
      <c r="G483" s="828"/>
      <c r="H483" s="81" t="e">
        <f>H484</f>
        <v>#REF!</v>
      </c>
    </row>
    <row r="484" spans="1:8" x14ac:dyDescent="0.2">
      <c r="A484" s="326" t="e">
        <f>'Запит 2-8'!#REF!</f>
        <v>#REF!</v>
      </c>
      <c r="B484" s="421" t="e">
        <f>IF('Запит 2-8'!#REF!&lt;&gt;"",'Запит 2-8'!#REF!,"")</f>
        <v>#REF!</v>
      </c>
      <c r="C484" s="422" t="e">
        <f>'Запит 2-8'!#REF!</f>
        <v>#REF!</v>
      </c>
      <c r="D484" s="423" t="e">
        <f>'Запит 2-8'!#REF!</f>
        <v>#REF!</v>
      </c>
      <c r="E484" s="424">
        <f>'Паспорт-3'!E548</f>
        <v>0</v>
      </c>
      <c r="F484" s="425"/>
      <c r="G484" s="428">
        <f t="shared" ref="G484:G498" si="54">F484-E484</f>
        <v>0</v>
      </c>
      <c r="H484" s="81" t="e">
        <f t="shared" ref="H484:H498" si="55">IF(B484&lt;&gt;"","Для друку","")</f>
        <v>#REF!</v>
      </c>
    </row>
    <row r="485" spans="1:8" x14ac:dyDescent="0.2">
      <c r="A485" s="326" t="e">
        <f>'Запит 2-8'!#REF!</f>
        <v>#REF!</v>
      </c>
      <c r="B485" s="298" t="e">
        <f>IF('Запит 2-8'!#REF!&lt;&gt;"",'Запит 2-8'!#REF!,"")</f>
        <v>#REF!</v>
      </c>
      <c r="C485" s="297" t="e">
        <f>'Запит 2-8'!#REF!</f>
        <v>#REF!</v>
      </c>
      <c r="D485" s="296" t="e">
        <f>'Запит 2-8'!#REF!</f>
        <v>#REF!</v>
      </c>
      <c r="E485" s="413">
        <f>'Паспорт-3'!E549</f>
        <v>0</v>
      </c>
      <c r="F485" s="414"/>
      <c r="G485" s="429">
        <f t="shared" si="54"/>
        <v>0</v>
      </c>
      <c r="H485" s="81" t="e">
        <f t="shared" si="55"/>
        <v>#REF!</v>
      </c>
    </row>
    <row r="486" spans="1:8" x14ac:dyDescent="0.2">
      <c r="A486" s="326" t="e">
        <f>'Запит 2-8'!#REF!</f>
        <v>#REF!</v>
      </c>
      <c r="B486" s="298" t="e">
        <f>IF('Запит 2-8'!#REF!&lt;&gt;"",'Запит 2-8'!#REF!,"")</f>
        <v>#REF!</v>
      </c>
      <c r="C486" s="297" t="e">
        <f>'Запит 2-8'!#REF!</f>
        <v>#REF!</v>
      </c>
      <c r="D486" s="296" t="e">
        <f>'Запит 2-8'!#REF!</f>
        <v>#REF!</v>
      </c>
      <c r="E486" s="413">
        <f>'Паспорт-3'!E550</f>
        <v>0</v>
      </c>
      <c r="F486" s="414"/>
      <c r="G486" s="429">
        <f t="shared" si="54"/>
        <v>0</v>
      </c>
      <c r="H486" s="81" t="e">
        <f t="shared" si="55"/>
        <v>#REF!</v>
      </c>
    </row>
    <row r="487" spans="1:8" x14ac:dyDescent="0.2">
      <c r="A487" s="326" t="e">
        <f>'Запит 2-8'!#REF!</f>
        <v>#REF!</v>
      </c>
      <c r="B487" s="298" t="e">
        <f>IF('Запит 2-8'!#REF!&lt;&gt;"",'Запит 2-8'!#REF!,"")</f>
        <v>#REF!</v>
      </c>
      <c r="C487" s="297" t="e">
        <f>'Запит 2-8'!#REF!</f>
        <v>#REF!</v>
      </c>
      <c r="D487" s="296" t="e">
        <f>'Запит 2-8'!#REF!</f>
        <v>#REF!</v>
      </c>
      <c r="E487" s="413">
        <f>'Паспорт-3'!E551</f>
        <v>0</v>
      </c>
      <c r="F487" s="414"/>
      <c r="G487" s="429">
        <f t="shared" si="54"/>
        <v>0</v>
      </c>
      <c r="H487" s="81" t="e">
        <f t="shared" si="55"/>
        <v>#REF!</v>
      </c>
    </row>
    <row r="488" spans="1:8" x14ac:dyDescent="0.2">
      <c r="A488" s="326" t="e">
        <f>'Запит 2-8'!#REF!</f>
        <v>#REF!</v>
      </c>
      <c r="B488" s="298" t="e">
        <f>IF('Запит 2-8'!#REF!&lt;&gt;"",'Запит 2-8'!#REF!,"")</f>
        <v>#REF!</v>
      </c>
      <c r="C488" s="297" t="e">
        <f>'Запит 2-8'!#REF!</f>
        <v>#REF!</v>
      </c>
      <c r="D488" s="296" t="e">
        <f>'Запит 2-8'!#REF!</f>
        <v>#REF!</v>
      </c>
      <c r="E488" s="413">
        <f>'Паспорт-3'!E552</f>
        <v>0</v>
      </c>
      <c r="F488" s="414"/>
      <c r="G488" s="429">
        <f t="shared" si="54"/>
        <v>0</v>
      </c>
      <c r="H488" s="81" t="e">
        <f t="shared" si="55"/>
        <v>#REF!</v>
      </c>
    </row>
    <row r="489" spans="1:8" x14ac:dyDescent="0.2">
      <c r="A489" s="326" t="e">
        <f>'Запит 2-8'!#REF!</f>
        <v>#REF!</v>
      </c>
      <c r="B489" s="298" t="e">
        <f>IF('Запит 2-8'!#REF!&lt;&gt;"",'Запит 2-8'!#REF!,"")</f>
        <v>#REF!</v>
      </c>
      <c r="C489" s="297" t="e">
        <f>'Запит 2-8'!#REF!</f>
        <v>#REF!</v>
      </c>
      <c r="D489" s="296" t="e">
        <f>'Запит 2-8'!#REF!</f>
        <v>#REF!</v>
      </c>
      <c r="E489" s="413">
        <f>'Паспорт-3'!E553</f>
        <v>0</v>
      </c>
      <c r="F489" s="414"/>
      <c r="G489" s="429">
        <f t="shared" si="54"/>
        <v>0</v>
      </c>
      <c r="H489" s="81" t="e">
        <f t="shared" si="55"/>
        <v>#REF!</v>
      </c>
    </row>
    <row r="490" spans="1:8" x14ac:dyDescent="0.2">
      <c r="A490" s="326" t="e">
        <f>'Запит 2-8'!#REF!</f>
        <v>#REF!</v>
      </c>
      <c r="B490" s="298" t="e">
        <f>IF('Запит 2-8'!#REF!&lt;&gt;"",'Запит 2-8'!#REF!,"")</f>
        <v>#REF!</v>
      </c>
      <c r="C490" s="297" t="e">
        <f>'Запит 2-8'!#REF!</f>
        <v>#REF!</v>
      </c>
      <c r="D490" s="296" t="e">
        <f>'Запит 2-8'!#REF!</f>
        <v>#REF!</v>
      </c>
      <c r="E490" s="413">
        <f>'Паспорт-3'!E554</f>
        <v>0</v>
      </c>
      <c r="F490" s="414"/>
      <c r="G490" s="429">
        <f t="shared" si="54"/>
        <v>0</v>
      </c>
      <c r="H490" s="81" t="e">
        <f t="shared" si="55"/>
        <v>#REF!</v>
      </c>
    </row>
    <row r="491" spans="1:8" x14ac:dyDescent="0.2">
      <c r="A491" s="326" t="e">
        <f>'Запит 2-8'!#REF!</f>
        <v>#REF!</v>
      </c>
      <c r="B491" s="298" t="e">
        <f>IF('Запит 2-8'!#REF!&lt;&gt;"",'Запит 2-8'!#REF!,"")</f>
        <v>#REF!</v>
      </c>
      <c r="C491" s="297" t="e">
        <f>'Запит 2-8'!#REF!</f>
        <v>#REF!</v>
      </c>
      <c r="D491" s="296" t="e">
        <f>'Запит 2-8'!#REF!</f>
        <v>#REF!</v>
      </c>
      <c r="E491" s="413">
        <f>'Паспорт-3'!E555</f>
        <v>0</v>
      </c>
      <c r="F491" s="414"/>
      <c r="G491" s="429">
        <f t="shared" si="54"/>
        <v>0</v>
      </c>
      <c r="H491" s="81" t="e">
        <f t="shared" si="55"/>
        <v>#REF!</v>
      </c>
    </row>
    <row r="492" spans="1:8" x14ac:dyDescent="0.2">
      <c r="A492" s="326" t="e">
        <f>'Запит 2-8'!#REF!</f>
        <v>#REF!</v>
      </c>
      <c r="B492" s="298" t="e">
        <f>IF('Запит 2-8'!#REF!&lt;&gt;"",'Запит 2-8'!#REF!,"")</f>
        <v>#REF!</v>
      </c>
      <c r="C492" s="297" t="e">
        <f>'Запит 2-8'!#REF!</f>
        <v>#REF!</v>
      </c>
      <c r="D492" s="296" t="e">
        <f>'Запит 2-8'!#REF!</f>
        <v>#REF!</v>
      </c>
      <c r="E492" s="413">
        <f>'Паспорт-3'!E556</f>
        <v>0</v>
      </c>
      <c r="F492" s="414"/>
      <c r="G492" s="429">
        <f t="shared" si="54"/>
        <v>0</v>
      </c>
      <c r="H492" s="81" t="e">
        <f t="shared" si="55"/>
        <v>#REF!</v>
      </c>
    </row>
    <row r="493" spans="1:8" x14ac:dyDescent="0.2">
      <c r="A493" s="326" t="e">
        <f>'Запит 2-8'!#REF!</f>
        <v>#REF!</v>
      </c>
      <c r="B493" s="298" t="e">
        <f>IF('Запит 2-8'!#REF!&lt;&gt;"",'Запит 2-8'!#REF!,"")</f>
        <v>#REF!</v>
      </c>
      <c r="C493" s="297" t="e">
        <f>'Запит 2-8'!#REF!</f>
        <v>#REF!</v>
      </c>
      <c r="D493" s="296" t="e">
        <f>'Запит 2-8'!#REF!</f>
        <v>#REF!</v>
      </c>
      <c r="E493" s="413">
        <f>'Паспорт-3'!E557</f>
        <v>0</v>
      </c>
      <c r="F493" s="414"/>
      <c r="G493" s="429">
        <f t="shared" si="54"/>
        <v>0</v>
      </c>
      <c r="H493" s="81" t="e">
        <f t="shared" si="55"/>
        <v>#REF!</v>
      </c>
    </row>
    <row r="494" spans="1:8" x14ac:dyDescent="0.2">
      <c r="A494" s="326" t="e">
        <f>'Запит 2-8'!#REF!</f>
        <v>#REF!</v>
      </c>
      <c r="B494" s="298" t="e">
        <f>IF('Запит 2-8'!#REF!&lt;&gt;"",'Запит 2-8'!#REF!,"")</f>
        <v>#REF!</v>
      </c>
      <c r="C494" s="297" t="e">
        <f>'Запит 2-8'!#REF!</f>
        <v>#REF!</v>
      </c>
      <c r="D494" s="296" t="e">
        <f>'Запит 2-8'!#REF!</f>
        <v>#REF!</v>
      </c>
      <c r="E494" s="413">
        <f>'Паспорт-3'!E558</f>
        <v>0</v>
      </c>
      <c r="F494" s="414"/>
      <c r="G494" s="429">
        <f t="shared" si="54"/>
        <v>0</v>
      </c>
      <c r="H494" s="81" t="e">
        <f t="shared" si="55"/>
        <v>#REF!</v>
      </c>
    </row>
    <row r="495" spans="1:8" x14ac:dyDescent="0.2">
      <c r="A495" s="326" t="e">
        <f>'Запит 2-8'!#REF!</f>
        <v>#REF!</v>
      </c>
      <c r="B495" s="298" t="e">
        <f>IF('Запит 2-8'!#REF!&lt;&gt;"",'Запит 2-8'!#REF!,"")</f>
        <v>#REF!</v>
      </c>
      <c r="C495" s="297" t="e">
        <f>'Запит 2-8'!#REF!</f>
        <v>#REF!</v>
      </c>
      <c r="D495" s="296" t="e">
        <f>'Запит 2-8'!#REF!</f>
        <v>#REF!</v>
      </c>
      <c r="E495" s="413">
        <f>'Паспорт-3'!E559</f>
        <v>0</v>
      </c>
      <c r="F495" s="414"/>
      <c r="G495" s="429">
        <f t="shared" si="54"/>
        <v>0</v>
      </c>
      <c r="H495" s="81" t="e">
        <f t="shared" si="55"/>
        <v>#REF!</v>
      </c>
    </row>
    <row r="496" spans="1:8" x14ac:dyDescent="0.2">
      <c r="A496" s="326" t="e">
        <f>'Запит 2-8'!#REF!</f>
        <v>#REF!</v>
      </c>
      <c r="B496" s="298" t="e">
        <f>IF('Запит 2-8'!#REF!&lt;&gt;"",'Запит 2-8'!#REF!,"")</f>
        <v>#REF!</v>
      </c>
      <c r="C496" s="297" t="e">
        <f>'Запит 2-8'!#REF!</f>
        <v>#REF!</v>
      </c>
      <c r="D496" s="296" t="e">
        <f>'Запит 2-8'!#REF!</f>
        <v>#REF!</v>
      </c>
      <c r="E496" s="413">
        <f>'Паспорт-3'!E560</f>
        <v>0</v>
      </c>
      <c r="F496" s="414"/>
      <c r="G496" s="429">
        <f t="shared" si="54"/>
        <v>0</v>
      </c>
      <c r="H496" s="81" t="e">
        <f t="shared" si="55"/>
        <v>#REF!</v>
      </c>
    </row>
    <row r="497" spans="1:8" x14ac:dyDescent="0.2">
      <c r="A497" s="326" t="e">
        <f>'Запит 2-8'!#REF!</f>
        <v>#REF!</v>
      </c>
      <c r="B497" s="298" t="e">
        <f>IF('Запит 2-8'!#REF!&lt;&gt;"",'Запит 2-8'!#REF!,"")</f>
        <v>#REF!</v>
      </c>
      <c r="C497" s="297" t="e">
        <f>'Запит 2-8'!#REF!</f>
        <v>#REF!</v>
      </c>
      <c r="D497" s="296" t="e">
        <f>'Запит 2-8'!#REF!</f>
        <v>#REF!</v>
      </c>
      <c r="E497" s="413">
        <f>'Паспорт-3'!E561</f>
        <v>0</v>
      </c>
      <c r="F497" s="414"/>
      <c r="G497" s="429">
        <f t="shared" si="54"/>
        <v>0</v>
      </c>
      <c r="H497" s="81" t="e">
        <f t="shared" si="55"/>
        <v>#REF!</v>
      </c>
    </row>
    <row r="498" spans="1:8" x14ac:dyDescent="0.2">
      <c r="A498" s="433" t="e">
        <f>'Запит 2-8'!#REF!</f>
        <v>#REF!</v>
      </c>
      <c r="B498" s="434" t="e">
        <f>IF('Запит 2-8'!#REF!&lt;&gt;"",'Запит 2-8'!#REF!,"")</f>
        <v>#REF!</v>
      </c>
      <c r="C498" s="435" t="e">
        <f>'Запит 2-8'!#REF!</f>
        <v>#REF!</v>
      </c>
      <c r="D498" s="436" t="e">
        <f>'Запит 2-8'!#REF!</f>
        <v>#REF!</v>
      </c>
      <c r="E498" s="437">
        <f>'Паспорт-3'!E562</f>
        <v>0</v>
      </c>
      <c r="F498" s="438"/>
      <c r="G498" s="439">
        <f t="shared" si="54"/>
        <v>0</v>
      </c>
      <c r="H498" s="81" t="e">
        <f t="shared" si="55"/>
        <v>#REF!</v>
      </c>
    </row>
    <row r="499" spans="1:8" ht="12.75" customHeight="1" x14ac:dyDescent="0.2">
      <c r="A499" s="820" t="s">
        <v>212</v>
      </c>
      <c r="B499" s="821"/>
      <c r="C499" s="821"/>
      <c r="D499" s="821"/>
      <c r="E499" s="821"/>
      <c r="F499" s="821"/>
      <c r="G499" s="822"/>
      <c r="H499" s="81" t="e">
        <f>H483</f>
        <v>#REF!</v>
      </c>
    </row>
    <row r="500" spans="1:8" x14ac:dyDescent="0.2">
      <c r="A500" s="420" t="e">
        <f>'Запит 2-8'!#REF!</f>
        <v>#REF!</v>
      </c>
      <c r="B500" s="823" t="s">
        <v>108</v>
      </c>
      <c r="C500" s="824"/>
      <c r="D500" s="824"/>
      <c r="E500" s="824"/>
      <c r="F500" s="824"/>
      <c r="G500" s="829"/>
      <c r="H500" s="81" t="e">
        <f>H501</f>
        <v>#REF!</v>
      </c>
    </row>
    <row r="501" spans="1:8" x14ac:dyDescent="0.2">
      <c r="A501" s="326" t="e">
        <f>'Запит 2-8'!#REF!</f>
        <v>#REF!</v>
      </c>
      <c r="B501" s="421" t="e">
        <f>IF('Запит 2-8'!#REF!&lt;&gt;"",'Запит 2-8'!#REF!,"")</f>
        <v>#REF!</v>
      </c>
      <c r="C501" s="422" t="e">
        <f>'Запит 2-8'!#REF!</f>
        <v>#REF!</v>
      </c>
      <c r="D501" s="423" t="e">
        <f>'Запит 2-8'!#REF!</f>
        <v>#REF!</v>
      </c>
      <c r="E501" s="430">
        <f>'Паспорт-3'!E564</f>
        <v>0</v>
      </c>
      <c r="F501" s="431"/>
      <c r="G501" s="432">
        <f t="shared" ref="G501:G515" si="56">F501-E501</f>
        <v>0</v>
      </c>
      <c r="H501" s="81" t="e">
        <f t="shared" ref="H501:H515" si="57">IF(B501&lt;&gt;"","Для друку","")</f>
        <v>#REF!</v>
      </c>
    </row>
    <row r="502" spans="1:8" x14ac:dyDescent="0.2">
      <c r="A502" s="326" t="e">
        <f>'Запит 2-8'!#REF!</f>
        <v>#REF!</v>
      </c>
      <c r="B502" s="298" t="e">
        <f>IF('Запит 2-8'!#REF!&lt;&gt;"",'Запит 2-8'!#REF!,"")</f>
        <v>#REF!</v>
      </c>
      <c r="C502" s="297" t="e">
        <f>'Запит 2-8'!#REF!</f>
        <v>#REF!</v>
      </c>
      <c r="D502" s="296" t="e">
        <f>'Запит 2-8'!#REF!</f>
        <v>#REF!</v>
      </c>
      <c r="E502" s="413">
        <f>'Паспорт-3'!E565</f>
        <v>0</v>
      </c>
      <c r="F502" s="414"/>
      <c r="G502" s="429">
        <f t="shared" si="56"/>
        <v>0</v>
      </c>
      <c r="H502" s="81" t="e">
        <f t="shared" si="57"/>
        <v>#REF!</v>
      </c>
    </row>
    <row r="503" spans="1:8" x14ac:dyDescent="0.2">
      <c r="A503" s="326" t="e">
        <f>'Запит 2-8'!#REF!</f>
        <v>#REF!</v>
      </c>
      <c r="B503" s="298" t="e">
        <f>IF('Запит 2-8'!#REF!&lt;&gt;"",'Запит 2-8'!#REF!,"")</f>
        <v>#REF!</v>
      </c>
      <c r="C503" s="297" t="e">
        <f>'Запит 2-8'!#REF!</f>
        <v>#REF!</v>
      </c>
      <c r="D503" s="296" t="e">
        <f>'Запит 2-8'!#REF!</f>
        <v>#REF!</v>
      </c>
      <c r="E503" s="413">
        <f>'Паспорт-3'!E566</f>
        <v>0</v>
      </c>
      <c r="F503" s="414"/>
      <c r="G503" s="429">
        <f t="shared" si="56"/>
        <v>0</v>
      </c>
      <c r="H503" s="81" t="e">
        <f t="shared" si="57"/>
        <v>#REF!</v>
      </c>
    </row>
    <row r="504" spans="1:8" x14ac:dyDescent="0.2">
      <c r="A504" s="326" t="e">
        <f>'Запит 2-8'!#REF!</f>
        <v>#REF!</v>
      </c>
      <c r="B504" s="298" t="e">
        <f>IF('Запит 2-8'!#REF!&lt;&gt;"",'Запит 2-8'!#REF!,"")</f>
        <v>#REF!</v>
      </c>
      <c r="C504" s="297" t="e">
        <f>'Запит 2-8'!#REF!</f>
        <v>#REF!</v>
      </c>
      <c r="D504" s="296" t="e">
        <f>'Запит 2-8'!#REF!</f>
        <v>#REF!</v>
      </c>
      <c r="E504" s="413">
        <f>'Паспорт-3'!E567</f>
        <v>0</v>
      </c>
      <c r="F504" s="414"/>
      <c r="G504" s="429">
        <f t="shared" si="56"/>
        <v>0</v>
      </c>
      <c r="H504" s="81" t="e">
        <f t="shared" si="57"/>
        <v>#REF!</v>
      </c>
    </row>
    <row r="505" spans="1:8" x14ac:dyDescent="0.2">
      <c r="A505" s="326" t="e">
        <f>'Запит 2-8'!#REF!</f>
        <v>#REF!</v>
      </c>
      <c r="B505" s="298" t="e">
        <f>IF('Запит 2-8'!#REF!&lt;&gt;"",'Запит 2-8'!#REF!,"")</f>
        <v>#REF!</v>
      </c>
      <c r="C505" s="297" t="e">
        <f>'Запит 2-8'!#REF!</f>
        <v>#REF!</v>
      </c>
      <c r="D505" s="296" t="e">
        <f>'Запит 2-8'!#REF!</f>
        <v>#REF!</v>
      </c>
      <c r="E505" s="413">
        <f>'Паспорт-3'!E568</f>
        <v>0</v>
      </c>
      <c r="F505" s="414"/>
      <c r="G505" s="429">
        <f t="shared" si="56"/>
        <v>0</v>
      </c>
      <c r="H505" s="81" t="e">
        <f t="shared" si="57"/>
        <v>#REF!</v>
      </c>
    </row>
    <row r="506" spans="1:8" x14ac:dyDescent="0.2">
      <c r="A506" s="326" t="e">
        <f>'Запит 2-8'!#REF!</f>
        <v>#REF!</v>
      </c>
      <c r="B506" s="298" t="e">
        <f>IF('Запит 2-8'!#REF!&lt;&gt;"",'Запит 2-8'!#REF!,"")</f>
        <v>#REF!</v>
      </c>
      <c r="C506" s="297" t="e">
        <f>'Запит 2-8'!#REF!</f>
        <v>#REF!</v>
      </c>
      <c r="D506" s="296" t="e">
        <f>'Запит 2-8'!#REF!</f>
        <v>#REF!</v>
      </c>
      <c r="E506" s="413">
        <f>'Паспорт-3'!E569</f>
        <v>0</v>
      </c>
      <c r="F506" s="414"/>
      <c r="G506" s="429">
        <f t="shared" si="56"/>
        <v>0</v>
      </c>
      <c r="H506" s="81" t="e">
        <f t="shared" si="57"/>
        <v>#REF!</v>
      </c>
    </row>
    <row r="507" spans="1:8" x14ac:dyDescent="0.2">
      <c r="A507" s="326" t="e">
        <f>'Запит 2-8'!#REF!</f>
        <v>#REF!</v>
      </c>
      <c r="B507" s="298" t="e">
        <f>IF('Запит 2-8'!#REF!&lt;&gt;"",'Запит 2-8'!#REF!,"")</f>
        <v>#REF!</v>
      </c>
      <c r="C507" s="297" t="e">
        <f>'Запит 2-8'!#REF!</f>
        <v>#REF!</v>
      </c>
      <c r="D507" s="296" t="e">
        <f>'Запит 2-8'!#REF!</f>
        <v>#REF!</v>
      </c>
      <c r="E507" s="413">
        <f>'Паспорт-3'!E570</f>
        <v>0</v>
      </c>
      <c r="F507" s="414"/>
      <c r="G507" s="429">
        <f t="shared" si="56"/>
        <v>0</v>
      </c>
      <c r="H507" s="81" t="e">
        <f t="shared" si="57"/>
        <v>#REF!</v>
      </c>
    </row>
    <row r="508" spans="1:8" x14ac:dyDescent="0.2">
      <c r="A508" s="326" t="e">
        <f>'Запит 2-8'!#REF!</f>
        <v>#REF!</v>
      </c>
      <c r="B508" s="298" t="e">
        <f>IF('Запит 2-8'!#REF!&lt;&gt;"",'Запит 2-8'!#REF!,"")</f>
        <v>#REF!</v>
      </c>
      <c r="C508" s="297" t="e">
        <f>'Запит 2-8'!#REF!</f>
        <v>#REF!</v>
      </c>
      <c r="D508" s="296" t="e">
        <f>'Запит 2-8'!#REF!</f>
        <v>#REF!</v>
      </c>
      <c r="E508" s="413">
        <f>'Паспорт-3'!E571</f>
        <v>0</v>
      </c>
      <c r="F508" s="414"/>
      <c r="G508" s="429">
        <f t="shared" si="56"/>
        <v>0</v>
      </c>
      <c r="H508" s="81" t="e">
        <f t="shared" si="57"/>
        <v>#REF!</v>
      </c>
    </row>
    <row r="509" spans="1:8" x14ac:dyDescent="0.2">
      <c r="A509" s="326" t="e">
        <f>'Запит 2-8'!#REF!</f>
        <v>#REF!</v>
      </c>
      <c r="B509" s="298" t="e">
        <f>IF('Запит 2-8'!#REF!&lt;&gt;"",'Запит 2-8'!#REF!,"")</f>
        <v>#REF!</v>
      </c>
      <c r="C509" s="297" t="e">
        <f>'Запит 2-8'!#REF!</f>
        <v>#REF!</v>
      </c>
      <c r="D509" s="296" t="e">
        <f>'Запит 2-8'!#REF!</f>
        <v>#REF!</v>
      </c>
      <c r="E509" s="413">
        <f>'Паспорт-3'!E572</f>
        <v>0</v>
      </c>
      <c r="F509" s="414"/>
      <c r="G509" s="429">
        <f t="shared" si="56"/>
        <v>0</v>
      </c>
      <c r="H509" s="81" t="e">
        <f t="shared" si="57"/>
        <v>#REF!</v>
      </c>
    </row>
    <row r="510" spans="1:8" x14ac:dyDescent="0.2">
      <c r="A510" s="326" t="e">
        <f>'Запит 2-8'!#REF!</f>
        <v>#REF!</v>
      </c>
      <c r="B510" s="298" t="e">
        <f>IF('Запит 2-8'!#REF!&lt;&gt;"",'Запит 2-8'!#REF!,"")</f>
        <v>#REF!</v>
      </c>
      <c r="C510" s="297" t="e">
        <f>'Запит 2-8'!#REF!</f>
        <v>#REF!</v>
      </c>
      <c r="D510" s="296" t="e">
        <f>'Запит 2-8'!#REF!</f>
        <v>#REF!</v>
      </c>
      <c r="E510" s="413">
        <f>'Паспорт-3'!E573</f>
        <v>0</v>
      </c>
      <c r="F510" s="414"/>
      <c r="G510" s="429">
        <f t="shared" si="56"/>
        <v>0</v>
      </c>
      <c r="H510" s="81" t="e">
        <f t="shared" si="57"/>
        <v>#REF!</v>
      </c>
    </row>
    <row r="511" spans="1:8" x14ac:dyDescent="0.2">
      <c r="A511" s="326" t="e">
        <f>'Запит 2-8'!#REF!</f>
        <v>#REF!</v>
      </c>
      <c r="B511" s="298" t="e">
        <f>IF('Запит 2-8'!#REF!&lt;&gt;"",'Запит 2-8'!#REF!,"")</f>
        <v>#REF!</v>
      </c>
      <c r="C511" s="297" t="e">
        <f>'Запит 2-8'!#REF!</f>
        <v>#REF!</v>
      </c>
      <c r="D511" s="296" t="e">
        <f>'Запит 2-8'!#REF!</f>
        <v>#REF!</v>
      </c>
      <c r="E511" s="413">
        <f>'Паспорт-3'!E574</f>
        <v>0</v>
      </c>
      <c r="F511" s="414"/>
      <c r="G511" s="429">
        <f t="shared" si="56"/>
        <v>0</v>
      </c>
      <c r="H511" s="81" t="e">
        <f t="shared" si="57"/>
        <v>#REF!</v>
      </c>
    </row>
    <row r="512" spans="1:8" x14ac:dyDescent="0.2">
      <c r="A512" s="326" t="e">
        <f>'Запит 2-8'!#REF!</f>
        <v>#REF!</v>
      </c>
      <c r="B512" s="298" t="e">
        <f>IF('Запит 2-8'!#REF!&lt;&gt;"",'Запит 2-8'!#REF!,"")</f>
        <v>#REF!</v>
      </c>
      <c r="C512" s="297" t="e">
        <f>'Запит 2-8'!#REF!</f>
        <v>#REF!</v>
      </c>
      <c r="D512" s="296" t="e">
        <f>'Запит 2-8'!#REF!</f>
        <v>#REF!</v>
      </c>
      <c r="E512" s="413">
        <f>'Паспорт-3'!E575</f>
        <v>0</v>
      </c>
      <c r="F512" s="414"/>
      <c r="G512" s="429">
        <f t="shared" si="56"/>
        <v>0</v>
      </c>
      <c r="H512" s="81" t="e">
        <f t="shared" si="57"/>
        <v>#REF!</v>
      </c>
    </row>
    <row r="513" spans="1:8" x14ac:dyDescent="0.2">
      <c r="A513" s="326" t="e">
        <f>'Запит 2-8'!#REF!</f>
        <v>#REF!</v>
      </c>
      <c r="B513" s="298" t="e">
        <f>IF('Запит 2-8'!#REF!&lt;&gt;"",'Запит 2-8'!#REF!,"")</f>
        <v>#REF!</v>
      </c>
      <c r="C513" s="297" t="e">
        <f>'Запит 2-8'!#REF!</f>
        <v>#REF!</v>
      </c>
      <c r="D513" s="296" t="e">
        <f>'Запит 2-8'!#REF!</f>
        <v>#REF!</v>
      </c>
      <c r="E513" s="413">
        <f>'Паспорт-3'!E576</f>
        <v>0</v>
      </c>
      <c r="F513" s="414"/>
      <c r="G513" s="429">
        <f t="shared" si="56"/>
        <v>0</v>
      </c>
      <c r="H513" s="81" t="e">
        <f t="shared" si="57"/>
        <v>#REF!</v>
      </c>
    </row>
    <row r="514" spans="1:8" x14ac:dyDescent="0.2">
      <c r="A514" s="326" t="e">
        <f>'Запит 2-8'!#REF!</f>
        <v>#REF!</v>
      </c>
      <c r="B514" s="298" t="e">
        <f>IF('Запит 2-8'!#REF!&lt;&gt;"",'Запит 2-8'!#REF!,"")</f>
        <v>#REF!</v>
      </c>
      <c r="C514" s="297" t="e">
        <f>'Запит 2-8'!#REF!</f>
        <v>#REF!</v>
      </c>
      <c r="D514" s="296" t="e">
        <f>'Запит 2-8'!#REF!</f>
        <v>#REF!</v>
      </c>
      <c r="E514" s="413">
        <f>'Паспорт-3'!E577</f>
        <v>0</v>
      </c>
      <c r="F514" s="414"/>
      <c r="G514" s="429">
        <f t="shared" si="56"/>
        <v>0</v>
      </c>
      <c r="H514" s="81" t="e">
        <f t="shared" si="57"/>
        <v>#REF!</v>
      </c>
    </row>
    <row r="515" spans="1:8" x14ac:dyDescent="0.2">
      <c r="A515" s="433" t="e">
        <f>'Запит 2-8'!#REF!</f>
        <v>#REF!</v>
      </c>
      <c r="B515" s="434" t="e">
        <f>IF('Запит 2-8'!#REF!&lt;&gt;"",'Запит 2-8'!#REF!,"")</f>
        <v>#REF!</v>
      </c>
      <c r="C515" s="435" t="e">
        <f>'Запит 2-8'!#REF!</f>
        <v>#REF!</v>
      </c>
      <c r="D515" s="436" t="e">
        <f>'Запит 2-8'!#REF!</f>
        <v>#REF!</v>
      </c>
      <c r="E515" s="437">
        <f>'Паспорт-3'!E578</f>
        <v>0</v>
      </c>
      <c r="F515" s="438"/>
      <c r="G515" s="439">
        <f t="shared" si="56"/>
        <v>0</v>
      </c>
      <c r="H515" s="81" t="e">
        <f t="shared" si="57"/>
        <v>#REF!</v>
      </c>
    </row>
    <row r="516" spans="1:8" ht="12.75" customHeight="1" x14ac:dyDescent="0.2">
      <c r="A516" s="820" t="s">
        <v>212</v>
      </c>
      <c r="B516" s="821"/>
      <c r="C516" s="821"/>
      <c r="D516" s="821"/>
      <c r="E516" s="821"/>
      <c r="F516" s="821"/>
      <c r="G516" s="822"/>
      <c r="H516" s="81" t="e">
        <f>H500</f>
        <v>#REF!</v>
      </c>
    </row>
    <row r="517" spans="1:8" x14ac:dyDescent="0.2">
      <c r="A517" s="426" t="e">
        <f>'Запит 2-8'!#REF!</f>
        <v>#REF!</v>
      </c>
      <c r="B517" s="823" t="s">
        <v>109</v>
      </c>
      <c r="C517" s="824"/>
      <c r="D517" s="824"/>
      <c r="E517" s="825"/>
      <c r="F517" s="825"/>
      <c r="G517" s="826"/>
      <c r="H517" s="81" t="e">
        <f>H518</f>
        <v>#REF!</v>
      </c>
    </row>
    <row r="518" spans="1:8" x14ac:dyDescent="0.2">
      <c r="A518" s="326" t="e">
        <f>'Запит 2-8'!#REF!</f>
        <v>#REF!</v>
      </c>
      <c r="B518" s="421" t="e">
        <f>IF('Запит 2-8'!#REF!&lt;&gt;"",'Запит 2-8'!#REF!,"")</f>
        <v>#REF!</v>
      </c>
      <c r="C518" s="422" t="e">
        <f>'Запит 2-8'!#REF!</f>
        <v>#REF!</v>
      </c>
      <c r="D518" s="423" t="e">
        <f>'Запит 2-8'!#REF!</f>
        <v>#REF!</v>
      </c>
      <c r="E518" s="424">
        <f>'Паспорт-3'!E580</f>
        <v>0</v>
      </c>
      <c r="F518" s="425"/>
      <c r="G518" s="428">
        <f t="shared" ref="G518:G532" si="58">F518-E518</f>
        <v>0</v>
      </c>
      <c r="H518" s="81" t="e">
        <f t="shared" ref="H518:H532" si="59">IF(B518&lt;&gt;"","Для друку","")</f>
        <v>#REF!</v>
      </c>
    </row>
    <row r="519" spans="1:8" x14ac:dyDescent="0.2">
      <c r="A519" s="326" t="e">
        <f>'Запит 2-8'!#REF!</f>
        <v>#REF!</v>
      </c>
      <c r="B519" s="298" t="e">
        <f>IF('Запит 2-8'!#REF!&lt;&gt;"",'Запит 2-8'!#REF!,"")</f>
        <v>#REF!</v>
      </c>
      <c r="C519" s="297" t="e">
        <f>'Запит 2-8'!#REF!</f>
        <v>#REF!</v>
      </c>
      <c r="D519" s="296" t="e">
        <f>'Запит 2-8'!#REF!</f>
        <v>#REF!</v>
      </c>
      <c r="E519" s="413">
        <f>'Паспорт-3'!E581</f>
        <v>0</v>
      </c>
      <c r="F519" s="414"/>
      <c r="G519" s="429">
        <f t="shared" si="58"/>
        <v>0</v>
      </c>
      <c r="H519" s="81" t="e">
        <f t="shared" si="59"/>
        <v>#REF!</v>
      </c>
    </row>
    <row r="520" spans="1:8" x14ac:dyDescent="0.2">
      <c r="A520" s="326" t="e">
        <f>'Запит 2-8'!#REF!</f>
        <v>#REF!</v>
      </c>
      <c r="B520" s="298" t="e">
        <f>IF('Запит 2-8'!#REF!&lt;&gt;"",'Запит 2-8'!#REF!,"")</f>
        <v>#REF!</v>
      </c>
      <c r="C520" s="297" t="e">
        <f>'Запит 2-8'!#REF!</f>
        <v>#REF!</v>
      </c>
      <c r="D520" s="296" t="e">
        <f>'Запит 2-8'!#REF!</f>
        <v>#REF!</v>
      </c>
      <c r="E520" s="413">
        <f>'Паспорт-3'!E582</f>
        <v>0</v>
      </c>
      <c r="F520" s="414"/>
      <c r="G520" s="429">
        <f t="shared" si="58"/>
        <v>0</v>
      </c>
      <c r="H520" s="81" t="e">
        <f t="shared" si="59"/>
        <v>#REF!</v>
      </c>
    </row>
    <row r="521" spans="1:8" x14ac:dyDescent="0.2">
      <c r="A521" s="326" t="e">
        <f>'Запит 2-8'!#REF!</f>
        <v>#REF!</v>
      </c>
      <c r="B521" s="298" t="e">
        <f>IF('Запит 2-8'!#REF!&lt;&gt;"",'Запит 2-8'!#REF!,"")</f>
        <v>#REF!</v>
      </c>
      <c r="C521" s="297" t="e">
        <f>'Запит 2-8'!#REF!</f>
        <v>#REF!</v>
      </c>
      <c r="D521" s="296" t="e">
        <f>'Запит 2-8'!#REF!</f>
        <v>#REF!</v>
      </c>
      <c r="E521" s="413">
        <f>'Паспорт-3'!E583</f>
        <v>0</v>
      </c>
      <c r="F521" s="414"/>
      <c r="G521" s="429">
        <f t="shared" si="58"/>
        <v>0</v>
      </c>
      <c r="H521" s="81" t="e">
        <f t="shared" si="59"/>
        <v>#REF!</v>
      </c>
    </row>
    <row r="522" spans="1:8" x14ac:dyDescent="0.2">
      <c r="A522" s="326" t="e">
        <f>'Запит 2-8'!#REF!</f>
        <v>#REF!</v>
      </c>
      <c r="B522" s="298" t="e">
        <f>IF('Запит 2-8'!#REF!&lt;&gt;"",'Запит 2-8'!#REF!,"")</f>
        <v>#REF!</v>
      </c>
      <c r="C522" s="297" t="e">
        <f>'Запит 2-8'!#REF!</f>
        <v>#REF!</v>
      </c>
      <c r="D522" s="296" t="e">
        <f>'Запит 2-8'!#REF!</f>
        <v>#REF!</v>
      </c>
      <c r="E522" s="413">
        <f>'Паспорт-3'!E584</f>
        <v>0</v>
      </c>
      <c r="F522" s="414"/>
      <c r="G522" s="429">
        <f t="shared" si="58"/>
        <v>0</v>
      </c>
      <c r="H522" s="81" t="e">
        <f t="shared" si="59"/>
        <v>#REF!</v>
      </c>
    </row>
    <row r="523" spans="1:8" x14ac:dyDescent="0.2">
      <c r="A523" s="326" t="e">
        <f>'Запит 2-8'!#REF!</f>
        <v>#REF!</v>
      </c>
      <c r="B523" s="298" t="e">
        <f>IF('Запит 2-8'!#REF!&lt;&gt;"",'Запит 2-8'!#REF!,"")</f>
        <v>#REF!</v>
      </c>
      <c r="C523" s="297" t="e">
        <f>'Запит 2-8'!#REF!</f>
        <v>#REF!</v>
      </c>
      <c r="D523" s="296" t="e">
        <f>'Запит 2-8'!#REF!</f>
        <v>#REF!</v>
      </c>
      <c r="E523" s="413">
        <f>'Паспорт-3'!E585</f>
        <v>0</v>
      </c>
      <c r="F523" s="414"/>
      <c r="G523" s="429">
        <f t="shared" si="58"/>
        <v>0</v>
      </c>
      <c r="H523" s="81" t="e">
        <f t="shared" si="59"/>
        <v>#REF!</v>
      </c>
    </row>
    <row r="524" spans="1:8" x14ac:dyDescent="0.2">
      <c r="A524" s="326" t="e">
        <f>'Запит 2-8'!#REF!</f>
        <v>#REF!</v>
      </c>
      <c r="B524" s="298" t="e">
        <f>IF('Запит 2-8'!#REF!&lt;&gt;"",'Запит 2-8'!#REF!,"")</f>
        <v>#REF!</v>
      </c>
      <c r="C524" s="297" t="e">
        <f>'Запит 2-8'!#REF!</f>
        <v>#REF!</v>
      </c>
      <c r="D524" s="296" t="e">
        <f>'Запит 2-8'!#REF!</f>
        <v>#REF!</v>
      </c>
      <c r="E524" s="413">
        <f>'Паспорт-3'!E586</f>
        <v>0</v>
      </c>
      <c r="F524" s="414"/>
      <c r="G524" s="429">
        <f t="shared" si="58"/>
        <v>0</v>
      </c>
      <c r="H524" s="81" t="e">
        <f t="shared" si="59"/>
        <v>#REF!</v>
      </c>
    </row>
    <row r="525" spans="1:8" x14ac:dyDescent="0.2">
      <c r="A525" s="326" t="e">
        <f>'Запит 2-8'!#REF!</f>
        <v>#REF!</v>
      </c>
      <c r="B525" s="298" t="e">
        <f>IF('Запит 2-8'!#REF!&lt;&gt;"",'Запит 2-8'!#REF!,"")</f>
        <v>#REF!</v>
      </c>
      <c r="C525" s="297" t="e">
        <f>'Запит 2-8'!#REF!</f>
        <v>#REF!</v>
      </c>
      <c r="D525" s="296" t="e">
        <f>'Запит 2-8'!#REF!</f>
        <v>#REF!</v>
      </c>
      <c r="E525" s="413">
        <f>'Паспорт-3'!E587</f>
        <v>0</v>
      </c>
      <c r="F525" s="414"/>
      <c r="G525" s="429">
        <f t="shared" si="58"/>
        <v>0</v>
      </c>
      <c r="H525" s="81" t="e">
        <f t="shared" si="59"/>
        <v>#REF!</v>
      </c>
    </row>
    <row r="526" spans="1:8" x14ac:dyDescent="0.2">
      <c r="A526" s="326" t="e">
        <f>'Запит 2-8'!#REF!</f>
        <v>#REF!</v>
      </c>
      <c r="B526" s="298" t="e">
        <f>IF('Запит 2-8'!#REF!&lt;&gt;"",'Запит 2-8'!#REF!,"")</f>
        <v>#REF!</v>
      </c>
      <c r="C526" s="297" t="e">
        <f>'Запит 2-8'!#REF!</f>
        <v>#REF!</v>
      </c>
      <c r="D526" s="296" t="e">
        <f>'Запит 2-8'!#REF!</f>
        <v>#REF!</v>
      </c>
      <c r="E526" s="413">
        <f>'Паспорт-3'!E588</f>
        <v>0</v>
      </c>
      <c r="F526" s="414"/>
      <c r="G526" s="429">
        <f t="shared" si="58"/>
        <v>0</v>
      </c>
      <c r="H526" s="81" t="e">
        <f t="shared" si="59"/>
        <v>#REF!</v>
      </c>
    </row>
    <row r="527" spans="1:8" x14ac:dyDescent="0.2">
      <c r="A527" s="326" t="e">
        <f>'Запит 2-8'!#REF!</f>
        <v>#REF!</v>
      </c>
      <c r="B527" s="298" t="e">
        <f>IF('Запит 2-8'!#REF!&lt;&gt;"",'Запит 2-8'!#REF!,"")</f>
        <v>#REF!</v>
      </c>
      <c r="C527" s="297" t="e">
        <f>'Запит 2-8'!#REF!</f>
        <v>#REF!</v>
      </c>
      <c r="D527" s="296" t="e">
        <f>'Запит 2-8'!#REF!</f>
        <v>#REF!</v>
      </c>
      <c r="E527" s="413">
        <f>'Паспорт-3'!E589</f>
        <v>0</v>
      </c>
      <c r="F527" s="414"/>
      <c r="G527" s="429">
        <f t="shared" si="58"/>
        <v>0</v>
      </c>
      <c r="H527" s="81" t="e">
        <f t="shared" si="59"/>
        <v>#REF!</v>
      </c>
    </row>
    <row r="528" spans="1:8" x14ac:dyDescent="0.2">
      <c r="A528" s="326" t="e">
        <f>'Запит 2-8'!#REF!</f>
        <v>#REF!</v>
      </c>
      <c r="B528" s="298" t="e">
        <f>IF('Запит 2-8'!#REF!&lt;&gt;"",'Запит 2-8'!#REF!,"")</f>
        <v>#REF!</v>
      </c>
      <c r="C528" s="297" t="e">
        <f>'Запит 2-8'!#REF!</f>
        <v>#REF!</v>
      </c>
      <c r="D528" s="296" t="e">
        <f>'Запит 2-8'!#REF!</f>
        <v>#REF!</v>
      </c>
      <c r="E528" s="413">
        <f>'Паспорт-3'!E590</f>
        <v>0</v>
      </c>
      <c r="F528" s="414"/>
      <c r="G528" s="429">
        <f t="shared" si="58"/>
        <v>0</v>
      </c>
      <c r="H528" s="81" t="e">
        <f t="shared" si="59"/>
        <v>#REF!</v>
      </c>
    </row>
    <row r="529" spans="1:8" x14ac:dyDescent="0.2">
      <c r="A529" s="326" t="e">
        <f>'Запит 2-8'!#REF!</f>
        <v>#REF!</v>
      </c>
      <c r="B529" s="298" t="e">
        <f>IF('Запит 2-8'!#REF!&lt;&gt;"",'Запит 2-8'!#REF!,"")</f>
        <v>#REF!</v>
      </c>
      <c r="C529" s="297" t="e">
        <f>'Запит 2-8'!#REF!</f>
        <v>#REF!</v>
      </c>
      <c r="D529" s="296" t="e">
        <f>'Запит 2-8'!#REF!</f>
        <v>#REF!</v>
      </c>
      <c r="E529" s="413">
        <f>'Паспорт-3'!E591</f>
        <v>0</v>
      </c>
      <c r="F529" s="414"/>
      <c r="G529" s="429">
        <f t="shared" si="58"/>
        <v>0</v>
      </c>
      <c r="H529" s="81" t="e">
        <f t="shared" si="59"/>
        <v>#REF!</v>
      </c>
    </row>
    <row r="530" spans="1:8" x14ac:dyDescent="0.2">
      <c r="A530" s="326" t="e">
        <f>'Запит 2-8'!#REF!</f>
        <v>#REF!</v>
      </c>
      <c r="B530" s="298" t="e">
        <f>IF('Запит 2-8'!#REF!&lt;&gt;"",'Запит 2-8'!#REF!,"")</f>
        <v>#REF!</v>
      </c>
      <c r="C530" s="297" t="e">
        <f>'Запит 2-8'!#REF!</f>
        <v>#REF!</v>
      </c>
      <c r="D530" s="296" t="e">
        <f>'Запит 2-8'!#REF!</f>
        <v>#REF!</v>
      </c>
      <c r="E530" s="413">
        <f>'Паспорт-3'!E592</f>
        <v>0</v>
      </c>
      <c r="F530" s="414"/>
      <c r="G530" s="429">
        <f t="shared" si="58"/>
        <v>0</v>
      </c>
      <c r="H530" s="81" t="e">
        <f t="shared" si="59"/>
        <v>#REF!</v>
      </c>
    </row>
    <row r="531" spans="1:8" x14ac:dyDescent="0.2">
      <c r="A531" s="326" t="e">
        <f>'Запит 2-8'!#REF!</f>
        <v>#REF!</v>
      </c>
      <c r="B531" s="298" t="e">
        <f>IF('Запит 2-8'!#REF!&lt;&gt;"",'Запит 2-8'!#REF!,"")</f>
        <v>#REF!</v>
      </c>
      <c r="C531" s="297" t="e">
        <f>'Запит 2-8'!#REF!</f>
        <v>#REF!</v>
      </c>
      <c r="D531" s="296" t="e">
        <f>'Запит 2-8'!#REF!</f>
        <v>#REF!</v>
      </c>
      <c r="E531" s="413">
        <f>'Паспорт-3'!E593</f>
        <v>0</v>
      </c>
      <c r="F531" s="414"/>
      <c r="G531" s="429">
        <f t="shared" si="58"/>
        <v>0</v>
      </c>
      <c r="H531" s="81" t="e">
        <f t="shared" si="59"/>
        <v>#REF!</v>
      </c>
    </row>
    <row r="532" spans="1:8" x14ac:dyDescent="0.2">
      <c r="A532" s="433" t="e">
        <f>'Запит 2-8'!#REF!</f>
        <v>#REF!</v>
      </c>
      <c r="B532" s="434" t="e">
        <f>IF('Запит 2-8'!#REF!&lt;&gt;"",'Запит 2-8'!#REF!,"")</f>
        <v>#REF!</v>
      </c>
      <c r="C532" s="435" t="e">
        <f>'Запит 2-8'!#REF!</f>
        <v>#REF!</v>
      </c>
      <c r="D532" s="436" t="e">
        <f>'Запит 2-8'!#REF!</f>
        <v>#REF!</v>
      </c>
      <c r="E532" s="437">
        <f>'Паспорт-3'!E594</f>
        <v>0</v>
      </c>
      <c r="F532" s="438"/>
      <c r="G532" s="439">
        <f t="shared" si="58"/>
        <v>0</v>
      </c>
      <c r="H532" s="81" t="e">
        <f t="shared" si="59"/>
        <v>#REF!</v>
      </c>
    </row>
    <row r="533" spans="1:8" ht="12.75" customHeight="1" x14ac:dyDescent="0.2">
      <c r="A533" s="820" t="s">
        <v>212</v>
      </c>
      <c r="B533" s="821"/>
      <c r="C533" s="821"/>
      <c r="D533" s="821"/>
      <c r="E533" s="821"/>
      <c r="F533" s="821"/>
      <c r="G533" s="822"/>
      <c r="H533" s="81" t="e">
        <f>H517</f>
        <v>#REF!</v>
      </c>
    </row>
    <row r="534" spans="1:8" ht="12.75" customHeight="1" x14ac:dyDescent="0.2">
      <c r="A534" s="820" t="s">
        <v>232</v>
      </c>
      <c r="B534" s="821"/>
      <c r="C534" s="821"/>
      <c r="D534" s="821"/>
      <c r="E534" s="821"/>
      <c r="F534" s="821"/>
      <c r="G534" s="822"/>
      <c r="H534" s="81" t="e">
        <f>H482</f>
        <v>#REF!</v>
      </c>
    </row>
    <row r="535" spans="1:8" ht="12.75" customHeight="1" x14ac:dyDescent="0.2">
      <c r="A535" s="830" t="e">
        <f>'Запит 2-8'!#REF!</f>
        <v>#REF!</v>
      </c>
      <c r="B535" s="831"/>
      <c r="C535" s="831"/>
      <c r="D535" s="831"/>
      <c r="E535" s="831"/>
      <c r="F535" s="831"/>
      <c r="G535" s="832"/>
      <c r="H535" s="81" t="e">
        <f>H536</f>
        <v>#REF!</v>
      </c>
    </row>
    <row r="536" spans="1:8" ht="12.75" customHeight="1" x14ac:dyDescent="0.2">
      <c r="A536" s="784" t="e">
        <f>'Запит 2-8'!#REF!</f>
        <v>#REF!</v>
      </c>
      <c r="B536" s="785"/>
      <c r="C536" s="785"/>
      <c r="D536" s="785"/>
      <c r="E536" s="785"/>
      <c r="F536" s="785"/>
      <c r="G536" s="786"/>
      <c r="H536" s="81" t="e">
        <f>H537</f>
        <v>#REF!</v>
      </c>
    </row>
    <row r="537" spans="1:8" x14ac:dyDescent="0.2">
      <c r="A537" s="420" t="s">
        <v>4</v>
      </c>
      <c r="B537" s="823" t="s">
        <v>107</v>
      </c>
      <c r="C537" s="824"/>
      <c r="D537" s="824"/>
      <c r="E537" s="827"/>
      <c r="F537" s="827"/>
      <c r="G537" s="828"/>
      <c r="H537" s="81" t="e">
        <f>H538</f>
        <v>#REF!</v>
      </c>
    </row>
    <row r="538" spans="1:8" x14ac:dyDescent="0.2">
      <c r="A538" s="326" t="e">
        <f>'Запит 2-8'!#REF!</f>
        <v>#REF!</v>
      </c>
      <c r="B538" s="421" t="e">
        <f>IF('Запит 2-8'!#REF!&lt;&gt;"",'Запит 2-8'!#REF!,"")</f>
        <v>#REF!</v>
      </c>
      <c r="C538" s="422" t="e">
        <f>'Запит 2-8'!#REF!</f>
        <v>#REF!</v>
      </c>
      <c r="D538" s="423" t="e">
        <f>'Запит 2-8'!#REF!</f>
        <v>#REF!</v>
      </c>
      <c r="E538" s="424">
        <f>'Паспорт-3'!E609</f>
        <v>0</v>
      </c>
      <c r="F538" s="425"/>
      <c r="G538" s="428">
        <f t="shared" ref="G538:G552" si="60">F538-E538</f>
        <v>0</v>
      </c>
      <c r="H538" s="81" t="e">
        <f t="shared" ref="H538:H552" si="61">IF(B538&lt;&gt;"","Для друку","")</f>
        <v>#REF!</v>
      </c>
    </row>
    <row r="539" spans="1:8" x14ac:dyDescent="0.2">
      <c r="A539" s="326" t="e">
        <f>'Запит 2-8'!#REF!</f>
        <v>#REF!</v>
      </c>
      <c r="B539" s="298" t="e">
        <f>IF('Запит 2-8'!#REF!&lt;&gt;"",'Запит 2-8'!#REF!,"")</f>
        <v>#REF!</v>
      </c>
      <c r="C539" s="297" t="e">
        <f>'Запит 2-8'!#REF!</f>
        <v>#REF!</v>
      </c>
      <c r="D539" s="296" t="e">
        <f>'Запит 2-8'!#REF!</f>
        <v>#REF!</v>
      </c>
      <c r="E539" s="413">
        <f>'Паспорт-3'!E610</f>
        <v>0</v>
      </c>
      <c r="F539" s="414"/>
      <c r="G539" s="429">
        <f t="shared" si="60"/>
        <v>0</v>
      </c>
      <c r="H539" s="81" t="e">
        <f t="shared" si="61"/>
        <v>#REF!</v>
      </c>
    </row>
    <row r="540" spans="1:8" x14ac:dyDescent="0.2">
      <c r="A540" s="326" t="e">
        <f>'Запит 2-8'!#REF!</f>
        <v>#REF!</v>
      </c>
      <c r="B540" s="298" t="e">
        <f>IF('Запит 2-8'!#REF!&lt;&gt;"",'Запит 2-8'!#REF!,"")</f>
        <v>#REF!</v>
      </c>
      <c r="C540" s="297" t="e">
        <f>'Запит 2-8'!#REF!</f>
        <v>#REF!</v>
      </c>
      <c r="D540" s="296" t="e">
        <f>'Запит 2-8'!#REF!</f>
        <v>#REF!</v>
      </c>
      <c r="E540" s="413">
        <f>'Паспорт-3'!E611</f>
        <v>0</v>
      </c>
      <c r="F540" s="414"/>
      <c r="G540" s="429">
        <f t="shared" si="60"/>
        <v>0</v>
      </c>
      <c r="H540" s="81" t="e">
        <f t="shared" si="61"/>
        <v>#REF!</v>
      </c>
    </row>
    <row r="541" spans="1:8" x14ac:dyDescent="0.2">
      <c r="A541" s="326" t="e">
        <f>'Запит 2-8'!#REF!</f>
        <v>#REF!</v>
      </c>
      <c r="B541" s="298" t="e">
        <f>IF('Запит 2-8'!#REF!&lt;&gt;"",'Запит 2-8'!#REF!,"")</f>
        <v>#REF!</v>
      </c>
      <c r="C541" s="297" t="e">
        <f>'Запит 2-8'!#REF!</f>
        <v>#REF!</v>
      </c>
      <c r="D541" s="296" t="e">
        <f>'Запит 2-8'!#REF!</f>
        <v>#REF!</v>
      </c>
      <c r="E541" s="413">
        <f>'Паспорт-3'!E612</f>
        <v>0</v>
      </c>
      <c r="F541" s="414"/>
      <c r="G541" s="429">
        <f t="shared" si="60"/>
        <v>0</v>
      </c>
      <c r="H541" s="81" t="e">
        <f t="shared" si="61"/>
        <v>#REF!</v>
      </c>
    </row>
    <row r="542" spans="1:8" x14ac:dyDescent="0.2">
      <c r="A542" s="326" t="e">
        <f>'Запит 2-8'!#REF!</f>
        <v>#REF!</v>
      </c>
      <c r="B542" s="298" t="e">
        <f>IF('Запит 2-8'!#REF!&lt;&gt;"",'Запит 2-8'!#REF!,"")</f>
        <v>#REF!</v>
      </c>
      <c r="C542" s="297" t="e">
        <f>'Запит 2-8'!#REF!</f>
        <v>#REF!</v>
      </c>
      <c r="D542" s="296" t="e">
        <f>'Запит 2-8'!#REF!</f>
        <v>#REF!</v>
      </c>
      <c r="E542" s="413">
        <f>'Паспорт-3'!E613</f>
        <v>0</v>
      </c>
      <c r="F542" s="414"/>
      <c r="G542" s="429">
        <f t="shared" si="60"/>
        <v>0</v>
      </c>
      <c r="H542" s="81" t="e">
        <f t="shared" si="61"/>
        <v>#REF!</v>
      </c>
    </row>
    <row r="543" spans="1:8" x14ac:dyDescent="0.2">
      <c r="A543" s="326" t="e">
        <f>'Запит 2-8'!#REF!</f>
        <v>#REF!</v>
      </c>
      <c r="B543" s="298" t="e">
        <f>IF('Запит 2-8'!#REF!&lt;&gt;"",'Запит 2-8'!#REF!,"")</f>
        <v>#REF!</v>
      </c>
      <c r="C543" s="297" t="e">
        <f>'Запит 2-8'!#REF!</f>
        <v>#REF!</v>
      </c>
      <c r="D543" s="296" t="e">
        <f>'Запит 2-8'!#REF!</f>
        <v>#REF!</v>
      </c>
      <c r="E543" s="413">
        <f>'Паспорт-3'!E614</f>
        <v>0</v>
      </c>
      <c r="F543" s="414"/>
      <c r="G543" s="429">
        <f t="shared" si="60"/>
        <v>0</v>
      </c>
      <c r="H543" s="81" t="e">
        <f t="shared" si="61"/>
        <v>#REF!</v>
      </c>
    </row>
    <row r="544" spans="1:8" x14ac:dyDescent="0.2">
      <c r="A544" s="326" t="e">
        <f>'Запит 2-8'!#REF!</f>
        <v>#REF!</v>
      </c>
      <c r="B544" s="298" t="e">
        <f>IF('Запит 2-8'!#REF!&lt;&gt;"",'Запит 2-8'!#REF!,"")</f>
        <v>#REF!</v>
      </c>
      <c r="C544" s="297" t="e">
        <f>'Запит 2-8'!#REF!</f>
        <v>#REF!</v>
      </c>
      <c r="D544" s="296" t="e">
        <f>'Запит 2-8'!#REF!</f>
        <v>#REF!</v>
      </c>
      <c r="E544" s="413">
        <f>'Паспорт-3'!E615</f>
        <v>0</v>
      </c>
      <c r="F544" s="414"/>
      <c r="G544" s="429">
        <f t="shared" si="60"/>
        <v>0</v>
      </c>
      <c r="H544" s="81" t="e">
        <f t="shared" si="61"/>
        <v>#REF!</v>
      </c>
    </row>
    <row r="545" spans="1:8" x14ac:dyDescent="0.2">
      <c r="A545" s="326" t="e">
        <f>'Запит 2-8'!#REF!</f>
        <v>#REF!</v>
      </c>
      <c r="B545" s="298" t="e">
        <f>IF('Запит 2-8'!#REF!&lt;&gt;"",'Запит 2-8'!#REF!,"")</f>
        <v>#REF!</v>
      </c>
      <c r="C545" s="297" t="e">
        <f>'Запит 2-8'!#REF!</f>
        <v>#REF!</v>
      </c>
      <c r="D545" s="296" t="e">
        <f>'Запит 2-8'!#REF!</f>
        <v>#REF!</v>
      </c>
      <c r="E545" s="413">
        <f>'Паспорт-3'!E616</f>
        <v>0</v>
      </c>
      <c r="F545" s="414"/>
      <c r="G545" s="429">
        <f t="shared" si="60"/>
        <v>0</v>
      </c>
      <c r="H545" s="81" t="e">
        <f t="shared" si="61"/>
        <v>#REF!</v>
      </c>
    </row>
    <row r="546" spans="1:8" x14ac:dyDescent="0.2">
      <c r="A546" s="326" t="e">
        <f>'Запит 2-8'!#REF!</f>
        <v>#REF!</v>
      </c>
      <c r="B546" s="298" t="e">
        <f>IF('Запит 2-8'!#REF!&lt;&gt;"",'Запит 2-8'!#REF!,"")</f>
        <v>#REF!</v>
      </c>
      <c r="C546" s="297" t="e">
        <f>'Запит 2-8'!#REF!</f>
        <v>#REF!</v>
      </c>
      <c r="D546" s="296" t="e">
        <f>'Запит 2-8'!#REF!</f>
        <v>#REF!</v>
      </c>
      <c r="E546" s="413">
        <f>'Паспорт-3'!E617</f>
        <v>0</v>
      </c>
      <c r="F546" s="414"/>
      <c r="G546" s="429">
        <f t="shared" si="60"/>
        <v>0</v>
      </c>
      <c r="H546" s="81" t="e">
        <f t="shared" si="61"/>
        <v>#REF!</v>
      </c>
    </row>
    <row r="547" spans="1:8" x14ac:dyDescent="0.2">
      <c r="A547" s="326" t="e">
        <f>'Запит 2-8'!#REF!</f>
        <v>#REF!</v>
      </c>
      <c r="B547" s="298" t="e">
        <f>IF('Запит 2-8'!#REF!&lt;&gt;"",'Запит 2-8'!#REF!,"")</f>
        <v>#REF!</v>
      </c>
      <c r="C547" s="297" t="e">
        <f>'Запит 2-8'!#REF!</f>
        <v>#REF!</v>
      </c>
      <c r="D547" s="296" t="e">
        <f>'Запит 2-8'!#REF!</f>
        <v>#REF!</v>
      </c>
      <c r="E547" s="413">
        <f>'Паспорт-3'!E618</f>
        <v>0</v>
      </c>
      <c r="F547" s="414"/>
      <c r="G547" s="429">
        <f t="shared" si="60"/>
        <v>0</v>
      </c>
      <c r="H547" s="81" t="e">
        <f t="shared" si="61"/>
        <v>#REF!</v>
      </c>
    </row>
    <row r="548" spans="1:8" x14ac:dyDescent="0.2">
      <c r="A548" s="326" t="e">
        <f>'Запит 2-8'!#REF!</f>
        <v>#REF!</v>
      </c>
      <c r="B548" s="298" t="e">
        <f>IF('Запит 2-8'!#REF!&lt;&gt;"",'Запит 2-8'!#REF!,"")</f>
        <v>#REF!</v>
      </c>
      <c r="C548" s="297" t="e">
        <f>'Запит 2-8'!#REF!</f>
        <v>#REF!</v>
      </c>
      <c r="D548" s="296" t="e">
        <f>'Запит 2-8'!#REF!</f>
        <v>#REF!</v>
      </c>
      <c r="E548" s="413">
        <f>'Паспорт-3'!E619</f>
        <v>0</v>
      </c>
      <c r="F548" s="414"/>
      <c r="G548" s="429">
        <f t="shared" si="60"/>
        <v>0</v>
      </c>
      <c r="H548" s="81" t="e">
        <f t="shared" si="61"/>
        <v>#REF!</v>
      </c>
    </row>
    <row r="549" spans="1:8" x14ac:dyDescent="0.2">
      <c r="A549" s="326" t="e">
        <f>'Запит 2-8'!#REF!</f>
        <v>#REF!</v>
      </c>
      <c r="B549" s="298" t="e">
        <f>IF('Запит 2-8'!#REF!&lt;&gt;"",'Запит 2-8'!#REF!,"")</f>
        <v>#REF!</v>
      </c>
      <c r="C549" s="297" t="e">
        <f>'Запит 2-8'!#REF!</f>
        <v>#REF!</v>
      </c>
      <c r="D549" s="296" t="e">
        <f>'Запит 2-8'!#REF!</f>
        <v>#REF!</v>
      </c>
      <c r="E549" s="413">
        <f>'Паспорт-3'!E620</f>
        <v>0</v>
      </c>
      <c r="F549" s="414"/>
      <c r="G549" s="429">
        <f t="shared" si="60"/>
        <v>0</v>
      </c>
      <c r="H549" s="81" t="e">
        <f t="shared" si="61"/>
        <v>#REF!</v>
      </c>
    </row>
    <row r="550" spans="1:8" x14ac:dyDescent="0.2">
      <c r="A550" s="326" t="e">
        <f>'Запит 2-8'!#REF!</f>
        <v>#REF!</v>
      </c>
      <c r="B550" s="298" t="e">
        <f>IF('Запит 2-8'!#REF!&lt;&gt;"",'Запит 2-8'!#REF!,"")</f>
        <v>#REF!</v>
      </c>
      <c r="C550" s="297" t="e">
        <f>'Запит 2-8'!#REF!</f>
        <v>#REF!</v>
      </c>
      <c r="D550" s="296" t="e">
        <f>'Запит 2-8'!#REF!</f>
        <v>#REF!</v>
      </c>
      <c r="E550" s="413">
        <f>'Паспорт-3'!E621</f>
        <v>0</v>
      </c>
      <c r="F550" s="414"/>
      <c r="G550" s="429">
        <f t="shared" si="60"/>
        <v>0</v>
      </c>
      <c r="H550" s="81" t="e">
        <f t="shared" si="61"/>
        <v>#REF!</v>
      </c>
    </row>
    <row r="551" spans="1:8" x14ac:dyDescent="0.2">
      <c r="A551" s="326" t="e">
        <f>'Запит 2-8'!#REF!</f>
        <v>#REF!</v>
      </c>
      <c r="B551" s="298" t="e">
        <f>IF('Запит 2-8'!#REF!&lt;&gt;"",'Запит 2-8'!#REF!,"")</f>
        <v>#REF!</v>
      </c>
      <c r="C551" s="297" t="e">
        <f>'Запит 2-8'!#REF!</f>
        <v>#REF!</v>
      </c>
      <c r="D551" s="296" t="e">
        <f>'Запит 2-8'!#REF!</f>
        <v>#REF!</v>
      </c>
      <c r="E551" s="413">
        <f>'Паспорт-3'!E622</f>
        <v>0</v>
      </c>
      <c r="F551" s="414"/>
      <c r="G551" s="429">
        <f t="shared" si="60"/>
        <v>0</v>
      </c>
      <c r="H551" s="81" t="e">
        <f t="shared" si="61"/>
        <v>#REF!</v>
      </c>
    </row>
    <row r="552" spans="1:8" x14ac:dyDescent="0.2">
      <c r="A552" s="433" t="e">
        <f>'Запит 2-8'!#REF!</f>
        <v>#REF!</v>
      </c>
      <c r="B552" s="434" t="e">
        <f>IF('Запит 2-8'!#REF!&lt;&gt;"",'Запит 2-8'!#REF!,"")</f>
        <v>#REF!</v>
      </c>
      <c r="C552" s="435" t="e">
        <f>'Запит 2-8'!#REF!</f>
        <v>#REF!</v>
      </c>
      <c r="D552" s="436" t="e">
        <f>'Запит 2-8'!#REF!</f>
        <v>#REF!</v>
      </c>
      <c r="E552" s="437">
        <f>'Паспорт-3'!E623</f>
        <v>0</v>
      </c>
      <c r="F552" s="438"/>
      <c r="G552" s="439">
        <f t="shared" si="60"/>
        <v>0</v>
      </c>
      <c r="H552" s="81" t="e">
        <f t="shared" si="61"/>
        <v>#REF!</v>
      </c>
    </row>
    <row r="553" spans="1:8" ht="12.75" customHeight="1" x14ac:dyDescent="0.2">
      <c r="A553" s="820" t="s">
        <v>212</v>
      </c>
      <c r="B553" s="821"/>
      <c r="C553" s="821"/>
      <c r="D553" s="821"/>
      <c r="E553" s="821"/>
      <c r="F553" s="821"/>
      <c r="G553" s="822"/>
      <c r="H553" s="81" t="e">
        <f>H537</f>
        <v>#REF!</v>
      </c>
    </row>
    <row r="554" spans="1:8" x14ac:dyDescent="0.2">
      <c r="A554" s="420" t="e">
        <f>'Запит 2-8'!#REF!</f>
        <v>#REF!</v>
      </c>
      <c r="B554" s="823" t="s">
        <v>108</v>
      </c>
      <c r="C554" s="824"/>
      <c r="D554" s="824"/>
      <c r="E554" s="824"/>
      <c r="F554" s="824"/>
      <c r="G554" s="829"/>
      <c r="H554" s="81" t="e">
        <f>H555</f>
        <v>#REF!</v>
      </c>
    </row>
    <row r="555" spans="1:8" x14ac:dyDescent="0.2">
      <c r="A555" s="326" t="e">
        <f>'Запит 2-8'!#REF!</f>
        <v>#REF!</v>
      </c>
      <c r="B555" s="421" t="e">
        <f>IF('Запит 2-8'!#REF!&lt;&gt;"",'Запит 2-8'!#REF!,"")</f>
        <v>#REF!</v>
      </c>
      <c r="C555" s="422" t="e">
        <f>'Запит 2-8'!#REF!</f>
        <v>#REF!</v>
      </c>
      <c r="D555" s="423" t="e">
        <f>'Запит 2-8'!#REF!</f>
        <v>#REF!</v>
      </c>
      <c r="E555" s="430">
        <f>'Паспорт-3'!E625</f>
        <v>0</v>
      </c>
      <c r="F555" s="431"/>
      <c r="G555" s="432">
        <f t="shared" ref="G555:G569" si="62">F555-E555</f>
        <v>0</v>
      </c>
      <c r="H555" s="81" t="e">
        <f t="shared" ref="H555:H569" si="63">IF(B555&lt;&gt;"","Для друку","")</f>
        <v>#REF!</v>
      </c>
    </row>
    <row r="556" spans="1:8" x14ac:dyDescent="0.2">
      <c r="A556" s="326" t="e">
        <f>'Запит 2-8'!#REF!</f>
        <v>#REF!</v>
      </c>
      <c r="B556" s="298" t="e">
        <f>IF('Запит 2-8'!#REF!&lt;&gt;"",'Запит 2-8'!#REF!,"")</f>
        <v>#REF!</v>
      </c>
      <c r="C556" s="297" t="e">
        <f>'Запит 2-8'!#REF!</f>
        <v>#REF!</v>
      </c>
      <c r="D556" s="296" t="e">
        <f>'Запит 2-8'!#REF!</f>
        <v>#REF!</v>
      </c>
      <c r="E556" s="413">
        <f>'Паспорт-3'!E626</f>
        <v>0</v>
      </c>
      <c r="F556" s="414"/>
      <c r="G556" s="429">
        <f t="shared" si="62"/>
        <v>0</v>
      </c>
      <c r="H556" s="81" t="e">
        <f t="shared" si="63"/>
        <v>#REF!</v>
      </c>
    </row>
    <row r="557" spans="1:8" x14ac:dyDescent="0.2">
      <c r="A557" s="326" t="e">
        <f>'Запит 2-8'!#REF!</f>
        <v>#REF!</v>
      </c>
      <c r="B557" s="298" t="e">
        <f>IF('Запит 2-8'!#REF!&lt;&gt;"",'Запит 2-8'!#REF!,"")</f>
        <v>#REF!</v>
      </c>
      <c r="C557" s="297" t="e">
        <f>'Запит 2-8'!#REF!</f>
        <v>#REF!</v>
      </c>
      <c r="D557" s="296" t="e">
        <f>'Запит 2-8'!#REF!</f>
        <v>#REF!</v>
      </c>
      <c r="E557" s="413">
        <f>'Паспорт-3'!E627</f>
        <v>0</v>
      </c>
      <c r="F557" s="414"/>
      <c r="G557" s="429">
        <f t="shared" si="62"/>
        <v>0</v>
      </c>
      <c r="H557" s="81" t="e">
        <f t="shared" si="63"/>
        <v>#REF!</v>
      </c>
    </row>
    <row r="558" spans="1:8" x14ac:dyDescent="0.2">
      <c r="A558" s="326" t="e">
        <f>'Запит 2-8'!#REF!</f>
        <v>#REF!</v>
      </c>
      <c r="B558" s="298" t="e">
        <f>IF('Запит 2-8'!#REF!&lt;&gt;"",'Запит 2-8'!#REF!,"")</f>
        <v>#REF!</v>
      </c>
      <c r="C558" s="297" t="e">
        <f>'Запит 2-8'!#REF!</f>
        <v>#REF!</v>
      </c>
      <c r="D558" s="296" t="e">
        <f>'Запит 2-8'!#REF!</f>
        <v>#REF!</v>
      </c>
      <c r="E558" s="413">
        <f>'Паспорт-3'!E628</f>
        <v>0</v>
      </c>
      <c r="F558" s="414"/>
      <c r="G558" s="429">
        <f t="shared" si="62"/>
        <v>0</v>
      </c>
      <c r="H558" s="81" t="e">
        <f t="shared" si="63"/>
        <v>#REF!</v>
      </c>
    </row>
    <row r="559" spans="1:8" x14ac:dyDescent="0.2">
      <c r="A559" s="326" t="e">
        <f>'Запит 2-8'!#REF!</f>
        <v>#REF!</v>
      </c>
      <c r="B559" s="298" t="e">
        <f>IF('Запит 2-8'!#REF!&lt;&gt;"",'Запит 2-8'!#REF!,"")</f>
        <v>#REF!</v>
      </c>
      <c r="C559" s="297" t="e">
        <f>'Запит 2-8'!#REF!</f>
        <v>#REF!</v>
      </c>
      <c r="D559" s="296" t="e">
        <f>'Запит 2-8'!#REF!</f>
        <v>#REF!</v>
      </c>
      <c r="E559" s="413">
        <f>'Паспорт-3'!E629</f>
        <v>0</v>
      </c>
      <c r="F559" s="414"/>
      <c r="G559" s="429">
        <f t="shared" si="62"/>
        <v>0</v>
      </c>
      <c r="H559" s="81" t="e">
        <f t="shared" si="63"/>
        <v>#REF!</v>
      </c>
    </row>
    <row r="560" spans="1:8" x14ac:dyDescent="0.2">
      <c r="A560" s="326" t="e">
        <f>'Запит 2-8'!#REF!</f>
        <v>#REF!</v>
      </c>
      <c r="B560" s="298" t="e">
        <f>IF('Запит 2-8'!#REF!&lt;&gt;"",'Запит 2-8'!#REF!,"")</f>
        <v>#REF!</v>
      </c>
      <c r="C560" s="297" t="e">
        <f>'Запит 2-8'!#REF!</f>
        <v>#REF!</v>
      </c>
      <c r="D560" s="296" t="e">
        <f>'Запит 2-8'!#REF!</f>
        <v>#REF!</v>
      </c>
      <c r="E560" s="413">
        <f>'Паспорт-3'!E630</f>
        <v>0</v>
      </c>
      <c r="F560" s="414"/>
      <c r="G560" s="429">
        <f t="shared" si="62"/>
        <v>0</v>
      </c>
      <c r="H560" s="81" t="e">
        <f t="shared" si="63"/>
        <v>#REF!</v>
      </c>
    </row>
    <row r="561" spans="1:8" x14ac:dyDescent="0.2">
      <c r="A561" s="326" t="e">
        <f>'Запит 2-8'!#REF!</f>
        <v>#REF!</v>
      </c>
      <c r="B561" s="298" t="e">
        <f>IF('Запит 2-8'!#REF!&lt;&gt;"",'Запит 2-8'!#REF!,"")</f>
        <v>#REF!</v>
      </c>
      <c r="C561" s="297" t="e">
        <f>'Запит 2-8'!#REF!</f>
        <v>#REF!</v>
      </c>
      <c r="D561" s="296" t="e">
        <f>'Запит 2-8'!#REF!</f>
        <v>#REF!</v>
      </c>
      <c r="E561" s="413">
        <f>'Паспорт-3'!E631</f>
        <v>0</v>
      </c>
      <c r="F561" s="414"/>
      <c r="G561" s="429">
        <f t="shared" si="62"/>
        <v>0</v>
      </c>
      <c r="H561" s="81" t="e">
        <f t="shared" si="63"/>
        <v>#REF!</v>
      </c>
    </row>
    <row r="562" spans="1:8" x14ac:dyDescent="0.2">
      <c r="A562" s="326" t="e">
        <f>'Запит 2-8'!#REF!</f>
        <v>#REF!</v>
      </c>
      <c r="B562" s="298" t="e">
        <f>IF('Запит 2-8'!#REF!&lt;&gt;"",'Запит 2-8'!#REF!,"")</f>
        <v>#REF!</v>
      </c>
      <c r="C562" s="297" t="e">
        <f>'Запит 2-8'!#REF!</f>
        <v>#REF!</v>
      </c>
      <c r="D562" s="296" t="e">
        <f>'Запит 2-8'!#REF!</f>
        <v>#REF!</v>
      </c>
      <c r="E562" s="413">
        <f>'Паспорт-3'!E632</f>
        <v>0</v>
      </c>
      <c r="F562" s="414"/>
      <c r="G562" s="429">
        <f t="shared" si="62"/>
        <v>0</v>
      </c>
      <c r="H562" s="81" t="e">
        <f t="shared" si="63"/>
        <v>#REF!</v>
      </c>
    </row>
    <row r="563" spans="1:8" x14ac:dyDescent="0.2">
      <c r="A563" s="326" t="e">
        <f>'Запит 2-8'!#REF!</f>
        <v>#REF!</v>
      </c>
      <c r="B563" s="298" t="e">
        <f>IF('Запит 2-8'!#REF!&lt;&gt;"",'Запит 2-8'!#REF!,"")</f>
        <v>#REF!</v>
      </c>
      <c r="C563" s="297" t="e">
        <f>'Запит 2-8'!#REF!</f>
        <v>#REF!</v>
      </c>
      <c r="D563" s="296" t="e">
        <f>'Запит 2-8'!#REF!</f>
        <v>#REF!</v>
      </c>
      <c r="E563" s="413">
        <f>'Паспорт-3'!E633</f>
        <v>0</v>
      </c>
      <c r="F563" s="414"/>
      <c r="G563" s="429">
        <f t="shared" si="62"/>
        <v>0</v>
      </c>
      <c r="H563" s="81" t="e">
        <f t="shared" si="63"/>
        <v>#REF!</v>
      </c>
    </row>
    <row r="564" spans="1:8" x14ac:dyDescent="0.2">
      <c r="A564" s="326" t="e">
        <f>'Запит 2-8'!#REF!</f>
        <v>#REF!</v>
      </c>
      <c r="B564" s="298" t="e">
        <f>IF('Запит 2-8'!#REF!&lt;&gt;"",'Запит 2-8'!#REF!,"")</f>
        <v>#REF!</v>
      </c>
      <c r="C564" s="297" t="e">
        <f>'Запит 2-8'!#REF!</f>
        <v>#REF!</v>
      </c>
      <c r="D564" s="296" t="e">
        <f>'Запит 2-8'!#REF!</f>
        <v>#REF!</v>
      </c>
      <c r="E564" s="413">
        <f>'Паспорт-3'!E634</f>
        <v>0</v>
      </c>
      <c r="F564" s="414"/>
      <c r="G564" s="429">
        <f t="shared" si="62"/>
        <v>0</v>
      </c>
      <c r="H564" s="81" t="e">
        <f t="shared" si="63"/>
        <v>#REF!</v>
      </c>
    </row>
    <row r="565" spans="1:8" x14ac:dyDescent="0.2">
      <c r="A565" s="326" t="e">
        <f>'Запит 2-8'!#REF!</f>
        <v>#REF!</v>
      </c>
      <c r="B565" s="298" t="e">
        <f>IF('Запит 2-8'!#REF!&lt;&gt;"",'Запит 2-8'!#REF!,"")</f>
        <v>#REF!</v>
      </c>
      <c r="C565" s="297" t="e">
        <f>'Запит 2-8'!#REF!</f>
        <v>#REF!</v>
      </c>
      <c r="D565" s="296" t="e">
        <f>'Запит 2-8'!#REF!</f>
        <v>#REF!</v>
      </c>
      <c r="E565" s="413">
        <f>'Паспорт-3'!E635</f>
        <v>0</v>
      </c>
      <c r="F565" s="414"/>
      <c r="G565" s="429">
        <f t="shared" si="62"/>
        <v>0</v>
      </c>
      <c r="H565" s="81" t="e">
        <f t="shared" si="63"/>
        <v>#REF!</v>
      </c>
    </row>
    <row r="566" spans="1:8" x14ac:dyDescent="0.2">
      <c r="A566" s="326" t="e">
        <f>'Запит 2-8'!#REF!</f>
        <v>#REF!</v>
      </c>
      <c r="B566" s="298" t="e">
        <f>IF('Запит 2-8'!#REF!&lt;&gt;"",'Запит 2-8'!#REF!,"")</f>
        <v>#REF!</v>
      </c>
      <c r="C566" s="297" t="e">
        <f>'Запит 2-8'!#REF!</f>
        <v>#REF!</v>
      </c>
      <c r="D566" s="296" t="e">
        <f>'Запит 2-8'!#REF!</f>
        <v>#REF!</v>
      </c>
      <c r="E566" s="413">
        <f>'Паспорт-3'!E636</f>
        <v>0</v>
      </c>
      <c r="F566" s="414"/>
      <c r="G566" s="429">
        <f t="shared" si="62"/>
        <v>0</v>
      </c>
      <c r="H566" s="81" t="e">
        <f t="shared" si="63"/>
        <v>#REF!</v>
      </c>
    </row>
    <row r="567" spans="1:8" x14ac:dyDescent="0.2">
      <c r="A567" s="326" t="e">
        <f>'Запит 2-8'!#REF!</f>
        <v>#REF!</v>
      </c>
      <c r="B567" s="298" t="e">
        <f>IF('Запит 2-8'!#REF!&lt;&gt;"",'Запит 2-8'!#REF!,"")</f>
        <v>#REF!</v>
      </c>
      <c r="C567" s="297" t="e">
        <f>'Запит 2-8'!#REF!</f>
        <v>#REF!</v>
      </c>
      <c r="D567" s="296" t="e">
        <f>'Запит 2-8'!#REF!</f>
        <v>#REF!</v>
      </c>
      <c r="E567" s="413">
        <f>'Паспорт-3'!E637</f>
        <v>0</v>
      </c>
      <c r="F567" s="414"/>
      <c r="G567" s="429">
        <f t="shared" si="62"/>
        <v>0</v>
      </c>
      <c r="H567" s="81" t="e">
        <f t="shared" si="63"/>
        <v>#REF!</v>
      </c>
    </row>
    <row r="568" spans="1:8" x14ac:dyDescent="0.2">
      <c r="A568" s="326" t="e">
        <f>'Запит 2-8'!#REF!</f>
        <v>#REF!</v>
      </c>
      <c r="B568" s="298" t="e">
        <f>IF('Запит 2-8'!#REF!&lt;&gt;"",'Запит 2-8'!#REF!,"")</f>
        <v>#REF!</v>
      </c>
      <c r="C568" s="297" t="e">
        <f>'Запит 2-8'!#REF!</f>
        <v>#REF!</v>
      </c>
      <c r="D568" s="296" t="e">
        <f>'Запит 2-8'!#REF!</f>
        <v>#REF!</v>
      </c>
      <c r="E568" s="413">
        <f>'Паспорт-3'!E638</f>
        <v>0</v>
      </c>
      <c r="F568" s="414"/>
      <c r="G568" s="429">
        <f t="shared" si="62"/>
        <v>0</v>
      </c>
      <c r="H568" s="81" t="e">
        <f t="shared" si="63"/>
        <v>#REF!</v>
      </c>
    </row>
    <row r="569" spans="1:8" x14ac:dyDescent="0.2">
      <c r="A569" s="433" t="e">
        <f>'Запит 2-8'!#REF!</f>
        <v>#REF!</v>
      </c>
      <c r="B569" s="434" t="e">
        <f>IF('Запит 2-8'!#REF!&lt;&gt;"",'Запит 2-8'!#REF!,"")</f>
        <v>#REF!</v>
      </c>
      <c r="C569" s="435" t="e">
        <f>'Запит 2-8'!#REF!</f>
        <v>#REF!</v>
      </c>
      <c r="D569" s="436" t="e">
        <f>'Запит 2-8'!#REF!</f>
        <v>#REF!</v>
      </c>
      <c r="E569" s="437">
        <f>'Паспорт-3'!E639</f>
        <v>0</v>
      </c>
      <c r="F569" s="438"/>
      <c r="G569" s="439">
        <f t="shared" si="62"/>
        <v>0</v>
      </c>
      <c r="H569" s="81" t="e">
        <f t="shared" si="63"/>
        <v>#REF!</v>
      </c>
    </row>
    <row r="570" spans="1:8" ht="12.75" customHeight="1" x14ac:dyDescent="0.2">
      <c r="A570" s="820" t="s">
        <v>212</v>
      </c>
      <c r="B570" s="821"/>
      <c r="C570" s="821"/>
      <c r="D570" s="821"/>
      <c r="E570" s="821"/>
      <c r="F570" s="821"/>
      <c r="G570" s="822"/>
      <c r="H570" s="81" t="e">
        <f>H554</f>
        <v>#REF!</v>
      </c>
    </row>
    <row r="571" spans="1:8" x14ac:dyDescent="0.2">
      <c r="A571" s="426" t="e">
        <f>'Запит 2-8'!#REF!</f>
        <v>#REF!</v>
      </c>
      <c r="B571" s="823" t="s">
        <v>109</v>
      </c>
      <c r="C571" s="824"/>
      <c r="D571" s="824"/>
      <c r="E571" s="825"/>
      <c r="F571" s="825"/>
      <c r="G571" s="826"/>
      <c r="H571" s="81" t="e">
        <f>H572</f>
        <v>#REF!</v>
      </c>
    </row>
    <row r="572" spans="1:8" x14ac:dyDescent="0.2">
      <c r="A572" s="326" t="e">
        <f>'Запит 2-8'!#REF!</f>
        <v>#REF!</v>
      </c>
      <c r="B572" s="421" t="e">
        <f>IF('Запит 2-8'!#REF!&lt;&gt;"",'Запит 2-8'!#REF!,"")</f>
        <v>#REF!</v>
      </c>
      <c r="C572" s="422" t="e">
        <f>'Запит 2-8'!#REF!</f>
        <v>#REF!</v>
      </c>
      <c r="D572" s="423" t="e">
        <f>'Запит 2-8'!#REF!</f>
        <v>#REF!</v>
      </c>
      <c r="E572" s="424">
        <f>'Паспорт-3'!E641</f>
        <v>0</v>
      </c>
      <c r="F572" s="425"/>
      <c r="G572" s="428">
        <f t="shared" ref="G572:G586" si="64">F572-E572</f>
        <v>0</v>
      </c>
      <c r="H572" s="81" t="e">
        <f t="shared" ref="H572:H586" si="65">IF(B572&lt;&gt;"","Для друку","")</f>
        <v>#REF!</v>
      </c>
    </row>
    <row r="573" spans="1:8" x14ac:dyDescent="0.2">
      <c r="A573" s="326" t="e">
        <f>'Запит 2-8'!#REF!</f>
        <v>#REF!</v>
      </c>
      <c r="B573" s="298" t="e">
        <f>IF('Запит 2-8'!#REF!&lt;&gt;"",'Запит 2-8'!#REF!,"")</f>
        <v>#REF!</v>
      </c>
      <c r="C573" s="297" t="e">
        <f>'Запит 2-8'!#REF!</f>
        <v>#REF!</v>
      </c>
      <c r="D573" s="296" t="e">
        <f>'Запит 2-8'!#REF!</f>
        <v>#REF!</v>
      </c>
      <c r="E573" s="413">
        <f>'Паспорт-3'!E642</f>
        <v>0</v>
      </c>
      <c r="F573" s="414"/>
      <c r="G573" s="429">
        <f t="shared" si="64"/>
        <v>0</v>
      </c>
      <c r="H573" s="81" t="e">
        <f t="shared" si="65"/>
        <v>#REF!</v>
      </c>
    </row>
    <row r="574" spans="1:8" x14ac:dyDescent="0.2">
      <c r="A574" s="326" t="e">
        <f>'Запит 2-8'!#REF!</f>
        <v>#REF!</v>
      </c>
      <c r="B574" s="298" t="e">
        <f>IF('Запит 2-8'!#REF!&lt;&gt;"",'Запит 2-8'!#REF!,"")</f>
        <v>#REF!</v>
      </c>
      <c r="C574" s="297" t="e">
        <f>'Запит 2-8'!#REF!</f>
        <v>#REF!</v>
      </c>
      <c r="D574" s="296" t="e">
        <f>'Запит 2-8'!#REF!</f>
        <v>#REF!</v>
      </c>
      <c r="E574" s="413">
        <f>'Паспорт-3'!E643</f>
        <v>0</v>
      </c>
      <c r="F574" s="414"/>
      <c r="G574" s="429">
        <f t="shared" si="64"/>
        <v>0</v>
      </c>
      <c r="H574" s="81" t="e">
        <f t="shared" si="65"/>
        <v>#REF!</v>
      </c>
    </row>
    <row r="575" spans="1:8" x14ac:dyDescent="0.2">
      <c r="A575" s="326" t="e">
        <f>'Запит 2-8'!#REF!</f>
        <v>#REF!</v>
      </c>
      <c r="B575" s="298" t="e">
        <f>IF('Запит 2-8'!#REF!&lt;&gt;"",'Запит 2-8'!#REF!,"")</f>
        <v>#REF!</v>
      </c>
      <c r="C575" s="297" t="e">
        <f>'Запит 2-8'!#REF!</f>
        <v>#REF!</v>
      </c>
      <c r="D575" s="296" t="e">
        <f>'Запит 2-8'!#REF!</f>
        <v>#REF!</v>
      </c>
      <c r="E575" s="413">
        <f>'Паспорт-3'!E644</f>
        <v>0</v>
      </c>
      <c r="F575" s="414"/>
      <c r="G575" s="429">
        <f t="shared" si="64"/>
        <v>0</v>
      </c>
      <c r="H575" s="81" t="e">
        <f t="shared" si="65"/>
        <v>#REF!</v>
      </c>
    </row>
    <row r="576" spans="1:8" x14ac:dyDescent="0.2">
      <c r="A576" s="326" t="e">
        <f>'Запит 2-8'!#REF!</f>
        <v>#REF!</v>
      </c>
      <c r="B576" s="298" t="e">
        <f>IF('Запит 2-8'!#REF!&lt;&gt;"",'Запит 2-8'!#REF!,"")</f>
        <v>#REF!</v>
      </c>
      <c r="C576" s="297" t="e">
        <f>'Запит 2-8'!#REF!</f>
        <v>#REF!</v>
      </c>
      <c r="D576" s="296" t="e">
        <f>'Запит 2-8'!#REF!</f>
        <v>#REF!</v>
      </c>
      <c r="E576" s="413">
        <f>'Паспорт-3'!E645</f>
        <v>0</v>
      </c>
      <c r="F576" s="414"/>
      <c r="G576" s="429">
        <f t="shared" si="64"/>
        <v>0</v>
      </c>
      <c r="H576" s="81" t="e">
        <f t="shared" si="65"/>
        <v>#REF!</v>
      </c>
    </row>
    <row r="577" spans="1:8" x14ac:dyDescent="0.2">
      <c r="A577" s="326" t="e">
        <f>'Запит 2-8'!#REF!</f>
        <v>#REF!</v>
      </c>
      <c r="B577" s="298" t="e">
        <f>IF('Запит 2-8'!#REF!&lt;&gt;"",'Запит 2-8'!#REF!,"")</f>
        <v>#REF!</v>
      </c>
      <c r="C577" s="297" t="e">
        <f>'Запит 2-8'!#REF!</f>
        <v>#REF!</v>
      </c>
      <c r="D577" s="296" t="e">
        <f>'Запит 2-8'!#REF!</f>
        <v>#REF!</v>
      </c>
      <c r="E577" s="413">
        <f>'Паспорт-3'!E646</f>
        <v>0</v>
      </c>
      <c r="F577" s="414"/>
      <c r="G577" s="429">
        <f t="shared" si="64"/>
        <v>0</v>
      </c>
      <c r="H577" s="81" t="e">
        <f t="shared" si="65"/>
        <v>#REF!</v>
      </c>
    </row>
    <row r="578" spans="1:8" x14ac:dyDescent="0.2">
      <c r="A578" s="326" t="e">
        <f>'Запит 2-8'!#REF!</f>
        <v>#REF!</v>
      </c>
      <c r="B578" s="298" t="e">
        <f>IF('Запит 2-8'!#REF!&lt;&gt;"",'Запит 2-8'!#REF!,"")</f>
        <v>#REF!</v>
      </c>
      <c r="C578" s="297" t="e">
        <f>'Запит 2-8'!#REF!</f>
        <v>#REF!</v>
      </c>
      <c r="D578" s="296" t="e">
        <f>'Запит 2-8'!#REF!</f>
        <v>#REF!</v>
      </c>
      <c r="E578" s="413">
        <f>'Паспорт-3'!E647</f>
        <v>0</v>
      </c>
      <c r="F578" s="414"/>
      <c r="G578" s="429">
        <f t="shared" si="64"/>
        <v>0</v>
      </c>
      <c r="H578" s="81" t="e">
        <f t="shared" si="65"/>
        <v>#REF!</v>
      </c>
    </row>
    <row r="579" spans="1:8" x14ac:dyDescent="0.2">
      <c r="A579" s="326" t="e">
        <f>'Запит 2-8'!#REF!</f>
        <v>#REF!</v>
      </c>
      <c r="B579" s="298" t="e">
        <f>IF('Запит 2-8'!#REF!&lt;&gt;"",'Запит 2-8'!#REF!,"")</f>
        <v>#REF!</v>
      </c>
      <c r="C579" s="297" t="e">
        <f>'Запит 2-8'!#REF!</f>
        <v>#REF!</v>
      </c>
      <c r="D579" s="296" t="e">
        <f>'Запит 2-8'!#REF!</f>
        <v>#REF!</v>
      </c>
      <c r="E579" s="413">
        <f>'Паспорт-3'!E648</f>
        <v>0</v>
      </c>
      <c r="F579" s="414"/>
      <c r="G579" s="429">
        <f t="shared" si="64"/>
        <v>0</v>
      </c>
      <c r="H579" s="81" t="e">
        <f t="shared" si="65"/>
        <v>#REF!</v>
      </c>
    </row>
    <row r="580" spans="1:8" x14ac:dyDescent="0.2">
      <c r="A580" s="326" t="e">
        <f>'Запит 2-8'!#REF!</f>
        <v>#REF!</v>
      </c>
      <c r="B580" s="298" t="e">
        <f>IF('Запит 2-8'!#REF!&lt;&gt;"",'Запит 2-8'!#REF!,"")</f>
        <v>#REF!</v>
      </c>
      <c r="C580" s="297" t="e">
        <f>'Запит 2-8'!#REF!</f>
        <v>#REF!</v>
      </c>
      <c r="D580" s="296" t="e">
        <f>'Запит 2-8'!#REF!</f>
        <v>#REF!</v>
      </c>
      <c r="E580" s="413">
        <f>'Паспорт-3'!E649</f>
        <v>0</v>
      </c>
      <c r="F580" s="414"/>
      <c r="G580" s="429">
        <f t="shared" si="64"/>
        <v>0</v>
      </c>
      <c r="H580" s="81" t="e">
        <f t="shared" si="65"/>
        <v>#REF!</v>
      </c>
    </row>
    <row r="581" spans="1:8" x14ac:dyDescent="0.2">
      <c r="A581" s="326" t="e">
        <f>'Запит 2-8'!#REF!</f>
        <v>#REF!</v>
      </c>
      <c r="B581" s="298" t="e">
        <f>IF('Запит 2-8'!#REF!&lt;&gt;"",'Запит 2-8'!#REF!,"")</f>
        <v>#REF!</v>
      </c>
      <c r="C581" s="297" t="e">
        <f>'Запит 2-8'!#REF!</f>
        <v>#REF!</v>
      </c>
      <c r="D581" s="296" t="e">
        <f>'Запит 2-8'!#REF!</f>
        <v>#REF!</v>
      </c>
      <c r="E581" s="413">
        <f>'Паспорт-3'!E650</f>
        <v>0</v>
      </c>
      <c r="F581" s="414"/>
      <c r="G581" s="429">
        <f t="shared" si="64"/>
        <v>0</v>
      </c>
      <c r="H581" s="81" t="e">
        <f t="shared" si="65"/>
        <v>#REF!</v>
      </c>
    </row>
    <row r="582" spans="1:8" x14ac:dyDescent="0.2">
      <c r="A582" s="326" t="e">
        <f>'Запит 2-8'!#REF!</f>
        <v>#REF!</v>
      </c>
      <c r="B582" s="298" t="e">
        <f>IF('Запит 2-8'!#REF!&lt;&gt;"",'Запит 2-8'!#REF!,"")</f>
        <v>#REF!</v>
      </c>
      <c r="C582" s="297" t="e">
        <f>'Запит 2-8'!#REF!</f>
        <v>#REF!</v>
      </c>
      <c r="D582" s="296" t="e">
        <f>'Запит 2-8'!#REF!</f>
        <v>#REF!</v>
      </c>
      <c r="E582" s="413">
        <f>'Паспорт-3'!E651</f>
        <v>0</v>
      </c>
      <c r="F582" s="414"/>
      <c r="G582" s="429">
        <f t="shared" si="64"/>
        <v>0</v>
      </c>
      <c r="H582" s="81" t="e">
        <f t="shared" si="65"/>
        <v>#REF!</v>
      </c>
    </row>
    <row r="583" spans="1:8" x14ac:dyDescent="0.2">
      <c r="A583" s="326" t="e">
        <f>'Запит 2-8'!#REF!</f>
        <v>#REF!</v>
      </c>
      <c r="B583" s="298" t="e">
        <f>IF('Запит 2-8'!#REF!&lt;&gt;"",'Запит 2-8'!#REF!,"")</f>
        <v>#REF!</v>
      </c>
      <c r="C583" s="297" t="e">
        <f>'Запит 2-8'!#REF!</f>
        <v>#REF!</v>
      </c>
      <c r="D583" s="296" t="e">
        <f>'Запит 2-8'!#REF!</f>
        <v>#REF!</v>
      </c>
      <c r="E583" s="413">
        <f>'Паспорт-3'!E652</f>
        <v>0</v>
      </c>
      <c r="F583" s="414"/>
      <c r="G583" s="429">
        <f t="shared" si="64"/>
        <v>0</v>
      </c>
      <c r="H583" s="81" t="e">
        <f t="shared" si="65"/>
        <v>#REF!</v>
      </c>
    </row>
    <row r="584" spans="1:8" x14ac:dyDescent="0.2">
      <c r="A584" s="326" t="e">
        <f>'Запит 2-8'!#REF!</f>
        <v>#REF!</v>
      </c>
      <c r="B584" s="298" t="e">
        <f>IF('Запит 2-8'!#REF!&lt;&gt;"",'Запит 2-8'!#REF!,"")</f>
        <v>#REF!</v>
      </c>
      <c r="C584" s="297" t="e">
        <f>'Запит 2-8'!#REF!</f>
        <v>#REF!</v>
      </c>
      <c r="D584" s="296" t="e">
        <f>'Запит 2-8'!#REF!</f>
        <v>#REF!</v>
      </c>
      <c r="E584" s="413">
        <f>'Паспорт-3'!E653</f>
        <v>0</v>
      </c>
      <c r="F584" s="414"/>
      <c r="G584" s="429">
        <f t="shared" si="64"/>
        <v>0</v>
      </c>
      <c r="H584" s="81" t="e">
        <f t="shared" si="65"/>
        <v>#REF!</v>
      </c>
    </row>
    <row r="585" spans="1:8" x14ac:dyDescent="0.2">
      <c r="A585" s="326" t="e">
        <f>'Запит 2-8'!#REF!</f>
        <v>#REF!</v>
      </c>
      <c r="B585" s="298" t="e">
        <f>IF('Запит 2-8'!#REF!&lt;&gt;"",'Запит 2-8'!#REF!,"")</f>
        <v>#REF!</v>
      </c>
      <c r="C585" s="297" t="e">
        <f>'Запит 2-8'!#REF!</f>
        <v>#REF!</v>
      </c>
      <c r="D585" s="296" t="e">
        <f>'Запит 2-8'!#REF!</f>
        <v>#REF!</v>
      </c>
      <c r="E585" s="413">
        <f>'Паспорт-3'!E654</f>
        <v>0</v>
      </c>
      <c r="F585" s="414"/>
      <c r="G585" s="429">
        <f t="shared" si="64"/>
        <v>0</v>
      </c>
      <c r="H585" s="81" t="e">
        <f t="shared" si="65"/>
        <v>#REF!</v>
      </c>
    </row>
    <row r="586" spans="1:8" x14ac:dyDescent="0.2">
      <c r="A586" s="433" t="e">
        <f>'Запит 2-8'!#REF!</f>
        <v>#REF!</v>
      </c>
      <c r="B586" s="434" t="e">
        <f>IF('Запит 2-8'!#REF!&lt;&gt;"",'Запит 2-8'!#REF!,"")</f>
        <v>#REF!</v>
      </c>
      <c r="C586" s="435" t="e">
        <f>'Запит 2-8'!#REF!</f>
        <v>#REF!</v>
      </c>
      <c r="D586" s="436" t="e">
        <f>'Запит 2-8'!#REF!</f>
        <v>#REF!</v>
      </c>
      <c r="E586" s="437">
        <f>'Паспорт-3'!E655</f>
        <v>0</v>
      </c>
      <c r="F586" s="438"/>
      <c r="G586" s="439">
        <f t="shared" si="64"/>
        <v>0</v>
      </c>
      <c r="H586" s="81" t="e">
        <f t="shared" si="65"/>
        <v>#REF!</v>
      </c>
    </row>
    <row r="587" spans="1:8" ht="12.75" customHeight="1" x14ac:dyDescent="0.2">
      <c r="A587" s="820" t="s">
        <v>212</v>
      </c>
      <c r="B587" s="821"/>
      <c r="C587" s="821"/>
      <c r="D587" s="821"/>
      <c r="E587" s="821"/>
      <c r="F587" s="821"/>
      <c r="G587" s="822"/>
      <c r="H587" s="81" t="e">
        <f>H571</f>
        <v>#REF!</v>
      </c>
    </row>
    <row r="588" spans="1:8" ht="12.75" customHeight="1" x14ac:dyDescent="0.2">
      <c r="A588" s="820" t="s">
        <v>232</v>
      </c>
      <c r="B588" s="821"/>
      <c r="C588" s="821"/>
      <c r="D588" s="821"/>
      <c r="E588" s="821"/>
      <c r="F588" s="821"/>
      <c r="G588" s="822"/>
      <c r="H588" s="81" t="e">
        <f>H536</f>
        <v>#REF!</v>
      </c>
    </row>
    <row r="589" spans="1:8" ht="12.75" customHeight="1" x14ac:dyDescent="0.2">
      <c r="A589" s="784" t="e">
        <f>'Запит 2-8'!#REF!</f>
        <v>#REF!</v>
      </c>
      <c r="B589" s="785"/>
      <c r="C589" s="785"/>
      <c r="D589" s="785"/>
      <c r="E589" s="785"/>
      <c r="F589" s="785"/>
      <c r="G589" s="786"/>
      <c r="H589" s="81" t="e">
        <f>H590</f>
        <v>#REF!</v>
      </c>
    </row>
    <row r="590" spans="1:8" x14ac:dyDescent="0.2">
      <c r="A590" s="420" t="s">
        <v>4</v>
      </c>
      <c r="B590" s="823" t="s">
        <v>107</v>
      </c>
      <c r="C590" s="824"/>
      <c r="D590" s="824"/>
      <c r="E590" s="827"/>
      <c r="F590" s="827"/>
      <c r="G590" s="828"/>
      <c r="H590" s="81" t="e">
        <f>H591</f>
        <v>#REF!</v>
      </c>
    </row>
    <row r="591" spans="1:8" x14ac:dyDescent="0.2">
      <c r="A591" s="326" t="e">
        <f>'Запит 2-8'!#REF!</f>
        <v>#REF!</v>
      </c>
      <c r="B591" s="421" t="e">
        <f>IF('Запит 2-8'!#REF!&lt;&gt;"",'Запит 2-8'!#REF!,"")</f>
        <v>#REF!</v>
      </c>
      <c r="C591" s="422" t="e">
        <f>'Запит 2-8'!#REF!</f>
        <v>#REF!</v>
      </c>
      <c r="D591" s="423" t="e">
        <f>'Запит 2-8'!#REF!</f>
        <v>#REF!</v>
      </c>
      <c r="E591" s="424">
        <f>'Паспорт-3'!E669</f>
        <v>0</v>
      </c>
      <c r="F591" s="425"/>
      <c r="G591" s="428">
        <f t="shared" ref="G591:G605" si="66">F591-E591</f>
        <v>0</v>
      </c>
      <c r="H591" s="81" t="e">
        <f t="shared" ref="H591:H605" si="67">IF(B591&lt;&gt;"","Для друку","")</f>
        <v>#REF!</v>
      </c>
    </row>
    <row r="592" spans="1:8" x14ac:dyDescent="0.2">
      <c r="A592" s="326" t="e">
        <f>'Запит 2-8'!#REF!</f>
        <v>#REF!</v>
      </c>
      <c r="B592" s="298" t="e">
        <f>IF('Запит 2-8'!#REF!&lt;&gt;"",'Запит 2-8'!#REF!,"")</f>
        <v>#REF!</v>
      </c>
      <c r="C592" s="297" t="e">
        <f>'Запит 2-8'!#REF!</f>
        <v>#REF!</v>
      </c>
      <c r="D592" s="296" t="e">
        <f>'Запит 2-8'!#REF!</f>
        <v>#REF!</v>
      </c>
      <c r="E592" s="413">
        <f>'Паспорт-3'!E670</f>
        <v>0</v>
      </c>
      <c r="F592" s="414"/>
      <c r="G592" s="429">
        <f t="shared" si="66"/>
        <v>0</v>
      </c>
      <c r="H592" s="81" t="e">
        <f t="shared" si="67"/>
        <v>#REF!</v>
      </c>
    </row>
    <row r="593" spans="1:8" x14ac:dyDescent="0.2">
      <c r="A593" s="326" t="e">
        <f>'Запит 2-8'!#REF!</f>
        <v>#REF!</v>
      </c>
      <c r="B593" s="298" t="e">
        <f>IF('Запит 2-8'!#REF!&lt;&gt;"",'Запит 2-8'!#REF!,"")</f>
        <v>#REF!</v>
      </c>
      <c r="C593" s="297" t="e">
        <f>'Запит 2-8'!#REF!</f>
        <v>#REF!</v>
      </c>
      <c r="D593" s="296" t="e">
        <f>'Запит 2-8'!#REF!</f>
        <v>#REF!</v>
      </c>
      <c r="E593" s="413">
        <f>'Паспорт-3'!E671</f>
        <v>0</v>
      </c>
      <c r="F593" s="414"/>
      <c r="G593" s="429">
        <f t="shared" si="66"/>
        <v>0</v>
      </c>
      <c r="H593" s="81" t="e">
        <f t="shared" si="67"/>
        <v>#REF!</v>
      </c>
    </row>
    <row r="594" spans="1:8" x14ac:dyDescent="0.2">
      <c r="A594" s="326" t="e">
        <f>'Запит 2-8'!#REF!</f>
        <v>#REF!</v>
      </c>
      <c r="B594" s="298" t="e">
        <f>IF('Запит 2-8'!#REF!&lt;&gt;"",'Запит 2-8'!#REF!,"")</f>
        <v>#REF!</v>
      </c>
      <c r="C594" s="297" t="e">
        <f>'Запит 2-8'!#REF!</f>
        <v>#REF!</v>
      </c>
      <c r="D594" s="296" t="e">
        <f>'Запит 2-8'!#REF!</f>
        <v>#REF!</v>
      </c>
      <c r="E594" s="413">
        <f>'Паспорт-3'!E672</f>
        <v>0</v>
      </c>
      <c r="F594" s="414"/>
      <c r="G594" s="429">
        <f t="shared" si="66"/>
        <v>0</v>
      </c>
      <c r="H594" s="81" t="e">
        <f t="shared" si="67"/>
        <v>#REF!</v>
      </c>
    </row>
    <row r="595" spans="1:8" x14ac:dyDescent="0.2">
      <c r="A595" s="326" t="e">
        <f>'Запит 2-8'!#REF!</f>
        <v>#REF!</v>
      </c>
      <c r="B595" s="298" t="e">
        <f>IF('Запит 2-8'!#REF!&lt;&gt;"",'Запит 2-8'!#REF!,"")</f>
        <v>#REF!</v>
      </c>
      <c r="C595" s="297" t="e">
        <f>'Запит 2-8'!#REF!</f>
        <v>#REF!</v>
      </c>
      <c r="D595" s="296" t="e">
        <f>'Запит 2-8'!#REF!</f>
        <v>#REF!</v>
      </c>
      <c r="E595" s="413">
        <f>'Паспорт-3'!E673</f>
        <v>0</v>
      </c>
      <c r="F595" s="414"/>
      <c r="G595" s="429">
        <f t="shared" si="66"/>
        <v>0</v>
      </c>
      <c r="H595" s="81" t="e">
        <f t="shared" si="67"/>
        <v>#REF!</v>
      </c>
    </row>
    <row r="596" spans="1:8" x14ac:dyDescent="0.2">
      <c r="A596" s="326" t="e">
        <f>'Запит 2-8'!#REF!</f>
        <v>#REF!</v>
      </c>
      <c r="B596" s="298" t="e">
        <f>IF('Запит 2-8'!#REF!&lt;&gt;"",'Запит 2-8'!#REF!,"")</f>
        <v>#REF!</v>
      </c>
      <c r="C596" s="297" t="e">
        <f>'Запит 2-8'!#REF!</f>
        <v>#REF!</v>
      </c>
      <c r="D596" s="296" t="e">
        <f>'Запит 2-8'!#REF!</f>
        <v>#REF!</v>
      </c>
      <c r="E596" s="413">
        <f>'Паспорт-3'!E674</f>
        <v>0</v>
      </c>
      <c r="F596" s="414"/>
      <c r="G596" s="429">
        <f t="shared" si="66"/>
        <v>0</v>
      </c>
      <c r="H596" s="81" t="e">
        <f t="shared" si="67"/>
        <v>#REF!</v>
      </c>
    </row>
    <row r="597" spans="1:8" x14ac:dyDescent="0.2">
      <c r="A597" s="326" t="e">
        <f>'Запит 2-8'!#REF!</f>
        <v>#REF!</v>
      </c>
      <c r="B597" s="298" t="e">
        <f>IF('Запит 2-8'!#REF!&lt;&gt;"",'Запит 2-8'!#REF!,"")</f>
        <v>#REF!</v>
      </c>
      <c r="C597" s="297" t="e">
        <f>'Запит 2-8'!#REF!</f>
        <v>#REF!</v>
      </c>
      <c r="D597" s="296" t="e">
        <f>'Запит 2-8'!#REF!</f>
        <v>#REF!</v>
      </c>
      <c r="E597" s="413">
        <f>'Паспорт-3'!E675</f>
        <v>0</v>
      </c>
      <c r="F597" s="414"/>
      <c r="G597" s="429">
        <f t="shared" si="66"/>
        <v>0</v>
      </c>
      <c r="H597" s="81" t="e">
        <f t="shared" si="67"/>
        <v>#REF!</v>
      </c>
    </row>
    <row r="598" spans="1:8" x14ac:dyDescent="0.2">
      <c r="A598" s="326" t="e">
        <f>'Запит 2-8'!#REF!</f>
        <v>#REF!</v>
      </c>
      <c r="B598" s="298" t="e">
        <f>IF('Запит 2-8'!#REF!&lt;&gt;"",'Запит 2-8'!#REF!,"")</f>
        <v>#REF!</v>
      </c>
      <c r="C598" s="297" t="e">
        <f>'Запит 2-8'!#REF!</f>
        <v>#REF!</v>
      </c>
      <c r="D598" s="296" t="e">
        <f>'Запит 2-8'!#REF!</f>
        <v>#REF!</v>
      </c>
      <c r="E598" s="413">
        <f>'Паспорт-3'!E676</f>
        <v>0</v>
      </c>
      <c r="F598" s="414"/>
      <c r="G598" s="429">
        <f t="shared" si="66"/>
        <v>0</v>
      </c>
      <c r="H598" s="81" t="e">
        <f t="shared" si="67"/>
        <v>#REF!</v>
      </c>
    </row>
    <row r="599" spans="1:8" x14ac:dyDescent="0.2">
      <c r="A599" s="326" t="e">
        <f>'Запит 2-8'!#REF!</f>
        <v>#REF!</v>
      </c>
      <c r="B599" s="298" t="e">
        <f>IF('Запит 2-8'!#REF!&lt;&gt;"",'Запит 2-8'!#REF!,"")</f>
        <v>#REF!</v>
      </c>
      <c r="C599" s="297" t="e">
        <f>'Запит 2-8'!#REF!</f>
        <v>#REF!</v>
      </c>
      <c r="D599" s="296" t="e">
        <f>'Запит 2-8'!#REF!</f>
        <v>#REF!</v>
      </c>
      <c r="E599" s="413">
        <f>'Паспорт-3'!E677</f>
        <v>0</v>
      </c>
      <c r="F599" s="414"/>
      <c r="G599" s="429">
        <f t="shared" si="66"/>
        <v>0</v>
      </c>
      <c r="H599" s="81" t="e">
        <f t="shared" si="67"/>
        <v>#REF!</v>
      </c>
    </row>
    <row r="600" spans="1:8" x14ac:dyDescent="0.2">
      <c r="A600" s="326" t="e">
        <f>'Запит 2-8'!#REF!</f>
        <v>#REF!</v>
      </c>
      <c r="B600" s="298" t="e">
        <f>IF('Запит 2-8'!#REF!&lt;&gt;"",'Запит 2-8'!#REF!,"")</f>
        <v>#REF!</v>
      </c>
      <c r="C600" s="297" t="e">
        <f>'Запит 2-8'!#REF!</f>
        <v>#REF!</v>
      </c>
      <c r="D600" s="296" t="e">
        <f>'Запит 2-8'!#REF!</f>
        <v>#REF!</v>
      </c>
      <c r="E600" s="413">
        <f>'Паспорт-3'!E678</f>
        <v>0</v>
      </c>
      <c r="F600" s="414"/>
      <c r="G600" s="429">
        <f t="shared" si="66"/>
        <v>0</v>
      </c>
      <c r="H600" s="81" t="e">
        <f t="shared" si="67"/>
        <v>#REF!</v>
      </c>
    </row>
    <row r="601" spans="1:8" x14ac:dyDescent="0.2">
      <c r="A601" s="326" t="e">
        <f>'Запит 2-8'!#REF!</f>
        <v>#REF!</v>
      </c>
      <c r="B601" s="298" t="e">
        <f>IF('Запит 2-8'!#REF!&lt;&gt;"",'Запит 2-8'!#REF!,"")</f>
        <v>#REF!</v>
      </c>
      <c r="C601" s="297" t="e">
        <f>'Запит 2-8'!#REF!</f>
        <v>#REF!</v>
      </c>
      <c r="D601" s="296" t="e">
        <f>'Запит 2-8'!#REF!</f>
        <v>#REF!</v>
      </c>
      <c r="E601" s="413">
        <f>'Паспорт-3'!E679</f>
        <v>0</v>
      </c>
      <c r="F601" s="414"/>
      <c r="G601" s="429">
        <f t="shared" si="66"/>
        <v>0</v>
      </c>
      <c r="H601" s="81" t="e">
        <f t="shared" si="67"/>
        <v>#REF!</v>
      </c>
    </row>
    <row r="602" spans="1:8" x14ac:dyDescent="0.2">
      <c r="A602" s="326" t="e">
        <f>'Запит 2-8'!#REF!</f>
        <v>#REF!</v>
      </c>
      <c r="B602" s="298" t="e">
        <f>IF('Запит 2-8'!#REF!&lt;&gt;"",'Запит 2-8'!#REF!,"")</f>
        <v>#REF!</v>
      </c>
      <c r="C602" s="297" t="e">
        <f>'Запит 2-8'!#REF!</f>
        <v>#REF!</v>
      </c>
      <c r="D602" s="296" t="e">
        <f>'Запит 2-8'!#REF!</f>
        <v>#REF!</v>
      </c>
      <c r="E602" s="413">
        <f>'Паспорт-3'!E680</f>
        <v>0</v>
      </c>
      <c r="F602" s="414"/>
      <c r="G602" s="429">
        <f t="shared" si="66"/>
        <v>0</v>
      </c>
      <c r="H602" s="81" t="e">
        <f t="shared" si="67"/>
        <v>#REF!</v>
      </c>
    </row>
    <row r="603" spans="1:8" x14ac:dyDescent="0.2">
      <c r="A603" s="326" t="e">
        <f>'Запит 2-8'!#REF!</f>
        <v>#REF!</v>
      </c>
      <c r="B603" s="298" t="e">
        <f>IF('Запит 2-8'!#REF!&lt;&gt;"",'Запит 2-8'!#REF!,"")</f>
        <v>#REF!</v>
      </c>
      <c r="C603" s="297" t="e">
        <f>'Запит 2-8'!#REF!</f>
        <v>#REF!</v>
      </c>
      <c r="D603" s="296" t="e">
        <f>'Запит 2-8'!#REF!</f>
        <v>#REF!</v>
      </c>
      <c r="E603" s="413">
        <f>'Паспорт-3'!E681</f>
        <v>0</v>
      </c>
      <c r="F603" s="414"/>
      <c r="G603" s="429">
        <f t="shared" si="66"/>
        <v>0</v>
      </c>
      <c r="H603" s="81" t="e">
        <f t="shared" si="67"/>
        <v>#REF!</v>
      </c>
    </row>
    <row r="604" spans="1:8" x14ac:dyDescent="0.2">
      <c r="A604" s="326" t="e">
        <f>'Запит 2-8'!#REF!</f>
        <v>#REF!</v>
      </c>
      <c r="B604" s="298" t="e">
        <f>IF('Запит 2-8'!#REF!&lt;&gt;"",'Запит 2-8'!#REF!,"")</f>
        <v>#REF!</v>
      </c>
      <c r="C604" s="297" t="e">
        <f>'Запит 2-8'!#REF!</f>
        <v>#REF!</v>
      </c>
      <c r="D604" s="296" t="e">
        <f>'Запит 2-8'!#REF!</f>
        <v>#REF!</v>
      </c>
      <c r="E604" s="413">
        <f>'Паспорт-3'!E682</f>
        <v>0</v>
      </c>
      <c r="F604" s="414"/>
      <c r="G604" s="429">
        <f t="shared" si="66"/>
        <v>0</v>
      </c>
      <c r="H604" s="81" t="e">
        <f t="shared" si="67"/>
        <v>#REF!</v>
      </c>
    </row>
    <row r="605" spans="1:8" x14ac:dyDescent="0.2">
      <c r="A605" s="433" t="e">
        <f>'Запит 2-8'!#REF!</f>
        <v>#REF!</v>
      </c>
      <c r="B605" s="434" t="e">
        <f>IF('Запит 2-8'!#REF!&lt;&gt;"",'Запит 2-8'!#REF!,"")</f>
        <v>#REF!</v>
      </c>
      <c r="C605" s="435" t="e">
        <f>'Запит 2-8'!#REF!</f>
        <v>#REF!</v>
      </c>
      <c r="D605" s="436" t="e">
        <f>'Запит 2-8'!#REF!</f>
        <v>#REF!</v>
      </c>
      <c r="E605" s="437">
        <f>'Паспорт-3'!E683</f>
        <v>0</v>
      </c>
      <c r="F605" s="438"/>
      <c r="G605" s="439">
        <f t="shared" si="66"/>
        <v>0</v>
      </c>
      <c r="H605" s="81" t="e">
        <f t="shared" si="67"/>
        <v>#REF!</v>
      </c>
    </row>
    <row r="606" spans="1:8" ht="12.75" customHeight="1" x14ac:dyDescent="0.2">
      <c r="A606" s="820" t="s">
        <v>212</v>
      </c>
      <c r="B606" s="821"/>
      <c r="C606" s="821"/>
      <c r="D606" s="821"/>
      <c r="E606" s="821"/>
      <c r="F606" s="821"/>
      <c r="G606" s="822"/>
      <c r="H606" s="81" t="e">
        <f>H590</f>
        <v>#REF!</v>
      </c>
    </row>
    <row r="607" spans="1:8" x14ac:dyDescent="0.2">
      <c r="A607" s="420" t="e">
        <f>'Запит 2-8'!#REF!</f>
        <v>#REF!</v>
      </c>
      <c r="B607" s="823" t="s">
        <v>108</v>
      </c>
      <c r="C607" s="824"/>
      <c r="D607" s="824"/>
      <c r="E607" s="824"/>
      <c r="F607" s="824"/>
      <c r="G607" s="829"/>
      <c r="H607" s="81" t="e">
        <f>H608</f>
        <v>#REF!</v>
      </c>
    </row>
    <row r="608" spans="1:8" x14ac:dyDescent="0.2">
      <c r="A608" s="326" t="e">
        <f>'Запит 2-8'!#REF!</f>
        <v>#REF!</v>
      </c>
      <c r="B608" s="421" t="e">
        <f>IF('Запит 2-8'!#REF!&lt;&gt;"",'Запит 2-8'!#REF!,"")</f>
        <v>#REF!</v>
      </c>
      <c r="C608" s="422" t="e">
        <f>'Запит 2-8'!#REF!</f>
        <v>#REF!</v>
      </c>
      <c r="D608" s="423" t="e">
        <f>'Запит 2-8'!#REF!</f>
        <v>#REF!</v>
      </c>
      <c r="E608" s="430">
        <f>'Паспорт-3'!E685</f>
        <v>0</v>
      </c>
      <c r="F608" s="431"/>
      <c r="G608" s="432">
        <f t="shared" ref="G608:G622" si="68">F608-E608</f>
        <v>0</v>
      </c>
      <c r="H608" s="81" t="e">
        <f t="shared" ref="H608:H622" si="69">IF(B608&lt;&gt;"","Для друку","")</f>
        <v>#REF!</v>
      </c>
    </row>
    <row r="609" spans="1:8" x14ac:dyDescent="0.2">
      <c r="A609" s="326" t="e">
        <f>'Запит 2-8'!#REF!</f>
        <v>#REF!</v>
      </c>
      <c r="B609" s="298" t="e">
        <f>IF('Запит 2-8'!#REF!&lt;&gt;"",'Запит 2-8'!#REF!,"")</f>
        <v>#REF!</v>
      </c>
      <c r="C609" s="297" t="e">
        <f>'Запит 2-8'!#REF!</f>
        <v>#REF!</v>
      </c>
      <c r="D609" s="296" t="e">
        <f>'Запит 2-8'!#REF!</f>
        <v>#REF!</v>
      </c>
      <c r="E609" s="413">
        <f>'Паспорт-3'!E686</f>
        <v>0</v>
      </c>
      <c r="F609" s="414"/>
      <c r="G609" s="429">
        <f t="shared" si="68"/>
        <v>0</v>
      </c>
      <c r="H609" s="81" t="e">
        <f t="shared" si="69"/>
        <v>#REF!</v>
      </c>
    </row>
    <row r="610" spans="1:8" x14ac:dyDescent="0.2">
      <c r="A610" s="326" t="e">
        <f>'Запит 2-8'!#REF!</f>
        <v>#REF!</v>
      </c>
      <c r="B610" s="298" t="e">
        <f>IF('Запит 2-8'!#REF!&lt;&gt;"",'Запит 2-8'!#REF!,"")</f>
        <v>#REF!</v>
      </c>
      <c r="C610" s="297" t="e">
        <f>'Запит 2-8'!#REF!</f>
        <v>#REF!</v>
      </c>
      <c r="D610" s="296" t="e">
        <f>'Запит 2-8'!#REF!</f>
        <v>#REF!</v>
      </c>
      <c r="E610" s="413">
        <f>'Паспорт-3'!E687</f>
        <v>0</v>
      </c>
      <c r="F610" s="414"/>
      <c r="G610" s="429">
        <f t="shared" si="68"/>
        <v>0</v>
      </c>
      <c r="H610" s="81" t="e">
        <f t="shared" si="69"/>
        <v>#REF!</v>
      </c>
    </row>
    <row r="611" spans="1:8" x14ac:dyDescent="0.2">
      <c r="A611" s="326" t="e">
        <f>'Запит 2-8'!#REF!</f>
        <v>#REF!</v>
      </c>
      <c r="B611" s="298" t="e">
        <f>IF('Запит 2-8'!#REF!&lt;&gt;"",'Запит 2-8'!#REF!,"")</f>
        <v>#REF!</v>
      </c>
      <c r="C611" s="297" t="e">
        <f>'Запит 2-8'!#REF!</f>
        <v>#REF!</v>
      </c>
      <c r="D611" s="296" t="e">
        <f>'Запит 2-8'!#REF!</f>
        <v>#REF!</v>
      </c>
      <c r="E611" s="413">
        <f>'Паспорт-3'!E688</f>
        <v>0</v>
      </c>
      <c r="F611" s="414"/>
      <c r="G611" s="429">
        <f t="shared" si="68"/>
        <v>0</v>
      </c>
      <c r="H611" s="81" t="e">
        <f t="shared" si="69"/>
        <v>#REF!</v>
      </c>
    </row>
    <row r="612" spans="1:8" x14ac:dyDescent="0.2">
      <c r="A612" s="326" t="e">
        <f>'Запит 2-8'!#REF!</f>
        <v>#REF!</v>
      </c>
      <c r="B612" s="298" t="e">
        <f>IF('Запит 2-8'!#REF!&lt;&gt;"",'Запит 2-8'!#REF!,"")</f>
        <v>#REF!</v>
      </c>
      <c r="C612" s="297" t="e">
        <f>'Запит 2-8'!#REF!</f>
        <v>#REF!</v>
      </c>
      <c r="D612" s="296" t="e">
        <f>'Запит 2-8'!#REF!</f>
        <v>#REF!</v>
      </c>
      <c r="E612" s="413">
        <f>'Паспорт-3'!E689</f>
        <v>0</v>
      </c>
      <c r="F612" s="414"/>
      <c r="G612" s="429">
        <f t="shared" si="68"/>
        <v>0</v>
      </c>
      <c r="H612" s="81" t="e">
        <f t="shared" si="69"/>
        <v>#REF!</v>
      </c>
    </row>
    <row r="613" spans="1:8" x14ac:dyDescent="0.2">
      <c r="A613" s="326" t="e">
        <f>'Запит 2-8'!#REF!</f>
        <v>#REF!</v>
      </c>
      <c r="B613" s="298" t="e">
        <f>IF('Запит 2-8'!#REF!&lt;&gt;"",'Запит 2-8'!#REF!,"")</f>
        <v>#REF!</v>
      </c>
      <c r="C613" s="297" t="e">
        <f>'Запит 2-8'!#REF!</f>
        <v>#REF!</v>
      </c>
      <c r="D613" s="296" t="e">
        <f>'Запит 2-8'!#REF!</f>
        <v>#REF!</v>
      </c>
      <c r="E613" s="413">
        <f>'Паспорт-3'!E690</f>
        <v>0</v>
      </c>
      <c r="F613" s="414"/>
      <c r="G613" s="429">
        <f t="shared" si="68"/>
        <v>0</v>
      </c>
      <c r="H613" s="81" t="e">
        <f t="shared" si="69"/>
        <v>#REF!</v>
      </c>
    </row>
    <row r="614" spans="1:8" x14ac:dyDescent="0.2">
      <c r="A614" s="326" t="e">
        <f>'Запит 2-8'!#REF!</f>
        <v>#REF!</v>
      </c>
      <c r="B614" s="298" t="e">
        <f>IF('Запит 2-8'!#REF!&lt;&gt;"",'Запит 2-8'!#REF!,"")</f>
        <v>#REF!</v>
      </c>
      <c r="C614" s="297" t="e">
        <f>'Запит 2-8'!#REF!</f>
        <v>#REF!</v>
      </c>
      <c r="D614" s="296" t="e">
        <f>'Запит 2-8'!#REF!</f>
        <v>#REF!</v>
      </c>
      <c r="E614" s="413">
        <f>'Паспорт-3'!E691</f>
        <v>0</v>
      </c>
      <c r="F614" s="414"/>
      <c r="G614" s="429">
        <f t="shared" si="68"/>
        <v>0</v>
      </c>
      <c r="H614" s="81" t="e">
        <f t="shared" si="69"/>
        <v>#REF!</v>
      </c>
    </row>
    <row r="615" spans="1:8" x14ac:dyDescent="0.2">
      <c r="A615" s="326" t="e">
        <f>'Запит 2-8'!#REF!</f>
        <v>#REF!</v>
      </c>
      <c r="B615" s="298" t="e">
        <f>IF('Запит 2-8'!#REF!&lt;&gt;"",'Запит 2-8'!#REF!,"")</f>
        <v>#REF!</v>
      </c>
      <c r="C615" s="297" t="e">
        <f>'Запит 2-8'!#REF!</f>
        <v>#REF!</v>
      </c>
      <c r="D615" s="296" t="e">
        <f>'Запит 2-8'!#REF!</f>
        <v>#REF!</v>
      </c>
      <c r="E615" s="413">
        <f>'Паспорт-3'!E692</f>
        <v>0</v>
      </c>
      <c r="F615" s="414"/>
      <c r="G615" s="429">
        <f t="shared" si="68"/>
        <v>0</v>
      </c>
      <c r="H615" s="81" t="e">
        <f t="shared" si="69"/>
        <v>#REF!</v>
      </c>
    </row>
    <row r="616" spans="1:8" x14ac:dyDescent="0.2">
      <c r="A616" s="326" t="e">
        <f>'Запит 2-8'!#REF!</f>
        <v>#REF!</v>
      </c>
      <c r="B616" s="298" t="e">
        <f>IF('Запит 2-8'!#REF!&lt;&gt;"",'Запит 2-8'!#REF!,"")</f>
        <v>#REF!</v>
      </c>
      <c r="C616" s="297" t="e">
        <f>'Запит 2-8'!#REF!</f>
        <v>#REF!</v>
      </c>
      <c r="D616" s="296" t="e">
        <f>'Запит 2-8'!#REF!</f>
        <v>#REF!</v>
      </c>
      <c r="E616" s="413">
        <f>'Паспорт-3'!E693</f>
        <v>0</v>
      </c>
      <c r="F616" s="414"/>
      <c r="G616" s="429">
        <f t="shared" si="68"/>
        <v>0</v>
      </c>
      <c r="H616" s="81" t="e">
        <f t="shared" si="69"/>
        <v>#REF!</v>
      </c>
    </row>
    <row r="617" spans="1:8" x14ac:dyDescent="0.2">
      <c r="A617" s="326" t="e">
        <f>'Запит 2-8'!#REF!</f>
        <v>#REF!</v>
      </c>
      <c r="B617" s="298" t="e">
        <f>IF('Запит 2-8'!#REF!&lt;&gt;"",'Запит 2-8'!#REF!,"")</f>
        <v>#REF!</v>
      </c>
      <c r="C617" s="297" t="e">
        <f>'Запит 2-8'!#REF!</f>
        <v>#REF!</v>
      </c>
      <c r="D617" s="296" t="e">
        <f>'Запит 2-8'!#REF!</f>
        <v>#REF!</v>
      </c>
      <c r="E617" s="413">
        <f>'Паспорт-3'!E694</f>
        <v>0</v>
      </c>
      <c r="F617" s="414"/>
      <c r="G617" s="429">
        <f t="shared" si="68"/>
        <v>0</v>
      </c>
      <c r="H617" s="81" t="e">
        <f t="shared" si="69"/>
        <v>#REF!</v>
      </c>
    </row>
    <row r="618" spans="1:8" x14ac:dyDescent="0.2">
      <c r="A618" s="326" t="e">
        <f>'Запит 2-8'!#REF!</f>
        <v>#REF!</v>
      </c>
      <c r="B618" s="298" t="e">
        <f>IF('Запит 2-8'!#REF!&lt;&gt;"",'Запит 2-8'!#REF!,"")</f>
        <v>#REF!</v>
      </c>
      <c r="C618" s="297" t="e">
        <f>'Запит 2-8'!#REF!</f>
        <v>#REF!</v>
      </c>
      <c r="D618" s="296" t="e">
        <f>'Запит 2-8'!#REF!</f>
        <v>#REF!</v>
      </c>
      <c r="E618" s="413">
        <f>'Паспорт-3'!E695</f>
        <v>0</v>
      </c>
      <c r="F618" s="414"/>
      <c r="G618" s="429">
        <f t="shared" si="68"/>
        <v>0</v>
      </c>
      <c r="H618" s="81" t="e">
        <f t="shared" si="69"/>
        <v>#REF!</v>
      </c>
    </row>
    <row r="619" spans="1:8" x14ac:dyDescent="0.2">
      <c r="A619" s="326" t="e">
        <f>'Запит 2-8'!#REF!</f>
        <v>#REF!</v>
      </c>
      <c r="B619" s="298" t="e">
        <f>IF('Запит 2-8'!#REF!&lt;&gt;"",'Запит 2-8'!#REF!,"")</f>
        <v>#REF!</v>
      </c>
      <c r="C619" s="297" t="e">
        <f>'Запит 2-8'!#REF!</f>
        <v>#REF!</v>
      </c>
      <c r="D619" s="296" t="e">
        <f>'Запит 2-8'!#REF!</f>
        <v>#REF!</v>
      </c>
      <c r="E619" s="413">
        <f>'Паспорт-3'!E696</f>
        <v>0</v>
      </c>
      <c r="F619" s="414"/>
      <c r="G619" s="429">
        <f t="shared" si="68"/>
        <v>0</v>
      </c>
      <c r="H619" s="81" t="e">
        <f t="shared" si="69"/>
        <v>#REF!</v>
      </c>
    </row>
    <row r="620" spans="1:8" x14ac:dyDescent="0.2">
      <c r="A620" s="326" t="e">
        <f>'Запит 2-8'!#REF!</f>
        <v>#REF!</v>
      </c>
      <c r="B620" s="298" t="e">
        <f>IF('Запит 2-8'!#REF!&lt;&gt;"",'Запит 2-8'!#REF!,"")</f>
        <v>#REF!</v>
      </c>
      <c r="C620" s="297" t="e">
        <f>'Запит 2-8'!#REF!</f>
        <v>#REF!</v>
      </c>
      <c r="D620" s="296" t="e">
        <f>'Запит 2-8'!#REF!</f>
        <v>#REF!</v>
      </c>
      <c r="E620" s="413">
        <f>'Паспорт-3'!E697</f>
        <v>0</v>
      </c>
      <c r="F620" s="414"/>
      <c r="G620" s="429">
        <f t="shared" si="68"/>
        <v>0</v>
      </c>
      <c r="H620" s="81" t="e">
        <f t="shared" si="69"/>
        <v>#REF!</v>
      </c>
    </row>
    <row r="621" spans="1:8" x14ac:dyDescent="0.2">
      <c r="A621" s="326" t="e">
        <f>'Запит 2-8'!#REF!</f>
        <v>#REF!</v>
      </c>
      <c r="B621" s="298" t="e">
        <f>IF('Запит 2-8'!#REF!&lt;&gt;"",'Запит 2-8'!#REF!,"")</f>
        <v>#REF!</v>
      </c>
      <c r="C621" s="297" t="e">
        <f>'Запит 2-8'!#REF!</f>
        <v>#REF!</v>
      </c>
      <c r="D621" s="296" t="e">
        <f>'Запит 2-8'!#REF!</f>
        <v>#REF!</v>
      </c>
      <c r="E621" s="413">
        <f>'Паспорт-3'!E698</f>
        <v>0</v>
      </c>
      <c r="F621" s="414"/>
      <c r="G621" s="429">
        <f t="shared" si="68"/>
        <v>0</v>
      </c>
      <c r="H621" s="81" t="e">
        <f t="shared" si="69"/>
        <v>#REF!</v>
      </c>
    </row>
    <row r="622" spans="1:8" x14ac:dyDescent="0.2">
      <c r="A622" s="433" t="e">
        <f>'Запит 2-8'!#REF!</f>
        <v>#REF!</v>
      </c>
      <c r="B622" s="434" t="e">
        <f>IF('Запит 2-8'!#REF!&lt;&gt;"",'Запит 2-8'!#REF!,"")</f>
        <v>#REF!</v>
      </c>
      <c r="C622" s="435" t="e">
        <f>'Запит 2-8'!#REF!</f>
        <v>#REF!</v>
      </c>
      <c r="D622" s="436" t="e">
        <f>'Запит 2-8'!#REF!</f>
        <v>#REF!</v>
      </c>
      <c r="E622" s="437">
        <f>'Паспорт-3'!E699</f>
        <v>0</v>
      </c>
      <c r="F622" s="438"/>
      <c r="G622" s="439">
        <f t="shared" si="68"/>
        <v>0</v>
      </c>
      <c r="H622" s="81" t="e">
        <f t="shared" si="69"/>
        <v>#REF!</v>
      </c>
    </row>
    <row r="623" spans="1:8" ht="12.75" customHeight="1" x14ac:dyDescent="0.2">
      <c r="A623" s="820" t="s">
        <v>212</v>
      </c>
      <c r="B623" s="821"/>
      <c r="C623" s="821"/>
      <c r="D623" s="821"/>
      <c r="E623" s="821"/>
      <c r="F623" s="821"/>
      <c r="G623" s="822"/>
      <c r="H623" s="81" t="e">
        <f>H607</f>
        <v>#REF!</v>
      </c>
    </row>
    <row r="624" spans="1:8" x14ac:dyDescent="0.2">
      <c r="A624" s="426" t="e">
        <f>'Запит 2-8'!#REF!</f>
        <v>#REF!</v>
      </c>
      <c r="B624" s="823" t="s">
        <v>109</v>
      </c>
      <c r="C624" s="824"/>
      <c r="D624" s="824"/>
      <c r="E624" s="825"/>
      <c r="F624" s="825"/>
      <c r="G624" s="826"/>
      <c r="H624" s="81" t="e">
        <f>H625</f>
        <v>#REF!</v>
      </c>
    </row>
    <row r="625" spans="1:8" x14ac:dyDescent="0.2">
      <c r="A625" s="326" t="e">
        <f>'Запит 2-8'!#REF!</f>
        <v>#REF!</v>
      </c>
      <c r="B625" s="421" t="e">
        <f>IF('Запит 2-8'!#REF!&lt;&gt;"",'Запит 2-8'!#REF!,"")</f>
        <v>#REF!</v>
      </c>
      <c r="C625" s="422" t="e">
        <f>'Запит 2-8'!#REF!</f>
        <v>#REF!</v>
      </c>
      <c r="D625" s="423" t="e">
        <f>'Запит 2-8'!#REF!</f>
        <v>#REF!</v>
      </c>
      <c r="E625" s="424">
        <f>'Паспорт-3'!E701</f>
        <v>0</v>
      </c>
      <c r="F625" s="425"/>
      <c r="G625" s="428">
        <f t="shared" ref="G625:G639" si="70">F625-E625</f>
        <v>0</v>
      </c>
      <c r="H625" s="81" t="e">
        <f t="shared" ref="H625:H639" si="71">IF(B625&lt;&gt;"","Для друку","")</f>
        <v>#REF!</v>
      </c>
    </row>
    <row r="626" spans="1:8" x14ac:dyDescent="0.2">
      <c r="A626" s="326" t="e">
        <f>'Запит 2-8'!#REF!</f>
        <v>#REF!</v>
      </c>
      <c r="B626" s="298" t="e">
        <f>IF('Запит 2-8'!#REF!&lt;&gt;"",'Запит 2-8'!#REF!,"")</f>
        <v>#REF!</v>
      </c>
      <c r="C626" s="297" t="e">
        <f>'Запит 2-8'!#REF!</f>
        <v>#REF!</v>
      </c>
      <c r="D626" s="296" t="e">
        <f>'Запит 2-8'!#REF!</f>
        <v>#REF!</v>
      </c>
      <c r="E626" s="413">
        <f>'Паспорт-3'!E702</f>
        <v>0</v>
      </c>
      <c r="F626" s="414"/>
      <c r="G626" s="429">
        <f t="shared" si="70"/>
        <v>0</v>
      </c>
      <c r="H626" s="81" t="e">
        <f t="shared" si="71"/>
        <v>#REF!</v>
      </c>
    </row>
    <row r="627" spans="1:8" x14ac:dyDescent="0.2">
      <c r="A627" s="326" t="e">
        <f>'Запит 2-8'!#REF!</f>
        <v>#REF!</v>
      </c>
      <c r="B627" s="298" t="e">
        <f>IF('Запит 2-8'!#REF!&lt;&gt;"",'Запит 2-8'!#REF!,"")</f>
        <v>#REF!</v>
      </c>
      <c r="C627" s="297" t="e">
        <f>'Запит 2-8'!#REF!</f>
        <v>#REF!</v>
      </c>
      <c r="D627" s="296" t="e">
        <f>'Запит 2-8'!#REF!</f>
        <v>#REF!</v>
      </c>
      <c r="E627" s="413">
        <f>'Паспорт-3'!E703</f>
        <v>0</v>
      </c>
      <c r="F627" s="414"/>
      <c r="G627" s="429">
        <f t="shared" si="70"/>
        <v>0</v>
      </c>
      <c r="H627" s="81" t="e">
        <f t="shared" si="71"/>
        <v>#REF!</v>
      </c>
    </row>
    <row r="628" spans="1:8" x14ac:dyDescent="0.2">
      <c r="A628" s="326" t="e">
        <f>'Запит 2-8'!#REF!</f>
        <v>#REF!</v>
      </c>
      <c r="B628" s="298" t="e">
        <f>IF('Запит 2-8'!#REF!&lt;&gt;"",'Запит 2-8'!#REF!,"")</f>
        <v>#REF!</v>
      </c>
      <c r="C628" s="297" t="e">
        <f>'Запит 2-8'!#REF!</f>
        <v>#REF!</v>
      </c>
      <c r="D628" s="296" t="e">
        <f>'Запит 2-8'!#REF!</f>
        <v>#REF!</v>
      </c>
      <c r="E628" s="413">
        <f>'Паспорт-3'!E704</f>
        <v>0</v>
      </c>
      <c r="F628" s="414"/>
      <c r="G628" s="429">
        <f t="shared" si="70"/>
        <v>0</v>
      </c>
      <c r="H628" s="81" t="e">
        <f t="shared" si="71"/>
        <v>#REF!</v>
      </c>
    </row>
    <row r="629" spans="1:8" x14ac:dyDescent="0.2">
      <c r="A629" s="326" t="e">
        <f>'Запит 2-8'!#REF!</f>
        <v>#REF!</v>
      </c>
      <c r="B629" s="298" t="e">
        <f>IF('Запит 2-8'!#REF!&lt;&gt;"",'Запит 2-8'!#REF!,"")</f>
        <v>#REF!</v>
      </c>
      <c r="C629" s="297" t="e">
        <f>'Запит 2-8'!#REF!</f>
        <v>#REF!</v>
      </c>
      <c r="D629" s="296" t="e">
        <f>'Запит 2-8'!#REF!</f>
        <v>#REF!</v>
      </c>
      <c r="E629" s="413">
        <f>'Паспорт-3'!E705</f>
        <v>0</v>
      </c>
      <c r="F629" s="414"/>
      <c r="G629" s="429">
        <f t="shared" si="70"/>
        <v>0</v>
      </c>
      <c r="H629" s="81" t="e">
        <f t="shared" si="71"/>
        <v>#REF!</v>
      </c>
    </row>
    <row r="630" spans="1:8" x14ac:dyDescent="0.2">
      <c r="A630" s="326" t="e">
        <f>'Запит 2-8'!#REF!</f>
        <v>#REF!</v>
      </c>
      <c r="B630" s="298" t="e">
        <f>IF('Запит 2-8'!#REF!&lt;&gt;"",'Запит 2-8'!#REF!,"")</f>
        <v>#REF!</v>
      </c>
      <c r="C630" s="297" t="e">
        <f>'Запит 2-8'!#REF!</f>
        <v>#REF!</v>
      </c>
      <c r="D630" s="296" t="e">
        <f>'Запит 2-8'!#REF!</f>
        <v>#REF!</v>
      </c>
      <c r="E630" s="413">
        <f>'Паспорт-3'!E706</f>
        <v>0</v>
      </c>
      <c r="F630" s="414"/>
      <c r="G630" s="429">
        <f t="shared" si="70"/>
        <v>0</v>
      </c>
      <c r="H630" s="81" t="e">
        <f t="shared" si="71"/>
        <v>#REF!</v>
      </c>
    </row>
    <row r="631" spans="1:8" x14ac:dyDescent="0.2">
      <c r="A631" s="326" t="e">
        <f>'Запит 2-8'!#REF!</f>
        <v>#REF!</v>
      </c>
      <c r="B631" s="298" t="e">
        <f>IF('Запит 2-8'!#REF!&lt;&gt;"",'Запит 2-8'!#REF!,"")</f>
        <v>#REF!</v>
      </c>
      <c r="C631" s="297" t="e">
        <f>'Запит 2-8'!#REF!</f>
        <v>#REF!</v>
      </c>
      <c r="D631" s="296" t="e">
        <f>'Запит 2-8'!#REF!</f>
        <v>#REF!</v>
      </c>
      <c r="E631" s="413">
        <f>'Паспорт-3'!E707</f>
        <v>0</v>
      </c>
      <c r="F631" s="414"/>
      <c r="G631" s="429">
        <f t="shared" si="70"/>
        <v>0</v>
      </c>
      <c r="H631" s="81" t="e">
        <f t="shared" si="71"/>
        <v>#REF!</v>
      </c>
    </row>
    <row r="632" spans="1:8" x14ac:dyDescent="0.2">
      <c r="A632" s="326" t="e">
        <f>'Запит 2-8'!#REF!</f>
        <v>#REF!</v>
      </c>
      <c r="B632" s="298" t="e">
        <f>IF('Запит 2-8'!#REF!&lt;&gt;"",'Запит 2-8'!#REF!,"")</f>
        <v>#REF!</v>
      </c>
      <c r="C632" s="297" t="e">
        <f>'Запит 2-8'!#REF!</f>
        <v>#REF!</v>
      </c>
      <c r="D632" s="296" t="e">
        <f>'Запит 2-8'!#REF!</f>
        <v>#REF!</v>
      </c>
      <c r="E632" s="413">
        <f>'Паспорт-3'!E708</f>
        <v>0</v>
      </c>
      <c r="F632" s="414"/>
      <c r="G632" s="429">
        <f t="shared" si="70"/>
        <v>0</v>
      </c>
      <c r="H632" s="81" t="e">
        <f t="shared" si="71"/>
        <v>#REF!</v>
      </c>
    </row>
    <row r="633" spans="1:8" x14ac:dyDescent="0.2">
      <c r="A633" s="326" t="e">
        <f>'Запит 2-8'!#REF!</f>
        <v>#REF!</v>
      </c>
      <c r="B633" s="298" t="e">
        <f>IF('Запит 2-8'!#REF!&lt;&gt;"",'Запит 2-8'!#REF!,"")</f>
        <v>#REF!</v>
      </c>
      <c r="C633" s="297" t="e">
        <f>'Запит 2-8'!#REF!</f>
        <v>#REF!</v>
      </c>
      <c r="D633" s="296" t="e">
        <f>'Запит 2-8'!#REF!</f>
        <v>#REF!</v>
      </c>
      <c r="E633" s="413">
        <f>'Паспорт-3'!E709</f>
        <v>0</v>
      </c>
      <c r="F633" s="414"/>
      <c r="G633" s="429">
        <f t="shared" si="70"/>
        <v>0</v>
      </c>
      <c r="H633" s="81" t="e">
        <f t="shared" si="71"/>
        <v>#REF!</v>
      </c>
    </row>
    <row r="634" spans="1:8" x14ac:dyDescent="0.2">
      <c r="A634" s="326" t="e">
        <f>'Запит 2-8'!#REF!</f>
        <v>#REF!</v>
      </c>
      <c r="B634" s="298" t="e">
        <f>IF('Запит 2-8'!#REF!&lt;&gt;"",'Запит 2-8'!#REF!,"")</f>
        <v>#REF!</v>
      </c>
      <c r="C634" s="297" t="e">
        <f>'Запит 2-8'!#REF!</f>
        <v>#REF!</v>
      </c>
      <c r="D634" s="296" t="e">
        <f>'Запит 2-8'!#REF!</f>
        <v>#REF!</v>
      </c>
      <c r="E634" s="413">
        <f>'Паспорт-3'!E710</f>
        <v>0</v>
      </c>
      <c r="F634" s="414"/>
      <c r="G634" s="429">
        <f t="shared" si="70"/>
        <v>0</v>
      </c>
      <c r="H634" s="81" t="e">
        <f t="shared" si="71"/>
        <v>#REF!</v>
      </c>
    </row>
    <row r="635" spans="1:8" x14ac:dyDescent="0.2">
      <c r="A635" s="326" t="e">
        <f>'Запит 2-8'!#REF!</f>
        <v>#REF!</v>
      </c>
      <c r="B635" s="298" t="e">
        <f>IF('Запит 2-8'!#REF!&lt;&gt;"",'Запит 2-8'!#REF!,"")</f>
        <v>#REF!</v>
      </c>
      <c r="C635" s="297" t="e">
        <f>'Запит 2-8'!#REF!</f>
        <v>#REF!</v>
      </c>
      <c r="D635" s="296" t="e">
        <f>'Запит 2-8'!#REF!</f>
        <v>#REF!</v>
      </c>
      <c r="E635" s="413">
        <f>'Паспорт-3'!E711</f>
        <v>0</v>
      </c>
      <c r="F635" s="414"/>
      <c r="G635" s="429">
        <f t="shared" si="70"/>
        <v>0</v>
      </c>
      <c r="H635" s="81" t="e">
        <f t="shared" si="71"/>
        <v>#REF!</v>
      </c>
    </row>
    <row r="636" spans="1:8" x14ac:dyDescent="0.2">
      <c r="A636" s="326" t="e">
        <f>'Запит 2-8'!#REF!</f>
        <v>#REF!</v>
      </c>
      <c r="B636" s="298" t="e">
        <f>IF('Запит 2-8'!#REF!&lt;&gt;"",'Запит 2-8'!#REF!,"")</f>
        <v>#REF!</v>
      </c>
      <c r="C636" s="297" t="e">
        <f>'Запит 2-8'!#REF!</f>
        <v>#REF!</v>
      </c>
      <c r="D636" s="296" t="e">
        <f>'Запит 2-8'!#REF!</f>
        <v>#REF!</v>
      </c>
      <c r="E636" s="413">
        <f>'Паспорт-3'!E712</f>
        <v>0</v>
      </c>
      <c r="F636" s="414"/>
      <c r="G636" s="429">
        <f t="shared" si="70"/>
        <v>0</v>
      </c>
      <c r="H636" s="81" t="e">
        <f t="shared" si="71"/>
        <v>#REF!</v>
      </c>
    </row>
    <row r="637" spans="1:8" x14ac:dyDescent="0.2">
      <c r="A637" s="326" t="e">
        <f>'Запит 2-8'!#REF!</f>
        <v>#REF!</v>
      </c>
      <c r="B637" s="298" t="e">
        <f>IF('Запит 2-8'!#REF!&lt;&gt;"",'Запит 2-8'!#REF!,"")</f>
        <v>#REF!</v>
      </c>
      <c r="C637" s="297" t="e">
        <f>'Запит 2-8'!#REF!</f>
        <v>#REF!</v>
      </c>
      <c r="D637" s="296" t="e">
        <f>'Запит 2-8'!#REF!</f>
        <v>#REF!</v>
      </c>
      <c r="E637" s="413">
        <f>'Паспорт-3'!E713</f>
        <v>0</v>
      </c>
      <c r="F637" s="414"/>
      <c r="G637" s="429">
        <f t="shared" si="70"/>
        <v>0</v>
      </c>
      <c r="H637" s="81" t="e">
        <f t="shared" si="71"/>
        <v>#REF!</v>
      </c>
    </row>
    <row r="638" spans="1:8" x14ac:dyDescent="0.2">
      <c r="A638" s="326" t="e">
        <f>'Запит 2-8'!#REF!</f>
        <v>#REF!</v>
      </c>
      <c r="B638" s="298" t="e">
        <f>IF('Запит 2-8'!#REF!&lt;&gt;"",'Запит 2-8'!#REF!,"")</f>
        <v>#REF!</v>
      </c>
      <c r="C638" s="297" t="e">
        <f>'Запит 2-8'!#REF!</f>
        <v>#REF!</v>
      </c>
      <c r="D638" s="296" t="e">
        <f>'Запит 2-8'!#REF!</f>
        <v>#REF!</v>
      </c>
      <c r="E638" s="413">
        <f>'Паспорт-3'!E714</f>
        <v>0</v>
      </c>
      <c r="F638" s="414"/>
      <c r="G638" s="429">
        <f t="shared" si="70"/>
        <v>0</v>
      </c>
      <c r="H638" s="81" t="e">
        <f t="shared" si="71"/>
        <v>#REF!</v>
      </c>
    </row>
    <row r="639" spans="1:8" x14ac:dyDescent="0.2">
      <c r="A639" s="433" t="e">
        <f>'Запит 2-8'!#REF!</f>
        <v>#REF!</v>
      </c>
      <c r="B639" s="434" t="e">
        <f>IF('Запит 2-8'!#REF!&lt;&gt;"",'Запит 2-8'!#REF!,"")</f>
        <v>#REF!</v>
      </c>
      <c r="C639" s="435" t="e">
        <f>'Запит 2-8'!#REF!</f>
        <v>#REF!</v>
      </c>
      <c r="D639" s="436" t="e">
        <f>'Запит 2-8'!#REF!</f>
        <v>#REF!</v>
      </c>
      <c r="E639" s="437">
        <f>'Паспорт-3'!E715</f>
        <v>0</v>
      </c>
      <c r="F639" s="438"/>
      <c r="G639" s="439">
        <f t="shared" si="70"/>
        <v>0</v>
      </c>
      <c r="H639" s="81" t="e">
        <f t="shared" si="71"/>
        <v>#REF!</v>
      </c>
    </row>
    <row r="640" spans="1:8" ht="12.75" customHeight="1" x14ac:dyDescent="0.2">
      <c r="A640" s="820" t="s">
        <v>212</v>
      </c>
      <c r="B640" s="821"/>
      <c r="C640" s="821"/>
      <c r="D640" s="821"/>
      <c r="E640" s="821"/>
      <c r="F640" s="821"/>
      <c r="G640" s="822"/>
      <c r="H640" s="81" t="e">
        <f>H624</f>
        <v>#REF!</v>
      </c>
    </row>
    <row r="641" spans="1:8" ht="12.75" customHeight="1" x14ac:dyDescent="0.2">
      <c r="A641" s="820" t="s">
        <v>232</v>
      </c>
      <c r="B641" s="821"/>
      <c r="C641" s="821"/>
      <c r="D641" s="821"/>
      <c r="E641" s="821"/>
      <c r="F641" s="821"/>
      <c r="G641" s="822"/>
      <c r="H641" s="81" t="e">
        <f>H589</f>
        <v>#REF!</v>
      </c>
    </row>
    <row r="642" spans="1:8" ht="12.75" customHeight="1" x14ac:dyDescent="0.2">
      <c r="A642" s="784" t="e">
        <f>'Запит 2-8'!#REF!</f>
        <v>#REF!</v>
      </c>
      <c r="B642" s="785"/>
      <c r="C642" s="785"/>
      <c r="D642" s="785"/>
      <c r="E642" s="785"/>
      <c r="F642" s="785"/>
      <c r="G642" s="786"/>
      <c r="H642" s="81" t="e">
        <f>H643</f>
        <v>#REF!</v>
      </c>
    </row>
    <row r="643" spans="1:8" x14ac:dyDescent="0.2">
      <c r="A643" s="420" t="s">
        <v>4</v>
      </c>
      <c r="B643" s="823" t="s">
        <v>107</v>
      </c>
      <c r="C643" s="824"/>
      <c r="D643" s="824"/>
      <c r="E643" s="827"/>
      <c r="F643" s="827"/>
      <c r="G643" s="828"/>
      <c r="H643" s="81" t="e">
        <f>H644</f>
        <v>#REF!</v>
      </c>
    </row>
    <row r="644" spans="1:8" x14ac:dyDescent="0.2">
      <c r="A644" s="326" t="e">
        <f>'Запит 2-8'!#REF!</f>
        <v>#REF!</v>
      </c>
      <c r="B644" s="421" t="e">
        <f>IF('Запит 2-8'!#REF!&lt;&gt;"",'Запит 2-8'!#REF!,"")</f>
        <v>#REF!</v>
      </c>
      <c r="C644" s="422" t="e">
        <f>'Запит 2-8'!#REF!</f>
        <v>#REF!</v>
      </c>
      <c r="D644" s="423" t="e">
        <f>'Запит 2-8'!#REF!</f>
        <v>#REF!</v>
      </c>
      <c r="E644" s="424">
        <f>'Паспорт-3'!E729</f>
        <v>0</v>
      </c>
      <c r="F644" s="425"/>
      <c r="G644" s="428">
        <f t="shared" ref="G644:G658" si="72">F644-E644</f>
        <v>0</v>
      </c>
      <c r="H644" s="81" t="e">
        <f t="shared" ref="H644:H658" si="73">IF(B644&lt;&gt;"","Для друку","")</f>
        <v>#REF!</v>
      </c>
    </row>
    <row r="645" spans="1:8" x14ac:dyDescent="0.2">
      <c r="A645" s="326" t="e">
        <f>'Запит 2-8'!#REF!</f>
        <v>#REF!</v>
      </c>
      <c r="B645" s="298" t="e">
        <f>IF('Запит 2-8'!#REF!&lt;&gt;"",'Запит 2-8'!#REF!,"")</f>
        <v>#REF!</v>
      </c>
      <c r="C645" s="297" t="e">
        <f>'Запит 2-8'!#REF!</f>
        <v>#REF!</v>
      </c>
      <c r="D645" s="296" t="e">
        <f>'Запит 2-8'!#REF!</f>
        <v>#REF!</v>
      </c>
      <c r="E645" s="413">
        <f>'Паспорт-3'!E730</f>
        <v>0</v>
      </c>
      <c r="F645" s="414"/>
      <c r="G645" s="429">
        <f t="shared" si="72"/>
        <v>0</v>
      </c>
      <c r="H645" s="81" t="e">
        <f t="shared" si="73"/>
        <v>#REF!</v>
      </c>
    </row>
    <row r="646" spans="1:8" x14ac:dyDescent="0.2">
      <c r="A646" s="326" t="e">
        <f>'Запит 2-8'!#REF!</f>
        <v>#REF!</v>
      </c>
      <c r="B646" s="298" t="e">
        <f>IF('Запит 2-8'!#REF!&lt;&gt;"",'Запит 2-8'!#REF!,"")</f>
        <v>#REF!</v>
      </c>
      <c r="C646" s="297" t="e">
        <f>'Запит 2-8'!#REF!</f>
        <v>#REF!</v>
      </c>
      <c r="D646" s="296" t="e">
        <f>'Запит 2-8'!#REF!</f>
        <v>#REF!</v>
      </c>
      <c r="E646" s="413">
        <f>'Паспорт-3'!E731</f>
        <v>0</v>
      </c>
      <c r="F646" s="414"/>
      <c r="G646" s="429">
        <f t="shared" si="72"/>
        <v>0</v>
      </c>
      <c r="H646" s="81" t="e">
        <f t="shared" si="73"/>
        <v>#REF!</v>
      </c>
    </row>
    <row r="647" spans="1:8" x14ac:dyDescent="0.2">
      <c r="A647" s="326" t="e">
        <f>'Запит 2-8'!#REF!</f>
        <v>#REF!</v>
      </c>
      <c r="B647" s="298" t="e">
        <f>IF('Запит 2-8'!#REF!&lt;&gt;"",'Запит 2-8'!#REF!,"")</f>
        <v>#REF!</v>
      </c>
      <c r="C647" s="297" t="e">
        <f>'Запит 2-8'!#REF!</f>
        <v>#REF!</v>
      </c>
      <c r="D647" s="296" t="e">
        <f>'Запит 2-8'!#REF!</f>
        <v>#REF!</v>
      </c>
      <c r="E647" s="413">
        <f>'Паспорт-3'!E732</f>
        <v>0</v>
      </c>
      <c r="F647" s="414"/>
      <c r="G647" s="429">
        <f t="shared" si="72"/>
        <v>0</v>
      </c>
      <c r="H647" s="81" t="e">
        <f t="shared" si="73"/>
        <v>#REF!</v>
      </c>
    </row>
    <row r="648" spans="1:8" x14ac:dyDescent="0.2">
      <c r="A648" s="326" t="e">
        <f>'Запит 2-8'!#REF!</f>
        <v>#REF!</v>
      </c>
      <c r="B648" s="298" t="e">
        <f>IF('Запит 2-8'!#REF!&lt;&gt;"",'Запит 2-8'!#REF!,"")</f>
        <v>#REF!</v>
      </c>
      <c r="C648" s="297" t="e">
        <f>'Запит 2-8'!#REF!</f>
        <v>#REF!</v>
      </c>
      <c r="D648" s="296" t="e">
        <f>'Запит 2-8'!#REF!</f>
        <v>#REF!</v>
      </c>
      <c r="E648" s="413">
        <f>'Паспорт-3'!E733</f>
        <v>0</v>
      </c>
      <c r="F648" s="414"/>
      <c r="G648" s="429">
        <f t="shared" si="72"/>
        <v>0</v>
      </c>
      <c r="H648" s="81" t="e">
        <f t="shared" si="73"/>
        <v>#REF!</v>
      </c>
    </row>
    <row r="649" spans="1:8" x14ac:dyDescent="0.2">
      <c r="A649" s="326" t="e">
        <f>'Запит 2-8'!#REF!</f>
        <v>#REF!</v>
      </c>
      <c r="B649" s="298" t="e">
        <f>IF('Запит 2-8'!#REF!&lt;&gt;"",'Запит 2-8'!#REF!,"")</f>
        <v>#REF!</v>
      </c>
      <c r="C649" s="297" t="e">
        <f>'Запит 2-8'!#REF!</f>
        <v>#REF!</v>
      </c>
      <c r="D649" s="296" t="e">
        <f>'Запит 2-8'!#REF!</f>
        <v>#REF!</v>
      </c>
      <c r="E649" s="413">
        <f>'Паспорт-3'!E734</f>
        <v>0</v>
      </c>
      <c r="F649" s="414"/>
      <c r="G649" s="429">
        <f t="shared" si="72"/>
        <v>0</v>
      </c>
      <c r="H649" s="81" t="e">
        <f t="shared" si="73"/>
        <v>#REF!</v>
      </c>
    </row>
    <row r="650" spans="1:8" x14ac:dyDescent="0.2">
      <c r="A650" s="326" t="e">
        <f>'Запит 2-8'!#REF!</f>
        <v>#REF!</v>
      </c>
      <c r="B650" s="298" t="e">
        <f>IF('Запит 2-8'!#REF!&lt;&gt;"",'Запит 2-8'!#REF!,"")</f>
        <v>#REF!</v>
      </c>
      <c r="C650" s="297" t="e">
        <f>'Запит 2-8'!#REF!</f>
        <v>#REF!</v>
      </c>
      <c r="D650" s="296" t="e">
        <f>'Запит 2-8'!#REF!</f>
        <v>#REF!</v>
      </c>
      <c r="E650" s="413">
        <f>'Паспорт-3'!E735</f>
        <v>0</v>
      </c>
      <c r="F650" s="414"/>
      <c r="G650" s="429">
        <f t="shared" si="72"/>
        <v>0</v>
      </c>
      <c r="H650" s="81" t="e">
        <f t="shared" si="73"/>
        <v>#REF!</v>
      </c>
    </row>
    <row r="651" spans="1:8" x14ac:dyDescent="0.2">
      <c r="A651" s="326" t="e">
        <f>'Запит 2-8'!#REF!</f>
        <v>#REF!</v>
      </c>
      <c r="B651" s="298" t="e">
        <f>IF('Запит 2-8'!#REF!&lt;&gt;"",'Запит 2-8'!#REF!,"")</f>
        <v>#REF!</v>
      </c>
      <c r="C651" s="297" t="e">
        <f>'Запит 2-8'!#REF!</f>
        <v>#REF!</v>
      </c>
      <c r="D651" s="296" t="e">
        <f>'Запит 2-8'!#REF!</f>
        <v>#REF!</v>
      </c>
      <c r="E651" s="413">
        <f>'Паспорт-3'!E736</f>
        <v>0</v>
      </c>
      <c r="F651" s="414"/>
      <c r="G651" s="429">
        <f t="shared" si="72"/>
        <v>0</v>
      </c>
      <c r="H651" s="81" t="e">
        <f t="shared" si="73"/>
        <v>#REF!</v>
      </c>
    </row>
    <row r="652" spans="1:8" x14ac:dyDescent="0.2">
      <c r="A652" s="326" t="e">
        <f>'Запит 2-8'!#REF!</f>
        <v>#REF!</v>
      </c>
      <c r="B652" s="298" t="e">
        <f>IF('Запит 2-8'!#REF!&lt;&gt;"",'Запит 2-8'!#REF!,"")</f>
        <v>#REF!</v>
      </c>
      <c r="C652" s="297" t="e">
        <f>'Запит 2-8'!#REF!</f>
        <v>#REF!</v>
      </c>
      <c r="D652" s="296" t="e">
        <f>'Запит 2-8'!#REF!</f>
        <v>#REF!</v>
      </c>
      <c r="E652" s="413">
        <f>'Паспорт-3'!E737</f>
        <v>0</v>
      </c>
      <c r="F652" s="414"/>
      <c r="G652" s="429">
        <f t="shared" si="72"/>
        <v>0</v>
      </c>
      <c r="H652" s="81" t="e">
        <f t="shared" si="73"/>
        <v>#REF!</v>
      </c>
    </row>
    <row r="653" spans="1:8" x14ac:dyDescent="0.2">
      <c r="A653" s="326" t="e">
        <f>'Запит 2-8'!#REF!</f>
        <v>#REF!</v>
      </c>
      <c r="B653" s="298" t="e">
        <f>IF('Запит 2-8'!#REF!&lt;&gt;"",'Запит 2-8'!#REF!,"")</f>
        <v>#REF!</v>
      </c>
      <c r="C653" s="297" t="e">
        <f>'Запит 2-8'!#REF!</f>
        <v>#REF!</v>
      </c>
      <c r="D653" s="296" t="e">
        <f>'Запит 2-8'!#REF!</f>
        <v>#REF!</v>
      </c>
      <c r="E653" s="413">
        <f>'Паспорт-3'!E738</f>
        <v>0</v>
      </c>
      <c r="F653" s="414"/>
      <c r="G653" s="429">
        <f t="shared" si="72"/>
        <v>0</v>
      </c>
      <c r="H653" s="81" t="e">
        <f t="shared" si="73"/>
        <v>#REF!</v>
      </c>
    </row>
    <row r="654" spans="1:8" x14ac:dyDescent="0.2">
      <c r="A654" s="326" t="e">
        <f>'Запит 2-8'!#REF!</f>
        <v>#REF!</v>
      </c>
      <c r="B654" s="298" t="e">
        <f>IF('Запит 2-8'!#REF!&lt;&gt;"",'Запит 2-8'!#REF!,"")</f>
        <v>#REF!</v>
      </c>
      <c r="C654" s="297" t="e">
        <f>'Запит 2-8'!#REF!</f>
        <v>#REF!</v>
      </c>
      <c r="D654" s="296" t="e">
        <f>'Запит 2-8'!#REF!</f>
        <v>#REF!</v>
      </c>
      <c r="E654" s="413">
        <f>'Паспорт-3'!E739</f>
        <v>0</v>
      </c>
      <c r="F654" s="414"/>
      <c r="G654" s="429">
        <f t="shared" si="72"/>
        <v>0</v>
      </c>
      <c r="H654" s="81" t="e">
        <f t="shared" si="73"/>
        <v>#REF!</v>
      </c>
    </row>
    <row r="655" spans="1:8" x14ac:dyDescent="0.2">
      <c r="A655" s="326" t="e">
        <f>'Запит 2-8'!#REF!</f>
        <v>#REF!</v>
      </c>
      <c r="B655" s="298" t="e">
        <f>IF('Запит 2-8'!#REF!&lt;&gt;"",'Запит 2-8'!#REF!,"")</f>
        <v>#REF!</v>
      </c>
      <c r="C655" s="297" t="e">
        <f>'Запит 2-8'!#REF!</f>
        <v>#REF!</v>
      </c>
      <c r="D655" s="296" t="e">
        <f>'Запит 2-8'!#REF!</f>
        <v>#REF!</v>
      </c>
      <c r="E655" s="413">
        <f>'Паспорт-3'!E740</f>
        <v>0</v>
      </c>
      <c r="F655" s="414"/>
      <c r="G655" s="429">
        <f t="shared" si="72"/>
        <v>0</v>
      </c>
      <c r="H655" s="81" t="e">
        <f t="shared" si="73"/>
        <v>#REF!</v>
      </c>
    </row>
    <row r="656" spans="1:8" x14ac:dyDescent="0.2">
      <c r="A656" s="326" t="e">
        <f>'Запит 2-8'!#REF!</f>
        <v>#REF!</v>
      </c>
      <c r="B656" s="298" t="e">
        <f>IF('Запит 2-8'!#REF!&lt;&gt;"",'Запит 2-8'!#REF!,"")</f>
        <v>#REF!</v>
      </c>
      <c r="C656" s="297" t="e">
        <f>'Запит 2-8'!#REF!</f>
        <v>#REF!</v>
      </c>
      <c r="D656" s="296" t="e">
        <f>'Запит 2-8'!#REF!</f>
        <v>#REF!</v>
      </c>
      <c r="E656" s="413">
        <f>'Паспорт-3'!E741</f>
        <v>0</v>
      </c>
      <c r="F656" s="414"/>
      <c r="G656" s="429">
        <f t="shared" si="72"/>
        <v>0</v>
      </c>
      <c r="H656" s="81" t="e">
        <f t="shared" si="73"/>
        <v>#REF!</v>
      </c>
    </row>
    <row r="657" spans="1:8" x14ac:dyDescent="0.2">
      <c r="A657" s="326" t="e">
        <f>'Запит 2-8'!#REF!</f>
        <v>#REF!</v>
      </c>
      <c r="B657" s="298" t="e">
        <f>IF('Запит 2-8'!#REF!&lt;&gt;"",'Запит 2-8'!#REF!,"")</f>
        <v>#REF!</v>
      </c>
      <c r="C657" s="297" t="e">
        <f>'Запит 2-8'!#REF!</f>
        <v>#REF!</v>
      </c>
      <c r="D657" s="296" t="e">
        <f>'Запит 2-8'!#REF!</f>
        <v>#REF!</v>
      </c>
      <c r="E657" s="413">
        <f>'Паспорт-3'!E742</f>
        <v>0</v>
      </c>
      <c r="F657" s="414"/>
      <c r="G657" s="429">
        <f t="shared" si="72"/>
        <v>0</v>
      </c>
      <c r="H657" s="81" t="e">
        <f t="shared" si="73"/>
        <v>#REF!</v>
      </c>
    </row>
    <row r="658" spans="1:8" x14ac:dyDescent="0.2">
      <c r="A658" s="433" t="e">
        <f>'Запит 2-8'!#REF!</f>
        <v>#REF!</v>
      </c>
      <c r="B658" s="434" t="e">
        <f>IF('Запит 2-8'!#REF!&lt;&gt;"",'Запит 2-8'!#REF!,"")</f>
        <v>#REF!</v>
      </c>
      <c r="C658" s="435" t="e">
        <f>'Запит 2-8'!#REF!</f>
        <v>#REF!</v>
      </c>
      <c r="D658" s="436" t="e">
        <f>'Запит 2-8'!#REF!</f>
        <v>#REF!</v>
      </c>
      <c r="E658" s="437">
        <f>'Паспорт-3'!E743</f>
        <v>0</v>
      </c>
      <c r="F658" s="438"/>
      <c r="G658" s="439">
        <f t="shared" si="72"/>
        <v>0</v>
      </c>
      <c r="H658" s="81" t="e">
        <f t="shared" si="73"/>
        <v>#REF!</v>
      </c>
    </row>
    <row r="659" spans="1:8" ht="12.75" customHeight="1" x14ac:dyDescent="0.2">
      <c r="A659" s="820" t="s">
        <v>212</v>
      </c>
      <c r="B659" s="821"/>
      <c r="C659" s="821"/>
      <c r="D659" s="821"/>
      <c r="E659" s="821"/>
      <c r="F659" s="821"/>
      <c r="G659" s="822"/>
      <c r="H659" s="81" t="e">
        <f>H643</f>
        <v>#REF!</v>
      </c>
    </row>
    <row r="660" spans="1:8" x14ac:dyDescent="0.2">
      <c r="A660" s="420" t="e">
        <f>'Запит 2-8'!#REF!</f>
        <v>#REF!</v>
      </c>
      <c r="B660" s="823" t="s">
        <v>108</v>
      </c>
      <c r="C660" s="824"/>
      <c r="D660" s="824"/>
      <c r="E660" s="824"/>
      <c r="F660" s="824"/>
      <c r="G660" s="829"/>
      <c r="H660" s="81" t="e">
        <f>H661</f>
        <v>#REF!</v>
      </c>
    </row>
    <row r="661" spans="1:8" x14ac:dyDescent="0.2">
      <c r="A661" s="326" t="e">
        <f>'Запит 2-8'!#REF!</f>
        <v>#REF!</v>
      </c>
      <c r="B661" s="421" t="e">
        <f>IF('Запит 2-8'!#REF!&lt;&gt;"",'Запит 2-8'!#REF!,"")</f>
        <v>#REF!</v>
      </c>
      <c r="C661" s="422" t="e">
        <f>'Запит 2-8'!#REF!</f>
        <v>#REF!</v>
      </c>
      <c r="D661" s="423" t="e">
        <f>'Запит 2-8'!#REF!</f>
        <v>#REF!</v>
      </c>
      <c r="E661" s="430">
        <f>'Паспорт-3'!E745</f>
        <v>0</v>
      </c>
      <c r="F661" s="431"/>
      <c r="G661" s="432">
        <f t="shared" ref="G661:G675" si="74">F661-E661</f>
        <v>0</v>
      </c>
      <c r="H661" s="81" t="e">
        <f t="shared" ref="H661:H675" si="75">IF(B661&lt;&gt;"","Для друку","")</f>
        <v>#REF!</v>
      </c>
    </row>
    <row r="662" spans="1:8" x14ac:dyDescent="0.2">
      <c r="A662" s="326" t="e">
        <f>'Запит 2-8'!#REF!</f>
        <v>#REF!</v>
      </c>
      <c r="B662" s="298" t="e">
        <f>IF('Запит 2-8'!#REF!&lt;&gt;"",'Запит 2-8'!#REF!,"")</f>
        <v>#REF!</v>
      </c>
      <c r="C662" s="297" t="e">
        <f>'Запит 2-8'!#REF!</f>
        <v>#REF!</v>
      </c>
      <c r="D662" s="296" t="e">
        <f>'Запит 2-8'!#REF!</f>
        <v>#REF!</v>
      </c>
      <c r="E662" s="413">
        <f>'Паспорт-3'!E746</f>
        <v>0</v>
      </c>
      <c r="F662" s="414"/>
      <c r="G662" s="429">
        <f t="shared" si="74"/>
        <v>0</v>
      </c>
      <c r="H662" s="81" t="e">
        <f t="shared" si="75"/>
        <v>#REF!</v>
      </c>
    </row>
    <row r="663" spans="1:8" x14ac:dyDescent="0.2">
      <c r="A663" s="326" t="e">
        <f>'Запит 2-8'!#REF!</f>
        <v>#REF!</v>
      </c>
      <c r="B663" s="298" t="e">
        <f>IF('Запит 2-8'!#REF!&lt;&gt;"",'Запит 2-8'!#REF!,"")</f>
        <v>#REF!</v>
      </c>
      <c r="C663" s="297" t="e">
        <f>'Запит 2-8'!#REF!</f>
        <v>#REF!</v>
      </c>
      <c r="D663" s="296" t="e">
        <f>'Запит 2-8'!#REF!</f>
        <v>#REF!</v>
      </c>
      <c r="E663" s="413">
        <f>'Паспорт-3'!E747</f>
        <v>0</v>
      </c>
      <c r="F663" s="414"/>
      <c r="G663" s="429">
        <f t="shared" si="74"/>
        <v>0</v>
      </c>
      <c r="H663" s="81" t="e">
        <f t="shared" si="75"/>
        <v>#REF!</v>
      </c>
    </row>
    <row r="664" spans="1:8" x14ac:dyDescent="0.2">
      <c r="A664" s="326" t="e">
        <f>'Запит 2-8'!#REF!</f>
        <v>#REF!</v>
      </c>
      <c r="B664" s="298" t="e">
        <f>IF('Запит 2-8'!#REF!&lt;&gt;"",'Запит 2-8'!#REF!,"")</f>
        <v>#REF!</v>
      </c>
      <c r="C664" s="297" t="e">
        <f>'Запит 2-8'!#REF!</f>
        <v>#REF!</v>
      </c>
      <c r="D664" s="296" t="e">
        <f>'Запит 2-8'!#REF!</f>
        <v>#REF!</v>
      </c>
      <c r="E664" s="413">
        <f>'Паспорт-3'!E748</f>
        <v>0</v>
      </c>
      <c r="F664" s="414"/>
      <c r="G664" s="429">
        <f t="shared" si="74"/>
        <v>0</v>
      </c>
      <c r="H664" s="81" t="e">
        <f t="shared" si="75"/>
        <v>#REF!</v>
      </c>
    </row>
    <row r="665" spans="1:8" x14ac:dyDescent="0.2">
      <c r="A665" s="326" t="e">
        <f>'Запит 2-8'!#REF!</f>
        <v>#REF!</v>
      </c>
      <c r="B665" s="298" t="e">
        <f>IF('Запит 2-8'!#REF!&lt;&gt;"",'Запит 2-8'!#REF!,"")</f>
        <v>#REF!</v>
      </c>
      <c r="C665" s="297" t="e">
        <f>'Запит 2-8'!#REF!</f>
        <v>#REF!</v>
      </c>
      <c r="D665" s="296" t="e">
        <f>'Запит 2-8'!#REF!</f>
        <v>#REF!</v>
      </c>
      <c r="E665" s="413">
        <f>'Паспорт-3'!E749</f>
        <v>0</v>
      </c>
      <c r="F665" s="414"/>
      <c r="G665" s="429">
        <f t="shared" si="74"/>
        <v>0</v>
      </c>
      <c r="H665" s="81" t="e">
        <f t="shared" si="75"/>
        <v>#REF!</v>
      </c>
    </row>
    <row r="666" spans="1:8" x14ac:dyDescent="0.2">
      <c r="A666" s="326" t="e">
        <f>'Запит 2-8'!#REF!</f>
        <v>#REF!</v>
      </c>
      <c r="B666" s="298" t="e">
        <f>IF('Запит 2-8'!#REF!&lt;&gt;"",'Запит 2-8'!#REF!,"")</f>
        <v>#REF!</v>
      </c>
      <c r="C666" s="297" t="e">
        <f>'Запит 2-8'!#REF!</f>
        <v>#REF!</v>
      </c>
      <c r="D666" s="296" t="e">
        <f>'Запит 2-8'!#REF!</f>
        <v>#REF!</v>
      </c>
      <c r="E666" s="413">
        <f>'Паспорт-3'!E750</f>
        <v>0</v>
      </c>
      <c r="F666" s="414"/>
      <c r="G666" s="429">
        <f t="shared" si="74"/>
        <v>0</v>
      </c>
      <c r="H666" s="81" t="e">
        <f t="shared" si="75"/>
        <v>#REF!</v>
      </c>
    </row>
    <row r="667" spans="1:8" x14ac:dyDescent="0.2">
      <c r="A667" s="326" t="e">
        <f>'Запит 2-8'!#REF!</f>
        <v>#REF!</v>
      </c>
      <c r="B667" s="298" t="e">
        <f>IF('Запит 2-8'!#REF!&lt;&gt;"",'Запит 2-8'!#REF!,"")</f>
        <v>#REF!</v>
      </c>
      <c r="C667" s="297" t="e">
        <f>'Запит 2-8'!#REF!</f>
        <v>#REF!</v>
      </c>
      <c r="D667" s="296" t="e">
        <f>'Запит 2-8'!#REF!</f>
        <v>#REF!</v>
      </c>
      <c r="E667" s="413">
        <f>'Паспорт-3'!E751</f>
        <v>0</v>
      </c>
      <c r="F667" s="414"/>
      <c r="G667" s="429">
        <f t="shared" si="74"/>
        <v>0</v>
      </c>
      <c r="H667" s="81" t="e">
        <f t="shared" si="75"/>
        <v>#REF!</v>
      </c>
    </row>
    <row r="668" spans="1:8" x14ac:dyDescent="0.2">
      <c r="A668" s="326" t="e">
        <f>'Запит 2-8'!#REF!</f>
        <v>#REF!</v>
      </c>
      <c r="B668" s="298" t="e">
        <f>IF('Запит 2-8'!#REF!&lt;&gt;"",'Запит 2-8'!#REF!,"")</f>
        <v>#REF!</v>
      </c>
      <c r="C668" s="297" t="e">
        <f>'Запит 2-8'!#REF!</f>
        <v>#REF!</v>
      </c>
      <c r="D668" s="296" t="e">
        <f>'Запит 2-8'!#REF!</f>
        <v>#REF!</v>
      </c>
      <c r="E668" s="413">
        <f>'Паспорт-3'!E752</f>
        <v>0</v>
      </c>
      <c r="F668" s="414"/>
      <c r="G668" s="429">
        <f t="shared" si="74"/>
        <v>0</v>
      </c>
      <c r="H668" s="81" t="e">
        <f t="shared" si="75"/>
        <v>#REF!</v>
      </c>
    </row>
    <row r="669" spans="1:8" x14ac:dyDescent="0.2">
      <c r="A669" s="326" t="e">
        <f>'Запит 2-8'!#REF!</f>
        <v>#REF!</v>
      </c>
      <c r="B669" s="298" t="e">
        <f>IF('Запит 2-8'!#REF!&lt;&gt;"",'Запит 2-8'!#REF!,"")</f>
        <v>#REF!</v>
      </c>
      <c r="C669" s="297" t="e">
        <f>'Запит 2-8'!#REF!</f>
        <v>#REF!</v>
      </c>
      <c r="D669" s="296" t="e">
        <f>'Запит 2-8'!#REF!</f>
        <v>#REF!</v>
      </c>
      <c r="E669" s="413">
        <f>'Паспорт-3'!E753</f>
        <v>0</v>
      </c>
      <c r="F669" s="414"/>
      <c r="G669" s="429">
        <f t="shared" si="74"/>
        <v>0</v>
      </c>
      <c r="H669" s="81" t="e">
        <f t="shared" si="75"/>
        <v>#REF!</v>
      </c>
    </row>
    <row r="670" spans="1:8" x14ac:dyDescent="0.2">
      <c r="A670" s="326" t="e">
        <f>'Запит 2-8'!#REF!</f>
        <v>#REF!</v>
      </c>
      <c r="B670" s="298" t="e">
        <f>IF('Запит 2-8'!#REF!&lt;&gt;"",'Запит 2-8'!#REF!,"")</f>
        <v>#REF!</v>
      </c>
      <c r="C670" s="297" t="e">
        <f>'Запит 2-8'!#REF!</f>
        <v>#REF!</v>
      </c>
      <c r="D670" s="296" t="e">
        <f>'Запит 2-8'!#REF!</f>
        <v>#REF!</v>
      </c>
      <c r="E670" s="413">
        <f>'Паспорт-3'!E754</f>
        <v>0</v>
      </c>
      <c r="F670" s="414"/>
      <c r="G670" s="429">
        <f t="shared" si="74"/>
        <v>0</v>
      </c>
      <c r="H670" s="81" t="e">
        <f t="shared" si="75"/>
        <v>#REF!</v>
      </c>
    </row>
    <row r="671" spans="1:8" x14ac:dyDescent="0.2">
      <c r="A671" s="326" t="e">
        <f>'Запит 2-8'!#REF!</f>
        <v>#REF!</v>
      </c>
      <c r="B671" s="298" t="e">
        <f>IF('Запит 2-8'!#REF!&lt;&gt;"",'Запит 2-8'!#REF!,"")</f>
        <v>#REF!</v>
      </c>
      <c r="C671" s="297" t="e">
        <f>'Запит 2-8'!#REF!</f>
        <v>#REF!</v>
      </c>
      <c r="D671" s="296" t="e">
        <f>'Запит 2-8'!#REF!</f>
        <v>#REF!</v>
      </c>
      <c r="E671" s="413">
        <f>'Паспорт-3'!E755</f>
        <v>0</v>
      </c>
      <c r="F671" s="414"/>
      <c r="G671" s="429">
        <f t="shared" si="74"/>
        <v>0</v>
      </c>
      <c r="H671" s="81" t="e">
        <f t="shared" si="75"/>
        <v>#REF!</v>
      </c>
    </row>
    <row r="672" spans="1:8" x14ac:dyDescent="0.2">
      <c r="A672" s="326" t="e">
        <f>'Запит 2-8'!#REF!</f>
        <v>#REF!</v>
      </c>
      <c r="B672" s="298" t="e">
        <f>IF('Запит 2-8'!#REF!&lt;&gt;"",'Запит 2-8'!#REF!,"")</f>
        <v>#REF!</v>
      </c>
      <c r="C672" s="297" t="e">
        <f>'Запит 2-8'!#REF!</f>
        <v>#REF!</v>
      </c>
      <c r="D672" s="296" t="e">
        <f>'Запит 2-8'!#REF!</f>
        <v>#REF!</v>
      </c>
      <c r="E672" s="413">
        <f>'Паспорт-3'!E756</f>
        <v>0</v>
      </c>
      <c r="F672" s="414"/>
      <c r="G672" s="429">
        <f t="shared" si="74"/>
        <v>0</v>
      </c>
      <c r="H672" s="81" t="e">
        <f t="shared" si="75"/>
        <v>#REF!</v>
      </c>
    </row>
    <row r="673" spans="1:8" x14ac:dyDescent="0.2">
      <c r="A673" s="326" t="e">
        <f>'Запит 2-8'!#REF!</f>
        <v>#REF!</v>
      </c>
      <c r="B673" s="298" t="e">
        <f>IF('Запит 2-8'!#REF!&lt;&gt;"",'Запит 2-8'!#REF!,"")</f>
        <v>#REF!</v>
      </c>
      <c r="C673" s="297" t="e">
        <f>'Запит 2-8'!#REF!</f>
        <v>#REF!</v>
      </c>
      <c r="D673" s="296" t="e">
        <f>'Запит 2-8'!#REF!</f>
        <v>#REF!</v>
      </c>
      <c r="E673" s="413">
        <f>'Паспорт-3'!E757</f>
        <v>0</v>
      </c>
      <c r="F673" s="414"/>
      <c r="G673" s="429">
        <f t="shared" si="74"/>
        <v>0</v>
      </c>
      <c r="H673" s="81" t="e">
        <f t="shared" si="75"/>
        <v>#REF!</v>
      </c>
    </row>
    <row r="674" spans="1:8" x14ac:dyDescent="0.2">
      <c r="A674" s="326" t="e">
        <f>'Запит 2-8'!#REF!</f>
        <v>#REF!</v>
      </c>
      <c r="B674" s="298" t="e">
        <f>IF('Запит 2-8'!#REF!&lt;&gt;"",'Запит 2-8'!#REF!,"")</f>
        <v>#REF!</v>
      </c>
      <c r="C674" s="297" t="e">
        <f>'Запит 2-8'!#REF!</f>
        <v>#REF!</v>
      </c>
      <c r="D674" s="296" t="e">
        <f>'Запит 2-8'!#REF!</f>
        <v>#REF!</v>
      </c>
      <c r="E674" s="413">
        <f>'Паспорт-3'!E758</f>
        <v>0</v>
      </c>
      <c r="F674" s="414"/>
      <c r="G674" s="429">
        <f t="shared" si="74"/>
        <v>0</v>
      </c>
      <c r="H674" s="81" t="e">
        <f t="shared" si="75"/>
        <v>#REF!</v>
      </c>
    </row>
    <row r="675" spans="1:8" x14ac:dyDescent="0.2">
      <c r="A675" s="433" t="e">
        <f>'Запит 2-8'!#REF!</f>
        <v>#REF!</v>
      </c>
      <c r="B675" s="434" t="e">
        <f>IF('Запит 2-8'!#REF!&lt;&gt;"",'Запит 2-8'!#REF!,"")</f>
        <v>#REF!</v>
      </c>
      <c r="C675" s="435" t="e">
        <f>'Запит 2-8'!#REF!</f>
        <v>#REF!</v>
      </c>
      <c r="D675" s="436" t="e">
        <f>'Запит 2-8'!#REF!</f>
        <v>#REF!</v>
      </c>
      <c r="E675" s="437">
        <f>'Паспорт-3'!E759</f>
        <v>0</v>
      </c>
      <c r="F675" s="438"/>
      <c r="G675" s="439">
        <f t="shared" si="74"/>
        <v>0</v>
      </c>
      <c r="H675" s="81" t="e">
        <f t="shared" si="75"/>
        <v>#REF!</v>
      </c>
    </row>
    <row r="676" spans="1:8" ht="12.75" customHeight="1" x14ac:dyDescent="0.2">
      <c r="A676" s="820" t="s">
        <v>212</v>
      </c>
      <c r="B676" s="821"/>
      <c r="C676" s="821"/>
      <c r="D676" s="821"/>
      <c r="E676" s="821"/>
      <c r="F676" s="821"/>
      <c r="G676" s="822"/>
      <c r="H676" s="81" t="e">
        <f>H660</f>
        <v>#REF!</v>
      </c>
    </row>
    <row r="677" spans="1:8" x14ac:dyDescent="0.2">
      <c r="A677" s="426" t="e">
        <f>'Запит 2-8'!#REF!</f>
        <v>#REF!</v>
      </c>
      <c r="B677" s="823" t="s">
        <v>109</v>
      </c>
      <c r="C677" s="824"/>
      <c r="D677" s="824"/>
      <c r="E677" s="825"/>
      <c r="F677" s="825"/>
      <c r="G677" s="826"/>
      <c r="H677" s="81" t="e">
        <f>H678</f>
        <v>#REF!</v>
      </c>
    </row>
    <row r="678" spans="1:8" x14ac:dyDescent="0.2">
      <c r="A678" s="326" t="e">
        <f>'Запит 2-8'!#REF!</f>
        <v>#REF!</v>
      </c>
      <c r="B678" s="421" t="e">
        <f>IF('Запит 2-8'!#REF!&lt;&gt;"",'Запит 2-8'!#REF!,"")</f>
        <v>#REF!</v>
      </c>
      <c r="C678" s="422" t="e">
        <f>'Запит 2-8'!#REF!</f>
        <v>#REF!</v>
      </c>
      <c r="D678" s="423" t="e">
        <f>'Запит 2-8'!#REF!</f>
        <v>#REF!</v>
      </c>
      <c r="E678" s="424">
        <f>'Паспорт-3'!E761</f>
        <v>0</v>
      </c>
      <c r="F678" s="425"/>
      <c r="G678" s="428">
        <f t="shared" ref="G678:G692" si="76">F678-E678</f>
        <v>0</v>
      </c>
      <c r="H678" s="81" t="e">
        <f t="shared" ref="H678:H692" si="77">IF(B678&lt;&gt;"","Для друку","")</f>
        <v>#REF!</v>
      </c>
    </row>
    <row r="679" spans="1:8" x14ac:dyDescent="0.2">
      <c r="A679" s="326" t="e">
        <f>'Запит 2-8'!#REF!</f>
        <v>#REF!</v>
      </c>
      <c r="B679" s="298" t="e">
        <f>IF('Запит 2-8'!#REF!&lt;&gt;"",'Запит 2-8'!#REF!,"")</f>
        <v>#REF!</v>
      </c>
      <c r="C679" s="297" t="e">
        <f>'Запит 2-8'!#REF!</f>
        <v>#REF!</v>
      </c>
      <c r="D679" s="296" t="e">
        <f>'Запит 2-8'!#REF!</f>
        <v>#REF!</v>
      </c>
      <c r="E679" s="413">
        <f>'Паспорт-3'!E762</f>
        <v>0</v>
      </c>
      <c r="F679" s="414"/>
      <c r="G679" s="429">
        <f t="shared" si="76"/>
        <v>0</v>
      </c>
      <c r="H679" s="81" t="e">
        <f t="shared" si="77"/>
        <v>#REF!</v>
      </c>
    </row>
    <row r="680" spans="1:8" x14ac:dyDescent="0.2">
      <c r="A680" s="326" t="e">
        <f>'Запит 2-8'!#REF!</f>
        <v>#REF!</v>
      </c>
      <c r="B680" s="298" t="e">
        <f>IF('Запит 2-8'!#REF!&lt;&gt;"",'Запит 2-8'!#REF!,"")</f>
        <v>#REF!</v>
      </c>
      <c r="C680" s="297" t="e">
        <f>'Запит 2-8'!#REF!</f>
        <v>#REF!</v>
      </c>
      <c r="D680" s="296" t="e">
        <f>'Запит 2-8'!#REF!</f>
        <v>#REF!</v>
      </c>
      <c r="E680" s="413">
        <f>'Паспорт-3'!E763</f>
        <v>0</v>
      </c>
      <c r="F680" s="414"/>
      <c r="G680" s="429">
        <f t="shared" si="76"/>
        <v>0</v>
      </c>
      <c r="H680" s="81" t="e">
        <f t="shared" si="77"/>
        <v>#REF!</v>
      </c>
    </row>
    <row r="681" spans="1:8" x14ac:dyDescent="0.2">
      <c r="A681" s="326" t="e">
        <f>'Запит 2-8'!#REF!</f>
        <v>#REF!</v>
      </c>
      <c r="B681" s="298" t="e">
        <f>IF('Запит 2-8'!#REF!&lt;&gt;"",'Запит 2-8'!#REF!,"")</f>
        <v>#REF!</v>
      </c>
      <c r="C681" s="297" t="e">
        <f>'Запит 2-8'!#REF!</f>
        <v>#REF!</v>
      </c>
      <c r="D681" s="296" t="e">
        <f>'Запит 2-8'!#REF!</f>
        <v>#REF!</v>
      </c>
      <c r="E681" s="413">
        <f>'Паспорт-3'!E764</f>
        <v>0</v>
      </c>
      <c r="F681" s="414"/>
      <c r="G681" s="429">
        <f t="shared" si="76"/>
        <v>0</v>
      </c>
      <c r="H681" s="81" t="e">
        <f t="shared" si="77"/>
        <v>#REF!</v>
      </c>
    </row>
    <row r="682" spans="1:8" x14ac:dyDescent="0.2">
      <c r="A682" s="326" t="e">
        <f>'Запит 2-8'!#REF!</f>
        <v>#REF!</v>
      </c>
      <c r="B682" s="298" t="e">
        <f>IF('Запит 2-8'!#REF!&lt;&gt;"",'Запит 2-8'!#REF!,"")</f>
        <v>#REF!</v>
      </c>
      <c r="C682" s="297" t="e">
        <f>'Запит 2-8'!#REF!</f>
        <v>#REF!</v>
      </c>
      <c r="D682" s="296" t="e">
        <f>'Запит 2-8'!#REF!</f>
        <v>#REF!</v>
      </c>
      <c r="E682" s="413">
        <f>'Паспорт-3'!E765</f>
        <v>0</v>
      </c>
      <c r="F682" s="414"/>
      <c r="G682" s="429">
        <f t="shared" si="76"/>
        <v>0</v>
      </c>
      <c r="H682" s="81" t="e">
        <f t="shared" si="77"/>
        <v>#REF!</v>
      </c>
    </row>
    <row r="683" spans="1:8" x14ac:dyDescent="0.2">
      <c r="A683" s="326" t="e">
        <f>'Запит 2-8'!#REF!</f>
        <v>#REF!</v>
      </c>
      <c r="B683" s="298" t="e">
        <f>IF('Запит 2-8'!#REF!&lt;&gt;"",'Запит 2-8'!#REF!,"")</f>
        <v>#REF!</v>
      </c>
      <c r="C683" s="297" t="e">
        <f>'Запит 2-8'!#REF!</f>
        <v>#REF!</v>
      </c>
      <c r="D683" s="296" t="e">
        <f>'Запит 2-8'!#REF!</f>
        <v>#REF!</v>
      </c>
      <c r="E683" s="413">
        <f>'Паспорт-3'!E766</f>
        <v>0</v>
      </c>
      <c r="F683" s="414"/>
      <c r="G683" s="429">
        <f t="shared" si="76"/>
        <v>0</v>
      </c>
      <c r="H683" s="81" t="e">
        <f t="shared" si="77"/>
        <v>#REF!</v>
      </c>
    </row>
    <row r="684" spans="1:8" x14ac:dyDescent="0.2">
      <c r="A684" s="326" t="e">
        <f>'Запит 2-8'!#REF!</f>
        <v>#REF!</v>
      </c>
      <c r="B684" s="298" t="e">
        <f>IF('Запит 2-8'!#REF!&lt;&gt;"",'Запит 2-8'!#REF!,"")</f>
        <v>#REF!</v>
      </c>
      <c r="C684" s="297" t="e">
        <f>'Запит 2-8'!#REF!</f>
        <v>#REF!</v>
      </c>
      <c r="D684" s="296" t="e">
        <f>'Запит 2-8'!#REF!</f>
        <v>#REF!</v>
      </c>
      <c r="E684" s="413">
        <f>'Паспорт-3'!E767</f>
        <v>0</v>
      </c>
      <c r="F684" s="414"/>
      <c r="G684" s="429">
        <f t="shared" si="76"/>
        <v>0</v>
      </c>
      <c r="H684" s="81" t="e">
        <f t="shared" si="77"/>
        <v>#REF!</v>
      </c>
    </row>
    <row r="685" spans="1:8" x14ac:dyDescent="0.2">
      <c r="A685" s="326" t="e">
        <f>'Запит 2-8'!#REF!</f>
        <v>#REF!</v>
      </c>
      <c r="B685" s="298" t="e">
        <f>IF('Запит 2-8'!#REF!&lt;&gt;"",'Запит 2-8'!#REF!,"")</f>
        <v>#REF!</v>
      </c>
      <c r="C685" s="297" t="e">
        <f>'Запит 2-8'!#REF!</f>
        <v>#REF!</v>
      </c>
      <c r="D685" s="296" t="e">
        <f>'Запит 2-8'!#REF!</f>
        <v>#REF!</v>
      </c>
      <c r="E685" s="413">
        <f>'Паспорт-3'!E768</f>
        <v>0</v>
      </c>
      <c r="F685" s="414"/>
      <c r="G685" s="429">
        <f t="shared" si="76"/>
        <v>0</v>
      </c>
      <c r="H685" s="81" t="e">
        <f t="shared" si="77"/>
        <v>#REF!</v>
      </c>
    </row>
    <row r="686" spans="1:8" x14ac:dyDescent="0.2">
      <c r="A686" s="326" t="e">
        <f>'Запит 2-8'!#REF!</f>
        <v>#REF!</v>
      </c>
      <c r="B686" s="298" t="e">
        <f>IF('Запит 2-8'!#REF!&lt;&gt;"",'Запит 2-8'!#REF!,"")</f>
        <v>#REF!</v>
      </c>
      <c r="C686" s="297" t="e">
        <f>'Запит 2-8'!#REF!</f>
        <v>#REF!</v>
      </c>
      <c r="D686" s="296" t="e">
        <f>'Запит 2-8'!#REF!</f>
        <v>#REF!</v>
      </c>
      <c r="E686" s="413">
        <f>'Паспорт-3'!E769</f>
        <v>0</v>
      </c>
      <c r="F686" s="414"/>
      <c r="G686" s="429">
        <f t="shared" si="76"/>
        <v>0</v>
      </c>
      <c r="H686" s="81" t="e">
        <f t="shared" si="77"/>
        <v>#REF!</v>
      </c>
    </row>
    <row r="687" spans="1:8" x14ac:dyDescent="0.2">
      <c r="A687" s="326" t="e">
        <f>'Запит 2-8'!#REF!</f>
        <v>#REF!</v>
      </c>
      <c r="B687" s="298" t="e">
        <f>IF('Запит 2-8'!#REF!&lt;&gt;"",'Запит 2-8'!#REF!,"")</f>
        <v>#REF!</v>
      </c>
      <c r="C687" s="297" t="e">
        <f>'Запит 2-8'!#REF!</f>
        <v>#REF!</v>
      </c>
      <c r="D687" s="296" t="e">
        <f>'Запит 2-8'!#REF!</f>
        <v>#REF!</v>
      </c>
      <c r="E687" s="413">
        <f>'Паспорт-3'!E770</f>
        <v>0</v>
      </c>
      <c r="F687" s="414"/>
      <c r="G687" s="429">
        <f t="shared" si="76"/>
        <v>0</v>
      </c>
      <c r="H687" s="81" t="e">
        <f t="shared" si="77"/>
        <v>#REF!</v>
      </c>
    </row>
    <row r="688" spans="1:8" x14ac:dyDescent="0.2">
      <c r="A688" s="326" t="e">
        <f>'Запит 2-8'!#REF!</f>
        <v>#REF!</v>
      </c>
      <c r="B688" s="298" t="e">
        <f>IF('Запит 2-8'!#REF!&lt;&gt;"",'Запит 2-8'!#REF!,"")</f>
        <v>#REF!</v>
      </c>
      <c r="C688" s="297" t="e">
        <f>'Запит 2-8'!#REF!</f>
        <v>#REF!</v>
      </c>
      <c r="D688" s="296" t="e">
        <f>'Запит 2-8'!#REF!</f>
        <v>#REF!</v>
      </c>
      <c r="E688" s="413">
        <f>'Паспорт-3'!E771</f>
        <v>0</v>
      </c>
      <c r="F688" s="414"/>
      <c r="G688" s="429">
        <f t="shared" si="76"/>
        <v>0</v>
      </c>
      <c r="H688" s="81" t="e">
        <f t="shared" si="77"/>
        <v>#REF!</v>
      </c>
    </row>
    <row r="689" spans="1:8" x14ac:dyDescent="0.2">
      <c r="A689" s="326" t="e">
        <f>'Запит 2-8'!#REF!</f>
        <v>#REF!</v>
      </c>
      <c r="B689" s="298" t="e">
        <f>IF('Запит 2-8'!#REF!&lt;&gt;"",'Запит 2-8'!#REF!,"")</f>
        <v>#REF!</v>
      </c>
      <c r="C689" s="297" t="e">
        <f>'Запит 2-8'!#REF!</f>
        <v>#REF!</v>
      </c>
      <c r="D689" s="296" t="e">
        <f>'Запит 2-8'!#REF!</f>
        <v>#REF!</v>
      </c>
      <c r="E689" s="413">
        <f>'Паспорт-3'!E772</f>
        <v>0</v>
      </c>
      <c r="F689" s="414"/>
      <c r="G689" s="429">
        <f t="shared" si="76"/>
        <v>0</v>
      </c>
      <c r="H689" s="81" t="e">
        <f t="shared" si="77"/>
        <v>#REF!</v>
      </c>
    </row>
    <row r="690" spans="1:8" x14ac:dyDescent="0.2">
      <c r="A690" s="326" t="e">
        <f>'Запит 2-8'!#REF!</f>
        <v>#REF!</v>
      </c>
      <c r="B690" s="298" t="e">
        <f>IF('Запит 2-8'!#REF!&lt;&gt;"",'Запит 2-8'!#REF!,"")</f>
        <v>#REF!</v>
      </c>
      <c r="C690" s="297" t="e">
        <f>'Запит 2-8'!#REF!</f>
        <v>#REF!</v>
      </c>
      <c r="D690" s="296" t="e">
        <f>'Запит 2-8'!#REF!</f>
        <v>#REF!</v>
      </c>
      <c r="E690" s="413">
        <f>'Паспорт-3'!E773</f>
        <v>0</v>
      </c>
      <c r="F690" s="414"/>
      <c r="G690" s="429">
        <f t="shared" si="76"/>
        <v>0</v>
      </c>
      <c r="H690" s="81" t="e">
        <f t="shared" si="77"/>
        <v>#REF!</v>
      </c>
    </row>
    <row r="691" spans="1:8" x14ac:dyDescent="0.2">
      <c r="A691" s="326" t="e">
        <f>'Запит 2-8'!#REF!</f>
        <v>#REF!</v>
      </c>
      <c r="B691" s="298" t="e">
        <f>IF('Запит 2-8'!#REF!&lt;&gt;"",'Запит 2-8'!#REF!,"")</f>
        <v>#REF!</v>
      </c>
      <c r="C691" s="297" t="e">
        <f>'Запит 2-8'!#REF!</f>
        <v>#REF!</v>
      </c>
      <c r="D691" s="296" t="e">
        <f>'Запит 2-8'!#REF!</f>
        <v>#REF!</v>
      </c>
      <c r="E691" s="413">
        <f>'Паспорт-3'!E774</f>
        <v>0</v>
      </c>
      <c r="F691" s="414"/>
      <c r="G691" s="429">
        <f t="shared" si="76"/>
        <v>0</v>
      </c>
      <c r="H691" s="81" t="e">
        <f t="shared" si="77"/>
        <v>#REF!</v>
      </c>
    </row>
    <row r="692" spans="1:8" x14ac:dyDescent="0.2">
      <c r="A692" s="433" t="e">
        <f>'Запит 2-8'!#REF!</f>
        <v>#REF!</v>
      </c>
      <c r="B692" s="434" t="e">
        <f>IF('Запит 2-8'!#REF!&lt;&gt;"",'Запит 2-8'!#REF!,"")</f>
        <v>#REF!</v>
      </c>
      <c r="C692" s="435" t="e">
        <f>'Запит 2-8'!#REF!</f>
        <v>#REF!</v>
      </c>
      <c r="D692" s="436" t="e">
        <f>'Запит 2-8'!#REF!</f>
        <v>#REF!</v>
      </c>
      <c r="E692" s="437">
        <f>'Паспорт-3'!E775</f>
        <v>0</v>
      </c>
      <c r="F692" s="438"/>
      <c r="G692" s="439">
        <f t="shared" si="76"/>
        <v>0</v>
      </c>
      <c r="H692" s="81" t="e">
        <f t="shared" si="77"/>
        <v>#REF!</v>
      </c>
    </row>
    <row r="693" spans="1:8" ht="12.75" customHeight="1" x14ac:dyDescent="0.2">
      <c r="A693" s="820" t="s">
        <v>212</v>
      </c>
      <c r="B693" s="821"/>
      <c r="C693" s="821"/>
      <c r="D693" s="821"/>
      <c r="E693" s="821"/>
      <c r="F693" s="821"/>
      <c r="G693" s="822"/>
      <c r="H693" s="81" t="e">
        <f>H677</f>
        <v>#REF!</v>
      </c>
    </row>
    <row r="694" spans="1:8" ht="12.75" customHeight="1" x14ac:dyDescent="0.2">
      <c r="A694" s="820" t="s">
        <v>232</v>
      </c>
      <c r="B694" s="821"/>
      <c r="C694" s="821"/>
      <c r="D694" s="821"/>
      <c r="E694" s="821"/>
      <c r="F694" s="821"/>
      <c r="G694" s="822"/>
      <c r="H694" s="81" t="e">
        <f>H642</f>
        <v>#REF!</v>
      </c>
    </row>
    <row r="695" spans="1:8" ht="12.75" customHeight="1" x14ac:dyDescent="0.2">
      <c r="A695" s="784" t="e">
        <f>'Запит 2-8'!#REF!</f>
        <v>#REF!</v>
      </c>
      <c r="B695" s="785"/>
      <c r="C695" s="785"/>
      <c r="D695" s="785"/>
      <c r="E695" s="785"/>
      <c r="F695" s="785"/>
      <c r="G695" s="786"/>
      <c r="H695" s="81" t="e">
        <f>H696</f>
        <v>#REF!</v>
      </c>
    </row>
    <row r="696" spans="1:8" x14ac:dyDescent="0.2">
      <c r="A696" s="420" t="s">
        <v>4</v>
      </c>
      <c r="B696" s="823" t="s">
        <v>107</v>
      </c>
      <c r="C696" s="824"/>
      <c r="D696" s="824"/>
      <c r="E696" s="827"/>
      <c r="F696" s="827"/>
      <c r="G696" s="828"/>
      <c r="H696" s="81" t="e">
        <f>H697</f>
        <v>#REF!</v>
      </c>
    </row>
    <row r="697" spans="1:8" x14ac:dyDescent="0.2">
      <c r="A697" s="326" t="e">
        <f>'Запит 2-8'!#REF!</f>
        <v>#REF!</v>
      </c>
      <c r="B697" s="421" t="e">
        <f>IF('Запит 2-8'!#REF!&lt;&gt;"",'Запит 2-8'!#REF!,"")</f>
        <v>#REF!</v>
      </c>
      <c r="C697" s="422" t="e">
        <f>'Запит 2-8'!#REF!</f>
        <v>#REF!</v>
      </c>
      <c r="D697" s="423" t="e">
        <f>'Запит 2-8'!#REF!</f>
        <v>#REF!</v>
      </c>
      <c r="E697" s="424">
        <f>'Паспорт-3'!E789</f>
        <v>0</v>
      </c>
      <c r="F697" s="425"/>
      <c r="G697" s="428">
        <f t="shared" ref="G697:G711" si="78">F697-E697</f>
        <v>0</v>
      </c>
      <c r="H697" s="81" t="e">
        <f t="shared" ref="H697:H711" si="79">IF(B697&lt;&gt;"","Для друку","")</f>
        <v>#REF!</v>
      </c>
    </row>
    <row r="698" spans="1:8" x14ac:dyDescent="0.2">
      <c r="A698" s="326" t="e">
        <f>'Запит 2-8'!#REF!</f>
        <v>#REF!</v>
      </c>
      <c r="B698" s="298" t="e">
        <f>IF('Запит 2-8'!#REF!&lt;&gt;"",'Запит 2-8'!#REF!,"")</f>
        <v>#REF!</v>
      </c>
      <c r="C698" s="297" t="e">
        <f>'Запит 2-8'!#REF!</f>
        <v>#REF!</v>
      </c>
      <c r="D698" s="296" t="e">
        <f>'Запит 2-8'!#REF!</f>
        <v>#REF!</v>
      </c>
      <c r="E698" s="413">
        <f>'Паспорт-3'!E790</f>
        <v>0</v>
      </c>
      <c r="F698" s="414"/>
      <c r="G698" s="429">
        <f t="shared" si="78"/>
        <v>0</v>
      </c>
      <c r="H698" s="81" t="e">
        <f t="shared" si="79"/>
        <v>#REF!</v>
      </c>
    </row>
    <row r="699" spans="1:8" x14ac:dyDescent="0.2">
      <c r="A699" s="326" t="e">
        <f>'Запит 2-8'!#REF!</f>
        <v>#REF!</v>
      </c>
      <c r="B699" s="298" t="e">
        <f>IF('Запит 2-8'!#REF!&lt;&gt;"",'Запит 2-8'!#REF!,"")</f>
        <v>#REF!</v>
      </c>
      <c r="C699" s="297" t="e">
        <f>'Запит 2-8'!#REF!</f>
        <v>#REF!</v>
      </c>
      <c r="D699" s="296" t="e">
        <f>'Запит 2-8'!#REF!</f>
        <v>#REF!</v>
      </c>
      <c r="E699" s="413">
        <f>'Паспорт-3'!E791</f>
        <v>0</v>
      </c>
      <c r="F699" s="414"/>
      <c r="G699" s="429">
        <f t="shared" si="78"/>
        <v>0</v>
      </c>
      <c r="H699" s="81" t="e">
        <f t="shared" si="79"/>
        <v>#REF!</v>
      </c>
    </row>
    <row r="700" spans="1:8" x14ac:dyDescent="0.2">
      <c r="A700" s="326" t="e">
        <f>'Запит 2-8'!#REF!</f>
        <v>#REF!</v>
      </c>
      <c r="B700" s="298" t="e">
        <f>IF('Запит 2-8'!#REF!&lt;&gt;"",'Запит 2-8'!#REF!,"")</f>
        <v>#REF!</v>
      </c>
      <c r="C700" s="297" t="e">
        <f>'Запит 2-8'!#REF!</f>
        <v>#REF!</v>
      </c>
      <c r="D700" s="296" t="e">
        <f>'Запит 2-8'!#REF!</f>
        <v>#REF!</v>
      </c>
      <c r="E700" s="413">
        <f>'Паспорт-3'!E792</f>
        <v>0</v>
      </c>
      <c r="F700" s="414"/>
      <c r="G700" s="429">
        <f t="shared" si="78"/>
        <v>0</v>
      </c>
      <c r="H700" s="81" t="e">
        <f t="shared" si="79"/>
        <v>#REF!</v>
      </c>
    </row>
    <row r="701" spans="1:8" x14ac:dyDescent="0.2">
      <c r="A701" s="326" t="e">
        <f>'Запит 2-8'!#REF!</f>
        <v>#REF!</v>
      </c>
      <c r="B701" s="298" t="e">
        <f>IF('Запит 2-8'!#REF!&lt;&gt;"",'Запит 2-8'!#REF!,"")</f>
        <v>#REF!</v>
      </c>
      <c r="C701" s="297" t="e">
        <f>'Запит 2-8'!#REF!</f>
        <v>#REF!</v>
      </c>
      <c r="D701" s="296" t="e">
        <f>'Запит 2-8'!#REF!</f>
        <v>#REF!</v>
      </c>
      <c r="E701" s="413">
        <f>'Паспорт-3'!E793</f>
        <v>0</v>
      </c>
      <c r="F701" s="414"/>
      <c r="G701" s="429">
        <f t="shared" si="78"/>
        <v>0</v>
      </c>
      <c r="H701" s="81" t="e">
        <f t="shared" si="79"/>
        <v>#REF!</v>
      </c>
    </row>
    <row r="702" spans="1:8" x14ac:dyDescent="0.2">
      <c r="A702" s="326" t="e">
        <f>'Запит 2-8'!#REF!</f>
        <v>#REF!</v>
      </c>
      <c r="B702" s="298" t="e">
        <f>IF('Запит 2-8'!#REF!&lt;&gt;"",'Запит 2-8'!#REF!,"")</f>
        <v>#REF!</v>
      </c>
      <c r="C702" s="297" t="e">
        <f>'Запит 2-8'!#REF!</f>
        <v>#REF!</v>
      </c>
      <c r="D702" s="296" t="e">
        <f>'Запит 2-8'!#REF!</f>
        <v>#REF!</v>
      </c>
      <c r="E702" s="413">
        <f>'Паспорт-3'!E794</f>
        <v>0</v>
      </c>
      <c r="F702" s="414"/>
      <c r="G702" s="429">
        <f t="shared" si="78"/>
        <v>0</v>
      </c>
      <c r="H702" s="81" t="e">
        <f t="shared" si="79"/>
        <v>#REF!</v>
      </c>
    </row>
    <row r="703" spans="1:8" x14ac:dyDescent="0.2">
      <c r="A703" s="326" t="e">
        <f>'Запит 2-8'!#REF!</f>
        <v>#REF!</v>
      </c>
      <c r="B703" s="298" t="e">
        <f>IF('Запит 2-8'!#REF!&lt;&gt;"",'Запит 2-8'!#REF!,"")</f>
        <v>#REF!</v>
      </c>
      <c r="C703" s="297" t="e">
        <f>'Запит 2-8'!#REF!</f>
        <v>#REF!</v>
      </c>
      <c r="D703" s="296" t="e">
        <f>'Запит 2-8'!#REF!</f>
        <v>#REF!</v>
      </c>
      <c r="E703" s="413">
        <f>'Паспорт-3'!E795</f>
        <v>0</v>
      </c>
      <c r="F703" s="414"/>
      <c r="G703" s="429">
        <f t="shared" si="78"/>
        <v>0</v>
      </c>
      <c r="H703" s="81" t="e">
        <f t="shared" si="79"/>
        <v>#REF!</v>
      </c>
    </row>
    <row r="704" spans="1:8" x14ac:dyDescent="0.2">
      <c r="A704" s="326" t="e">
        <f>'Запит 2-8'!#REF!</f>
        <v>#REF!</v>
      </c>
      <c r="B704" s="298" t="e">
        <f>IF('Запит 2-8'!#REF!&lt;&gt;"",'Запит 2-8'!#REF!,"")</f>
        <v>#REF!</v>
      </c>
      <c r="C704" s="297" t="e">
        <f>'Запит 2-8'!#REF!</f>
        <v>#REF!</v>
      </c>
      <c r="D704" s="296" t="e">
        <f>'Запит 2-8'!#REF!</f>
        <v>#REF!</v>
      </c>
      <c r="E704" s="413">
        <f>'Паспорт-3'!E796</f>
        <v>0</v>
      </c>
      <c r="F704" s="414"/>
      <c r="G704" s="429">
        <f t="shared" si="78"/>
        <v>0</v>
      </c>
      <c r="H704" s="81" t="e">
        <f t="shared" si="79"/>
        <v>#REF!</v>
      </c>
    </row>
    <row r="705" spans="1:8" x14ac:dyDescent="0.2">
      <c r="A705" s="326" t="e">
        <f>'Запит 2-8'!#REF!</f>
        <v>#REF!</v>
      </c>
      <c r="B705" s="298" t="e">
        <f>IF('Запит 2-8'!#REF!&lt;&gt;"",'Запит 2-8'!#REF!,"")</f>
        <v>#REF!</v>
      </c>
      <c r="C705" s="297" t="e">
        <f>'Запит 2-8'!#REF!</f>
        <v>#REF!</v>
      </c>
      <c r="D705" s="296" t="e">
        <f>'Запит 2-8'!#REF!</f>
        <v>#REF!</v>
      </c>
      <c r="E705" s="413">
        <f>'Паспорт-3'!E797</f>
        <v>0</v>
      </c>
      <c r="F705" s="414"/>
      <c r="G705" s="429">
        <f t="shared" si="78"/>
        <v>0</v>
      </c>
      <c r="H705" s="81" t="e">
        <f t="shared" si="79"/>
        <v>#REF!</v>
      </c>
    </row>
    <row r="706" spans="1:8" x14ac:dyDescent="0.2">
      <c r="A706" s="326" t="e">
        <f>'Запит 2-8'!#REF!</f>
        <v>#REF!</v>
      </c>
      <c r="B706" s="298" t="e">
        <f>IF('Запит 2-8'!#REF!&lt;&gt;"",'Запит 2-8'!#REF!,"")</f>
        <v>#REF!</v>
      </c>
      <c r="C706" s="297" t="e">
        <f>'Запит 2-8'!#REF!</f>
        <v>#REF!</v>
      </c>
      <c r="D706" s="296" t="e">
        <f>'Запит 2-8'!#REF!</f>
        <v>#REF!</v>
      </c>
      <c r="E706" s="413">
        <f>'Паспорт-3'!E798</f>
        <v>0</v>
      </c>
      <c r="F706" s="414"/>
      <c r="G706" s="429">
        <f t="shared" si="78"/>
        <v>0</v>
      </c>
      <c r="H706" s="81" t="e">
        <f t="shared" si="79"/>
        <v>#REF!</v>
      </c>
    </row>
    <row r="707" spans="1:8" x14ac:dyDescent="0.2">
      <c r="A707" s="326" t="e">
        <f>'Запит 2-8'!#REF!</f>
        <v>#REF!</v>
      </c>
      <c r="B707" s="298" t="e">
        <f>IF('Запит 2-8'!#REF!&lt;&gt;"",'Запит 2-8'!#REF!,"")</f>
        <v>#REF!</v>
      </c>
      <c r="C707" s="297" t="e">
        <f>'Запит 2-8'!#REF!</f>
        <v>#REF!</v>
      </c>
      <c r="D707" s="296" t="e">
        <f>'Запит 2-8'!#REF!</f>
        <v>#REF!</v>
      </c>
      <c r="E707" s="413">
        <f>'Паспорт-3'!E799</f>
        <v>0</v>
      </c>
      <c r="F707" s="414"/>
      <c r="G707" s="429">
        <f t="shared" si="78"/>
        <v>0</v>
      </c>
      <c r="H707" s="81" t="e">
        <f t="shared" si="79"/>
        <v>#REF!</v>
      </c>
    </row>
    <row r="708" spans="1:8" x14ac:dyDescent="0.2">
      <c r="A708" s="326" t="e">
        <f>'Запит 2-8'!#REF!</f>
        <v>#REF!</v>
      </c>
      <c r="B708" s="298" t="e">
        <f>IF('Запит 2-8'!#REF!&lt;&gt;"",'Запит 2-8'!#REF!,"")</f>
        <v>#REF!</v>
      </c>
      <c r="C708" s="297" t="e">
        <f>'Запит 2-8'!#REF!</f>
        <v>#REF!</v>
      </c>
      <c r="D708" s="296" t="e">
        <f>'Запит 2-8'!#REF!</f>
        <v>#REF!</v>
      </c>
      <c r="E708" s="413">
        <f>'Паспорт-3'!E800</f>
        <v>0</v>
      </c>
      <c r="F708" s="414"/>
      <c r="G708" s="429">
        <f t="shared" si="78"/>
        <v>0</v>
      </c>
      <c r="H708" s="81" t="e">
        <f t="shared" si="79"/>
        <v>#REF!</v>
      </c>
    </row>
    <row r="709" spans="1:8" x14ac:dyDescent="0.2">
      <c r="A709" s="326" t="e">
        <f>'Запит 2-8'!#REF!</f>
        <v>#REF!</v>
      </c>
      <c r="B709" s="298" t="e">
        <f>IF('Запит 2-8'!#REF!&lt;&gt;"",'Запит 2-8'!#REF!,"")</f>
        <v>#REF!</v>
      </c>
      <c r="C709" s="297" t="e">
        <f>'Запит 2-8'!#REF!</f>
        <v>#REF!</v>
      </c>
      <c r="D709" s="296" t="e">
        <f>'Запит 2-8'!#REF!</f>
        <v>#REF!</v>
      </c>
      <c r="E709" s="413">
        <f>'Паспорт-3'!E801</f>
        <v>0</v>
      </c>
      <c r="F709" s="414"/>
      <c r="G709" s="429">
        <f t="shared" si="78"/>
        <v>0</v>
      </c>
      <c r="H709" s="81" t="e">
        <f t="shared" si="79"/>
        <v>#REF!</v>
      </c>
    </row>
    <row r="710" spans="1:8" x14ac:dyDescent="0.2">
      <c r="A710" s="326" t="e">
        <f>'Запит 2-8'!#REF!</f>
        <v>#REF!</v>
      </c>
      <c r="B710" s="298" t="e">
        <f>IF('Запит 2-8'!#REF!&lt;&gt;"",'Запит 2-8'!#REF!,"")</f>
        <v>#REF!</v>
      </c>
      <c r="C710" s="297" t="e">
        <f>'Запит 2-8'!#REF!</f>
        <v>#REF!</v>
      </c>
      <c r="D710" s="296" t="e">
        <f>'Запит 2-8'!#REF!</f>
        <v>#REF!</v>
      </c>
      <c r="E710" s="413">
        <f>'Паспорт-3'!E802</f>
        <v>0</v>
      </c>
      <c r="F710" s="414"/>
      <c r="G710" s="429">
        <f t="shared" si="78"/>
        <v>0</v>
      </c>
      <c r="H710" s="81" t="e">
        <f t="shared" si="79"/>
        <v>#REF!</v>
      </c>
    </row>
    <row r="711" spans="1:8" x14ac:dyDescent="0.2">
      <c r="A711" s="433" t="e">
        <f>'Запит 2-8'!#REF!</f>
        <v>#REF!</v>
      </c>
      <c r="B711" s="434" t="e">
        <f>IF('Запит 2-8'!#REF!&lt;&gt;"",'Запит 2-8'!#REF!,"")</f>
        <v>#REF!</v>
      </c>
      <c r="C711" s="435" t="e">
        <f>'Запит 2-8'!#REF!</f>
        <v>#REF!</v>
      </c>
      <c r="D711" s="436" t="e">
        <f>'Запит 2-8'!#REF!</f>
        <v>#REF!</v>
      </c>
      <c r="E711" s="437">
        <f>'Паспорт-3'!E803</f>
        <v>0</v>
      </c>
      <c r="F711" s="438"/>
      <c r="G711" s="439">
        <f t="shared" si="78"/>
        <v>0</v>
      </c>
      <c r="H711" s="81" t="e">
        <f t="shared" si="79"/>
        <v>#REF!</v>
      </c>
    </row>
    <row r="712" spans="1:8" ht="12.75" customHeight="1" x14ac:dyDescent="0.2">
      <c r="A712" s="820" t="s">
        <v>212</v>
      </c>
      <c r="B712" s="821"/>
      <c r="C712" s="821"/>
      <c r="D712" s="821"/>
      <c r="E712" s="821"/>
      <c r="F712" s="821"/>
      <c r="G712" s="822"/>
      <c r="H712" s="81" t="e">
        <f>H696</f>
        <v>#REF!</v>
      </c>
    </row>
    <row r="713" spans="1:8" x14ac:dyDescent="0.2">
      <c r="A713" s="420" t="e">
        <f>'Запит 2-8'!#REF!</f>
        <v>#REF!</v>
      </c>
      <c r="B713" s="823" t="s">
        <v>108</v>
      </c>
      <c r="C713" s="824"/>
      <c r="D713" s="824"/>
      <c r="E713" s="824"/>
      <c r="F713" s="824"/>
      <c r="G713" s="829"/>
      <c r="H713" s="81" t="e">
        <f>H714</f>
        <v>#REF!</v>
      </c>
    </row>
    <row r="714" spans="1:8" x14ac:dyDescent="0.2">
      <c r="A714" s="326" t="e">
        <f>'Запит 2-8'!#REF!</f>
        <v>#REF!</v>
      </c>
      <c r="B714" s="421" t="e">
        <f>IF('Запит 2-8'!#REF!&lt;&gt;"",'Запит 2-8'!#REF!,"")</f>
        <v>#REF!</v>
      </c>
      <c r="C714" s="422" t="e">
        <f>'Запит 2-8'!#REF!</f>
        <v>#REF!</v>
      </c>
      <c r="D714" s="423" t="e">
        <f>'Запит 2-8'!#REF!</f>
        <v>#REF!</v>
      </c>
      <c r="E714" s="430">
        <f>'Паспорт-3'!E805</f>
        <v>0</v>
      </c>
      <c r="F714" s="431"/>
      <c r="G714" s="432">
        <f t="shared" ref="G714:G728" si="80">F714-E714</f>
        <v>0</v>
      </c>
      <c r="H714" s="81" t="e">
        <f t="shared" ref="H714:H728" si="81">IF(B714&lt;&gt;"","Для друку","")</f>
        <v>#REF!</v>
      </c>
    </row>
    <row r="715" spans="1:8" x14ac:dyDescent="0.2">
      <c r="A715" s="326" t="e">
        <f>'Запит 2-8'!#REF!</f>
        <v>#REF!</v>
      </c>
      <c r="B715" s="298" t="e">
        <f>IF('Запит 2-8'!#REF!&lt;&gt;"",'Запит 2-8'!#REF!,"")</f>
        <v>#REF!</v>
      </c>
      <c r="C715" s="297" t="e">
        <f>'Запит 2-8'!#REF!</f>
        <v>#REF!</v>
      </c>
      <c r="D715" s="296" t="e">
        <f>'Запит 2-8'!#REF!</f>
        <v>#REF!</v>
      </c>
      <c r="E715" s="413">
        <f>'Паспорт-3'!E806</f>
        <v>0</v>
      </c>
      <c r="F715" s="414"/>
      <c r="G715" s="429">
        <f t="shared" si="80"/>
        <v>0</v>
      </c>
      <c r="H715" s="81" t="e">
        <f t="shared" si="81"/>
        <v>#REF!</v>
      </c>
    </row>
    <row r="716" spans="1:8" x14ac:dyDescent="0.2">
      <c r="A716" s="326" t="e">
        <f>'Запит 2-8'!#REF!</f>
        <v>#REF!</v>
      </c>
      <c r="B716" s="298" t="e">
        <f>IF('Запит 2-8'!#REF!&lt;&gt;"",'Запит 2-8'!#REF!,"")</f>
        <v>#REF!</v>
      </c>
      <c r="C716" s="297" t="e">
        <f>'Запит 2-8'!#REF!</f>
        <v>#REF!</v>
      </c>
      <c r="D716" s="296" t="e">
        <f>'Запит 2-8'!#REF!</f>
        <v>#REF!</v>
      </c>
      <c r="E716" s="413">
        <f>'Паспорт-3'!E807</f>
        <v>0</v>
      </c>
      <c r="F716" s="414"/>
      <c r="G716" s="429">
        <f t="shared" si="80"/>
        <v>0</v>
      </c>
      <c r="H716" s="81" t="e">
        <f t="shared" si="81"/>
        <v>#REF!</v>
      </c>
    </row>
    <row r="717" spans="1:8" x14ac:dyDescent="0.2">
      <c r="A717" s="326" t="e">
        <f>'Запит 2-8'!#REF!</f>
        <v>#REF!</v>
      </c>
      <c r="B717" s="298" t="e">
        <f>IF('Запит 2-8'!#REF!&lt;&gt;"",'Запит 2-8'!#REF!,"")</f>
        <v>#REF!</v>
      </c>
      <c r="C717" s="297" t="e">
        <f>'Запит 2-8'!#REF!</f>
        <v>#REF!</v>
      </c>
      <c r="D717" s="296" t="e">
        <f>'Запит 2-8'!#REF!</f>
        <v>#REF!</v>
      </c>
      <c r="E717" s="413">
        <f>'Паспорт-3'!E808</f>
        <v>0</v>
      </c>
      <c r="F717" s="414"/>
      <c r="G717" s="429">
        <f t="shared" si="80"/>
        <v>0</v>
      </c>
      <c r="H717" s="81" t="e">
        <f t="shared" si="81"/>
        <v>#REF!</v>
      </c>
    </row>
    <row r="718" spans="1:8" x14ac:dyDescent="0.2">
      <c r="A718" s="326" t="e">
        <f>'Запит 2-8'!#REF!</f>
        <v>#REF!</v>
      </c>
      <c r="B718" s="298" t="e">
        <f>IF('Запит 2-8'!#REF!&lt;&gt;"",'Запит 2-8'!#REF!,"")</f>
        <v>#REF!</v>
      </c>
      <c r="C718" s="297" t="e">
        <f>'Запит 2-8'!#REF!</f>
        <v>#REF!</v>
      </c>
      <c r="D718" s="296" t="e">
        <f>'Запит 2-8'!#REF!</f>
        <v>#REF!</v>
      </c>
      <c r="E718" s="413">
        <f>'Паспорт-3'!E809</f>
        <v>0</v>
      </c>
      <c r="F718" s="414"/>
      <c r="G718" s="429">
        <f t="shared" si="80"/>
        <v>0</v>
      </c>
      <c r="H718" s="81" t="e">
        <f t="shared" si="81"/>
        <v>#REF!</v>
      </c>
    </row>
    <row r="719" spans="1:8" x14ac:dyDescent="0.2">
      <c r="A719" s="326" t="e">
        <f>'Запит 2-8'!#REF!</f>
        <v>#REF!</v>
      </c>
      <c r="B719" s="298" t="e">
        <f>IF('Запит 2-8'!#REF!&lt;&gt;"",'Запит 2-8'!#REF!,"")</f>
        <v>#REF!</v>
      </c>
      <c r="C719" s="297" t="e">
        <f>'Запит 2-8'!#REF!</f>
        <v>#REF!</v>
      </c>
      <c r="D719" s="296" t="e">
        <f>'Запит 2-8'!#REF!</f>
        <v>#REF!</v>
      </c>
      <c r="E719" s="413">
        <f>'Паспорт-3'!E810</f>
        <v>0</v>
      </c>
      <c r="F719" s="414"/>
      <c r="G719" s="429">
        <f t="shared" si="80"/>
        <v>0</v>
      </c>
      <c r="H719" s="81" t="e">
        <f t="shared" si="81"/>
        <v>#REF!</v>
      </c>
    </row>
    <row r="720" spans="1:8" x14ac:dyDescent="0.2">
      <c r="A720" s="326" t="e">
        <f>'Запит 2-8'!#REF!</f>
        <v>#REF!</v>
      </c>
      <c r="B720" s="298" t="e">
        <f>IF('Запит 2-8'!#REF!&lt;&gt;"",'Запит 2-8'!#REF!,"")</f>
        <v>#REF!</v>
      </c>
      <c r="C720" s="297" t="e">
        <f>'Запит 2-8'!#REF!</f>
        <v>#REF!</v>
      </c>
      <c r="D720" s="296" t="e">
        <f>'Запит 2-8'!#REF!</f>
        <v>#REF!</v>
      </c>
      <c r="E720" s="413">
        <f>'Паспорт-3'!E811</f>
        <v>0</v>
      </c>
      <c r="F720" s="414"/>
      <c r="G720" s="429">
        <f t="shared" si="80"/>
        <v>0</v>
      </c>
      <c r="H720" s="81" t="e">
        <f t="shared" si="81"/>
        <v>#REF!</v>
      </c>
    </row>
    <row r="721" spans="1:8" x14ac:dyDescent="0.2">
      <c r="A721" s="326" t="e">
        <f>'Запит 2-8'!#REF!</f>
        <v>#REF!</v>
      </c>
      <c r="B721" s="298" t="e">
        <f>IF('Запит 2-8'!#REF!&lt;&gt;"",'Запит 2-8'!#REF!,"")</f>
        <v>#REF!</v>
      </c>
      <c r="C721" s="297" t="e">
        <f>'Запит 2-8'!#REF!</f>
        <v>#REF!</v>
      </c>
      <c r="D721" s="296" t="e">
        <f>'Запит 2-8'!#REF!</f>
        <v>#REF!</v>
      </c>
      <c r="E721" s="413">
        <f>'Паспорт-3'!E812</f>
        <v>0</v>
      </c>
      <c r="F721" s="414"/>
      <c r="G721" s="429">
        <f t="shared" si="80"/>
        <v>0</v>
      </c>
      <c r="H721" s="81" t="e">
        <f t="shared" si="81"/>
        <v>#REF!</v>
      </c>
    </row>
    <row r="722" spans="1:8" x14ac:dyDescent="0.2">
      <c r="A722" s="326" t="e">
        <f>'Запит 2-8'!#REF!</f>
        <v>#REF!</v>
      </c>
      <c r="B722" s="298" t="e">
        <f>IF('Запит 2-8'!#REF!&lt;&gt;"",'Запит 2-8'!#REF!,"")</f>
        <v>#REF!</v>
      </c>
      <c r="C722" s="297" t="e">
        <f>'Запит 2-8'!#REF!</f>
        <v>#REF!</v>
      </c>
      <c r="D722" s="296" t="e">
        <f>'Запит 2-8'!#REF!</f>
        <v>#REF!</v>
      </c>
      <c r="E722" s="413">
        <f>'Паспорт-3'!E813</f>
        <v>0</v>
      </c>
      <c r="F722" s="414"/>
      <c r="G722" s="429">
        <f t="shared" si="80"/>
        <v>0</v>
      </c>
      <c r="H722" s="81" t="e">
        <f t="shared" si="81"/>
        <v>#REF!</v>
      </c>
    </row>
    <row r="723" spans="1:8" x14ac:dyDescent="0.2">
      <c r="A723" s="326" t="e">
        <f>'Запит 2-8'!#REF!</f>
        <v>#REF!</v>
      </c>
      <c r="B723" s="298" t="e">
        <f>IF('Запит 2-8'!#REF!&lt;&gt;"",'Запит 2-8'!#REF!,"")</f>
        <v>#REF!</v>
      </c>
      <c r="C723" s="297" t="e">
        <f>'Запит 2-8'!#REF!</f>
        <v>#REF!</v>
      </c>
      <c r="D723" s="296" t="e">
        <f>'Запит 2-8'!#REF!</f>
        <v>#REF!</v>
      </c>
      <c r="E723" s="413">
        <f>'Паспорт-3'!E814</f>
        <v>0</v>
      </c>
      <c r="F723" s="414"/>
      <c r="G723" s="429">
        <f t="shared" si="80"/>
        <v>0</v>
      </c>
      <c r="H723" s="81" t="e">
        <f t="shared" si="81"/>
        <v>#REF!</v>
      </c>
    </row>
    <row r="724" spans="1:8" x14ac:dyDescent="0.2">
      <c r="A724" s="326" t="e">
        <f>'Запит 2-8'!#REF!</f>
        <v>#REF!</v>
      </c>
      <c r="B724" s="298" t="e">
        <f>IF('Запит 2-8'!#REF!&lt;&gt;"",'Запит 2-8'!#REF!,"")</f>
        <v>#REF!</v>
      </c>
      <c r="C724" s="297" t="e">
        <f>'Запит 2-8'!#REF!</f>
        <v>#REF!</v>
      </c>
      <c r="D724" s="296" t="e">
        <f>'Запит 2-8'!#REF!</f>
        <v>#REF!</v>
      </c>
      <c r="E724" s="413">
        <f>'Паспорт-3'!E815</f>
        <v>0</v>
      </c>
      <c r="F724" s="414"/>
      <c r="G724" s="429">
        <f t="shared" si="80"/>
        <v>0</v>
      </c>
      <c r="H724" s="81" t="e">
        <f t="shared" si="81"/>
        <v>#REF!</v>
      </c>
    </row>
    <row r="725" spans="1:8" x14ac:dyDescent="0.2">
      <c r="A725" s="326" t="e">
        <f>'Запит 2-8'!#REF!</f>
        <v>#REF!</v>
      </c>
      <c r="B725" s="298" t="e">
        <f>IF('Запит 2-8'!#REF!&lt;&gt;"",'Запит 2-8'!#REF!,"")</f>
        <v>#REF!</v>
      </c>
      <c r="C725" s="297" t="e">
        <f>'Запит 2-8'!#REF!</f>
        <v>#REF!</v>
      </c>
      <c r="D725" s="296" t="e">
        <f>'Запит 2-8'!#REF!</f>
        <v>#REF!</v>
      </c>
      <c r="E725" s="413">
        <f>'Паспорт-3'!E816</f>
        <v>0</v>
      </c>
      <c r="F725" s="414"/>
      <c r="G725" s="429">
        <f t="shared" si="80"/>
        <v>0</v>
      </c>
      <c r="H725" s="81" t="e">
        <f t="shared" si="81"/>
        <v>#REF!</v>
      </c>
    </row>
    <row r="726" spans="1:8" x14ac:dyDescent="0.2">
      <c r="A726" s="326" t="e">
        <f>'Запит 2-8'!#REF!</f>
        <v>#REF!</v>
      </c>
      <c r="B726" s="298" t="e">
        <f>IF('Запит 2-8'!#REF!&lt;&gt;"",'Запит 2-8'!#REF!,"")</f>
        <v>#REF!</v>
      </c>
      <c r="C726" s="297" t="e">
        <f>'Запит 2-8'!#REF!</f>
        <v>#REF!</v>
      </c>
      <c r="D726" s="296" t="e">
        <f>'Запит 2-8'!#REF!</f>
        <v>#REF!</v>
      </c>
      <c r="E726" s="413">
        <f>'Паспорт-3'!E817</f>
        <v>0</v>
      </c>
      <c r="F726" s="414"/>
      <c r="G726" s="429">
        <f t="shared" si="80"/>
        <v>0</v>
      </c>
      <c r="H726" s="81" t="e">
        <f t="shared" si="81"/>
        <v>#REF!</v>
      </c>
    </row>
    <row r="727" spans="1:8" x14ac:dyDescent="0.2">
      <c r="A727" s="326" t="e">
        <f>'Запит 2-8'!#REF!</f>
        <v>#REF!</v>
      </c>
      <c r="B727" s="298" t="e">
        <f>IF('Запит 2-8'!#REF!&lt;&gt;"",'Запит 2-8'!#REF!,"")</f>
        <v>#REF!</v>
      </c>
      <c r="C727" s="297" t="e">
        <f>'Запит 2-8'!#REF!</f>
        <v>#REF!</v>
      </c>
      <c r="D727" s="296" t="e">
        <f>'Запит 2-8'!#REF!</f>
        <v>#REF!</v>
      </c>
      <c r="E727" s="413">
        <f>'Паспорт-3'!E818</f>
        <v>0</v>
      </c>
      <c r="F727" s="414"/>
      <c r="G727" s="429">
        <f t="shared" si="80"/>
        <v>0</v>
      </c>
      <c r="H727" s="81" t="e">
        <f t="shared" si="81"/>
        <v>#REF!</v>
      </c>
    </row>
    <row r="728" spans="1:8" x14ac:dyDescent="0.2">
      <c r="A728" s="433" t="e">
        <f>'Запит 2-8'!#REF!</f>
        <v>#REF!</v>
      </c>
      <c r="B728" s="434" t="e">
        <f>IF('Запит 2-8'!#REF!&lt;&gt;"",'Запит 2-8'!#REF!,"")</f>
        <v>#REF!</v>
      </c>
      <c r="C728" s="435" t="e">
        <f>'Запит 2-8'!#REF!</f>
        <v>#REF!</v>
      </c>
      <c r="D728" s="436" t="e">
        <f>'Запит 2-8'!#REF!</f>
        <v>#REF!</v>
      </c>
      <c r="E728" s="437">
        <f>'Паспорт-3'!E819</f>
        <v>0</v>
      </c>
      <c r="F728" s="438"/>
      <c r="G728" s="439">
        <f t="shared" si="80"/>
        <v>0</v>
      </c>
      <c r="H728" s="81" t="e">
        <f t="shared" si="81"/>
        <v>#REF!</v>
      </c>
    </row>
    <row r="729" spans="1:8" ht="12.75" customHeight="1" x14ac:dyDescent="0.2">
      <c r="A729" s="820" t="s">
        <v>212</v>
      </c>
      <c r="B729" s="821"/>
      <c r="C729" s="821"/>
      <c r="D729" s="821"/>
      <c r="E729" s="821"/>
      <c r="F729" s="821"/>
      <c r="G729" s="822"/>
      <c r="H729" s="81" t="e">
        <f>H713</f>
        <v>#REF!</v>
      </c>
    </row>
    <row r="730" spans="1:8" x14ac:dyDescent="0.2">
      <c r="A730" s="426" t="e">
        <f>'Запит 2-8'!#REF!</f>
        <v>#REF!</v>
      </c>
      <c r="B730" s="823" t="s">
        <v>109</v>
      </c>
      <c r="C730" s="824"/>
      <c r="D730" s="824"/>
      <c r="E730" s="825"/>
      <c r="F730" s="825"/>
      <c r="G730" s="826"/>
      <c r="H730" s="81" t="e">
        <f>H731</f>
        <v>#REF!</v>
      </c>
    </row>
    <row r="731" spans="1:8" x14ac:dyDescent="0.2">
      <c r="A731" s="326" t="e">
        <f>'Запит 2-8'!#REF!</f>
        <v>#REF!</v>
      </c>
      <c r="B731" s="421" t="e">
        <f>IF('Запит 2-8'!#REF!&lt;&gt;"",'Запит 2-8'!#REF!,"")</f>
        <v>#REF!</v>
      </c>
      <c r="C731" s="422" t="e">
        <f>'Запит 2-8'!#REF!</f>
        <v>#REF!</v>
      </c>
      <c r="D731" s="423" t="e">
        <f>'Запит 2-8'!#REF!</f>
        <v>#REF!</v>
      </c>
      <c r="E731" s="424">
        <f>'Паспорт-3'!E821</f>
        <v>0</v>
      </c>
      <c r="F731" s="425"/>
      <c r="G731" s="428">
        <f t="shared" ref="G731:G745" si="82">F731-E731</f>
        <v>0</v>
      </c>
      <c r="H731" s="81" t="e">
        <f t="shared" ref="H731:H745" si="83">IF(B731&lt;&gt;"","Для друку","")</f>
        <v>#REF!</v>
      </c>
    </row>
    <row r="732" spans="1:8" x14ac:dyDescent="0.2">
      <c r="A732" s="326" t="e">
        <f>'Запит 2-8'!#REF!</f>
        <v>#REF!</v>
      </c>
      <c r="B732" s="298" t="e">
        <f>IF('Запит 2-8'!#REF!&lt;&gt;"",'Запит 2-8'!#REF!,"")</f>
        <v>#REF!</v>
      </c>
      <c r="C732" s="297" t="e">
        <f>'Запит 2-8'!#REF!</f>
        <v>#REF!</v>
      </c>
      <c r="D732" s="296" t="e">
        <f>'Запит 2-8'!#REF!</f>
        <v>#REF!</v>
      </c>
      <c r="E732" s="413">
        <f>'Паспорт-3'!E822</f>
        <v>0</v>
      </c>
      <c r="F732" s="414"/>
      <c r="G732" s="429">
        <f t="shared" si="82"/>
        <v>0</v>
      </c>
      <c r="H732" s="81" t="e">
        <f t="shared" si="83"/>
        <v>#REF!</v>
      </c>
    </row>
    <row r="733" spans="1:8" x14ac:dyDescent="0.2">
      <c r="A733" s="326" t="e">
        <f>'Запит 2-8'!#REF!</f>
        <v>#REF!</v>
      </c>
      <c r="B733" s="298" t="e">
        <f>IF('Запит 2-8'!#REF!&lt;&gt;"",'Запит 2-8'!#REF!,"")</f>
        <v>#REF!</v>
      </c>
      <c r="C733" s="297" t="e">
        <f>'Запит 2-8'!#REF!</f>
        <v>#REF!</v>
      </c>
      <c r="D733" s="296" t="e">
        <f>'Запит 2-8'!#REF!</f>
        <v>#REF!</v>
      </c>
      <c r="E733" s="413">
        <f>'Паспорт-3'!E823</f>
        <v>0</v>
      </c>
      <c r="F733" s="414"/>
      <c r="G733" s="429">
        <f t="shared" si="82"/>
        <v>0</v>
      </c>
      <c r="H733" s="81" t="e">
        <f t="shared" si="83"/>
        <v>#REF!</v>
      </c>
    </row>
    <row r="734" spans="1:8" x14ac:dyDescent="0.2">
      <c r="A734" s="326" t="e">
        <f>'Запит 2-8'!#REF!</f>
        <v>#REF!</v>
      </c>
      <c r="B734" s="298" t="e">
        <f>IF('Запит 2-8'!#REF!&lt;&gt;"",'Запит 2-8'!#REF!,"")</f>
        <v>#REF!</v>
      </c>
      <c r="C734" s="297" t="e">
        <f>'Запит 2-8'!#REF!</f>
        <v>#REF!</v>
      </c>
      <c r="D734" s="296" t="e">
        <f>'Запит 2-8'!#REF!</f>
        <v>#REF!</v>
      </c>
      <c r="E734" s="413">
        <f>'Паспорт-3'!E824</f>
        <v>0</v>
      </c>
      <c r="F734" s="414"/>
      <c r="G734" s="429">
        <f t="shared" si="82"/>
        <v>0</v>
      </c>
      <c r="H734" s="81" t="e">
        <f t="shared" si="83"/>
        <v>#REF!</v>
      </c>
    </row>
    <row r="735" spans="1:8" x14ac:dyDescent="0.2">
      <c r="A735" s="326" t="e">
        <f>'Запит 2-8'!#REF!</f>
        <v>#REF!</v>
      </c>
      <c r="B735" s="298" t="e">
        <f>IF('Запит 2-8'!#REF!&lt;&gt;"",'Запит 2-8'!#REF!,"")</f>
        <v>#REF!</v>
      </c>
      <c r="C735" s="297" t="e">
        <f>'Запит 2-8'!#REF!</f>
        <v>#REF!</v>
      </c>
      <c r="D735" s="296" t="e">
        <f>'Запит 2-8'!#REF!</f>
        <v>#REF!</v>
      </c>
      <c r="E735" s="413">
        <f>'Паспорт-3'!E825</f>
        <v>0</v>
      </c>
      <c r="F735" s="414"/>
      <c r="G735" s="429">
        <f t="shared" si="82"/>
        <v>0</v>
      </c>
      <c r="H735" s="81" t="e">
        <f t="shared" si="83"/>
        <v>#REF!</v>
      </c>
    </row>
    <row r="736" spans="1:8" x14ac:dyDescent="0.2">
      <c r="A736" s="326" t="e">
        <f>'Запит 2-8'!#REF!</f>
        <v>#REF!</v>
      </c>
      <c r="B736" s="298" t="e">
        <f>IF('Запит 2-8'!#REF!&lt;&gt;"",'Запит 2-8'!#REF!,"")</f>
        <v>#REF!</v>
      </c>
      <c r="C736" s="297" t="e">
        <f>'Запит 2-8'!#REF!</f>
        <v>#REF!</v>
      </c>
      <c r="D736" s="296" t="e">
        <f>'Запит 2-8'!#REF!</f>
        <v>#REF!</v>
      </c>
      <c r="E736" s="413">
        <f>'Паспорт-3'!E826</f>
        <v>0</v>
      </c>
      <c r="F736" s="414"/>
      <c r="G736" s="429">
        <f t="shared" si="82"/>
        <v>0</v>
      </c>
      <c r="H736" s="81" t="e">
        <f t="shared" si="83"/>
        <v>#REF!</v>
      </c>
    </row>
    <row r="737" spans="1:8" x14ac:dyDescent="0.2">
      <c r="A737" s="326" t="e">
        <f>'Запит 2-8'!#REF!</f>
        <v>#REF!</v>
      </c>
      <c r="B737" s="298" t="e">
        <f>IF('Запит 2-8'!#REF!&lt;&gt;"",'Запит 2-8'!#REF!,"")</f>
        <v>#REF!</v>
      </c>
      <c r="C737" s="297" t="e">
        <f>'Запит 2-8'!#REF!</f>
        <v>#REF!</v>
      </c>
      <c r="D737" s="296" t="e">
        <f>'Запит 2-8'!#REF!</f>
        <v>#REF!</v>
      </c>
      <c r="E737" s="413">
        <f>'Паспорт-3'!E827</f>
        <v>0</v>
      </c>
      <c r="F737" s="414"/>
      <c r="G737" s="429">
        <f t="shared" si="82"/>
        <v>0</v>
      </c>
      <c r="H737" s="81" t="e">
        <f t="shared" si="83"/>
        <v>#REF!</v>
      </c>
    </row>
    <row r="738" spans="1:8" x14ac:dyDescent="0.2">
      <c r="A738" s="326" t="e">
        <f>'Запит 2-8'!#REF!</f>
        <v>#REF!</v>
      </c>
      <c r="B738" s="298" t="e">
        <f>IF('Запит 2-8'!#REF!&lt;&gt;"",'Запит 2-8'!#REF!,"")</f>
        <v>#REF!</v>
      </c>
      <c r="C738" s="297" t="e">
        <f>'Запит 2-8'!#REF!</f>
        <v>#REF!</v>
      </c>
      <c r="D738" s="296" t="e">
        <f>'Запит 2-8'!#REF!</f>
        <v>#REF!</v>
      </c>
      <c r="E738" s="413">
        <f>'Паспорт-3'!E828</f>
        <v>0</v>
      </c>
      <c r="F738" s="414"/>
      <c r="G738" s="429">
        <f t="shared" si="82"/>
        <v>0</v>
      </c>
      <c r="H738" s="81" t="e">
        <f t="shared" si="83"/>
        <v>#REF!</v>
      </c>
    </row>
    <row r="739" spans="1:8" x14ac:dyDescent="0.2">
      <c r="A739" s="326" t="e">
        <f>'Запит 2-8'!#REF!</f>
        <v>#REF!</v>
      </c>
      <c r="B739" s="298" t="e">
        <f>IF('Запит 2-8'!#REF!&lt;&gt;"",'Запит 2-8'!#REF!,"")</f>
        <v>#REF!</v>
      </c>
      <c r="C739" s="297" t="e">
        <f>'Запит 2-8'!#REF!</f>
        <v>#REF!</v>
      </c>
      <c r="D739" s="296" t="e">
        <f>'Запит 2-8'!#REF!</f>
        <v>#REF!</v>
      </c>
      <c r="E739" s="413">
        <f>'Паспорт-3'!E829</f>
        <v>0</v>
      </c>
      <c r="F739" s="414"/>
      <c r="G739" s="429">
        <f t="shared" si="82"/>
        <v>0</v>
      </c>
      <c r="H739" s="81" t="e">
        <f t="shared" si="83"/>
        <v>#REF!</v>
      </c>
    </row>
    <row r="740" spans="1:8" x14ac:dyDescent="0.2">
      <c r="A740" s="326" t="e">
        <f>'Запит 2-8'!#REF!</f>
        <v>#REF!</v>
      </c>
      <c r="B740" s="298" t="e">
        <f>IF('Запит 2-8'!#REF!&lt;&gt;"",'Запит 2-8'!#REF!,"")</f>
        <v>#REF!</v>
      </c>
      <c r="C740" s="297" t="e">
        <f>'Запит 2-8'!#REF!</f>
        <v>#REF!</v>
      </c>
      <c r="D740" s="296" t="e">
        <f>'Запит 2-8'!#REF!</f>
        <v>#REF!</v>
      </c>
      <c r="E740" s="413">
        <f>'Паспорт-3'!E830</f>
        <v>0</v>
      </c>
      <c r="F740" s="414"/>
      <c r="G740" s="429">
        <f t="shared" si="82"/>
        <v>0</v>
      </c>
      <c r="H740" s="81" t="e">
        <f t="shared" si="83"/>
        <v>#REF!</v>
      </c>
    </row>
    <row r="741" spans="1:8" x14ac:dyDescent="0.2">
      <c r="A741" s="326" t="e">
        <f>'Запит 2-8'!#REF!</f>
        <v>#REF!</v>
      </c>
      <c r="B741" s="298" t="e">
        <f>IF('Запит 2-8'!#REF!&lt;&gt;"",'Запит 2-8'!#REF!,"")</f>
        <v>#REF!</v>
      </c>
      <c r="C741" s="297" t="e">
        <f>'Запит 2-8'!#REF!</f>
        <v>#REF!</v>
      </c>
      <c r="D741" s="296" t="e">
        <f>'Запит 2-8'!#REF!</f>
        <v>#REF!</v>
      </c>
      <c r="E741" s="413">
        <f>'Паспорт-3'!E831</f>
        <v>0</v>
      </c>
      <c r="F741" s="414"/>
      <c r="G741" s="429">
        <f t="shared" si="82"/>
        <v>0</v>
      </c>
      <c r="H741" s="81" t="e">
        <f t="shared" si="83"/>
        <v>#REF!</v>
      </c>
    </row>
    <row r="742" spans="1:8" x14ac:dyDescent="0.2">
      <c r="A742" s="326" t="e">
        <f>'Запит 2-8'!#REF!</f>
        <v>#REF!</v>
      </c>
      <c r="B742" s="298" t="e">
        <f>IF('Запит 2-8'!#REF!&lt;&gt;"",'Запит 2-8'!#REF!,"")</f>
        <v>#REF!</v>
      </c>
      <c r="C742" s="297" t="e">
        <f>'Запит 2-8'!#REF!</f>
        <v>#REF!</v>
      </c>
      <c r="D742" s="296" t="e">
        <f>'Запит 2-8'!#REF!</f>
        <v>#REF!</v>
      </c>
      <c r="E742" s="413">
        <f>'Паспорт-3'!E832</f>
        <v>0</v>
      </c>
      <c r="F742" s="414"/>
      <c r="G742" s="429">
        <f t="shared" si="82"/>
        <v>0</v>
      </c>
      <c r="H742" s="81" t="e">
        <f t="shared" si="83"/>
        <v>#REF!</v>
      </c>
    </row>
    <row r="743" spans="1:8" x14ac:dyDescent="0.2">
      <c r="A743" s="326" t="e">
        <f>'Запит 2-8'!#REF!</f>
        <v>#REF!</v>
      </c>
      <c r="B743" s="298" t="e">
        <f>IF('Запит 2-8'!#REF!&lt;&gt;"",'Запит 2-8'!#REF!,"")</f>
        <v>#REF!</v>
      </c>
      <c r="C743" s="297" t="e">
        <f>'Запит 2-8'!#REF!</f>
        <v>#REF!</v>
      </c>
      <c r="D743" s="296" t="e">
        <f>'Запит 2-8'!#REF!</f>
        <v>#REF!</v>
      </c>
      <c r="E743" s="413">
        <f>'Паспорт-3'!E833</f>
        <v>0</v>
      </c>
      <c r="F743" s="414"/>
      <c r="G743" s="429">
        <f t="shared" si="82"/>
        <v>0</v>
      </c>
      <c r="H743" s="81" t="e">
        <f t="shared" si="83"/>
        <v>#REF!</v>
      </c>
    </row>
    <row r="744" spans="1:8" x14ac:dyDescent="0.2">
      <c r="A744" s="326" t="e">
        <f>'Запит 2-8'!#REF!</f>
        <v>#REF!</v>
      </c>
      <c r="B744" s="298" t="e">
        <f>IF('Запит 2-8'!#REF!&lt;&gt;"",'Запит 2-8'!#REF!,"")</f>
        <v>#REF!</v>
      </c>
      <c r="C744" s="297" t="e">
        <f>'Запит 2-8'!#REF!</f>
        <v>#REF!</v>
      </c>
      <c r="D744" s="296" t="e">
        <f>'Запит 2-8'!#REF!</f>
        <v>#REF!</v>
      </c>
      <c r="E744" s="413">
        <f>'Паспорт-3'!E834</f>
        <v>0</v>
      </c>
      <c r="F744" s="414"/>
      <c r="G744" s="429">
        <f t="shared" si="82"/>
        <v>0</v>
      </c>
      <c r="H744" s="81" t="e">
        <f t="shared" si="83"/>
        <v>#REF!</v>
      </c>
    </row>
    <row r="745" spans="1:8" x14ac:dyDescent="0.2">
      <c r="A745" s="433" t="e">
        <f>'Запит 2-8'!#REF!</f>
        <v>#REF!</v>
      </c>
      <c r="B745" s="434" t="e">
        <f>IF('Запит 2-8'!#REF!&lt;&gt;"",'Запит 2-8'!#REF!,"")</f>
        <v>#REF!</v>
      </c>
      <c r="C745" s="435" t="e">
        <f>'Запит 2-8'!#REF!</f>
        <v>#REF!</v>
      </c>
      <c r="D745" s="436" t="e">
        <f>'Запит 2-8'!#REF!</f>
        <v>#REF!</v>
      </c>
      <c r="E745" s="437">
        <f>'Паспорт-3'!E835</f>
        <v>0</v>
      </c>
      <c r="F745" s="438"/>
      <c r="G745" s="439">
        <f t="shared" si="82"/>
        <v>0</v>
      </c>
      <c r="H745" s="81" t="e">
        <f t="shared" si="83"/>
        <v>#REF!</v>
      </c>
    </row>
    <row r="746" spans="1:8" ht="12.75" customHeight="1" x14ac:dyDescent="0.2">
      <c r="A746" s="820" t="s">
        <v>212</v>
      </c>
      <c r="B746" s="821"/>
      <c r="C746" s="821"/>
      <c r="D746" s="821"/>
      <c r="E746" s="821"/>
      <c r="F746" s="821"/>
      <c r="G746" s="822"/>
      <c r="H746" s="81" t="e">
        <f>H730</f>
        <v>#REF!</v>
      </c>
    </row>
    <row r="747" spans="1:8" ht="12.75" customHeight="1" x14ac:dyDescent="0.2">
      <c r="A747" s="820" t="s">
        <v>232</v>
      </c>
      <c r="B747" s="821"/>
      <c r="C747" s="821"/>
      <c r="D747" s="821"/>
      <c r="E747" s="821"/>
      <c r="F747" s="821"/>
      <c r="G747" s="822"/>
      <c r="H747" s="81" t="e">
        <f>H695</f>
        <v>#REF!</v>
      </c>
    </row>
    <row r="748" spans="1:8" ht="12.75" customHeight="1" x14ac:dyDescent="0.2">
      <c r="A748" s="784" t="e">
        <f>'Запит 2-8'!#REF!</f>
        <v>#REF!</v>
      </c>
      <c r="B748" s="785"/>
      <c r="C748" s="785"/>
      <c r="D748" s="785"/>
      <c r="E748" s="785"/>
      <c r="F748" s="785"/>
      <c r="G748" s="786"/>
      <c r="H748" s="81" t="e">
        <f>H749</f>
        <v>#REF!</v>
      </c>
    </row>
    <row r="749" spans="1:8" x14ac:dyDescent="0.2">
      <c r="A749" s="420" t="s">
        <v>4</v>
      </c>
      <c r="B749" s="823" t="s">
        <v>107</v>
      </c>
      <c r="C749" s="824"/>
      <c r="D749" s="824"/>
      <c r="E749" s="827"/>
      <c r="F749" s="827"/>
      <c r="G749" s="828"/>
      <c r="H749" s="81" t="e">
        <f>H750</f>
        <v>#REF!</v>
      </c>
    </row>
    <row r="750" spans="1:8" x14ac:dyDescent="0.2">
      <c r="A750" s="326" t="e">
        <f>'Запит 2-8'!#REF!</f>
        <v>#REF!</v>
      </c>
      <c r="B750" s="421" t="e">
        <f>IF('Запит 2-8'!#REF!&lt;&gt;"",'Запит 2-8'!#REF!,"")</f>
        <v>#REF!</v>
      </c>
      <c r="C750" s="422" t="e">
        <f>'Запит 2-8'!#REF!</f>
        <v>#REF!</v>
      </c>
      <c r="D750" s="423" t="e">
        <f>'Запит 2-8'!#REF!</f>
        <v>#REF!</v>
      </c>
      <c r="E750" s="424">
        <f>'Паспорт-3'!E849</f>
        <v>0</v>
      </c>
      <c r="F750" s="425"/>
      <c r="G750" s="428">
        <f t="shared" ref="G750:G764" si="84">F750-E750</f>
        <v>0</v>
      </c>
      <c r="H750" s="81" t="e">
        <f t="shared" ref="H750:H764" si="85">IF(B750&lt;&gt;"","Для друку","")</f>
        <v>#REF!</v>
      </c>
    </row>
    <row r="751" spans="1:8" x14ac:dyDescent="0.2">
      <c r="A751" s="326" t="e">
        <f>'Запит 2-8'!#REF!</f>
        <v>#REF!</v>
      </c>
      <c r="B751" s="298" t="e">
        <f>IF('Запит 2-8'!#REF!&lt;&gt;"",'Запит 2-8'!#REF!,"")</f>
        <v>#REF!</v>
      </c>
      <c r="C751" s="297" t="e">
        <f>'Запит 2-8'!#REF!</f>
        <v>#REF!</v>
      </c>
      <c r="D751" s="296" t="e">
        <f>'Запит 2-8'!#REF!</f>
        <v>#REF!</v>
      </c>
      <c r="E751" s="413">
        <f>'Паспорт-3'!E850</f>
        <v>0</v>
      </c>
      <c r="F751" s="414"/>
      <c r="G751" s="429">
        <f t="shared" si="84"/>
        <v>0</v>
      </c>
      <c r="H751" s="81" t="e">
        <f t="shared" si="85"/>
        <v>#REF!</v>
      </c>
    </row>
    <row r="752" spans="1:8" x14ac:dyDescent="0.2">
      <c r="A752" s="326" t="e">
        <f>'Запит 2-8'!#REF!</f>
        <v>#REF!</v>
      </c>
      <c r="B752" s="298" t="e">
        <f>IF('Запит 2-8'!#REF!&lt;&gt;"",'Запит 2-8'!#REF!,"")</f>
        <v>#REF!</v>
      </c>
      <c r="C752" s="297" t="e">
        <f>'Запит 2-8'!#REF!</f>
        <v>#REF!</v>
      </c>
      <c r="D752" s="296" t="e">
        <f>'Запит 2-8'!#REF!</f>
        <v>#REF!</v>
      </c>
      <c r="E752" s="413">
        <f>'Паспорт-3'!E851</f>
        <v>0</v>
      </c>
      <c r="F752" s="414"/>
      <c r="G752" s="429">
        <f t="shared" si="84"/>
        <v>0</v>
      </c>
      <c r="H752" s="81" t="e">
        <f t="shared" si="85"/>
        <v>#REF!</v>
      </c>
    </row>
    <row r="753" spans="1:8" x14ac:dyDescent="0.2">
      <c r="A753" s="326" t="e">
        <f>'Запит 2-8'!#REF!</f>
        <v>#REF!</v>
      </c>
      <c r="B753" s="298" t="e">
        <f>IF('Запит 2-8'!#REF!&lt;&gt;"",'Запит 2-8'!#REF!,"")</f>
        <v>#REF!</v>
      </c>
      <c r="C753" s="297" t="e">
        <f>'Запит 2-8'!#REF!</f>
        <v>#REF!</v>
      </c>
      <c r="D753" s="296" t="e">
        <f>'Запит 2-8'!#REF!</f>
        <v>#REF!</v>
      </c>
      <c r="E753" s="413">
        <f>'Паспорт-3'!E852</f>
        <v>0</v>
      </c>
      <c r="F753" s="414"/>
      <c r="G753" s="429">
        <f t="shared" si="84"/>
        <v>0</v>
      </c>
      <c r="H753" s="81" t="e">
        <f t="shared" si="85"/>
        <v>#REF!</v>
      </c>
    </row>
    <row r="754" spans="1:8" x14ac:dyDescent="0.2">
      <c r="A754" s="326" t="e">
        <f>'Запит 2-8'!#REF!</f>
        <v>#REF!</v>
      </c>
      <c r="B754" s="298" t="e">
        <f>IF('Запит 2-8'!#REF!&lt;&gt;"",'Запит 2-8'!#REF!,"")</f>
        <v>#REF!</v>
      </c>
      <c r="C754" s="297" t="e">
        <f>'Запит 2-8'!#REF!</f>
        <v>#REF!</v>
      </c>
      <c r="D754" s="296" t="e">
        <f>'Запит 2-8'!#REF!</f>
        <v>#REF!</v>
      </c>
      <c r="E754" s="413">
        <f>'Паспорт-3'!E853</f>
        <v>0</v>
      </c>
      <c r="F754" s="414"/>
      <c r="G754" s="429">
        <f t="shared" si="84"/>
        <v>0</v>
      </c>
      <c r="H754" s="81" t="e">
        <f t="shared" si="85"/>
        <v>#REF!</v>
      </c>
    </row>
    <row r="755" spans="1:8" x14ac:dyDescent="0.2">
      <c r="A755" s="326" t="e">
        <f>'Запит 2-8'!#REF!</f>
        <v>#REF!</v>
      </c>
      <c r="B755" s="298" t="e">
        <f>IF('Запит 2-8'!#REF!&lt;&gt;"",'Запит 2-8'!#REF!,"")</f>
        <v>#REF!</v>
      </c>
      <c r="C755" s="297" t="e">
        <f>'Запит 2-8'!#REF!</f>
        <v>#REF!</v>
      </c>
      <c r="D755" s="296" t="e">
        <f>'Запит 2-8'!#REF!</f>
        <v>#REF!</v>
      </c>
      <c r="E755" s="413">
        <f>'Паспорт-3'!E854</f>
        <v>0</v>
      </c>
      <c r="F755" s="414"/>
      <c r="G755" s="429">
        <f t="shared" si="84"/>
        <v>0</v>
      </c>
      <c r="H755" s="81" t="e">
        <f t="shared" si="85"/>
        <v>#REF!</v>
      </c>
    </row>
    <row r="756" spans="1:8" x14ac:dyDescent="0.2">
      <c r="A756" s="326" t="e">
        <f>'Запит 2-8'!#REF!</f>
        <v>#REF!</v>
      </c>
      <c r="B756" s="298" t="e">
        <f>IF('Запит 2-8'!#REF!&lt;&gt;"",'Запит 2-8'!#REF!,"")</f>
        <v>#REF!</v>
      </c>
      <c r="C756" s="297" t="e">
        <f>'Запит 2-8'!#REF!</f>
        <v>#REF!</v>
      </c>
      <c r="D756" s="296" t="e">
        <f>'Запит 2-8'!#REF!</f>
        <v>#REF!</v>
      </c>
      <c r="E756" s="413">
        <f>'Паспорт-3'!E855</f>
        <v>0</v>
      </c>
      <c r="F756" s="414"/>
      <c r="G756" s="429">
        <f t="shared" si="84"/>
        <v>0</v>
      </c>
      <c r="H756" s="81" t="e">
        <f t="shared" si="85"/>
        <v>#REF!</v>
      </c>
    </row>
    <row r="757" spans="1:8" x14ac:dyDescent="0.2">
      <c r="A757" s="326" t="e">
        <f>'Запит 2-8'!#REF!</f>
        <v>#REF!</v>
      </c>
      <c r="B757" s="298" t="e">
        <f>IF('Запит 2-8'!#REF!&lt;&gt;"",'Запит 2-8'!#REF!,"")</f>
        <v>#REF!</v>
      </c>
      <c r="C757" s="297" t="e">
        <f>'Запит 2-8'!#REF!</f>
        <v>#REF!</v>
      </c>
      <c r="D757" s="296" t="e">
        <f>'Запит 2-8'!#REF!</f>
        <v>#REF!</v>
      </c>
      <c r="E757" s="413">
        <f>'Паспорт-3'!E856</f>
        <v>0</v>
      </c>
      <c r="F757" s="414"/>
      <c r="G757" s="429">
        <f t="shared" si="84"/>
        <v>0</v>
      </c>
      <c r="H757" s="81" t="e">
        <f t="shared" si="85"/>
        <v>#REF!</v>
      </c>
    </row>
    <row r="758" spans="1:8" x14ac:dyDescent="0.2">
      <c r="A758" s="326" t="e">
        <f>'Запит 2-8'!#REF!</f>
        <v>#REF!</v>
      </c>
      <c r="B758" s="298" t="e">
        <f>IF('Запит 2-8'!#REF!&lt;&gt;"",'Запит 2-8'!#REF!,"")</f>
        <v>#REF!</v>
      </c>
      <c r="C758" s="297" t="e">
        <f>'Запит 2-8'!#REF!</f>
        <v>#REF!</v>
      </c>
      <c r="D758" s="296" t="e">
        <f>'Запит 2-8'!#REF!</f>
        <v>#REF!</v>
      </c>
      <c r="E758" s="413">
        <f>'Паспорт-3'!E857</f>
        <v>0</v>
      </c>
      <c r="F758" s="414"/>
      <c r="G758" s="429">
        <f t="shared" si="84"/>
        <v>0</v>
      </c>
      <c r="H758" s="81" t="e">
        <f t="shared" si="85"/>
        <v>#REF!</v>
      </c>
    </row>
    <row r="759" spans="1:8" x14ac:dyDescent="0.2">
      <c r="A759" s="326" t="e">
        <f>'Запит 2-8'!#REF!</f>
        <v>#REF!</v>
      </c>
      <c r="B759" s="298" t="e">
        <f>IF('Запит 2-8'!#REF!&lt;&gt;"",'Запит 2-8'!#REF!,"")</f>
        <v>#REF!</v>
      </c>
      <c r="C759" s="297" t="e">
        <f>'Запит 2-8'!#REF!</f>
        <v>#REF!</v>
      </c>
      <c r="D759" s="296" t="e">
        <f>'Запит 2-8'!#REF!</f>
        <v>#REF!</v>
      </c>
      <c r="E759" s="413">
        <f>'Паспорт-3'!E858</f>
        <v>0</v>
      </c>
      <c r="F759" s="414"/>
      <c r="G759" s="429">
        <f t="shared" si="84"/>
        <v>0</v>
      </c>
      <c r="H759" s="81" t="e">
        <f t="shared" si="85"/>
        <v>#REF!</v>
      </c>
    </row>
    <row r="760" spans="1:8" x14ac:dyDescent="0.2">
      <c r="A760" s="326" t="e">
        <f>'Запит 2-8'!#REF!</f>
        <v>#REF!</v>
      </c>
      <c r="B760" s="298" t="e">
        <f>IF('Запит 2-8'!#REF!&lt;&gt;"",'Запит 2-8'!#REF!,"")</f>
        <v>#REF!</v>
      </c>
      <c r="C760" s="297" t="e">
        <f>'Запит 2-8'!#REF!</f>
        <v>#REF!</v>
      </c>
      <c r="D760" s="296" t="e">
        <f>'Запит 2-8'!#REF!</f>
        <v>#REF!</v>
      </c>
      <c r="E760" s="413">
        <f>'Паспорт-3'!E859</f>
        <v>0</v>
      </c>
      <c r="F760" s="414"/>
      <c r="G760" s="429">
        <f t="shared" si="84"/>
        <v>0</v>
      </c>
      <c r="H760" s="81" t="e">
        <f t="shared" si="85"/>
        <v>#REF!</v>
      </c>
    </row>
    <row r="761" spans="1:8" x14ac:dyDescent="0.2">
      <c r="A761" s="326" t="e">
        <f>'Запит 2-8'!#REF!</f>
        <v>#REF!</v>
      </c>
      <c r="B761" s="298" t="e">
        <f>IF('Запит 2-8'!#REF!&lt;&gt;"",'Запит 2-8'!#REF!,"")</f>
        <v>#REF!</v>
      </c>
      <c r="C761" s="297" t="e">
        <f>'Запит 2-8'!#REF!</f>
        <v>#REF!</v>
      </c>
      <c r="D761" s="296" t="e">
        <f>'Запит 2-8'!#REF!</f>
        <v>#REF!</v>
      </c>
      <c r="E761" s="413">
        <f>'Паспорт-3'!E860</f>
        <v>0</v>
      </c>
      <c r="F761" s="414"/>
      <c r="G761" s="429">
        <f t="shared" si="84"/>
        <v>0</v>
      </c>
      <c r="H761" s="81" t="e">
        <f t="shared" si="85"/>
        <v>#REF!</v>
      </c>
    </row>
    <row r="762" spans="1:8" x14ac:dyDescent="0.2">
      <c r="A762" s="326" t="e">
        <f>'Запит 2-8'!#REF!</f>
        <v>#REF!</v>
      </c>
      <c r="B762" s="298" t="e">
        <f>IF('Запит 2-8'!#REF!&lt;&gt;"",'Запит 2-8'!#REF!,"")</f>
        <v>#REF!</v>
      </c>
      <c r="C762" s="297" t="e">
        <f>'Запит 2-8'!#REF!</f>
        <v>#REF!</v>
      </c>
      <c r="D762" s="296" t="e">
        <f>'Запит 2-8'!#REF!</f>
        <v>#REF!</v>
      </c>
      <c r="E762" s="413">
        <f>'Паспорт-3'!E861</f>
        <v>0</v>
      </c>
      <c r="F762" s="414"/>
      <c r="G762" s="429">
        <f t="shared" si="84"/>
        <v>0</v>
      </c>
      <c r="H762" s="81" t="e">
        <f t="shared" si="85"/>
        <v>#REF!</v>
      </c>
    </row>
    <row r="763" spans="1:8" x14ac:dyDescent="0.2">
      <c r="A763" s="326" t="e">
        <f>'Запит 2-8'!#REF!</f>
        <v>#REF!</v>
      </c>
      <c r="B763" s="298" t="e">
        <f>IF('Запит 2-8'!#REF!&lt;&gt;"",'Запит 2-8'!#REF!,"")</f>
        <v>#REF!</v>
      </c>
      <c r="C763" s="297" t="e">
        <f>'Запит 2-8'!#REF!</f>
        <v>#REF!</v>
      </c>
      <c r="D763" s="296" t="e">
        <f>'Запит 2-8'!#REF!</f>
        <v>#REF!</v>
      </c>
      <c r="E763" s="413">
        <f>'Паспорт-3'!E862</f>
        <v>0</v>
      </c>
      <c r="F763" s="414"/>
      <c r="G763" s="429">
        <f t="shared" si="84"/>
        <v>0</v>
      </c>
      <c r="H763" s="81" t="e">
        <f t="shared" si="85"/>
        <v>#REF!</v>
      </c>
    </row>
    <row r="764" spans="1:8" x14ac:dyDescent="0.2">
      <c r="A764" s="433" t="e">
        <f>'Запит 2-8'!#REF!</f>
        <v>#REF!</v>
      </c>
      <c r="B764" s="434" t="e">
        <f>IF('Запит 2-8'!#REF!&lt;&gt;"",'Запит 2-8'!#REF!,"")</f>
        <v>#REF!</v>
      </c>
      <c r="C764" s="435" t="e">
        <f>'Запит 2-8'!#REF!</f>
        <v>#REF!</v>
      </c>
      <c r="D764" s="436" t="e">
        <f>'Запит 2-8'!#REF!</f>
        <v>#REF!</v>
      </c>
      <c r="E764" s="437">
        <f>'Паспорт-3'!E863</f>
        <v>0</v>
      </c>
      <c r="F764" s="438"/>
      <c r="G764" s="439">
        <f t="shared" si="84"/>
        <v>0</v>
      </c>
      <c r="H764" s="81" t="e">
        <f t="shared" si="85"/>
        <v>#REF!</v>
      </c>
    </row>
    <row r="765" spans="1:8" ht="12.75" customHeight="1" x14ac:dyDescent="0.2">
      <c r="A765" s="820" t="s">
        <v>212</v>
      </c>
      <c r="B765" s="821"/>
      <c r="C765" s="821"/>
      <c r="D765" s="821"/>
      <c r="E765" s="821"/>
      <c r="F765" s="821"/>
      <c r="G765" s="822"/>
      <c r="H765" s="81" t="e">
        <f>H749</f>
        <v>#REF!</v>
      </c>
    </row>
    <row r="766" spans="1:8" x14ac:dyDescent="0.2">
      <c r="A766" s="420" t="e">
        <f>'Запит 2-8'!#REF!</f>
        <v>#REF!</v>
      </c>
      <c r="B766" s="823" t="s">
        <v>108</v>
      </c>
      <c r="C766" s="824"/>
      <c r="D766" s="824"/>
      <c r="E766" s="824"/>
      <c r="F766" s="824"/>
      <c r="G766" s="829"/>
      <c r="H766" s="81" t="e">
        <f>H767</f>
        <v>#REF!</v>
      </c>
    </row>
    <row r="767" spans="1:8" x14ac:dyDescent="0.2">
      <c r="A767" s="326" t="e">
        <f>'Запит 2-8'!#REF!</f>
        <v>#REF!</v>
      </c>
      <c r="B767" s="421" t="e">
        <f>IF('Запит 2-8'!#REF!&lt;&gt;"",'Запит 2-8'!#REF!,"")</f>
        <v>#REF!</v>
      </c>
      <c r="C767" s="422" t="e">
        <f>'Запит 2-8'!#REF!</f>
        <v>#REF!</v>
      </c>
      <c r="D767" s="423" t="e">
        <f>'Запит 2-8'!#REF!</f>
        <v>#REF!</v>
      </c>
      <c r="E767" s="430">
        <f>'Паспорт-3'!E865</f>
        <v>0</v>
      </c>
      <c r="F767" s="431"/>
      <c r="G767" s="432">
        <f t="shared" ref="G767:G781" si="86">F767-E767</f>
        <v>0</v>
      </c>
      <c r="H767" s="81" t="e">
        <f t="shared" ref="H767:H781" si="87">IF(B767&lt;&gt;"","Для друку","")</f>
        <v>#REF!</v>
      </c>
    </row>
    <row r="768" spans="1:8" x14ac:dyDescent="0.2">
      <c r="A768" s="326" t="e">
        <f>'Запит 2-8'!#REF!</f>
        <v>#REF!</v>
      </c>
      <c r="B768" s="298" t="e">
        <f>IF('Запит 2-8'!#REF!&lt;&gt;"",'Запит 2-8'!#REF!,"")</f>
        <v>#REF!</v>
      </c>
      <c r="C768" s="297" t="e">
        <f>'Запит 2-8'!#REF!</f>
        <v>#REF!</v>
      </c>
      <c r="D768" s="296" t="e">
        <f>'Запит 2-8'!#REF!</f>
        <v>#REF!</v>
      </c>
      <c r="E768" s="413">
        <f>'Паспорт-3'!E866</f>
        <v>0</v>
      </c>
      <c r="F768" s="414"/>
      <c r="G768" s="429">
        <f t="shared" si="86"/>
        <v>0</v>
      </c>
      <c r="H768" s="81" t="e">
        <f t="shared" si="87"/>
        <v>#REF!</v>
      </c>
    </row>
    <row r="769" spans="1:8" x14ac:dyDescent="0.2">
      <c r="A769" s="326" t="e">
        <f>'Запит 2-8'!#REF!</f>
        <v>#REF!</v>
      </c>
      <c r="B769" s="298" t="e">
        <f>IF('Запит 2-8'!#REF!&lt;&gt;"",'Запит 2-8'!#REF!,"")</f>
        <v>#REF!</v>
      </c>
      <c r="C769" s="297" t="e">
        <f>'Запит 2-8'!#REF!</f>
        <v>#REF!</v>
      </c>
      <c r="D769" s="296" t="e">
        <f>'Запит 2-8'!#REF!</f>
        <v>#REF!</v>
      </c>
      <c r="E769" s="413">
        <f>'Паспорт-3'!E867</f>
        <v>0</v>
      </c>
      <c r="F769" s="414"/>
      <c r="G769" s="429">
        <f t="shared" si="86"/>
        <v>0</v>
      </c>
      <c r="H769" s="81" t="e">
        <f t="shared" si="87"/>
        <v>#REF!</v>
      </c>
    </row>
    <row r="770" spans="1:8" x14ac:dyDescent="0.2">
      <c r="A770" s="326" t="e">
        <f>'Запит 2-8'!#REF!</f>
        <v>#REF!</v>
      </c>
      <c r="B770" s="298" t="e">
        <f>IF('Запит 2-8'!#REF!&lt;&gt;"",'Запит 2-8'!#REF!,"")</f>
        <v>#REF!</v>
      </c>
      <c r="C770" s="297" t="e">
        <f>'Запит 2-8'!#REF!</f>
        <v>#REF!</v>
      </c>
      <c r="D770" s="296" t="e">
        <f>'Запит 2-8'!#REF!</f>
        <v>#REF!</v>
      </c>
      <c r="E770" s="413">
        <f>'Паспорт-3'!E868</f>
        <v>0</v>
      </c>
      <c r="F770" s="414"/>
      <c r="G770" s="429">
        <f t="shared" si="86"/>
        <v>0</v>
      </c>
      <c r="H770" s="81" t="e">
        <f t="shared" si="87"/>
        <v>#REF!</v>
      </c>
    </row>
    <row r="771" spans="1:8" x14ac:dyDescent="0.2">
      <c r="A771" s="326" t="e">
        <f>'Запит 2-8'!#REF!</f>
        <v>#REF!</v>
      </c>
      <c r="B771" s="298" t="e">
        <f>IF('Запит 2-8'!#REF!&lt;&gt;"",'Запит 2-8'!#REF!,"")</f>
        <v>#REF!</v>
      </c>
      <c r="C771" s="297" t="e">
        <f>'Запит 2-8'!#REF!</f>
        <v>#REF!</v>
      </c>
      <c r="D771" s="296" t="e">
        <f>'Запит 2-8'!#REF!</f>
        <v>#REF!</v>
      </c>
      <c r="E771" s="413">
        <f>'Паспорт-3'!E869</f>
        <v>0</v>
      </c>
      <c r="F771" s="414"/>
      <c r="G771" s="429">
        <f t="shared" si="86"/>
        <v>0</v>
      </c>
      <c r="H771" s="81" t="e">
        <f t="shared" si="87"/>
        <v>#REF!</v>
      </c>
    </row>
    <row r="772" spans="1:8" x14ac:dyDescent="0.2">
      <c r="A772" s="326" t="e">
        <f>'Запит 2-8'!#REF!</f>
        <v>#REF!</v>
      </c>
      <c r="B772" s="298" t="e">
        <f>IF('Запит 2-8'!#REF!&lt;&gt;"",'Запит 2-8'!#REF!,"")</f>
        <v>#REF!</v>
      </c>
      <c r="C772" s="297" t="e">
        <f>'Запит 2-8'!#REF!</f>
        <v>#REF!</v>
      </c>
      <c r="D772" s="296" t="e">
        <f>'Запит 2-8'!#REF!</f>
        <v>#REF!</v>
      </c>
      <c r="E772" s="413">
        <f>'Паспорт-3'!E870</f>
        <v>0</v>
      </c>
      <c r="F772" s="414"/>
      <c r="G772" s="429">
        <f t="shared" si="86"/>
        <v>0</v>
      </c>
      <c r="H772" s="81" t="e">
        <f t="shared" si="87"/>
        <v>#REF!</v>
      </c>
    </row>
    <row r="773" spans="1:8" x14ac:dyDescent="0.2">
      <c r="A773" s="326" t="e">
        <f>'Запит 2-8'!#REF!</f>
        <v>#REF!</v>
      </c>
      <c r="B773" s="298" t="e">
        <f>IF('Запит 2-8'!#REF!&lt;&gt;"",'Запит 2-8'!#REF!,"")</f>
        <v>#REF!</v>
      </c>
      <c r="C773" s="297" t="e">
        <f>'Запит 2-8'!#REF!</f>
        <v>#REF!</v>
      </c>
      <c r="D773" s="296" t="e">
        <f>'Запит 2-8'!#REF!</f>
        <v>#REF!</v>
      </c>
      <c r="E773" s="413">
        <f>'Паспорт-3'!E871</f>
        <v>0</v>
      </c>
      <c r="F773" s="414"/>
      <c r="G773" s="429">
        <f t="shared" si="86"/>
        <v>0</v>
      </c>
      <c r="H773" s="81" t="e">
        <f t="shared" si="87"/>
        <v>#REF!</v>
      </c>
    </row>
    <row r="774" spans="1:8" x14ac:dyDescent="0.2">
      <c r="A774" s="326" t="e">
        <f>'Запит 2-8'!#REF!</f>
        <v>#REF!</v>
      </c>
      <c r="B774" s="298" t="e">
        <f>IF('Запит 2-8'!#REF!&lt;&gt;"",'Запит 2-8'!#REF!,"")</f>
        <v>#REF!</v>
      </c>
      <c r="C774" s="297" t="e">
        <f>'Запит 2-8'!#REF!</f>
        <v>#REF!</v>
      </c>
      <c r="D774" s="296" t="e">
        <f>'Запит 2-8'!#REF!</f>
        <v>#REF!</v>
      </c>
      <c r="E774" s="413">
        <f>'Паспорт-3'!E872</f>
        <v>0</v>
      </c>
      <c r="F774" s="414"/>
      <c r="G774" s="429">
        <f t="shared" si="86"/>
        <v>0</v>
      </c>
      <c r="H774" s="81" t="e">
        <f t="shared" si="87"/>
        <v>#REF!</v>
      </c>
    </row>
    <row r="775" spans="1:8" x14ac:dyDescent="0.2">
      <c r="A775" s="326" t="e">
        <f>'Запит 2-8'!#REF!</f>
        <v>#REF!</v>
      </c>
      <c r="B775" s="298" t="e">
        <f>IF('Запит 2-8'!#REF!&lt;&gt;"",'Запит 2-8'!#REF!,"")</f>
        <v>#REF!</v>
      </c>
      <c r="C775" s="297" t="e">
        <f>'Запит 2-8'!#REF!</f>
        <v>#REF!</v>
      </c>
      <c r="D775" s="296" t="e">
        <f>'Запит 2-8'!#REF!</f>
        <v>#REF!</v>
      </c>
      <c r="E775" s="413">
        <f>'Паспорт-3'!E873</f>
        <v>0</v>
      </c>
      <c r="F775" s="414"/>
      <c r="G775" s="429">
        <f t="shared" si="86"/>
        <v>0</v>
      </c>
      <c r="H775" s="81" t="e">
        <f t="shared" si="87"/>
        <v>#REF!</v>
      </c>
    </row>
    <row r="776" spans="1:8" x14ac:dyDescent="0.2">
      <c r="A776" s="326" t="e">
        <f>'Запит 2-8'!#REF!</f>
        <v>#REF!</v>
      </c>
      <c r="B776" s="298" t="e">
        <f>IF('Запит 2-8'!#REF!&lt;&gt;"",'Запит 2-8'!#REF!,"")</f>
        <v>#REF!</v>
      </c>
      <c r="C776" s="297" t="e">
        <f>'Запит 2-8'!#REF!</f>
        <v>#REF!</v>
      </c>
      <c r="D776" s="296" t="e">
        <f>'Запит 2-8'!#REF!</f>
        <v>#REF!</v>
      </c>
      <c r="E776" s="413">
        <f>'Паспорт-3'!E874</f>
        <v>0</v>
      </c>
      <c r="F776" s="414"/>
      <c r="G776" s="429">
        <f t="shared" si="86"/>
        <v>0</v>
      </c>
      <c r="H776" s="81" t="e">
        <f t="shared" si="87"/>
        <v>#REF!</v>
      </c>
    </row>
    <row r="777" spans="1:8" x14ac:dyDescent="0.2">
      <c r="A777" s="326" t="e">
        <f>'Запит 2-8'!#REF!</f>
        <v>#REF!</v>
      </c>
      <c r="B777" s="298" t="e">
        <f>IF('Запит 2-8'!#REF!&lt;&gt;"",'Запит 2-8'!#REF!,"")</f>
        <v>#REF!</v>
      </c>
      <c r="C777" s="297" t="e">
        <f>'Запит 2-8'!#REF!</f>
        <v>#REF!</v>
      </c>
      <c r="D777" s="296" t="e">
        <f>'Запит 2-8'!#REF!</f>
        <v>#REF!</v>
      </c>
      <c r="E777" s="413">
        <f>'Паспорт-3'!E875</f>
        <v>0</v>
      </c>
      <c r="F777" s="414"/>
      <c r="G777" s="429">
        <f t="shared" si="86"/>
        <v>0</v>
      </c>
      <c r="H777" s="81" t="e">
        <f t="shared" si="87"/>
        <v>#REF!</v>
      </c>
    </row>
    <row r="778" spans="1:8" x14ac:dyDescent="0.2">
      <c r="A778" s="326" t="e">
        <f>'Запит 2-8'!#REF!</f>
        <v>#REF!</v>
      </c>
      <c r="B778" s="298" t="e">
        <f>IF('Запит 2-8'!#REF!&lt;&gt;"",'Запит 2-8'!#REF!,"")</f>
        <v>#REF!</v>
      </c>
      <c r="C778" s="297" t="e">
        <f>'Запит 2-8'!#REF!</f>
        <v>#REF!</v>
      </c>
      <c r="D778" s="296" t="e">
        <f>'Запит 2-8'!#REF!</f>
        <v>#REF!</v>
      </c>
      <c r="E778" s="413">
        <f>'Паспорт-3'!E876</f>
        <v>0</v>
      </c>
      <c r="F778" s="414"/>
      <c r="G778" s="429">
        <f t="shared" si="86"/>
        <v>0</v>
      </c>
      <c r="H778" s="81" t="e">
        <f t="shared" si="87"/>
        <v>#REF!</v>
      </c>
    </row>
    <row r="779" spans="1:8" x14ac:dyDescent="0.2">
      <c r="A779" s="326" t="e">
        <f>'Запит 2-8'!#REF!</f>
        <v>#REF!</v>
      </c>
      <c r="B779" s="298" t="e">
        <f>IF('Запит 2-8'!#REF!&lt;&gt;"",'Запит 2-8'!#REF!,"")</f>
        <v>#REF!</v>
      </c>
      <c r="C779" s="297" t="e">
        <f>'Запит 2-8'!#REF!</f>
        <v>#REF!</v>
      </c>
      <c r="D779" s="296" t="e">
        <f>'Запит 2-8'!#REF!</f>
        <v>#REF!</v>
      </c>
      <c r="E779" s="413">
        <f>'Паспорт-3'!E877</f>
        <v>0</v>
      </c>
      <c r="F779" s="414"/>
      <c r="G779" s="429">
        <f t="shared" si="86"/>
        <v>0</v>
      </c>
      <c r="H779" s="81" t="e">
        <f t="shared" si="87"/>
        <v>#REF!</v>
      </c>
    </row>
    <row r="780" spans="1:8" x14ac:dyDescent="0.2">
      <c r="A780" s="326" t="e">
        <f>'Запит 2-8'!#REF!</f>
        <v>#REF!</v>
      </c>
      <c r="B780" s="298" t="e">
        <f>IF('Запит 2-8'!#REF!&lt;&gt;"",'Запит 2-8'!#REF!,"")</f>
        <v>#REF!</v>
      </c>
      <c r="C780" s="297" t="e">
        <f>'Запит 2-8'!#REF!</f>
        <v>#REF!</v>
      </c>
      <c r="D780" s="296" t="e">
        <f>'Запит 2-8'!#REF!</f>
        <v>#REF!</v>
      </c>
      <c r="E780" s="413">
        <f>'Паспорт-3'!E878</f>
        <v>0</v>
      </c>
      <c r="F780" s="414"/>
      <c r="G780" s="429">
        <f t="shared" si="86"/>
        <v>0</v>
      </c>
      <c r="H780" s="81" t="e">
        <f t="shared" si="87"/>
        <v>#REF!</v>
      </c>
    </row>
    <row r="781" spans="1:8" x14ac:dyDescent="0.2">
      <c r="A781" s="433" t="e">
        <f>'Запит 2-8'!#REF!</f>
        <v>#REF!</v>
      </c>
      <c r="B781" s="434" t="e">
        <f>IF('Запит 2-8'!#REF!&lt;&gt;"",'Запит 2-8'!#REF!,"")</f>
        <v>#REF!</v>
      </c>
      <c r="C781" s="435" t="e">
        <f>'Запит 2-8'!#REF!</f>
        <v>#REF!</v>
      </c>
      <c r="D781" s="436" t="e">
        <f>'Запит 2-8'!#REF!</f>
        <v>#REF!</v>
      </c>
      <c r="E781" s="437">
        <f>'Паспорт-3'!E879</f>
        <v>0</v>
      </c>
      <c r="F781" s="438"/>
      <c r="G781" s="439">
        <f t="shared" si="86"/>
        <v>0</v>
      </c>
      <c r="H781" s="81" t="e">
        <f t="shared" si="87"/>
        <v>#REF!</v>
      </c>
    </row>
    <row r="782" spans="1:8" ht="12.75" customHeight="1" x14ac:dyDescent="0.2">
      <c r="A782" s="820" t="s">
        <v>212</v>
      </c>
      <c r="B782" s="821"/>
      <c r="C782" s="821"/>
      <c r="D782" s="821"/>
      <c r="E782" s="821"/>
      <c r="F782" s="821"/>
      <c r="G782" s="822"/>
      <c r="H782" s="81" t="e">
        <f>H766</f>
        <v>#REF!</v>
      </c>
    </row>
    <row r="783" spans="1:8" x14ac:dyDescent="0.2">
      <c r="A783" s="426" t="e">
        <f>'Запит 2-8'!#REF!</f>
        <v>#REF!</v>
      </c>
      <c r="B783" s="823" t="s">
        <v>109</v>
      </c>
      <c r="C783" s="824"/>
      <c r="D783" s="824"/>
      <c r="E783" s="825"/>
      <c r="F783" s="825"/>
      <c r="G783" s="826"/>
      <c r="H783" s="81" t="e">
        <f>H784</f>
        <v>#REF!</v>
      </c>
    </row>
    <row r="784" spans="1:8" x14ac:dyDescent="0.2">
      <c r="A784" s="326" t="e">
        <f>'Запит 2-8'!#REF!</f>
        <v>#REF!</v>
      </c>
      <c r="B784" s="421" t="e">
        <f>IF('Запит 2-8'!#REF!&lt;&gt;"",'Запит 2-8'!#REF!,"")</f>
        <v>#REF!</v>
      </c>
      <c r="C784" s="422" t="e">
        <f>'Запит 2-8'!#REF!</f>
        <v>#REF!</v>
      </c>
      <c r="D784" s="423" t="e">
        <f>'Запит 2-8'!#REF!</f>
        <v>#REF!</v>
      </c>
      <c r="E784" s="424">
        <f>'Паспорт-3'!E881</f>
        <v>0</v>
      </c>
      <c r="F784" s="425"/>
      <c r="G784" s="428">
        <f t="shared" ref="G784:G798" si="88">F784-E784</f>
        <v>0</v>
      </c>
      <c r="H784" s="81" t="e">
        <f t="shared" ref="H784:H798" si="89">IF(B784&lt;&gt;"","Для друку","")</f>
        <v>#REF!</v>
      </c>
    </row>
    <row r="785" spans="1:8" x14ac:dyDescent="0.2">
      <c r="A785" s="326" t="e">
        <f>'Запит 2-8'!#REF!</f>
        <v>#REF!</v>
      </c>
      <c r="B785" s="298" t="e">
        <f>IF('Запит 2-8'!#REF!&lt;&gt;"",'Запит 2-8'!#REF!,"")</f>
        <v>#REF!</v>
      </c>
      <c r="C785" s="297" t="e">
        <f>'Запит 2-8'!#REF!</f>
        <v>#REF!</v>
      </c>
      <c r="D785" s="296" t="e">
        <f>'Запит 2-8'!#REF!</f>
        <v>#REF!</v>
      </c>
      <c r="E785" s="413">
        <f>'Паспорт-3'!E882</f>
        <v>0</v>
      </c>
      <c r="F785" s="414"/>
      <c r="G785" s="429">
        <f t="shared" si="88"/>
        <v>0</v>
      </c>
      <c r="H785" s="81" t="e">
        <f t="shared" si="89"/>
        <v>#REF!</v>
      </c>
    </row>
    <row r="786" spans="1:8" x14ac:dyDescent="0.2">
      <c r="A786" s="326" t="e">
        <f>'Запит 2-8'!#REF!</f>
        <v>#REF!</v>
      </c>
      <c r="B786" s="298" t="e">
        <f>IF('Запит 2-8'!#REF!&lt;&gt;"",'Запит 2-8'!#REF!,"")</f>
        <v>#REF!</v>
      </c>
      <c r="C786" s="297" t="e">
        <f>'Запит 2-8'!#REF!</f>
        <v>#REF!</v>
      </c>
      <c r="D786" s="296" t="e">
        <f>'Запит 2-8'!#REF!</f>
        <v>#REF!</v>
      </c>
      <c r="E786" s="413">
        <f>'Паспорт-3'!E883</f>
        <v>0</v>
      </c>
      <c r="F786" s="414"/>
      <c r="G786" s="429">
        <f t="shared" si="88"/>
        <v>0</v>
      </c>
      <c r="H786" s="81" t="e">
        <f t="shared" si="89"/>
        <v>#REF!</v>
      </c>
    </row>
    <row r="787" spans="1:8" x14ac:dyDescent="0.2">
      <c r="A787" s="326" t="e">
        <f>'Запит 2-8'!#REF!</f>
        <v>#REF!</v>
      </c>
      <c r="B787" s="298" t="e">
        <f>IF('Запит 2-8'!#REF!&lt;&gt;"",'Запит 2-8'!#REF!,"")</f>
        <v>#REF!</v>
      </c>
      <c r="C787" s="297" t="e">
        <f>'Запит 2-8'!#REF!</f>
        <v>#REF!</v>
      </c>
      <c r="D787" s="296" t="e">
        <f>'Запит 2-8'!#REF!</f>
        <v>#REF!</v>
      </c>
      <c r="E787" s="413">
        <f>'Паспорт-3'!E884</f>
        <v>0</v>
      </c>
      <c r="F787" s="414"/>
      <c r="G787" s="429">
        <f t="shared" si="88"/>
        <v>0</v>
      </c>
      <c r="H787" s="81" t="e">
        <f t="shared" si="89"/>
        <v>#REF!</v>
      </c>
    </row>
    <row r="788" spans="1:8" x14ac:dyDescent="0.2">
      <c r="A788" s="326" t="e">
        <f>'Запит 2-8'!#REF!</f>
        <v>#REF!</v>
      </c>
      <c r="B788" s="298" t="e">
        <f>IF('Запит 2-8'!#REF!&lt;&gt;"",'Запит 2-8'!#REF!,"")</f>
        <v>#REF!</v>
      </c>
      <c r="C788" s="297" t="e">
        <f>'Запит 2-8'!#REF!</f>
        <v>#REF!</v>
      </c>
      <c r="D788" s="296" t="e">
        <f>'Запит 2-8'!#REF!</f>
        <v>#REF!</v>
      </c>
      <c r="E788" s="413">
        <f>'Паспорт-3'!E885</f>
        <v>0</v>
      </c>
      <c r="F788" s="414"/>
      <c r="G788" s="429">
        <f t="shared" si="88"/>
        <v>0</v>
      </c>
      <c r="H788" s="81" t="e">
        <f t="shared" si="89"/>
        <v>#REF!</v>
      </c>
    </row>
    <row r="789" spans="1:8" x14ac:dyDescent="0.2">
      <c r="A789" s="326" t="e">
        <f>'Запит 2-8'!#REF!</f>
        <v>#REF!</v>
      </c>
      <c r="B789" s="298" t="e">
        <f>IF('Запит 2-8'!#REF!&lt;&gt;"",'Запит 2-8'!#REF!,"")</f>
        <v>#REF!</v>
      </c>
      <c r="C789" s="297" t="e">
        <f>'Запит 2-8'!#REF!</f>
        <v>#REF!</v>
      </c>
      <c r="D789" s="296" t="e">
        <f>'Запит 2-8'!#REF!</f>
        <v>#REF!</v>
      </c>
      <c r="E789" s="413">
        <f>'Паспорт-3'!E886</f>
        <v>0</v>
      </c>
      <c r="F789" s="414"/>
      <c r="G789" s="429">
        <f t="shared" si="88"/>
        <v>0</v>
      </c>
      <c r="H789" s="81" t="e">
        <f t="shared" si="89"/>
        <v>#REF!</v>
      </c>
    </row>
    <row r="790" spans="1:8" x14ac:dyDescent="0.2">
      <c r="A790" s="326" t="e">
        <f>'Запит 2-8'!#REF!</f>
        <v>#REF!</v>
      </c>
      <c r="B790" s="298" t="e">
        <f>IF('Запит 2-8'!#REF!&lt;&gt;"",'Запит 2-8'!#REF!,"")</f>
        <v>#REF!</v>
      </c>
      <c r="C790" s="297" t="e">
        <f>'Запит 2-8'!#REF!</f>
        <v>#REF!</v>
      </c>
      <c r="D790" s="296" t="e">
        <f>'Запит 2-8'!#REF!</f>
        <v>#REF!</v>
      </c>
      <c r="E790" s="413">
        <f>'Паспорт-3'!E887</f>
        <v>0</v>
      </c>
      <c r="F790" s="414"/>
      <c r="G790" s="429">
        <f t="shared" si="88"/>
        <v>0</v>
      </c>
      <c r="H790" s="81" t="e">
        <f t="shared" si="89"/>
        <v>#REF!</v>
      </c>
    </row>
    <row r="791" spans="1:8" x14ac:dyDescent="0.2">
      <c r="A791" s="326" t="e">
        <f>'Запит 2-8'!#REF!</f>
        <v>#REF!</v>
      </c>
      <c r="B791" s="298" t="e">
        <f>IF('Запит 2-8'!#REF!&lt;&gt;"",'Запит 2-8'!#REF!,"")</f>
        <v>#REF!</v>
      </c>
      <c r="C791" s="297" t="e">
        <f>'Запит 2-8'!#REF!</f>
        <v>#REF!</v>
      </c>
      <c r="D791" s="296" t="e">
        <f>'Запит 2-8'!#REF!</f>
        <v>#REF!</v>
      </c>
      <c r="E791" s="413">
        <f>'Паспорт-3'!E888</f>
        <v>0</v>
      </c>
      <c r="F791" s="414"/>
      <c r="G791" s="429">
        <f t="shared" si="88"/>
        <v>0</v>
      </c>
      <c r="H791" s="81" t="e">
        <f t="shared" si="89"/>
        <v>#REF!</v>
      </c>
    </row>
    <row r="792" spans="1:8" x14ac:dyDescent="0.2">
      <c r="A792" s="326" t="e">
        <f>'Запит 2-8'!#REF!</f>
        <v>#REF!</v>
      </c>
      <c r="B792" s="298" t="e">
        <f>IF('Запит 2-8'!#REF!&lt;&gt;"",'Запит 2-8'!#REF!,"")</f>
        <v>#REF!</v>
      </c>
      <c r="C792" s="297" t="e">
        <f>'Запит 2-8'!#REF!</f>
        <v>#REF!</v>
      </c>
      <c r="D792" s="296" t="e">
        <f>'Запит 2-8'!#REF!</f>
        <v>#REF!</v>
      </c>
      <c r="E792" s="413">
        <f>'Паспорт-3'!E889</f>
        <v>0</v>
      </c>
      <c r="F792" s="414"/>
      <c r="G792" s="429">
        <f t="shared" si="88"/>
        <v>0</v>
      </c>
      <c r="H792" s="81" t="e">
        <f t="shared" si="89"/>
        <v>#REF!</v>
      </c>
    </row>
    <row r="793" spans="1:8" x14ac:dyDescent="0.2">
      <c r="A793" s="326" t="e">
        <f>'Запит 2-8'!#REF!</f>
        <v>#REF!</v>
      </c>
      <c r="B793" s="298" t="e">
        <f>IF('Запит 2-8'!#REF!&lt;&gt;"",'Запит 2-8'!#REF!,"")</f>
        <v>#REF!</v>
      </c>
      <c r="C793" s="297" t="e">
        <f>'Запит 2-8'!#REF!</f>
        <v>#REF!</v>
      </c>
      <c r="D793" s="296" t="e">
        <f>'Запит 2-8'!#REF!</f>
        <v>#REF!</v>
      </c>
      <c r="E793" s="413">
        <f>'Паспорт-3'!E890</f>
        <v>0</v>
      </c>
      <c r="F793" s="414"/>
      <c r="G793" s="429">
        <f t="shared" si="88"/>
        <v>0</v>
      </c>
      <c r="H793" s="81" t="e">
        <f t="shared" si="89"/>
        <v>#REF!</v>
      </c>
    </row>
    <row r="794" spans="1:8" x14ac:dyDescent="0.2">
      <c r="A794" s="326" t="e">
        <f>'Запит 2-8'!#REF!</f>
        <v>#REF!</v>
      </c>
      <c r="B794" s="298" t="e">
        <f>IF('Запит 2-8'!#REF!&lt;&gt;"",'Запит 2-8'!#REF!,"")</f>
        <v>#REF!</v>
      </c>
      <c r="C794" s="297" t="e">
        <f>'Запит 2-8'!#REF!</f>
        <v>#REF!</v>
      </c>
      <c r="D794" s="296" t="e">
        <f>'Запит 2-8'!#REF!</f>
        <v>#REF!</v>
      </c>
      <c r="E794" s="413">
        <f>'Паспорт-3'!E891</f>
        <v>0</v>
      </c>
      <c r="F794" s="414"/>
      <c r="G794" s="429">
        <f t="shared" si="88"/>
        <v>0</v>
      </c>
      <c r="H794" s="81" t="e">
        <f t="shared" si="89"/>
        <v>#REF!</v>
      </c>
    </row>
    <row r="795" spans="1:8" x14ac:dyDescent="0.2">
      <c r="A795" s="326" t="e">
        <f>'Запит 2-8'!#REF!</f>
        <v>#REF!</v>
      </c>
      <c r="B795" s="298" t="e">
        <f>IF('Запит 2-8'!#REF!&lt;&gt;"",'Запит 2-8'!#REF!,"")</f>
        <v>#REF!</v>
      </c>
      <c r="C795" s="297" t="e">
        <f>'Запит 2-8'!#REF!</f>
        <v>#REF!</v>
      </c>
      <c r="D795" s="296" t="e">
        <f>'Запит 2-8'!#REF!</f>
        <v>#REF!</v>
      </c>
      <c r="E795" s="413">
        <f>'Паспорт-3'!E892</f>
        <v>0</v>
      </c>
      <c r="F795" s="414"/>
      <c r="G795" s="429">
        <f t="shared" si="88"/>
        <v>0</v>
      </c>
      <c r="H795" s="81" t="e">
        <f t="shared" si="89"/>
        <v>#REF!</v>
      </c>
    </row>
    <row r="796" spans="1:8" x14ac:dyDescent="0.2">
      <c r="A796" s="326" t="e">
        <f>'Запит 2-8'!#REF!</f>
        <v>#REF!</v>
      </c>
      <c r="B796" s="298" t="e">
        <f>IF('Запит 2-8'!#REF!&lt;&gt;"",'Запит 2-8'!#REF!,"")</f>
        <v>#REF!</v>
      </c>
      <c r="C796" s="297" t="e">
        <f>'Запит 2-8'!#REF!</f>
        <v>#REF!</v>
      </c>
      <c r="D796" s="296" t="e">
        <f>'Запит 2-8'!#REF!</f>
        <v>#REF!</v>
      </c>
      <c r="E796" s="413">
        <f>'Паспорт-3'!E893</f>
        <v>0</v>
      </c>
      <c r="F796" s="414"/>
      <c r="G796" s="429">
        <f t="shared" si="88"/>
        <v>0</v>
      </c>
      <c r="H796" s="81" t="e">
        <f t="shared" si="89"/>
        <v>#REF!</v>
      </c>
    </row>
    <row r="797" spans="1:8" x14ac:dyDescent="0.2">
      <c r="A797" s="326" t="e">
        <f>'Запит 2-8'!#REF!</f>
        <v>#REF!</v>
      </c>
      <c r="B797" s="298" t="e">
        <f>IF('Запит 2-8'!#REF!&lt;&gt;"",'Запит 2-8'!#REF!,"")</f>
        <v>#REF!</v>
      </c>
      <c r="C797" s="297" t="e">
        <f>'Запит 2-8'!#REF!</f>
        <v>#REF!</v>
      </c>
      <c r="D797" s="296" t="e">
        <f>'Запит 2-8'!#REF!</f>
        <v>#REF!</v>
      </c>
      <c r="E797" s="413">
        <f>'Паспорт-3'!E894</f>
        <v>0</v>
      </c>
      <c r="F797" s="414"/>
      <c r="G797" s="429">
        <f t="shared" si="88"/>
        <v>0</v>
      </c>
      <c r="H797" s="81" t="e">
        <f t="shared" si="89"/>
        <v>#REF!</v>
      </c>
    </row>
    <row r="798" spans="1:8" x14ac:dyDescent="0.2">
      <c r="A798" s="433" t="e">
        <f>'Запит 2-8'!#REF!</f>
        <v>#REF!</v>
      </c>
      <c r="B798" s="434" t="e">
        <f>IF('Запит 2-8'!#REF!&lt;&gt;"",'Запит 2-8'!#REF!,"")</f>
        <v>#REF!</v>
      </c>
      <c r="C798" s="435" t="e">
        <f>'Запит 2-8'!#REF!</f>
        <v>#REF!</v>
      </c>
      <c r="D798" s="436" t="e">
        <f>'Запит 2-8'!#REF!</f>
        <v>#REF!</v>
      </c>
      <c r="E798" s="437">
        <f>'Паспорт-3'!E895</f>
        <v>0</v>
      </c>
      <c r="F798" s="438"/>
      <c r="G798" s="439">
        <f t="shared" si="88"/>
        <v>0</v>
      </c>
      <c r="H798" s="81" t="e">
        <f t="shared" si="89"/>
        <v>#REF!</v>
      </c>
    </row>
    <row r="799" spans="1:8" ht="12.75" customHeight="1" x14ac:dyDescent="0.2">
      <c r="A799" s="820" t="s">
        <v>212</v>
      </c>
      <c r="B799" s="821"/>
      <c r="C799" s="821"/>
      <c r="D799" s="821"/>
      <c r="E799" s="821"/>
      <c r="F799" s="821"/>
      <c r="G799" s="822"/>
      <c r="H799" s="81" t="e">
        <f>H783</f>
        <v>#REF!</v>
      </c>
    </row>
    <row r="800" spans="1:8" ht="12.75" customHeight="1" x14ac:dyDescent="0.2">
      <c r="A800" s="820" t="s">
        <v>232</v>
      </c>
      <c r="B800" s="821"/>
      <c r="C800" s="821"/>
      <c r="D800" s="821"/>
      <c r="E800" s="821"/>
      <c r="F800" s="821"/>
      <c r="G800" s="822"/>
      <c r="H800" s="81" t="e">
        <f>H748</f>
        <v>#REF!</v>
      </c>
    </row>
    <row r="801" spans="1:8" ht="12.75" customHeight="1" x14ac:dyDescent="0.2">
      <c r="A801" s="830" t="e">
        <f>'Запит 2-8'!#REF!</f>
        <v>#REF!</v>
      </c>
      <c r="B801" s="831"/>
      <c r="C801" s="831"/>
      <c r="D801" s="831"/>
      <c r="E801" s="831"/>
      <c r="F801" s="831"/>
      <c r="G801" s="832"/>
      <c r="H801" s="81" t="e">
        <f>H802</f>
        <v>#REF!</v>
      </c>
    </row>
    <row r="802" spans="1:8" ht="12.75" customHeight="1" x14ac:dyDescent="0.2">
      <c r="A802" s="784" t="e">
        <f>'Запит 2-8'!#REF!</f>
        <v>#REF!</v>
      </c>
      <c r="B802" s="785"/>
      <c r="C802" s="785"/>
      <c r="D802" s="785"/>
      <c r="E802" s="785"/>
      <c r="F802" s="785"/>
      <c r="G802" s="786"/>
      <c r="H802" s="81" t="e">
        <f>H803</f>
        <v>#REF!</v>
      </c>
    </row>
    <row r="803" spans="1:8" x14ac:dyDescent="0.2">
      <c r="A803" s="420" t="s">
        <v>4</v>
      </c>
      <c r="B803" s="823" t="s">
        <v>107</v>
      </c>
      <c r="C803" s="824"/>
      <c r="D803" s="824"/>
      <c r="E803" s="827"/>
      <c r="F803" s="827"/>
      <c r="G803" s="828"/>
      <c r="H803" s="81" t="e">
        <f>H804</f>
        <v>#REF!</v>
      </c>
    </row>
    <row r="804" spans="1:8" x14ac:dyDescent="0.2">
      <c r="A804" s="326" t="e">
        <f>'Запит 2-8'!#REF!</f>
        <v>#REF!</v>
      </c>
      <c r="B804" s="421" t="e">
        <f>IF('Запит 2-8'!#REF!&lt;&gt;"",'Запит 2-8'!#REF!,"")</f>
        <v>#REF!</v>
      </c>
      <c r="C804" s="422" t="e">
        <f>'Запит 2-8'!#REF!</f>
        <v>#REF!</v>
      </c>
      <c r="D804" s="423" t="e">
        <f>'Запит 2-8'!#REF!</f>
        <v>#REF!</v>
      </c>
      <c r="E804" s="424">
        <f>'Паспорт-3'!E910</f>
        <v>0</v>
      </c>
      <c r="F804" s="425"/>
      <c r="G804" s="428">
        <f t="shared" ref="G804:G818" si="90">F804-E804</f>
        <v>0</v>
      </c>
      <c r="H804" s="81" t="e">
        <f t="shared" ref="H804:H818" si="91">IF(B804&lt;&gt;"","Для друку","")</f>
        <v>#REF!</v>
      </c>
    </row>
    <row r="805" spans="1:8" x14ac:dyDescent="0.2">
      <c r="A805" s="326" t="e">
        <f>'Запит 2-8'!#REF!</f>
        <v>#REF!</v>
      </c>
      <c r="B805" s="298" t="e">
        <f>IF('Запит 2-8'!#REF!&lt;&gt;"",'Запит 2-8'!#REF!,"")</f>
        <v>#REF!</v>
      </c>
      <c r="C805" s="297" t="e">
        <f>'Запит 2-8'!#REF!</f>
        <v>#REF!</v>
      </c>
      <c r="D805" s="296" t="e">
        <f>'Запит 2-8'!#REF!</f>
        <v>#REF!</v>
      </c>
      <c r="E805" s="413">
        <f>'Паспорт-3'!E911</f>
        <v>0</v>
      </c>
      <c r="F805" s="414"/>
      <c r="G805" s="429">
        <f t="shared" si="90"/>
        <v>0</v>
      </c>
      <c r="H805" s="81" t="e">
        <f t="shared" si="91"/>
        <v>#REF!</v>
      </c>
    </row>
    <row r="806" spans="1:8" x14ac:dyDescent="0.2">
      <c r="A806" s="326" t="e">
        <f>'Запит 2-8'!#REF!</f>
        <v>#REF!</v>
      </c>
      <c r="B806" s="298" t="e">
        <f>IF('Запит 2-8'!#REF!&lt;&gt;"",'Запит 2-8'!#REF!,"")</f>
        <v>#REF!</v>
      </c>
      <c r="C806" s="297" t="e">
        <f>'Запит 2-8'!#REF!</f>
        <v>#REF!</v>
      </c>
      <c r="D806" s="296" t="e">
        <f>'Запит 2-8'!#REF!</f>
        <v>#REF!</v>
      </c>
      <c r="E806" s="413">
        <f>'Паспорт-3'!E912</f>
        <v>0</v>
      </c>
      <c r="F806" s="414"/>
      <c r="G806" s="429">
        <f t="shared" si="90"/>
        <v>0</v>
      </c>
      <c r="H806" s="81" t="e">
        <f t="shared" si="91"/>
        <v>#REF!</v>
      </c>
    </row>
    <row r="807" spans="1:8" x14ac:dyDescent="0.2">
      <c r="A807" s="326" t="e">
        <f>'Запит 2-8'!#REF!</f>
        <v>#REF!</v>
      </c>
      <c r="B807" s="298" t="e">
        <f>IF('Запит 2-8'!#REF!&lt;&gt;"",'Запит 2-8'!#REF!,"")</f>
        <v>#REF!</v>
      </c>
      <c r="C807" s="297" t="e">
        <f>'Запит 2-8'!#REF!</f>
        <v>#REF!</v>
      </c>
      <c r="D807" s="296" t="e">
        <f>'Запит 2-8'!#REF!</f>
        <v>#REF!</v>
      </c>
      <c r="E807" s="413">
        <f>'Паспорт-3'!E913</f>
        <v>0</v>
      </c>
      <c r="F807" s="414"/>
      <c r="G807" s="429">
        <f t="shared" si="90"/>
        <v>0</v>
      </c>
      <c r="H807" s="81" t="e">
        <f t="shared" si="91"/>
        <v>#REF!</v>
      </c>
    </row>
    <row r="808" spans="1:8" x14ac:dyDescent="0.2">
      <c r="A808" s="326" t="e">
        <f>'Запит 2-8'!#REF!</f>
        <v>#REF!</v>
      </c>
      <c r="B808" s="298" t="e">
        <f>IF('Запит 2-8'!#REF!&lt;&gt;"",'Запит 2-8'!#REF!,"")</f>
        <v>#REF!</v>
      </c>
      <c r="C808" s="297" t="e">
        <f>'Запит 2-8'!#REF!</f>
        <v>#REF!</v>
      </c>
      <c r="D808" s="296" t="e">
        <f>'Запит 2-8'!#REF!</f>
        <v>#REF!</v>
      </c>
      <c r="E808" s="413">
        <f>'Паспорт-3'!E914</f>
        <v>0</v>
      </c>
      <c r="F808" s="414"/>
      <c r="G808" s="429">
        <f t="shared" si="90"/>
        <v>0</v>
      </c>
      <c r="H808" s="81" t="e">
        <f t="shared" si="91"/>
        <v>#REF!</v>
      </c>
    </row>
    <row r="809" spans="1:8" x14ac:dyDescent="0.2">
      <c r="A809" s="326" t="e">
        <f>'Запит 2-8'!#REF!</f>
        <v>#REF!</v>
      </c>
      <c r="B809" s="298" t="e">
        <f>IF('Запит 2-8'!#REF!&lt;&gt;"",'Запит 2-8'!#REF!,"")</f>
        <v>#REF!</v>
      </c>
      <c r="C809" s="297" t="e">
        <f>'Запит 2-8'!#REF!</f>
        <v>#REF!</v>
      </c>
      <c r="D809" s="296" t="e">
        <f>'Запит 2-8'!#REF!</f>
        <v>#REF!</v>
      </c>
      <c r="E809" s="413">
        <f>'Паспорт-3'!E915</f>
        <v>0</v>
      </c>
      <c r="F809" s="414"/>
      <c r="G809" s="429">
        <f t="shared" si="90"/>
        <v>0</v>
      </c>
      <c r="H809" s="81" t="e">
        <f t="shared" si="91"/>
        <v>#REF!</v>
      </c>
    </row>
    <row r="810" spans="1:8" x14ac:dyDescent="0.2">
      <c r="A810" s="326" t="e">
        <f>'Запит 2-8'!#REF!</f>
        <v>#REF!</v>
      </c>
      <c r="B810" s="298" t="e">
        <f>IF('Запит 2-8'!#REF!&lt;&gt;"",'Запит 2-8'!#REF!,"")</f>
        <v>#REF!</v>
      </c>
      <c r="C810" s="297" t="e">
        <f>'Запит 2-8'!#REF!</f>
        <v>#REF!</v>
      </c>
      <c r="D810" s="296" t="e">
        <f>'Запит 2-8'!#REF!</f>
        <v>#REF!</v>
      </c>
      <c r="E810" s="413">
        <f>'Паспорт-3'!E916</f>
        <v>0</v>
      </c>
      <c r="F810" s="414"/>
      <c r="G810" s="429">
        <f t="shared" si="90"/>
        <v>0</v>
      </c>
      <c r="H810" s="81" t="e">
        <f t="shared" si="91"/>
        <v>#REF!</v>
      </c>
    </row>
    <row r="811" spans="1:8" x14ac:dyDescent="0.2">
      <c r="A811" s="326" t="e">
        <f>'Запит 2-8'!#REF!</f>
        <v>#REF!</v>
      </c>
      <c r="B811" s="298" t="e">
        <f>IF('Запит 2-8'!#REF!&lt;&gt;"",'Запит 2-8'!#REF!,"")</f>
        <v>#REF!</v>
      </c>
      <c r="C811" s="297" t="e">
        <f>'Запит 2-8'!#REF!</f>
        <v>#REF!</v>
      </c>
      <c r="D811" s="296" t="e">
        <f>'Запит 2-8'!#REF!</f>
        <v>#REF!</v>
      </c>
      <c r="E811" s="413">
        <f>'Паспорт-3'!E917</f>
        <v>0</v>
      </c>
      <c r="F811" s="414"/>
      <c r="G811" s="429">
        <f t="shared" si="90"/>
        <v>0</v>
      </c>
      <c r="H811" s="81" t="e">
        <f t="shared" si="91"/>
        <v>#REF!</v>
      </c>
    </row>
    <row r="812" spans="1:8" x14ac:dyDescent="0.2">
      <c r="A812" s="326" t="e">
        <f>'Запит 2-8'!#REF!</f>
        <v>#REF!</v>
      </c>
      <c r="B812" s="298" t="e">
        <f>IF('Запит 2-8'!#REF!&lt;&gt;"",'Запит 2-8'!#REF!,"")</f>
        <v>#REF!</v>
      </c>
      <c r="C812" s="297" t="e">
        <f>'Запит 2-8'!#REF!</f>
        <v>#REF!</v>
      </c>
      <c r="D812" s="296" t="e">
        <f>'Запит 2-8'!#REF!</f>
        <v>#REF!</v>
      </c>
      <c r="E812" s="413">
        <f>'Паспорт-3'!E918</f>
        <v>0</v>
      </c>
      <c r="F812" s="414"/>
      <c r="G812" s="429">
        <f t="shared" si="90"/>
        <v>0</v>
      </c>
      <c r="H812" s="81" t="e">
        <f t="shared" si="91"/>
        <v>#REF!</v>
      </c>
    </row>
    <row r="813" spans="1:8" x14ac:dyDescent="0.2">
      <c r="A813" s="326" t="e">
        <f>'Запит 2-8'!#REF!</f>
        <v>#REF!</v>
      </c>
      <c r="B813" s="298" t="e">
        <f>IF('Запит 2-8'!#REF!&lt;&gt;"",'Запит 2-8'!#REF!,"")</f>
        <v>#REF!</v>
      </c>
      <c r="C813" s="297" t="e">
        <f>'Запит 2-8'!#REF!</f>
        <v>#REF!</v>
      </c>
      <c r="D813" s="296" t="e">
        <f>'Запит 2-8'!#REF!</f>
        <v>#REF!</v>
      </c>
      <c r="E813" s="413">
        <f>'Паспорт-3'!E919</f>
        <v>0</v>
      </c>
      <c r="F813" s="414"/>
      <c r="G813" s="429">
        <f t="shared" si="90"/>
        <v>0</v>
      </c>
      <c r="H813" s="81" t="e">
        <f t="shared" si="91"/>
        <v>#REF!</v>
      </c>
    </row>
    <row r="814" spans="1:8" x14ac:dyDescent="0.2">
      <c r="A814" s="326" t="e">
        <f>'Запит 2-8'!#REF!</f>
        <v>#REF!</v>
      </c>
      <c r="B814" s="298" t="e">
        <f>IF('Запит 2-8'!#REF!&lt;&gt;"",'Запит 2-8'!#REF!,"")</f>
        <v>#REF!</v>
      </c>
      <c r="C814" s="297" t="e">
        <f>'Запит 2-8'!#REF!</f>
        <v>#REF!</v>
      </c>
      <c r="D814" s="296" t="e">
        <f>'Запит 2-8'!#REF!</f>
        <v>#REF!</v>
      </c>
      <c r="E814" s="413">
        <f>'Паспорт-3'!E920</f>
        <v>0</v>
      </c>
      <c r="F814" s="414"/>
      <c r="G814" s="429">
        <f t="shared" si="90"/>
        <v>0</v>
      </c>
      <c r="H814" s="81" t="e">
        <f t="shared" si="91"/>
        <v>#REF!</v>
      </c>
    </row>
    <row r="815" spans="1:8" x14ac:dyDescent="0.2">
      <c r="A815" s="326" t="e">
        <f>'Запит 2-8'!#REF!</f>
        <v>#REF!</v>
      </c>
      <c r="B815" s="298" t="e">
        <f>IF('Запит 2-8'!#REF!&lt;&gt;"",'Запит 2-8'!#REF!,"")</f>
        <v>#REF!</v>
      </c>
      <c r="C815" s="297" t="e">
        <f>'Запит 2-8'!#REF!</f>
        <v>#REF!</v>
      </c>
      <c r="D815" s="296" t="e">
        <f>'Запит 2-8'!#REF!</f>
        <v>#REF!</v>
      </c>
      <c r="E815" s="413">
        <f>'Паспорт-3'!E921</f>
        <v>0</v>
      </c>
      <c r="F815" s="414"/>
      <c r="G815" s="429">
        <f t="shared" si="90"/>
        <v>0</v>
      </c>
      <c r="H815" s="81" t="e">
        <f t="shared" si="91"/>
        <v>#REF!</v>
      </c>
    </row>
    <row r="816" spans="1:8" x14ac:dyDescent="0.2">
      <c r="A816" s="326" t="e">
        <f>'Запит 2-8'!#REF!</f>
        <v>#REF!</v>
      </c>
      <c r="B816" s="298" t="e">
        <f>IF('Запит 2-8'!#REF!&lt;&gt;"",'Запит 2-8'!#REF!,"")</f>
        <v>#REF!</v>
      </c>
      <c r="C816" s="297" t="e">
        <f>'Запит 2-8'!#REF!</f>
        <v>#REF!</v>
      </c>
      <c r="D816" s="296" t="e">
        <f>'Запит 2-8'!#REF!</f>
        <v>#REF!</v>
      </c>
      <c r="E816" s="413">
        <f>'Паспорт-3'!E922</f>
        <v>0</v>
      </c>
      <c r="F816" s="414"/>
      <c r="G816" s="429">
        <f t="shared" si="90"/>
        <v>0</v>
      </c>
      <c r="H816" s="81" t="e">
        <f t="shared" si="91"/>
        <v>#REF!</v>
      </c>
    </row>
    <row r="817" spans="1:8" x14ac:dyDescent="0.2">
      <c r="A817" s="326" t="e">
        <f>'Запит 2-8'!#REF!</f>
        <v>#REF!</v>
      </c>
      <c r="B817" s="298" t="e">
        <f>IF('Запит 2-8'!#REF!&lt;&gt;"",'Запит 2-8'!#REF!,"")</f>
        <v>#REF!</v>
      </c>
      <c r="C817" s="297" t="e">
        <f>'Запит 2-8'!#REF!</f>
        <v>#REF!</v>
      </c>
      <c r="D817" s="296" t="e">
        <f>'Запит 2-8'!#REF!</f>
        <v>#REF!</v>
      </c>
      <c r="E817" s="413">
        <f>'Паспорт-3'!E923</f>
        <v>0</v>
      </c>
      <c r="F817" s="414"/>
      <c r="G817" s="429">
        <f t="shared" si="90"/>
        <v>0</v>
      </c>
      <c r="H817" s="81" t="e">
        <f t="shared" si="91"/>
        <v>#REF!</v>
      </c>
    </row>
    <row r="818" spans="1:8" x14ac:dyDescent="0.2">
      <c r="A818" s="433" t="e">
        <f>'Запит 2-8'!#REF!</f>
        <v>#REF!</v>
      </c>
      <c r="B818" s="434" t="e">
        <f>IF('Запит 2-8'!#REF!&lt;&gt;"",'Запит 2-8'!#REF!,"")</f>
        <v>#REF!</v>
      </c>
      <c r="C818" s="435" t="e">
        <f>'Запит 2-8'!#REF!</f>
        <v>#REF!</v>
      </c>
      <c r="D818" s="436" t="e">
        <f>'Запит 2-8'!#REF!</f>
        <v>#REF!</v>
      </c>
      <c r="E818" s="437">
        <f>'Паспорт-3'!E924</f>
        <v>0</v>
      </c>
      <c r="F818" s="438"/>
      <c r="G818" s="439">
        <f t="shared" si="90"/>
        <v>0</v>
      </c>
      <c r="H818" s="81" t="e">
        <f t="shared" si="91"/>
        <v>#REF!</v>
      </c>
    </row>
    <row r="819" spans="1:8" ht="12.75" customHeight="1" x14ac:dyDescent="0.2">
      <c r="A819" s="820" t="s">
        <v>212</v>
      </c>
      <c r="B819" s="821"/>
      <c r="C819" s="821"/>
      <c r="D819" s="821"/>
      <c r="E819" s="821"/>
      <c r="F819" s="821"/>
      <c r="G819" s="822"/>
      <c r="H819" s="81" t="e">
        <f>H803</f>
        <v>#REF!</v>
      </c>
    </row>
    <row r="820" spans="1:8" x14ac:dyDescent="0.2">
      <c r="A820" s="420" t="e">
        <f>'Запит 2-8'!#REF!</f>
        <v>#REF!</v>
      </c>
      <c r="B820" s="823" t="s">
        <v>108</v>
      </c>
      <c r="C820" s="824"/>
      <c r="D820" s="824"/>
      <c r="E820" s="824"/>
      <c r="F820" s="824"/>
      <c r="G820" s="829"/>
      <c r="H820" s="81" t="e">
        <f>H821</f>
        <v>#REF!</v>
      </c>
    </row>
    <row r="821" spans="1:8" x14ac:dyDescent="0.2">
      <c r="A821" s="326" t="e">
        <f>'Запит 2-8'!#REF!</f>
        <v>#REF!</v>
      </c>
      <c r="B821" s="421" t="e">
        <f>IF('Запит 2-8'!#REF!&lt;&gt;"",'Запит 2-8'!#REF!,"")</f>
        <v>#REF!</v>
      </c>
      <c r="C821" s="422" t="e">
        <f>'Запит 2-8'!#REF!</f>
        <v>#REF!</v>
      </c>
      <c r="D821" s="423" t="e">
        <f>'Запит 2-8'!#REF!</f>
        <v>#REF!</v>
      </c>
      <c r="E821" s="430">
        <f>'Паспорт-3'!E926</f>
        <v>0</v>
      </c>
      <c r="F821" s="431"/>
      <c r="G821" s="432">
        <f t="shared" ref="G821:G835" si="92">F821-E821</f>
        <v>0</v>
      </c>
      <c r="H821" s="81" t="e">
        <f t="shared" ref="H821:H835" si="93">IF(B821&lt;&gt;"","Для друку","")</f>
        <v>#REF!</v>
      </c>
    </row>
    <row r="822" spans="1:8" x14ac:dyDescent="0.2">
      <c r="A822" s="326" t="e">
        <f>'Запит 2-8'!#REF!</f>
        <v>#REF!</v>
      </c>
      <c r="B822" s="298" t="e">
        <f>IF('Запит 2-8'!#REF!&lt;&gt;"",'Запит 2-8'!#REF!,"")</f>
        <v>#REF!</v>
      </c>
      <c r="C822" s="297" t="e">
        <f>'Запит 2-8'!#REF!</f>
        <v>#REF!</v>
      </c>
      <c r="D822" s="296" t="e">
        <f>'Запит 2-8'!#REF!</f>
        <v>#REF!</v>
      </c>
      <c r="E822" s="413">
        <f>'Паспорт-3'!E927</f>
        <v>0</v>
      </c>
      <c r="F822" s="414"/>
      <c r="G822" s="429">
        <f t="shared" si="92"/>
        <v>0</v>
      </c>
      <c r="H822" s="81" t="e">
        <f t="shared" si="93"/>
        <v>#REF!</v>
      </c>
    </row>
    <row r="823" spans="1:8" x14ac:dyDescent="0.2">
      <c r="A823" s="326" t="e">
        <f>'Запит 2-8'!#REF!</f>
        <v>#REF!</v>
      </c>
      <c r="B823" s="298" t="e">
        <f>IF('Запит 2-8'!#REF!&lt;&gt;"",'Запит 2-8'!#REF!,"")</f>
        <v>#REF!</v>
      </c>
      <c r="C823" s="297" t="e">
        <f>'Запит 2-8'!#REF!</f>
        <v>#REF!</v>
      </c>
      <c r="D823" s="296" t="e">
        <f>'Запит 2-8'!#REF!</f>
        <v>#REF!</v>
      </c>
      <c r="E823" s="413">
        <f>'Паспорт-3'!E928</f>
        <v>0</v>
      </c>
      <c r="F823" s="414"/>
      <c r="G823" s="429">
        <f t="shared" si="92"/>
        <v>0</v>
      </c>
      <c r="H823" s="81" t="e">
        <f t="shared" si="93"/>
        <v>#REF!</v>
      </c>
    </row>
    <row r="824" spans="1:8" x14ac:dyDescent="0.2">
      <c r="A824" s="326" t="e">
        <f>'Запит 2-8'!#REF!</f>
        <v>#REF!</v>
      </c>
      <c r="B824" s="298" t="e">
        <f>IF('Запит 2-8'!#REF!&lt;&gt;"",'Запит 2-8'!#REF!,"")</f>
        <v>#REF!</v>
      </c>
      <c r="C824" s="297" t="e">
        <f>'Запит 2-8'!#REF!</f>
        <v>#REF!</v>
      </c>
      <c r="D824" s="296" t="e">
        <f>'Запит 2-8'!#REF!</f>
        <v>#REF!</v>
      </c>
      <c r="E824" s="413">
        <f>'Паспорт-3'!E929</f>
        <v>0</v>
      </c>
      <c r="F824" s="414"/>
      <c r="G824" s="429">
        <f t="shared" si="92"/>
        <v>0</v>
      </c>
      <c r="H824" s="81" t="e">
        <f t="shared" si="93"/>
        <v>#REF!</v>
      </c>
    </row>
    <row r="825" spans="1:8" x14ac:dyDescent="0.2">
      <c r="A825" s="326" t="e">
        <f>'Запит 2-8'!#REF!</f>
        <v>#REF!</v>
      </c>
      <c r="B825" s="298" t="e">
        <f>IF('Запит 2-8'!#REF!&lt;&gt;"",'Запит 2-8'!#REF!,"")</f>
        <v>#REF!</v>
      </c>
      <c r="C825" s="297" t="e">
        <f>'Запит 2-8'!#REF!</f>
        <v>#REF!</v>
      </c>
      <c r="D825" s="296" t="e">
        <f>'Запит 2-8'!#REF!</f>
        <v>#REF!</v>
      </c>
      <c r="E825" s="413">
        <f>'Паспорт-3'!E930</f>
        <v>0</v>
      </c>
      <c r="F825" s="414"/>
      <c r="G825" s="429">
        <f t="shared" si="92"/>
        <v>0</v>
      </c>
      <c r="H825" s="81" t="e">
        <f t="shared" si="93"/>
        <v>#REF!</v>
      </c>
    </row>
    <row r="826" spans="1:8" x14ac:dyDescent="0.2">
      <c r="A826" s="326" t="e">
        <f>'Запит 2-8'!#REF!</f>
        <v>#REF!</v>
      </c>
      <c r="B826" s="298" t="e">
        <f>IF('Запит 2-8'!#REF!&lt;&gt;"",'Запит 2-8'!#REF!,"")</f>
        <v>#REF!</v>
      </c>
      <c r="C826" s="297" t="e">
        <f>'Запит 2-8'!#REF!</f>
        <v>#REF!</v>
      </c>
      <c r="D826" s="296" t="e">
        <f>'Запит 2-8'!#REF!</f>
        <v>#REF!</v>
      </c>
      <c r="E826" s="413">
        <f>'Паспорт-3'!E931</f>
        <v>0</v>
      </c>
      <c r="F826" s="414"/>
      <c r="G826" s="429">
        <f t="shared" si="92"/>
        <v>0</v>
      </c>
      <c r="H826" s="81" t="e">
        <f t="shared" si="93"/>
        <v>#REF!</v>
      </c>
    </row>
    <row r="827" spans="1:8" x14ac:dyDescent="0.2">
      <c r="A827" s="326" t="e">
        <f>'Запит 2-8'!#REF!</f>
        <v>#REF!</v>
      </c>
      <c r="B827" s="298" t="e">
        <f>IF('Запит 2-8'!#REF!&lt;&gt;"",'Запит 2-8'!#REF!,"")</f>
        <v>#REF!</v>
      </c>
      <c r="C827" s="297" t="e">
        <f>'Запит 2-8'!#REF!</f>
        <v>#REF!</v>
      </c>
      <c r="D827" s="296" t="e">
        <f>'Запит 2-8'!#REF!</f>
        <v>#REF!</v>
      </c>
      <c r="E827" s="413">
        <f>'Паспорт-3'!E932</f>
        <v>0</v>
      </c>
      <c r="F827" s="414"/>
      <c r="G827" s="429">
        <f t="shared" si="92"/>
        <v>0</v>
      </c>
      <c r="H827" s="81" t="e">
        <f t="shared" si="93"/>
        <v>#REF!</v>
      </c>
    </row>
    <row r="828" spans="1:8" x14ac:dyDescent="0.2">
      <c r="A828" s="326" t="e">
        <f>'Запит 2-8'!#REF!</f>
        <v>#REF!</v>
      </c>
      <c r="B828" s="298" t="e">
        <f>IF('Запит 2-8'!#REF!&lt;&gt;"",'Запит 2-8'!#REF!,"")</f>
        <v>#REF!</v>
      </c>
      <c r="C828" s="297" t="e">
        <f>'Запит 2-8'!#REF!</f>
        <v>#REF!</v>
      </c>
      <c r="D828" s="296" t="e">
        <f>'Запит 2-8'!#REF!</f>
        <v>#REF!</v>
      </c>
      <c r="E828" s="413">
        <f>'Паспорт-3'!E933</f>
        <v>0</v>
      </c>
      <c r="F828" s="414"/>
      <c r="G828" s="429">
        <f t="shared" si="92"/>
        <v>0</v>
      </c>
      <c r="H828" s="81" t="e">
        <f t="shared" si="93"/>
        <v>#REF!</v>
      </c>
    </row>
    <row r="829" spans="1:8" x14ac:dyDescent="0.2">
      <c r="A829" s="326" t="e">
        <f>'Запит 2-8'!#REF!</f>
        <v>#REF!</v>
      </c>
      <c r="B829" s="298" t="e">
        <f>IF('Запит 2-8'!#REF!&lt;&gt;"",'Запит 2-8'!#REF!,"")</f>
        <v>#REF!</v>
      </c>
      <c r="C829" s="297" t="e">
        <f>'Запит 2-8'!#REF!</f>
        <v>#REF!</v>
      </c>
      <c r="D829" s="296" t="e">
        <f>'Запит 2-8'!#REF!</f>
        <v>#REF!</v>
      </c>
      <c r="E829" s="413">
        <f>'Паспорт-3'!E934</f>
        <v>0</v>
      </c>
      <c r="F829" s="414"/>
      <c r="G829" s="429">
        <f t="shared" si="92"/>
        <v>0</v>
      </c>
      <c r="H829" s="81" t="e">
        <f t="shared" si="93"/>
        <v>#REF!</v>
      </c>
    </row>
    <row r="830" spans="1:8" x14ac:dyDescent="0.2">
      <c r="A830" s="326" t="e">
        <f>'Запит 2-8'!#REF!</f>
        <v>#REF!</v>
      </c>
      <c r="B830" s="298" t="e">
        <f>IF('Запит 2-8'!#REF!&lt;&gt;"",'Запит 2-8'!#REF!,"")</f>
        <v>#REF!</v>
      </c>
      <c r="C830" s="297" t="e">
        <f>'Запит 2-8'!#REF!</f>
        <v>#REF!</v>
      </c>
      <c r="D830" s="296" t="e">
        <f>'Запит 2-8'!#REF!</f>
        <v>#REF!</v>
      </c>
      <c r="E830" s="413">
        <f>'Паспорт-3'!E935</f>
        <v>0</v>
      </c>
      <c r="F830" s="414"/>
      <c r="G830" s="429">
        <f t="shared" si="92"/>
        <v>0</v>
      </c>
      <c r="H830" s="81" t="e">
        <f t="shared" si="93"/>
        <v>#REF!</v>
      </c>
    </row>
    <row r="831" spans="1:8" x14ac:dyDescent="0.2">
      <c r="A831" s="326" t="e">
        <f>'Запит 2-8'!#REF!</f>
        <v>#REF!</v>
      </c>
      <c r="B831" s="298" t="e">
        <f>IF('Запит 2-8'!#REF!&lt;&gt;"",'Запит 2-8'!#REF!,"")</f>
        <v>#REF!</v>
      </c>
      <c r="C831" s="297" t="e">
        <f>'Запит 2-8'!#REF!</f>
        <v>#REF!</v>
      </c>
      <c r="D831" s="296" t="e">
        <f>'Запит 2-8'!#REF!</f>
        <v>#REF!</v>
      </c>
      <c r="E831" s="413">
        <f>'Паспорт-3'!E936</f>
        <v>0</v>
      </c>
      <c r="F831" s="414"/>
      <c r="G831" s="429">
        <f t="shared" si="92"/>
        <v>0</v>
      </c>
      <c r="H831" s="81" t="e">
        <f t="shared" si="93"/>
        <v>#REF!</v>
      </c>
    </row>
    <row r="832" spans="1:8" x14ac:dyDescent="0.2">
      <c r="A832" s="326" t="e">
        <f>'Запит 2-8'!#REF!</f>
        <v>#REF!</v>
      </c>
      <c r="B832" s="298" t="e">
        <f>IF('Запит 2-8'!#REF!&lt;&gt;"",'Запит 2-8'!#REF!,"")</f>
        <v>#REF!</v>
      </c>
      <c r="C832" s="297" t="e">
        <f>'Запит 2-8'!#REF!</f>
        <v>#REF!</v>
      </c>
      <c r="D832" s="296" t="e">
        <f>'Запит 2-8'!#REF!</f>
        <v>#REF!</v>
      </c>
      <c r="E832" s="413">
        <f>'Паспорт-3'!E937</f>
        <v>0</v>
      </c>
      <c r="F832" s="414"/>
      <c r="G832" s="429">
        <f t="shared" si="92"/>
        <v>0</v>
      </c>
      <c r="H832" s="81" t="e">
        <f t="shared" si="93"/>
        <v>#REF!</v>
      </c>
    </row>
    <row r="833" spans="1:8" x14ac:dyDescent="0.2">
      <c r="A833" s="326" t="e">
        <f>'Запит 2-8'!#REF!</f>
        <v>#REF!</v>
      </c>
      <c r="B833" s="298" t="e">
        <f>IF('Запит 2-8'!#REF!&lt;&gt;"",'Запит 2-8'!#REF!,"")</f>
        <v>#REF!</v>
      </c>
      <c r="C833" s="297" t="e">
        <f>'Запит 2-8'!#REF!</f>
        <v>#REF!</v>
      </c>
      <c r="D833" s="296" t="e">
        <f>'Запит 2-8'!#REF!</f>
        <v>#REF!</v>
      </c>
      <c r="E833" s="413">
        <f>'Паспорт-3'!E938</f>
        <v>0</v>
      </c>
      <c r="F833" s="414"/>
      <c r="G833" s="429">
        <f t="shared" si="92"/>
        <v>0</v>
      </c>
      <c r="H833" s="81" t="e">
        <f t="shared" si="93"/>
        <v>#REF!</v>
      </c>
    </row>
    <row r="834" spans="1:8" x14ac:dyDescent="0.2">
      <c r="A834" s="326" t="e">
        <f>'Запит 2-8'!#REF!</f>
        <v>#REF!</v>
      </c>
      <c r="B834" s="298" t="e">
        <f>IF('Запит 2-8'!#REF!&lt;&gt;"",'Запит 2-8'!#REF!,"")</f>
        <v>#REF!</v>
      </c>
      <c r="C834" s="297" t="e">
        <f>'Запит 2-8'!#REF!</f>
        <v>#REF!</v>
      </c>
      <c r="D834" s="296" t="e">
        <f>'Запит 2-8'!#REF!</f>
        <v>#REF!</v>
      </c>
      <c r="E834" s="413">
        <f>'Паспорт-3'!E939</f>
        <v>0</v>
      </c>
      <c r="F834" s="414"/>
      <c r="G834" s="429">
        <f t="shared" si="92"/>
        <v>0</v>
      </c>
      <c r="H834" s="81" t="e">
        <f t="shared" si="93"/>
        <v>#REF!</v>
      </c>
    </row>
    <row r="835" spans="1:8" x14ac:dyDescent="0.2">
      <c r="A835" s="433" t="e">
        <f>'Запит 2-8'!#REF!</f>
        <v>#REF!</v>
      </c>
      <c r="B835" s="434" t="e">
        <f>IF('Запит 2-8'!#REF!&lt;&gt;"",'Запит 2-8'!#REF!,"")</f>
        <v>#REF!</v>
      </c>
      <c r="C835" s="435" t="e">
        <f>'Запит 2-8'!#REF!</f>
        <v>#REF!</v>
      </c>
      <c r="D835" s="436" t="e">
        <f>'Запит 2-8'!#REF!</f>
        <v>#REF!</v>
      </c>
      <c r="E835" s="437">
        <f>'Паспорт-3'!E940</f>
        <v>0</v>
      </c>
      <c r="F835" s="438"/>
      <c r="G835" s="439">
        <f t="shared" si="92"/>
        <v>0</v>
      </c>
      <c r="H835" s="81" t="e">
        <f t="shared" si="93"/>
        <v>#REF!</v>
      </c>
    </row>
    <row r="836" spans="1:8" ht="12.75" customHeight="1" x14ac:dyDescent="0.2">
      <c r="A836" s="820" t="s">
        <v>212</v>
      </c>
      <c r="B836" s="821"/>
      <c r="C836" s="821"/>
      <c r="D836" s="821"/>
      <c r="E836" s="821"/>
      <c r="F836" s="821"/>
      <c r="G836" s="822"/>
      <c r="H836" s="81" t="e">
        <f>H820</f>
        <v>#REF!</v>
      </c>
    </row>
    <row r="837" spans="1:8" x14ac:dyDescent="0.2">
      <c r="A837" s="426" t="e">
        <f>'Запит 2-8'!#REF!</f>
        <v>#REF!</v>
      </c>
      <c r="B837" s="823" t="s">
        <v>109</v>
      </c>
      <c r="C837" s="824"/>
      <c r="D837" s="824"/>
      <c r="E837" s="825"/>
      <c r="F837" s="825"/>
      <c r="G837" s="826"/>
      <c r="H837" s="81" t="e">
        <f>H838</f>
        <v>#REF!</v>
      </c>
    </row>
    <row r="838" spans="1:8" x14ac:dyDescent="0.2">
      <c r="A838" s="326" t="e">
        <f>'Запит 2-8'!#REF!</f>
        <v>#REF!</v>
      </c>
      <c r="B838" s="421" t="e">
        <f>IF('Запит 2-8'!#REF!&lt;&gt;"",'Запит 2-8'!#REF!,"")</f>
        <v>#REF!</v>
      </c>
      <c r="C838" s="422" t="e">
        <f>'Запит 2-8'!#REF!</f>
        <v>#REF!</v>
      </c>
      <c r="D838" s="423" t="e">
        <f>'Запит 2-8'!#REF!</f>
        <v>#REF!</v>
      </c>
      <c r="E838" s="424">
        <f>'Паспорт-3'!E942</f>
        <v>0</v>
      </c>
      <c r="F838" s="425"/>
      <c r="G838" s="428">
        <f t="shared" ref="G838:G852" si="94">F838-E838</f>
        <v>0</v>
      </c>
      <c r="H838" s="81" t="e">
        <f t="shared" ref="H838:H852" si="95">IF(B838&lt;&gt;"","Для друку","")</f>
        <v>#REF!</v>
      </c>
    </row>
    <row r="839" spans="1:8" x14ac:dyDescent="0.2">
      <c r="A839" s="326" t="e">
        <f>'Запит 2-8'!#REF!</f>
        <v>#REF!</v>
      </c>
      <c r="B839" s="298" t="e">
        <f>IF('Запит 2-8'!#REF!&lt;&gt;"",'Запит 2-8'!#REF!,"")</f>
        <v>#REF!</v>
      </c>
      <c r="C839" s="297" t="e">
        <f>'Запит 2-8'!#REF!</f>
        <v>#REF!</v>
      </c>
      <c r="D839" s="296" t="e">
        <f>'Запит 2-8'!#REF!</f>
        <v>#REF!</v>
      </c>
      <c r="E839" s="413">
        <f>'Паспорт-3'!E943</f>
        <v>0</v>
      </c>
      <c r="F839" s="414"/>
      <c r="G839" s="429">
        <f t="shared" si="94"/>
        <v>0</v>
      </c>
      <c r="H839" s="81" t="e">
        <f t="shared" si="95"/>
        <v>#REF!</v>
      </c>
    </row>
    <row r="840" spans="1:8" x14ac:dyDescent="0.2">
      <c r="A840" s="326" t="e">
        <f>'Запит 2-8'!#REF!</f>
        <v>#REF!</v>
      </c>
      <c r="B840" s="298" t="e">
        <f>IF('Запит 2-8'!#REF!&lt;&gt;"",'Запит 2-8'!#REF!,"")</f>
        <v>#REF!</v>
      </c>
      <c r="C840" s="297" t="e">
        <f>'Запит 2-8'!#REF!</f>
        <v>#REF!</v>
      </c>
      <c r="D840" s="296" t="e">
        <f>'Запит 2-8'!#REF!</f>
        <v>#REF!</v>
      </c>
      <c r="E840" s="413">
        <f>'Паспорт-3'!E944</f>
        <v>0</v>
      </c>
      <c r="F840" s="414"/>
      <c r="G840" s="429">
        <f t="shared" si="94"/>
        <v>0</v>
      </c>
      <c r="H840" s="81" t="e">
        <f t="shared" si="95"/>
        <v>#REF!</v>
      </c>
    </row>
    <row r="841" spans="1:8" x14ac:dyDescent="0.2">
      <c r="A841" s="326" t="e">
        <f>'Запит 2-8'!#REF!</f>
        <v>#REF!</v>
      </c>
      <c r="B841" s="298" t="e">
        <f>IF('Запит 2-8'!#REF!&lt;&gt;"",'Запит 2-8'!#REF!,"")</f>
        <v>#REF!</v>
      </c>
      <c r="C841" s="297" t="e">
        <f>'Запит 2-8'!#REF!</f>
        <v>#REF!</v>
      </c>
      <c r="D841" s="296" t="e">
        <f>'Запит 2-8'!#REF!</f>
        <v>#REF!</v>
      </c>
      <c r="E841" s="413">
        <f>'Паспорт-3'!E945</f>
        <v>0</v>
      </c>
      <c r="F841" s="414"/>
      <c r="G841" s="429">
        <f t="shared" si="94"/>
        <v>0</v>
      </c>
      <c r="H841" s="81" t="e">
        <f t="shared" si="95"/>
        <v>#REF!</v>
      </c>
    </row>
    <row r="842" spans="1:8" x14ac:dyDescent="0.2">
      <c r="A842" s="326" t="e">
        <f>'Запит 2-8'!#REF!</f>
        <v>#REF!</v>
      </c>
      <c r="B842" s="298" t="e">
        <f>IF('Запит 2-8'!#REF!&lt;&gt;"",'Запит 2-8'!#REF!,"")</f>
        <v>#REF!</v>
      </c>
      <c r="C842" s="297" t="e">
        <f>'Запит 2-8'!#REF!</f>
        <v>#REF!</v>
      </c>
      <c r="D842" s="296" t="e">
        <f>'Запит 2-8'!#REF!</f>
        <v>#REF!</v>
      </c>
      <c r="E842" s="413">
        <f>'Паспорт-3'!E946</f>
        <v>0</v>
      </c>
      <c r="F842" s="414"/>
      <c r="G842" s="429">
        <f t="shared" si="94"/>
        <v>0</v>
      </c>
      <c r="H842" s="81" t="e">
        <f t="shared" si="95"/>
        <v>#REF!</v>
      </c>
    </row>
    <row r="843" spans="1:8" x14ac:dyDescent="0.2">
      <c r="A843" s="326" t="e">
        <f>'Запит 2-8'!#REF!</f>
        <v>#REF!</v>
      </c>
      <c r="B843" s="298" t="e">
        <f>IF('Запит 2-8'!#REF!&lt;&gt;"",'Запит 2-8'!#REF!,"")</f>
        <v>#REF!</v>
      </c>
      <c r="C843" s="297" t="e">
        <f>'Запит 2-8'!#REF!</f>
        <v>#REF!</v>
      </c>
      <c r="D843" s="296" t="e">
        <f>'Запит 2-8'!#REF!</f>
        <v>#REF!</v>
      </c>
      <c r="E843" s="413">
        <f>'Паспорт-3'!E947</f>
        <v>0</v>
      </c>
      <c r="F843" s="414"/>
      <c r="G843" s="429">
        <f t="shared" si="94"/>
        <v>0</v>
      </c>
      <c r="H843" s="81" t="e">
        <f t="shared" si="95"/>
        <v>#REF!</v>
      </c>
    </row>
    <row r="844" spans="1:8" x14ac:dyDescent="0.2">
      <c r="A844" s="326" t="e">
        <f>'Запит 2-8'!#REF!</f>
        <v>#REF!</v>
      </c>
      <c r="B844" s="298" t="e">
        <f>IF('Запит 2-8'!#REF!&lt;&gt;"",'Запит 2-8'!#REF!,"")</f>
        <v>#REF!</v>
      </c>
      <c r="C844" s="297" t="e">
        <f>'Запит 2-8'!#REF!</f>
        <v>#REF!</v>
      </c>
      <c r="D844" s="296" t="e">
        <f>'Запит 2-8'!#REF!</f>
        <v>#REF!</v>
      </c>
      <c r="E844" s="413">
        <f>'Паспорт-3'!E948</f>
        <v>0</v>
      </c>
      <c r="F844" s="414"/>
      <c r="G844" s="429">
        <f t="shared" si="94"/>
        <v>0</v>
      </c>
      <c r="H844" s="81" t="e">
        <f t="shared" si="95"/>
        <v>#REF!</v>
      </c>
    </row>
    <row r="845" spans="1:8" x14ac:dyDescent="0.2">
      <c r="A845" s="326" t="e">
        <f>'Запит 2-8'!#REF!</f>
        <v>#REF!</v>
      </c>
      <c r="B845" s="298" t="e">
        <f>IF('Запит 2-8'!#REF!&lt;&gt;"",'Запит 2-8'!#REF!,"")</f>
        <v>#REF!</v>
      </c>
      <c r="C845" s="297" t="e">
        <f>'Запит 2-8'!#REF!</f>
        <v>#REF!</v>
      </c>
      <c r="D845" s="296" t="e">
        <f>'Запит 2-8'!#REF!</f>
        <v>#REF!</v>
      </c>
      <c r="E845" s="413">
        <f>'Паспорт-3'!E949</f>
        <v>0</v>
      </c>
      <c r="F845" s="414"/>
      <c r="G845" s="429">
        <f t="shared" si="94"/>
        <v>0</v>
      </c>
      <c r="H845" s="81" t="e">
        <f t="shared" si="95"/>
        <v>#REF!</v>
      </c>
    </row>
    <row r="846" spans="1:8" x14ac:dyDescent="0.2">
      <c r="A846" s="326" t="e">
        <f>'Запит 2-8'!#REF!</f>
        <v>#REF!</v>
      </c>
      <c r="B846" s="298" t="e">
        <f>IF('Запит 2-8'!#REF!&lt;&gt;"",'Запит 2-8'!#REF!,"")</f>
        <v>#REF!</v>
      </c>
      <c r="C846" s="297" t="e">
        <f>'Запит 2-8'!#REF!</f>
        <v>#REF!</v>
      </c>
      <c r="D846" s="296" t="e">
        <f>'Запит 2-8'!#REF!</f>
        <v>#REF!</v>
      </c>
      <c r="E846" s="413">
        <f>'Паспорт-3'!E950</f>
        <v>0</v>
      </c>
      <c r="F846" s="414"/>
      <c r="G846" s="429">
        <f t="shared" si="94"/>
        <v>0</v>
      </c>
      <c r="H846" s="81" t="e">
        <f t="shared" si="95"/>
        <v>#REF!</v>
      </c>
    </row>
    <row r="847" spans="1:8" x14ac:dyDescent="0.2">
      <c r="A847" s="326" t="e">
        <f>'Запит 2-8'!#REF!</f>
        <v>#REF!</v>
      </c>
      <c r="B847" s="298" t="e">
        <f>IF('Запит 2-8'!#REF!&lt;&gt;"",'Запит 2-8'!#REF!,"")</f>
        <v>#REF!</v>
      </c>
      <c r="C847" s="297" t="e">
        <f>'Запит 2-8'!#REF!</f>
        <v>#REF!</v>
      </c>
      <c r="D847" s="296" t="e">
        <f>'Запит 2-8'!#REF!</f>
        <v>#REF!</v>
      </c>
      <c r="E847" s="413">
        <f>'Паспорт-3'!E951</f>
        <v>0</v>
      </c>
      <c r="F847" s="414"/>
      <c r="G847" s="429">
        <f t="shared" si="94"/>
        <v>0</v>
      </c>
      <c r="H847" s="81" t="e">
        <f t="shared" si="95"/>
        <v>#REF!</v>
      </c>
    </row>
    <row r="848" spans="1:8" x14ac:dyDescent="0.2">
      <c r="A848" s="326" t="e">
        <f>'Запит 2-8'!#REF!</f>
        <v>#REF!</v>
      </c>
      <c r="B848" s="298" t="e">
        <f>IF('Запит 2-8'!#REF!&lt;&gt;"",'Запит 2-8'!#REF!,"")</f>
        <v>#REF!</v>
      </c>
      <c r="C848" s="297" t="e">
        <f>'Запит 2-8'!#REF!</f>
        <v>#REF!</v>
      </c>
      <c r="D848" s="296" t="e">
        <f>'Запит 2-8'!#REF!</f>
        <v>#REF!</v>
      </c>
      <c r="E848" s="413">
        <f>'Паспорт-3'!E952</f>
        <v>0</v>
      </c>
      <c r="F848" s="414"/>
      <c r="G848" s="429">
        <f t="shared" si="94"/>
        <v>0</v>
      </c>
      <c r="H848" s="81" t="e">
        <f t="shared" si="95"/>
        <v>#REF!</v>
      </c>
    </row>
    <row r="849" spans="1:8" x14ac:dyDescent="0.2">
      <c r="A849" s="326" t="e">
        <f>'Запит 2-8'!#REF!</f>
        <v>#REF!</v>
      </c>
      <c r="B849" s="298" t="e">
        <f>IF('Запит 2-8'!#REF!&lt;&gt;"",'Запит 2-8'!#REF!,"")</f>
        <v>#REF!</v>
      </c>
      <c r="C849" s="297" t="e">
        <f>'Запит 2-8'!#REF!</f>
        <v>#REF!</v>
      </c>
      <c r="D849" s="296" t="e">
        <f>'Запит 2-8'!#REF!</f>
        <v>#REF!</v>
      </c>
      <c r="E849" s="413">
        <f>'Паспорт-3'!E953</f>
        <v>0</v>
      </c>
      <c r="F849" s="414"/>
      <c r="G849" s="429">
        <f t="shared" si="94"/>
        <v>0</v>
      </c>
      <c r="H849" s="81" t="e">
        <f t="shared" si="95"/>
        <v>#REF!</v>
      </c>
    </row>
    <row r="850" spans="1:8" x14ac:dyDescent="0.2">
      <c r="A850" s="326" t="e">
        <f>'Запит 2-8'!#REF!</f>
        <v>#REF!</v>
      </c>
      <c r="B850" s="298" t="e">
        <f>IF('Запит 2-8'!#REF!&lt;&gt;"",'Запит 2-8'!#REF!,"")</f>
        <v>#REF!</v>
      </c>
      <c r="C850" s="297" t="e">
        <f>'Запит 2-8'!#REF!</f>
        <v>#REF!</v>
      </c>
      <c r="D850" s="296" t="e">
        <f>'Запит 2-8'!#REF!</f>
        <v>#REF!</v>
      </c>
      <c r="E850" s="413">
        <f>'Паспорт-3'!E954</f>
        <v>0</v>
      </c>
      <c r="F850" s="414"/>
      <c r="G850" s="429">
        <f t="shared" si="94"/>
        <v>0</v>
      </c>
      <c r="H850" s="81" t="e">
        <f t="shared" si="95"/>
        <v>#REF!</v>
      </c>
    </row>
    <row r="851" spans="1:8" x14ac:dyDescent="0.2">
      <c r="A851" s="326" t="e">
        <f>'Запит 2-8'!#REF!</f>
        <v>#REF!</v>
      </c>
      <c r="B851" s="298" t="e">
        <f>IF('Запит 2-8'!#REF!&lt;&gt;"",'Запит 2-8'!#REF!,"")</f>
        <v>#REF!</v>
      </c>
      <c r="C851" s="297" t="e">
        <f>'Запит 2-8'!#REF!</f>
        <v>#REF!</v>
      </c>
      <c r="D851" s="296" t="e">
        <f>'Запит 2-8'!#REF!</f>
        <v>#REF!</v>
      </c>
      <c r="E851" s="413">
        <f>'Паспорт-3'!E955</f>
        <v>0</v>
      </c>
      <c r="F851" s="414"/>
      <c r="G851" s="429">
        <f t="shared" si="94"/>
        <v>0</v>
      </c>
      <c r="H851" s="81" t="e">
        <f t="shared" si="95"/>
        <v>#REF!</v>
      </c>
    </row>
    <row r="852" spans="1:8" x14ac:dyDescent="0.2">
      <c r="A852" s="433" t="e">
        <f>'Запит 2-8'!#REF!</f>
        <v>#REF!</v>
      </c>
      <c r="B852" s="434" t="e">
        <f>IF('Запит 2-8'!#REF!&lt;&gt;"",'Запит 2-8'!#REF!,"")</f>
        <v>#REF!</v>
      </c>
      <c r="C852" s="435" t="e">
        <f>'Запит 2-8'!#REF!</f>
        <v>#REF!</v>
      </c>
      <c r="D852" s="436" t="e">
        <f>'Запит 2-8'!#REF!</f>
        <v>#REF!</v>
      </c>
      <c r="E852" s="437">
        <f>'Паспорт-3'!E956</f>
        <v>0</v>
      </c>
      <c r="F852" s="438"/>
      <c r="G852" s="439">
        <f t="shared" si="94"/>
        <v>0</v>
      </c>
      <c r="H852" s="81" t="e">
        <f t="shared" si="95"/>
        <v>#REF!</v>
      </c>
    </row>
    <row r="853" spans="1:8" ht="12.75" customHeight="1" x14ac:dyDescent="0.2">
      <c r="A853" s="820" t="s">
        <v>212</v>
      </c>
      <c r="B853" s="821"/>
      <c r="C853" s="821"/>
      <c r="D853" s="821"/>
      <c r="E853" s="821"/>
      <c r="F853" s="821"/>
      <c r="G853" s="822"/>
      <c r="H853" s="81" t="e">
        <f>H837</f>
        <v>#REF!</v>
      </c>
    </row>
    <row r="854" spans="1:8" ht="12.75" customHeight="1" x14ac:dyDescent="0.2">
      <c r="A854" s="820" t="s">
        <v>232</v>
      </c>
      <c r="B854" s="821"/>
      <c r="C854" s="821"/>
      <c r="D854" s="821"/>
      <c r="E854" s="821"/>
      <c r="F854" s="821"/>
      <c r="G854" s="822"/>
      <c r="H854" s="81" t="e">
        <f>H802</f>
        <v>#REF!</v>
      </c>
    </row>
    <row r="855" spans="1:8" ht="12.75" customHeight="1" x14ac:dyDescent="0.2">
      <c r="A855" s="784" t="e">
        <f>'Запит 2-8'!#REF!</f>
        <v>#REF!</v>
      </c>
      <c r="B855" s="785"/>
      <c r="C855" s="785"/>
      <c r="D855" s="785"/>
      <c r="E855" s="785"/>
      <c r="F855" s="785"/>
      <c r="G855" s="786"/>
      <c r="H855" s="81" t="e">
        <f>H856</f>
        <v>#REF!</v>
      </c>
    </row>
    <row r="856" spans="1:8" x14ac:dyDescent="0.2">
      <c r="A856" s="420" t="s">
        <v>4</v>
      </c>
      <c r="B856" s="823" t="s">
        <v>107</v>
      </c>
      <c r="C856" s="824"/>
      <c r="D856" s="824"/>
      <c r="E856" s="827"/>
      <c r="F856" s="827"/>
      <c r="G856" s="828"/>
      <c r="H856" s="81" t="e">
        <f>H857</f>
        <v>#REF!</v>
      </c>
    </row>
    <row r="857" spans="1:8" x14ac:dyDescent="0.2">
      <c r="A857" s="326" t="e">
        <f>'Запит 2-8'!#REF!</f>
        <v>#REF!</v>
      </c>
      <c r="B857" s="421" t="e">
        <f>IF('Запит 2-8'!#REF!&lt;&gt;"",'Запит 2-8'!#REF!,"")</f>
        <v>#REF!</v>
      </c>
      <c r="C857" s="422" t="e">
        <f>'Запит 2-8'!#REF!</f>
        <v>#REF!</v>
      </c>
      <c r="D857" s="423" t="e">
        <f>'Запит 2-8'!#REF!</f>
        <v>#REF!</v>
      </c>
      <c r="E857" s="424">
        <f>'Паспорт-3'!E970</f>
        <v>0</v>
      </c>
      <c r="F857" s="425"/>
      <c r="G857" s="428">
        <f t="shared" ref="G857:G871" si="96">F857-E857</f>
        <v>0</v>
      </c>
      <c r="H857" s="81" t="e">
        <f t="shared" ref="H857:H871" si="97">IF(B857&lt;&gt;"","Для друку","")</f>
        <v>#REF!</v>
      </c>
    </row>
    <row r="858" spans="1:8" x14ac:dyDescent="0.2">
      <c r="A858" s="326" t="e">
        <f>'Запит 2-8'!#REF!</f>
        <v>#REF!</v>
      </c>
      <c r="B858" s="298" t="e">
        <f>IF('Запит 2-8'!#REF!&lt;&gt;"",'Запит 2-8'!#REF!,"")</f>
        <v>#REF!</v>
      </c>
      <c r="C858" s="297" t="e">
        <f>'Запит 2-8'!#REF!</f>
        <v>#REF!</v>
      </c>
      <c r="D858" s="296" t="e">
        <f>'Запит 2-8'!#REF!</f>
        <v>#REF!</v>
      </c>
      <c r="E858" s="413">
        <f>'Паспорт-3'!E971</f>
        <v>0</v>
      </c>
      <c r="F858" s="414"/>
      <c r="G858" s="429">
        <f t="shared" si="96"/>
        <v>0</v>
      </c>
      <c r="H858" s="81" t="e">
        <f t="shared" si="97"/>
        <v>#REF!</v>
      </c>
    </row>
    <row r="859" spans="1:8" x14ac:dyDescent="0.2">
      <c r="A859" s="326" t="e">
        <f>'Запит 2-8'!#REF!</f>
        <v>#REF!</v>
      </c>
      <c r="B859" s="298" t="e">
        <f>IF('Запит 2-8'!#REF!&lt;&gt;"",'Запит 2-8'!#REF!,"")</f>
        <v>#REF!</v>
      </c>
      <c r="C859" s="297" t="e">
        <f>'Запит 2-8'!#REF!</f>
        <v>#REF!</v>
      </c>
      <c r="D859" s="296" t="e">
        <f>'Запит 2-8'!#REF!</f>
        <v>#REF!</v>
      </c>
      <c r="E859" s="413">
        <f>'Паспорт-3'!E972</f>
        <v>0</v>
      </c>
      <c r="F859" s="414"/>
      <c r="G859" s="429">
        <f t="shared" si="96"/>
        <v>0</v>
      </c>
      <c r="H859" s="81" t="e">
        <f t="shared" si="97"/>
        <v>#REF!</v>
      </c>
    </row>
    <row r="860" spans="1:8" x14ac:dyDescent="0.2">
      <c r="A860" s="326" t="e">
        <f>'Запит 2-8'!#REF!</f>
        <v>#REF!</v>
      </c>
      <c r="B860" s="298" t="e">
        <f>IF('Запит 2-8'!#REF!&lt;&gt;"",'Запит 2-8'!#REF!,"")</f>
        <v>#REF!</v>
      </c>
      <c r="C860" s="297" t="e">
        <f>'Запит 2-8'!#REF!</f>
        <v>#REF!</v>
      </c>
      <c r="D860" s="296" t="e">
        <f>'Запит 2-8'!#REF!</f>
        <v>#REF!</v>
      </c>
      <c r="E860" s="413">
        <f>'Паспорт-3'!E973</f>
        <v>0</v>
      </c>
      <c r="F860" s="414"/>
      <c r="G860" s="429">
        <f t="shared" si="96"/>
        <v>0</v>
      </c>
      <c r="H860" s="81" t="e">
        <f t="shared" si="97"/>
        <v>#REF!</v>
      </c>
    </row>
    <row r="861" spans="1:8" x14ac:dyDescent="0.2">
      <c r="A861" s="326" t="e">
        <f>'Запит 2-8'!#REF!</f>
        <v>#REF!</v>
      </c>
      <c r="B861" s="298" t="e">
        <f>IF('Запит 2-8'!#REF!&lt;&gt;"",'Запит 2-8'!#REF!,"")</f>
        <v>#REF!</v>
      </c>
      <c r="C861" s="297" t="e">
        <f>'Запит 2-8'!#REF!</f>
        <v>#REF!</v>
      </c>
      <c r="D861" s="296" t="e">
        <f>'Запит 2-8'!#REF!</f>
        <v>#REF!</v>
      </c>
      <c r="E861" s="413">
        <f>'Паспорт-3'!E974</f>
        <v>0</v>
      </c>
      <c r="F861" s="414"/>
      <c r="G861" s="429">
        <f t="shared" si="96"/>
        <v>0</v>
      </c>
      <c r="H861" s="81" t="e">
        <f t="shared" si="97"/>
        <v>#REF!</v>
      </c>
    </row>
    <row r="862" spans="1:8" x14ac:dyDescent="0.2">
      <c r="A862" s="326" t="e">
        <f>'Запит 2-8'!#REF!</f>
        <v>#REF!</v>
      </c>
      <c r="B862" s="298" t="e">
        <f>IF('Запит 2-8'!#REF!&lt;&gt;"",'Запит 2-8'!#REF!,"")</f>
        <v>#REF!</v>
      </c>
      <c r="C862" s="297" t="e">
        <f>'Запит 2-8'!#REF!</f>
        <v>#REF!</v>
      </c>
      <c r="D862" s="296" t="e">
        <f>'Запит 2-8'!#REF!</f>
        <v>#REF!</v>
      </c>
      <c r="E862" s="413">
        <f>'Паспорт-3'!E975</f>
        <v>0</v>
      </c>
      <c r="F862" s="414"/>
      <c r="G862" s="429">
        <f t="shared" si="96"/>
        <v>0</v>
      </c>
      <c r="H862" s="81" t="e">
        <f t="shared" si="97"/>
        <v>#REF!</v>
      </c>
    </row>
    <row r="863" spans="1:8" x14ac:dyDescent="0.2">
      <c r="A863" s="326" t="e">
        <f>'Запит 2-8'!#REF!</f>
        <v>#REF!</v>
      </c>
      <c r="B863" s="298" t="e">
        <f>IF('Запит 2-8'!#REF!&lt;&gt;"",'Запит 2-8'!#REF!,"")</f>
        <v>#REF!</v>
      </c>
      <c r="C863" s="297" t="e">
        <f>'Запит 2-8'!#REF!</f>
        <v>#REF!</v>
      </c>
      <c r="D863" s="296" t="e">
        <f>'Запит 2-8'!#REF!</f>
        <v>#REF!</v>
      </c>
      <c r="E863" s="413">
        <f>'Паспорт-3'!E976</f>
        <v>0</v>
      </c>
      <c r="F863" s="414"/>
      <c r="G863" s="429">
        <f t="shared" si="96"/>
        <v>0</v>
      </c>
      <c r="H863" s="81" t="e">
        <f t="shared" si="97"/>
        <v>#REF!</v>
      </c>
    </row>
    <row r="864" spans="1:8" x14ac:dyDescent="0.2">
      <c r="A864" s="326" t="e">
        <f>'Запит 2-8'!#REF!</f>
        <v>#REF!</v>
      </c>
      <c r="B864" s="298" t="e">
        <f>IF('Запит 2-8'!#REF!&lt;&gt;"",'Запит 2-8'!#REF!,"")</f>
        <v>#REF!</v>
      </c>
      <c r="C864" s="297" t="e">
        <f>'Запит 2-8'!#REF!</f>
        <v>#REF!</v>
      </c>
      <c r="D864" s="296" t="e">
        <f>'Запит 2-8'!#REF!</f>
        <v>#REF!</v>
      </c>
      <c r="E864" s="413">
        <f>'Паспорт-3'!E977</f>
        <v>0</v>
      </c>
      <c r="F864" s="414"/>
      <c r="G864" s="429">
        <f t="shared" si="96"/>
        <v>0</v>
      </c>
      <c r="H864" s="81" t="e">
        <f t="shared" si="97"/>
        <v>#REF!</v>
      </c>
    </row>
    <row r="865" spans="1:8" x14ac:dyDescent="0.2">
      <c r="A865" s="326" t="e">
        <f>'Запит 2-8'!#REF!</f>
        <v>#REF!</v>
      </c>
      <c r="B865" s="298" t="e">
        <f>IF('Запит 2-8'!#REF!&lt;&gt;"",'Запит 2-8'!#REF!,"")</f>
        <v>#REF!</v>
      </c>
      <c r="C865" s="297" t="e">
        <f>'Запит 2-8'!#REF!</f>
        <v>#REF!</v>
      </c>
      <c r="D865" s="296" t="e">
        <f>'Запит 2-8'!#REF!</f>
        <v>#REF!</v>
      </c>
      <c r="E865" s="413">
        <f>'Паспорт-3'!E978</f>
        <v>0</v>
      </c>
      <c r="F865" s="414"/>
      <c r="G865" s="429">
        <f t="shared" si="96"/>
        <v>0</v>
      </c>
      <c r="H865" s="81" t="e">
        <f t="shared" si="97"/>
        <v>#REF!</v>
      </c>
    </row>
    <row r="866" spans="1:8" x14ac:dyDescent="0.2">
      <c r="A866" s="326" t="e">
        <f>'Запит 2-8'!#REF!</f>
        <v>#REF!</v>
      </c>
      <c r="B866" s="298" t="e">
        <f>IF('Запит 2-8'!#REF!&lt;&gt;"",'Запит 2-8'!#REF!,"")</f>
        <v>#REF!</v>
      </c>
      <c r="C866" s="297" t="e">
        <f>'Запит 2-8'!#REF!</f>
        <v>#REF!</v>
      </c>
      <c r="D866" s="296" t="e">
        <f>'Запит 2-8'!#REF!</f>
        <v>#REF!</v>
      </c>
      <c r="E866" s="413">
        <f>'Паспорт-3'!E979</f>
        <v>0</v>
      </c>
      <c r="F866" s="414"/>
      <c r="G866" s="429">
        <f t="shared" si="96"/>
        <v>0</v>
      </c>
      <c r="H866" s="81" t="e">
        <f t="shared" si="97"/>
        <v>#REF!</v>
      </c>
    </row>
    <row r="867" spans="1:8" x14ac:dyDescent="0.2">
      <c r="A867" s="326" t="e">
        <f>'Запит 2-8'!#REF!</f>
        <v>#REF!</v>
      </c>
      <c r="B867" s="298" t="e">
        <f>IF('Запит 2-8'!#REF!&lt;&gt;"",'Запит 2-8'!#REF!,"")</f>
        <v>#REF!</v>
      </c>
      <c r="C867" s="297" t="e">
        <f>'Запит 2-8'!#REF!</f>
        <v>#REF!</v>
      </c>
      <c r="D867" s="296" t="e">
        <f>'Запит 2-8'!#REF!</f>
        <v>#REF!</v>
      </c>
      <c r="E867" s="413">
        <f>'Паспорт-3'!E980</f>
        <v>0</v>
      </c>
      <c r="F867" s="414"/>
      <c r="G867" s="429">
        <f t="shared" si="96"/>
        <v>0</v>
      </c>
      <c r="H867" s="81" t="e">
        <f t="shared" si="97"/>
        <v>#REF!</v>
      </c>
    </row>
    <row r="868" spans="1:8" x14ac:dyDescent="0.2">
      <c r="A868" s="326" t="e">
        <f>'Запит 2-8'!#REF!</f>
        <v>#REF!</v>
      </c>
      <c r="B868" s="298" t="e">
        <f>IF('Запит 2-8'!#REF!&lt;&gt;"",'Запит 2-8'!#REF!,"")</f>
        <v>#REF!</v>
      </c>
      <c r="C868" s="297" t="e">
        <f>'Запит 2-8'!#REF!</f>
        <v>#REF!</v>
      </c>
      <c r="D868" s="296" t="e">
        <f>'Запит 2-8'!#REF!</f>
        <v>#REF!</v>
      </c>
      <c r="E868" s="413">
        <f>'Паспорт-3'!E981</f>
        <v>0</v>
      </c>
      <c r="F868" s="414"/>
      <c r="G868" s="429">
        <f t="shared" si="96"/>
        <v>0</v>
      </c>
      <c r="H868" s="81" t="e">
        <f t="shared" si="97"/>
        <v>#REF!</v>
      </c>
    </row>
    <row r="869" spans="1:8" x14ac:dyDescent="0.2">
      <c r="A869" s="326" t="e">
        <f>'Запит 2-8'!#REF!</f>
        <v>#REF!</v>
      </c>
      <c r="B869" s="298" t="e">
        <f>IF('Запит 2-8'!#REF!&lt;&gt;"",'Запит 2-8'!#REF!,"")</f>
        <v>#REF!</v>
      </c>
      <c r="C869" s="297" t="e">
        <f>'Запит 2-8'!#REF!</f>
        <v>#REF!</v>
      </c>
      <c r="D869" s="296" t="e">
        <f>'Запит 2-8'!#REF!</f>
        <v>#REF!</v>
      </c>
      <c r="E869" s="413">
        <f>'Паспорт-3'!E982</f>
        <v>0</v>
      </c>
      <c r="F869" s="414"/>
      <c r="G869" s="429">
        <f t="shared" si="96"/>
        <v>0</v>
      </c>
      <c r="H869" s="81" t="e">
        <f t="shared" si="97"/>
        <v>#REF!</v>
      </c>
    </row>
    <row r="870" spans="1:8" x14ac:dyDescent="0.2">
      <c r="A870" s="326" t="e">
        <f>'Запит 2-8'!#REF!</f>
        <v>#REF!</v>
      </c>
      <c r="B870" s="298" t="e">
        <f>IF('Запит 2-8'!#REF!&lt;&gt;"",'Запит 2-8'!#REF!,"")</f>
        <v>#REF!</v>
      </c>
      <c r="C870" s="297" t="e">
        <f>'Запит 2-8'!#REF!</f>
        <v>#REF!</v>
      </c>
      <c r="D870" s="296" t="e">
        <f>'Запит 2-8'!#REF!</f>
        <v>#REF!</v>
      </c>
      <c r="E870" s="413">
        <f>'Паспорт-3'!E983</f>
        <v>0</v>
      </c>
      <c r="F870" s="414"/>
      <c r="G870" s="429">
        <f t="shared" si="96"/>
        <v>0</v>
      </c>
      <c r="H870" s="81" t="e">
        <f t="shared" si="97"/>
        <v>#REF!</v>
      </c>
    </row>
    <row r="871" spans="1:8" x14ac:dyDescent="0.2">
      <c r="A871" s="433" t="e">
        <f>'Запит 2-8'!#REF!</f>
        <v>#REF!</v>
      </c>
      <c r="B871" s="434" t="e">
        <f>IF('Запит 2-8'!#REF!&lt;&gt;"",'Запит 2-8'!#REF!,"")</f>
        <v>#REF!</v>
      </c>
      <c r="C871" s="435" t="e">
        <f>'Запит 2-8'!#REF!</f>
        <v>#REF!</v>
      </c>
      <c r="D871" s="436" t="e">
        <f>'Запит 2-8'!#REF!</f>
        <v>#REF!</v>
      </c>
      <c r="E871" s="437">
        <f>'Паспорт-3'!E984</f>
        <v>0</v>
      </c>
      <c r="F871" s="438"/>
      <c r="G871" s="439">
        <f t="shared" si="96"/>
        <v>0</v>
      </c>
      <c r="H871" s="81" t="e">
        <f t="shared" si="97"/>
        <v>#REF!</v>
      </c>
    </row>
    <row r="872" spans="1:8" ht="12.75" customHeight="1" x14ac:dyDescent="0.2">
      <c r="A872" s="820" t="s">
        <v>212</v>
      </c>
      <c r="B872" s="821"/>
      <c r="C872" s="821"/>
      <c r="D872" s="821"/>
      <c r="E872" s="821"/>
      <c r="F872" s="821"/>
      <c r="G872" s="822"/>
      <c r="H872" s="81" t="e">
        <f>H856</f>
        <v>#REF!</v>
      </c>
    </row>
    <row r="873" spans="1:8" x14ac:dyDescent="0.2">
      <c r="A873" s="420" t="e">
        <f>'Запит 2-8'!#REF!</f>
        <v>#REF!</v>
      </c>
      <c r="B873" s="823" t="s">
        <v>108</v>
      </c>
      <c r="C873" s="824"/>
      <c r="D873" s="824"/>
      <c r="E873" s="824"/>
      <c r="F873" s="824"/>
      <c r="G873" s="829"/>
      <c r="H873" s="81" t="e">
        <f>H874</f>
        <v>#REF!</v>
      </c>
    </row>
    <row r="874" spans="1:8" x14ac:dyDescent="0.2">
      <c r="A874" s="326" t="e">
        <f>'Запит 2-8'!#REF!</f>
        <v>#REF!</v>
      </c>
      <c r="B874" s="421" t="e">
        <f>IF('Запит 2-8'!#REF!&lt;&gt;"",'Запит 2-8'!#REF!,"")</f>
        <v>#REF!</v>
      </c>
      <c r="C874" s="422" t="e">
        <f>'Запит 2-8'!#REF!</f>
        <v>#REF!</v>
      </c>
      <c r="D874" s="423" t="e">
        <f>'Запит 2-8'!#REF!</f>
        <v>#REF!</v>
      </c>
      <c r="E874" s="430">
        <f>'Паспорт-3'!E986</f>
        <v>0</v>
      </c>
      <c r="F874" s="431"/>
      <c r="G874" s="432">
        <f t="shared" ref="G874:G888" si="98">F874-E874</f>
        <v>0</v>
      </c>
      <c r="H874" s="81" t="e">
        <f t="shared" ref="H874:H888" si="99">IF(B874&lt;&gt;"","Для друку","")</f>
        <v>#REF!</v>
      </c>
    </row>
    <row r="875" spans="1:8" x14ac:dyDescent="0.2">
      <c r="A875" s="326" t="e">
        <f>'Запит 2-8'!#REF!</f>
        <v>#REF!</v>
      </c>
      <c r="B875" s="298" t="e">
        <f>IF('Запит 2-8'!#REF!&lt;&gt;"",'Запит 2-8'!#REF!,"")</f>
        <v>#REF!</v>
      </c>
      <c r="C875" s="297" t="e">
        <f>'Запит 2-8'!#REF!</f>
        <v>#REF!</v>
      </c>
      <c r="D875" s="296" t="e">
        <f>'Запит 2-8'!#REF!</f>
        <v>#REF!</v>
      </c>
      <c r="E875" s="413">
        <f>'Паспорт-3'!E987</f>
        <v>0</v>
      </c>
      <c r="F875" s="414"/>
      <c r="G875" s="429">
        <f t="shared" si="98"/>
        <v>0</v>
      </c>
      <c r="H875" s="81" t="e">
        <f t="shared" si="99"/>
        <v>#REF!</v>
      </c>
    </row>
    <row r="876" spans="1:8" x14ac:dyDescent="0.2">
      <c r="A876" s="326" t="e">
        <f>'Запит 2-8'!#REF!</f>
        <v>#REF!</v>
      </c>
      <c r="B876" s="298" t="e">
        <f>IF('Запит 2-8'!#REF!&lt;&gt;"",'Запит 2-8'!#REF!,"")</f>
        <v>#REF!</v>
      </c>
      <c r="C876" s="297" t="e">
        <f>'Запит 2-8'!#REF!</f>
        <v>#REF!</v>
      </c>
      <c r="D876" s="296" t="e">
        <f>'Запит 2-8'!#REF!</f>
        <v>#REF!</v>
      </c>
      <c r="E876" s="413">
        <f>'Паспорт-3'!E988</f>
        <v>0</v>
      </c>
      <c r="F876" s="414"/>
      <c r="G876" s="429">
        <f t="shared" si="98"/>
        <v>0</v>
      </c>
      <c r="H876" s="81" t="e">
        <f t="shared" si="99"/>
        <v>#REF!</v>
      </c>
    </row>
    <row r="877" spans="1:8" x14ac:dyDescent="0.2">
      <c r="A877" s="326" t="e">
        <f>'Запит 2-8'!#REF!</f>
        <v>#REF!</v>
      </c>
      <c r="B877" s="298" t="e">
        <f>IF('Запит 2-8'!#REF!&lt;&gt;"",'Запит 2-8'!#REF!,"")</f>
        <v>#REF!</v>
      </c>
      <c r="C877" s="297" t="e">
        <f>'Запит 2-8'!#REF!</f>
        <v>#REF!</v>
      </c>
      <c r="D877" s="296" t="e">
        <f>'Запит 2-8'!#REF!</f>
        <v>#REF!</v>
      </c>
      <c r="E877" s="413">
        <f>'Паспорт-3'!E989</f>
        <v>0</v>
      </c>
      <c r="F877" s="414"/>
      <c r="G877" s="429">
        <f t="shared" si="98"/>
        <v>0</v>
      </c>
      <c r="H877" s="81" t="e">
        <f t="shared" si="99"/>
        <v>#REF!</v>
      </c>
    </row>
    <row r="878" spans="1:8" x14ac:dyDescent="0.2">
      <c r="A878" s="326" t="e">
        <f>'Запит 2-8'!#REF!</f>
        <v>#REF!</v>
      </c>
      <c r="B878" s="298" t="e">
        <f>IF('Запит 2-8'!#REF!&lt;&gt;"",'Запит 2-8'!#REF!,"")</f>
        <v>#REF!</v>
      </c>
      <c r="C878" s="297" t="e">
        <f>'Запит 2-8'!#REF!</f>
        <v>#REF!</v>
      </c>
      <c r="D878" s="296" t="e">
        <f>'Запит 2-8'!#REF!</f>
        <v>#REF!</v>
      </c>
      <c r="E878" s="413">
        <f>'Паспорт-3'!E990</f>
        <v>0</v>
      </c>
      <c r="F878" s="414"/>
      <c r="G878" s="429">
        <f t="shared" si="98"/>
        <v>0</v>
      </c>
      <c r="H878" s="81" t="e">
        <f t="shared" si="99"/>
        <v>#REF!</v>
      </c>
    </row>
    <row r="879" spans="1:8" x14ac:dyDescent="0.2">
      <c r="A879" s="326" t="e">
        <f>'Запит 2-8'!#REF!</f>
        <v>#REF!</v>
      </c>
      <c r="B879" s="298" t="e">
        <f>IF('Запит 2-8'!#REF!&lt;&gt;"",'Запит 2-8'!#REF!,"")</f>
        <v>#REF!</v>
      </c>
      <c r="C879" s="297" t="e">
        <f>'Запит 2-8'!#REF!</f>
        <v>#REF!</v>
      </c>
      <c r="D879" s="296" t="e">
        <f>'Запит 2-8'!#REF!</f>
        <v>#REF!</v>
      </c>
      <c r="E879" s="413">
        <f>'Паспорт-3'!E991</f>
        <v>0</v>
      </c>
      <c r="F879" s="414"/>
      <c r="G879" s="429">
        <f t="shared" si="98"/>
        <v>0</v>
      </c>
      <c r="H879" s="81" t="e">
        <f t="shared" si="99"/>
        <v>#REF!</v>
      </c>
    </row>
    <row r="880" spans="1:8" x14ac:dyDescent="0.2">
      <c r="A880" s="326" t="e">
        <f>'Запит 2-8'!#REF!</f>
        <v>#REF!</v>
      </c>
      <c r="B880" s="298" t="e">
        <f>IF('Запит 2-8'!#REF!&lt;&gt;"",'Запит 2-8'!#REF!,"")</f>
        <v>#REF!</v>
      </c>
      <c r="C880" s="297" t="e">
        <f>'Запит 2-8'!#REF!</f>
        <v>#REF!</v>
      </c>
      <c r="D880" s="296" t="e">
        <f>'Запит 2-8'!#REF!</f>
        <v>#REF!</v>
      </c>
      <c r="E880" s="413">
        <f>'Паспорт-3'!E992</f>
        <v>0</v>
      </c>
      <c r="F880" s="414"/>
      <c r="G880" s="429">
        <f t="shared" si="98"/>
        <v>0</v>
      </c>
      <c r="H880" s="81" t="e">
        <f t="shared" si="99"/>
        <v>#REF!</v>
      </c>
    </row>
    <row r="881" spans="1:8" x14ac:dyDescent="0.2">
      <c r="A881" s="326" t="e">
        <f>'Запит 2-8'!#REF!</f>
        <v>#REF!</v>
      </c>
      <c r="B881" s="298" t="e">
        <f>IF('Запит 2-8'!#REF!&lt;&gt;"",'Запит 2-8'!#REF!,"")</f>
        <v>#REF!</v>
      </c>
      <c r="C881" s="297" t="e">
        <f>'Запит 2-8'!#REF!</f>
        <v>#REF!</v>
      </c>
      <c r="D881" s="296" t="e">
        <f>'Запит 2-8'!#REF!</f>
        <v>#REF!</v>
      </c>
      <c r="E881" s="413">
        <f>'Паспорт-3'!E993</f>
        <v>0</v>
      </c>
      <c r="F881" s="414"/>
      <c r="G881" s="429">
        <f t="shared" si="98"/>
        <v>0</v>
      </c>
      <c r="H881" s="81" t="e">
        <f t="shared" si="99"/>
        <v>#REF!</v>
      </c>
    </row>
    <row r="882" spans="1:8" x14ac:dyDescent="0.2">
      <c r="A882" s="326" t="e">
        <f>'Запит 2-8'!#REF!</f>
        <v>#REF!</v>
      </c>
      <c r="B882" s="298" t="e">
        <f>IF('Запит 2-8'!#REF!&lt;&gt;"",'Запит 2-8'!#REF!,"")</f>
        <v>#REF!</v>
      </c>
      <c r="C882" s="297" t="e">
        <f>'Запит 2-8'!#REF!</f>
        <v>#REF!</v>
      </c>
      <c r="D882" s="296" t="e">
        <f>'Запит 2-8'!#REF!</f>
        <v>#REF!</v>
      </c>
      <c r="E882" s="413">
        <f>'Паспорт-3'!E994</f>
        <v>0</v>
      </c>
      <c r="F882" s="414"/>
      <c r="G882" s="429">
        <f t="shared" si="98"/>
        <v>0</v>
      </c>
      <c r="H882" s="81" t="e">
        <f t="shared" si="99"/>
        <v>#REF!</v>
      </c>
    </row>
    <row r="883" spans="1:8" x14ac:dyDescent="0.2">
      <c r="A883" s="326" t="e">
        <f>'Запит 2-8'!#REF!</f>
        <v>#REF!</v>
      </c>
      <c r="B883" s="298" t="e">
        <f>IF('Запит 2-8'!#REF!&lt;&gt;"",'Запит 2-8'!#REF!,"")</f>
        <v>#REF!</v>
      </c>
      <c r="C883" s="297" t="e">
        <f>'Запит 2-8'!#REF!</f>
        <v>#REF!</v>
      </c>
      <c r="D883" s="296" t="e">
        <f>'Запит 2-8'!#REF!</f>
        <v>#REF!</v>
      </c>
      <c r="E883" s="413">
        <f>'Паспорт-3'!E995</f>
        <v>0</v>
      </c>
      <c r="F883" s="414"/>
      <c r="G883" s="429">
        <f t="shared" si="98"/>
        <v>0</v>
      </c>
      <c r="H883" s="81" t="e">
        <f t="shared" si="99"/>
        <v>#REF!</v>
      </c>
    </row>
    <row r="884" spans="1:8" x14ac:dyDescent="0.2">
      <c r="A884" s="326" t="e">
        <f>'Запит 2-8'!#REF!</f>
        <v>#REF!</v>
      </c>
      <c r="B884" s="298" t="e">
        <f>IF('Запит 2-8'!#REF!&lt;&gt;"",'Запит 2-8'!#REF!,"")</f>
        <v>#REF!</v>
      </c>
      <c r="C884" s="297" t="e">
        <f>'Запит 2-8'!#REF!</f>
        <v>#REF!</v>
      </c>
      <c r="D884" s="296" t="e">
        <f>'Запит 2-8'!#REF!</f>
        <v>#REF!</v>
      </c>
      <c r="E884" s="413">
        <f>'Паспорт-3'!E996</f>
        <v>0</v>
      </c>
      <c r="F884" s="414"/>
      <c r="G884" s="429">
        <f t="shared" si="98"/>
        <v>0</v>
      </c>
      <c r="H884" s="81" t="e">
        <f t="shared" si="99"/>
        <v>#REF!</v>
      </c>
    </row>
    <row r="885" spans="1:8" x14ac:dyDescent="0.2">
      <c r="A885" s="326" t="e">
        <f>'Запит 2-8'!#REF!</f>
        <v>#REF!</v>
      </c>
      <c r="B885" s="298" t="e">
        <f>IF('Запит 2-8'!#REF!&lt;&gt;"",'Запит 2-8'!#REF!,"")</f>
        <v>#REF!</v>
      </c>
      <c r="C885" s="297" t="e">
        <f>'Запит 2-8'!#REF!</f>
        <v>#REF!</v>
      </c>
      <c r="D885" s="296" t="e">
        <f>'Запит 2-8'!#REF!</f>
        <v>#REF!</v>
      </c>
      <c r="E885" s="413">
        <f>'Паспорт-3'!E997</f>
        <v>0</v>
      </c>
      <c r="F885" s="414"/>
      <c r="G885" s="429">
        <f t="shared" si="98"/>
        <v>0</v>
      </c>
      <c r="H885" s="81" t="e">
        <f t="shared" si="99"/>
        <v>#REF!</v>
      </c>
    </row>
    <row r="886" spans="1:8" x14ac:dyDescent="0.2">
      <c r="A886" s="326" t="e">
        <f>'Запит 2-8'!#REF!</f>
        <v>#REF!</v>
      </c>
      <c r="B886" s="298" t="e">
        <f>IF('Запит 2-8'!#REF!&lt;&gt;"",'Запит 2-8'!#REF!,"")</f>
        <v>#REF!</v>
      </c>
      <c r="C886" s="297" t="e">
        <f>'Запит 2-8'!#REF!</f>
        <v>#REF!</v>
      </c>
      <c r="D886" s="296" t="e">
        <f>'Запит 2-8'!#REF!</f>
        <v>#REF!</v>
      </c>
      <c r="E886" s="413">
        <f>'Паспорт-3'!E998</f>
        <v>0</v>
      </c>
      <c r="F886" s="414"/>
      <c r="G886" s="429">
        <f t="shared" si="98"/>
        <v>0</v>
      </c>
      <c r="H886" s="81" t="e">
        <f t="shared" si="99"/>
        <v>#REF!</v>
      </c>
    </row>
    <row r="887" spans="1:8" x14ac:dyDescent="0.2">
      <c r="A887" s="326" t="e">
        <f>'Запит 2-8'!#REF!</f>
        <v>#REF!</v>
      </c>
      <c r="B887" s="298" t="e">
        <f>IF('Запит 2-8'!#REF!&lt;&gt;"",'Запит 2-8'!#REF!,"")</f>
        <v>#REF!</v>
      </c>
      <c r="C887" s="297" t="e">
        <f>'Запит 2-8'!#REF!</f>
        <v>#REF!</v>
      </c>
      <c r="D887" s="296" t="e">
        <f>'Запит 2-8'!#REF!</f>
        <v>#REF!</v>
      </c>
      <c r="E887" s="413">
        <f>'Паспорт-3'!E999</f>
        <v>0</v>
      </c>
      <c r="F887" s="414"/>
      <c r="G887" s="429">
        <f t="shared" si="98"/>
        <v>0</v>
      </c>
      <c r="H887" s="81" t="e">
        <f t="shared" si="99"/>
        <v>#REF!</v>
      </c>
    </row>
    <row r="888" spans="1:8" x14ac:dyDescent="0.2">
      <c r="A888" s="433" t="e">
        <f>'Запит 2-8'!#REF!</f>
        <v>#REF!</v>
      </c>
      <c r="B888" s="434" t="e">
        <f>IF('Запит 2-8'!#REF!&lt;&gt;"",'Запит 2-8'!#REF!,"")</f>
        <v>#REF!</v>
      </c>
      <c r="C888" s="435" t="e">
        <f>'Запит 2-8'!#REF!</f>
        <v>#REF!</v>
      </c>
      <c r="D888" s="436" t="e">
        <f>'Запит 2-8'!#REF!</f>
        <v>#REF!</v>
      </c>
      <c r="E888" s="437">
        <f>'Паспорт-3'!E1000</f>
        <v>0</v>
      </c>
      <c r="F888" s="438"/>
      <c r="G888" s="439">
        <f t="shared" si="98"/>
        <v>0</v>
      </c>
      <c r="H888" s="81" t="e">
        <f t="shared" si="99"/>
        <v>#REF!</v>
      </c>
    </row>
    <row r="889" spans="1:8" ht="12.75" customHeight="1" x14ac:dyDescent="0.2">
      <c r="A889" s="820" t="s">
        <v>212</v>
      </c>
      <c r="B889" s="821"/>
      <c r="C889" s="821"/>
      <c r="D889" s="821"/>
      <c r="E889" s="821"/>
      <c r="F889" s="821"/>
      <c r="G889" s="822"/>
      <c r="H889" s="81" t="e">
        <f>H873</f>
        <v>#REF!</v>
      </c>
    </row>
    <row r="890" spans="1:8" x14ac:dyDescent="0.2">
      <c r="A890" s="426" t="e">
        <f>'Запит 2-8'!#REF!</f>
        <v>#REF!</v>
      </c>
      <c r="B890" s="823" t="s">
        <v>109</v>
      </c>
      <c r="C890" s="824"/>
      <c r="D890" s="824"/>
      <c r="E890" s="825"/>
      <c r="F890" s="825"/>
      <c r="G890" s="826"/>
      <c r="H890" s="81" t="e">
        <f>H891</f>
        <v>#REF!</v>
      </c>
    </row>
    <row r="891" spans="1:8" x14ac:dyDescent="0.2">
      <c r="A891" s="326" t="e">
        <f>'Запит 2-8'!#REF!</f>
        <v>#REF!</v>
      </c>
      <c r="B891" s="421" t="e">
        <f>IF('Запит 2-8'!#REF!&lt;&gt;"",'Запит 2-8'!#REF!,"")</f>
        <v>#REF!</v>
      </c>
      <c r="C891" s="422" t="e">
        <f>'Запит 2-8'!#REF!</f>
        <v>#REF!</v>
      </c>
      <c r="D891" s="423" t="e">
        <f>'Запит 2-8'!#REF!</f>
        <v>#REF!</v>
      </c>
      <c r="E891" s="424">
        <f>'Паспорт-3'!E1002</f>
        <v>0</v>
      </c>
      <c r="F891" s="425"/>
      <c r="G891" s="428">
        <f t="shared" ref="G891:G905" si="100">F891-E891</f>
        <v>0</v>
      </c>
      <c r="H891" s="81" t="e">
        <f t="shared" ref="H891:H905" si="101">IF(B891&lt;&gt;"","Для друку","")</f>
        <v>#REF!</v>
      </c>
    </row>
    <row r="892" spans="1:8" x14ac:dyDescent="0.2">
      <c r="A892" s="326" t="e">
        <f>'Запит 2-8'!#REF!</f>
        <v>#REF!</v>
      </c>
      <c r="B892" s="298" t="e">
        <f>IF('Запит 2-8'!#REF!&lt;&gt;"",'Запит 2-8'!#REF!,"")</f>
        <v>#REF!</v>
      </c>
      <c r="C892" s="297" t="e">
        <f>'Запит 2-8'!#REF!</f>
        <v>#REF!</v>
      </c>
      <c r="D892" s="296" t="e">
        <f>'Запит 2-8'!#REF!</f>
        <v>#REF!</v>
      </c>
      <c r="E892" s="413">
        <f>'Паспорт-3'!E1003</f>
        <v>0</v>
      </c>
      <c r="F892" s="414"/>
      <c r="G892" s="429">
        <f t="shared" si="100"/>
        <v>0</v>
      </c>
      <c r="H892" s="81" t="e">
        <f t="shared" si="101"/>
        <v>#REF!</v>
      </c>
    </row>
    <row r="893" spans="1:8" x14ac:dyDescent="0.2">
      <c r="A893" s="326" t="e">
        <f>'Запит 2-8'!#REF!</f>
        <v>#REF!</v>
      </c>
      <c r="B893" s="298" t="e">
        <f>IF('Запит 2-8'!#REF!&lt;&gt;"",'Запит 2-8'!#REF!,"")</f>
        <v>#REF!</v>
      </c>
      <c r="C893" s="297" t="e">
        <f>'Запит 2-8'!#REF!</f>
        <v>#REF!</v>
      </c>
      <c r="D893" s="296" t="e">
        <f>'Запит 2-8'!#REF!</f>
        <v>#REF!</v>
      </c>
      <c r="E893" s="413">
        <f>'Паспорт-3'!E1004</f>
        <v>0</v>
      </c>
      <c r="F893" s="414"/>
      <c r="G893" s="429">
        <f t="shared" si="100"/>
        <v>0</v>
      </c>
      <c r="H893" s="81" t="e">
        <f t="shared" si="101"/>
        <v>#REF!</v>
      </c>
    </row>
    <row r="894" spans="1:8" x14ac:dyDescent="0.2">
      <c r="A894" s="326" t="e">
        <f>'Запит 2-8'!#REF!</f>
        <v>#REF!</v>
      </c>
      <c r="B894" s="298" t="e">
        <f>IF('Запит 2-8'!#REF!&lt;&gt;"",'Запит 2-8'!#REF!,"")</f>
        <v>#REF!</v>
      </c>
      <c r="C894" s="297" t="e">
        <f>'Запит 2-8'!#REF!</f>
        <v>#REF!</v>
      </c>
      <c r="D894" s="296" t="e">
        <f>'Запит 2-8'!#REF!</f>
        <v>#REF!</v>
      </c>
      <c r="E894" s="413">
        <f>'Паспорт-3'!E1005</f>
        <v>0</v>
      </c>
      <c r="F894" s="414"/>
      <c r="G894" s="429">
        <f t="shared" si="100"/>
        <v>0</v>
      </c>
      <c r="H894" s="81" t="e">
        <f t="shared" si="101"/>
        <v>#REF!</v>
      </c>
    </row>
    <row r="895" spans="1:8" x14ac:dyDescent="0.2">
      <c r="A895" s="326" t="e">
        <f>'Запит 2-8'!#REF!</f>
        <v>#REF!</v>
      </c>
      <c r="B895" s="298" t="e">
        <f>IF('Запит 2-8'!#REF!&lt;&gt;"",'Запит 2-8'!#REF!,"")</f>
        <v>#REF!</v>
      </c>
      <c r="C895" s="297" t="e">
        <f>'Запит 2-8'!#REF!</f>
        <v>#REF!</v>
      </c>
      <c r="D895" s="296" t="e">
        <f>'Запит 2-8'!#REF!</f>
        <v>#REF!</v>
      </c>
      <c r="E895" s="413">
        <f>'Паспорт-3'!E1006</f>
        <v>0</v>
      </c>
      <c r="F895" s="414"/>
      <c r="G895" s="429">
        <f t="shared" si="100"/>
        <v>0</v>
      </c>
      <c r="H895" s="81" t="e">
        <f t="shared" si="101"/>
        <v>#REF!</v>
      </c>
    </row>
    <row r="896" spans="1:8" x14ac:dyDescent="0.2">
      <c r="A896" s="326" t="e">
        <f>'Запит 2-8'!#REF!</f>
        <v>#REF!</v>
      </c>
      <c r="B896" s="298" t="e">
        <f>IF('Запит 2-8'!#REF!&lt;&gt;"",'Запит 2-8'!#REF!,"")</f>
        <v>#REF!</v>
      </c>
      <c r="C896" s="297" t="e">
        <f>'Запит 2-8'!#REF!</f>
        <v>#REF!</v>
      </c>
      <c r="D896" s="296" t="e">
        <f>'Запит 2-8'!#REF!</f>
        <v>#REF!</v>
      </c>
      <c r="E896" s="413">
        <f>'Паспорт-3'!E1007</f>
        <v>0</v>
      </c>
      <c r="F896" s="414"/>
      <c r="G896" s="429">
        <f t="shared" si="100"/>
        <v>0</v>
      </c>
      <c r="H896" s="81" t="e">
        <f t="shared" si="101"/>
        <v>#REF!</v>
      </c>
    </row>
    <row r="897" spans="1:8" x14ac:dyDescent="0.2">
      <c r="A897" s="326" t="e">
        <f>'Запит 2-8'!#REF!</f>
        <v>#REF!</v>
      </c>
      <c r="B897" s="298" t="e">
        <f>IF('Запит 2-8'!#REF!&lt;&gt;"",'Запит 2-8'!#REF!,"")</f>
        <v>#REF!</v>
      </c>
      <c r="C897" s="297" t="e">
        <f>'Запит 2-8'!#REF!</f>
        <v>#REF!</v>
      </c>
      <c r="D897" s="296" t="e">
        <f>'Запит 2-8'!#REF!</f>
        <v>#REF!</v>
      </c>
      <c r="E897" s="413">
        <f>'Паспорт-3'!E1008</f>
        <v>0</v>
      </c>
      <c r="F897" s="414"/>
      <c r="G897" s="429">
        <f t="shared" si="100"/>
        <v>0</v>
      </c>
      <c r="H897" s="81" t="e">
        <f t="shared" si="101"/>
        <v>#REF!</v>
      </c>
    </row>
    <row r="898" spans="1:8" x14ac:dyDescent="0.2">
      <c r="A898" s="326" t="e">
        <f>'Запит 2-8'!#REF!</f>
        <v>#REF!</v>
      </c>
      <c r="B898" s="298" t="e">
        <f>IF('Запит 2-8'!#REF!&lt;&gt;"",'Запит 2-8'!#REF!,"")</f>
        <v>#REF!</v>
      </c>
      <c r="C898" s="297" t="e">
        <f>'Запит 2-8'!#REF!</f>
        <v>#REF!</v>
      </c>
      <c r="D898" s="296" t="e">
        <f>'Запит 2-8'!#REF!</f>
        <v>#REF!</v>
      </c>
      <c r="E898" s="413">
        <f>'Паспорт-3'!E1009</f>
        <v>0</v>
      </c>
      <c r="F898" s="414"/>
      <c r="G898" s="429">
        <f t="shared" si="100"/>
        <v>0</v>
      </c>
      <c r="H898" s="81" t="e">
        <f t="shared" si="101"/>
        <v>#REF!</v>
      </c>
    </row>
    <row r="899" spans="1:8" x14ac:dyDescent="0.2">
      <c r="A899" s="326" t="e">
        <f>'Запит 2-8'!#REF!</f>
        <v>#REF!</v>
      </c>
      <c r="B899" s="298" t="e">
        <f>IF('Запит 2-8'!#REF!&lt;&gt;"",'Запит 2-8'!#REF!,"")</f>
        <v>#REF!</v>
      </c>
      <c r="C899" s="297" t="e">
        <f>'Запит 2-8'!#REF!</f>
        <v>#REF!</v>
      </c>
      <c r="D899" s="296" t="e">
        <f>'Запит 2-8'!#REF!</f>
        <v>#REF!</v>
      </c>
      <c r="E899" s="413">
        <f>'Паспорт-3'!E1010</f>
        <v>0</v>
      </c>
      <c r="F899" s="414"/>
      <c r="G899" s="429">
        <f t="shared" si="100"/>
        <v>0</v>
      </c>
      <c r="H899" s="81" t="e">
        <f t="shared" si="101"/>
        <v>#REF!</v>
      </c>
    </row>
    <row r="900" spans="1:8" x14ac:dyDescent="0.2">
      <c r="A900" s="326" t="e">
        <f>'Запит 2-8'!#REF!</f>
        <v>#REF!</v>
      </c>
      <c r="B900" s="298" t="e">
        <f>IF('Запит 2-8'!#REF!&lt;&gt;"",'Запит 2-8'!#REF!,"")</f>
        <v>#REF!</v>
      </c>
      <c r="C900" s="297" t="e">
        <f>'Запит 2-8'!#REF!</f>
        <v>#REF!</v>
      </c>
      <c r="D900" s="296" t="e">
        <f>'Запит 2-8'!#REF!</f>
        <v>#REF!</v>
      </c>
      <c r="E900" s="413">
        <f>'Паспорт-3'!E1011</f>
        <v>0</v>
      </c>
      <c r="F900" s="414"/>
      <c r="G900" s="429">
        <f t="shared" si="100"/>
        <v>0</v>
      </c>
      <c r="H900" s="81" t="e">
        <f t="shared" si="101"/>
        <v>#REF!</v>
      </c>
    </row>
    <row r="901" spans="1:8" x14ac:dyDescent="0.2">
      <c r="A901" s="326" t="e">
        <f>'Запит 2-8'!#REF!</f>
        <v>#REF!</v>
      </c>
      <c r="B901" s="298" t="e">
        <f>IF('Запит 2-8'!#REF!&lt;&gt;"",'Запит 2-8'!#REF!,"")</f>
        <v>#REF!</v>
      </c>
      <c r="C901" s="297" t="e">
        <f>'Запит 2-8'!#REF!</f>
        <v>#REF!</v>
      </c>
      <c r="D901" s="296" t="e">
        <f>'Запит 2-8'!#REF!</f>
        <v>#REF!</v>
      </c>
      <c r="E901" s="413">
        <f>'Паспорт-3'!E1012</f>
        <v>0</v>
      </c>
      <c r="F901" s="414"/>
      <c r="G901" s="429">
        <f t="shared" si="100"/>
        <v>0</v>
      </c>
      <c r="H901" s="81" t="e">
        <f t="shared" si="101"/>
        <v>#REF!</v>
      </c>
    </row>
    <row r="902" spans="1:8" x14ac:dyDescent="0.2">
      <c r="A902" s="326" t="e">
        <f>'Запит 2-8'!#REF!</f>
        <v>#REF!</v>
      </c>
      <c r="B902" s="298" t="e">
        <f>IF('Запит 2-8'!#REF!&lt;&gt;"",'Запит 2-8'!#REF!,"")</f>
        <v>#REF!</v>
      </c>
      <c r="C902" s="297" t="e">
        <f>'Запит 2-8'!#REF!</f>
        <v>#REF!</v>
      </c>
      <c r="D902" s="296" t="e">
        <f>'Запит 2-8'!#REF!</f>
        <v>#REF!</v>
      </c>
      <c r="E902" s="413">
        <f>'Паспорт-3'!E1013</f>
        <v>0</v>
      </c>
      <c r="F902" s="414"/>
      <c r="G902" s="429">
        <f t="shared" si="100"/>
        <v>0</v>
      </c>
      <c r="H902" s="81" t="e">
        <f t="shared" si="101"/>
        <v>#REF!</v>
      </c>
    </row>
    <row r="903" spans="1:8" x14ac:dyDescent="0.2">
      <c r="A903" s="326" t="e">
        <f>'Запит 2-8'!#REF!</f>
        <v>#REF!</v>
      </c>
      <c r="B903" s="298" t="e">
        <f>IF('Запит 2-8'!#REF!&lt;&gt;"",'Запит 2-8'!#REF!,"")</f>
        <v>#REF!</v>
      </c>
      <c r="C903" s="297" t="e">
        <f>'Запит 2-8'!#REF!</f>
        <v>#REF!</v>
      </c>
      <c r="D903" s="296" t="e">
        <f>'Запит 2-8'!#REF!</f>
        <v>#REF!</v>
      </c>
      <c r="E903" s="413">
        <f>'Паспорт-3'!E1014</f>
        <v>0</v>
      </c>
      <c r="F903" s="414"/>
      <c r="G903" s="429">
        <f t="shared" si="100"/>
        <v>0</v>
      </c>
      <c r="H903" s="81" t="e">
        <f t="shared" si="101"/>
        <v>#REF!</v>
      </c>
    </row>
    <row r="904" spans="1:8" x14ac:dyDescent="0.2">
      <c r="A904" s="326" t="e">
        <f>'Запит 2-8'!#REF!</f>
        <v>#REF!</v>
      </c>
      <c r="B904" s="298" t="e">
        <f>IF('Запит 2-8'!#REF!&lt;&gt;"",'Запит 2-8'!#REF!,"")</f>
        <v>#REF!</v>
      </c>
      <c r="C904" s="297" t="e">
        <f>'Запит 2-8'!#REF!</f>
        <v>#REF!</v>
      </c>
      <c r="D904" s="296" t="e">
        <f>'Запит 2-8'!#REF!</f>
        <v>#REF!</v>
      </c>
      <c r="E904" s="413">
        <f>'Паспорт-3'!E1015</f>
        <v>0</v>
      </c>
      <c r="F904" s="414"/>
      <c r="G904" s="429">
        <f t="shared" si="100"/>
        <v>0</v>
      </c>
      <c r="H904" s="81" t="e">
        <f t="shared" si="101"/>
        <v>#REF!</v>
      </c>
    </row>
    <row r="905" spans="1:8" x14ac:dyDescent="0.2">
      <c r="A905" s="433" t="e">
        <f>'Запит 2-8'!#REF!</f>
        <v>#REF!</v>
      </c>
      <c r="B905" s="434" t="e">
        <f>IF('Запит 2-8'!#REF!&lt;&gt;"",'Запит 2-8'!#REF!,"")</f>
        <v>#REF!</v>
      </c>
      <c r="C905" s="435" t="e">
        <f>'Запит 2-8'!#REF!</f>
        <v>#REF!</v>
      </c>
      <c r="D905" s="436" t="e">
        <f>'Запит 2-8'!#REF!</f>
        <v>#REF!</v>
      </c>
      <c r="E905" s="437">
        <f>'Паспорт-3'!E1016</f>
        <v>0</v>
      </c>
      <c r="F905" s="438"/>
      <c r="G905" s="439">
        <f t="shared" si="100"/>
        <v>0</v>
      </c>
      <c r="H905" s="81" t="e">
        <f t="shared" si="101"/>
        <v>#REF!</v>
      </c>
    </row>
    <row r="906" spans="1:8" ht="12.75" customHeight="1" x14ac:dyDescent="0.2">
      <c r="A906" s="820" t="s">
        <v>212</v>
      </c>
      <c r="B906" s="821"/>
      <c r="C906" s="821"/>
      <c r="D906" s="821"/>
      <c r="E906" s="821"/>
      <c r="F906" s="821"/>
      <c r="G906" s="822"/>
      <c r="H906" s="81" t="e">
        <f>H890</f>
        <v>#REF!</v>
      </c>
    </row>
    <row r="907" spans="1:8" ht="12.75" customHeight="1" x14ac:dyDescent="0.2">
      <c r="A907" s="820" t="s">
        <v>232</v>
      </c>
      <c r="B907" s="821"/>
      <c r="C907" s="821"/>
      <c r="D907" s="821"/>
      <c r="E907" s="821"/>
      <c r="F907" s="821"/>
      <c r="G907" s="822"/>
      <c r="H907" s="81" t="e">
        <f>H855</f>
        <v>#REF!</v>
      </c>
    </row>
    <row r="908" spans="1:8" ht="12.75" customHeight="1" x14ac:dyDescent="0.2">
      <c r="A908" s="784" t="e">
        <f>'Запит 2-8'!#REF!</f>
        <v>#REF!</v>
      </c>
      <c r="B908" s="785"/>
      <c r="C908" s="785"/>
      <c r="D908" s="785"/>
      <c r="E908" s="785"/>
      <c r="F908" s="785"/>
      <c r="G908" s="786"/>
      <c r="H908" s="81" t="e">
        <f>H909</f>
        <v>#REF!</v>
      </c>
    </row>
    <row r="909" spans="1:8" x14ac:dyDescent="0.2">
      <c r="A909" s="420" t="s">
        <v>4</v>
      </c>
      <c r="B909" s="823" t="s">
        <v>107</v>
      </c>
      <c r="C909" s="824"/>
      <c r="D909" s="824"/>
      <c r="E909" s="827"/>
      <c r="F909" s="827"/>
      <c r="G909" s="828"/>
      <c r="H909" s="81" t="e">
        <f>H910</f>
        <v>#REF!</v>
      </c>
    </row>
    <row r="910" spans="1:8" x14ac:dyDescent="0.2">
      <c r="A910" s="326" t="e">
        <f>'Запит 2-8'!#REF!</f>
        <v>#REF!</v>
      </c>
      <c r="B910" s="421" t="e">
        <f>IF('Запит 2-8'!#REF!&lt;&gt;"",'Запит 2-8'!#REF!,"")</f>
        <v>#REF!</v>
      </c>
      <c r="C910" s="422" t="e">
        <f>'Запит 2-8'!#REF!</f>
        <v>#REF!</v>
      </c>
      <c r="D910" s="423" t="e">
        <f>'Запит 2-8'!#REF!</f>
        <v>#REF!</v>
      </c>
      <c r="E910" s="424">
        <f>'Паспорт-3'!E1030</f>
        <v>0</v>
      </c>
      <c r="F910" s="425"/>
      <c r="G910" s="428">
        <f t="shared" ref="G910:G924" si="102">F910-E910</f>
        <v>0</v>
      </c>
      <c r="H910" s="81" t="e">
        <f t="shared" ref="H910:H924" si="103">IF(B910&lt;&gt;"","Для друку","")</f>
        <v>#REF!</v>
      </c>
    </row>
    <row r="911" spans="1:8" x14ac:dyDescent="0.2">
      <c r="A911" s="326" t="e">
        <f>'Запит 2-8'!#REF!</f>
        <v>#REF!</v>
      </c>
      <c r="B911" s="298" t="e">
        <f>IF('Запит 2-8'!#REF!&lt;&gt;"",'Запит 2-8'!#REF!,"")</f>
        <v>#REF!</v>
      </c>
      <c r="C911" s="297" t="e">
        <f>'Запит 2-8'!#REF!</f>
        <v>#REF!</v>
      </c>
      <c r="D911" s="296" t="e">
        <f>'Запит 2-8'!#REF!</f>
        <v>#REF!</v>
      </c>
      <c r="E911" s="413">
        <f>'Паспорт-3'!E1031</f>
        <v>0</v>
      </c>
      <c r="F911" s="414"/>
      <c r="G911" s="429">
        <f t="shared" si="102"/>
        <v>0</v>
      </c>
      <c r="H911" s="81" t="e">
        <f t="shared" si="103"/>
        <v>#REF!</v>
      </c>
    </row>
    <row r="912" spans="1:8" x14ac:dyDescent="0.2">
      <c r="A912" s="326" t="e">
        <f>'Запит 2-8'!#REF!</f>
        <v>#REF!</v>
      </c>
      <c r="B912" s="298" t="e">
        <f>IF('Запит 2-8'!#REF!&lt;&gt;"",'Запит 2-8'!#REF!,"")</f>
        <v>#REF!</v>
      </c>
      <c r="C912" s="297" t="e">
        <f>'Запит 2-8'!#REF!</f>
        <v>#REF!</v>
      </c>
      <c r="D912" s="296" t="e">
        <f>'Запит 2-8'!#REF!</f>
        <v>#REF!</v>
      </c>
      <c r="E912" s="413">
        <f>'Паспорт-3'!E1032</f>
        <v>0</v>
      </c>
      <c r="F912" s="414"/>
      <c r="G912" s="429">
        <f t="shared" si="102"/>
        <v>0</v>
      </c>
      <c r="H912" s="81" t="e">
        <f t="shared" si="103"/>
        <v>#REF!</v>
      </c>
    </row>
    <row r="913" spans="1:8" x14ac:dyDescent="0.2">
      <c r="A913" s="326" t="e">
        <f>'Запит 2-8'!#REF!</f>
        <v>#REF!</v>
      </c>
      <c r="B913" s="298" t="e">
        <f>IF('Запит 2-8'!#REF!&lt;&gt;"",'Запит 2-8'!#REF!,"")</f>
        <v>#REF!</v>
      </c>
      <c r="C913" s="297" t="e">
        <f>'Запит 2-8'!#REF!</f>
        <v>#REF!</v>
      </c>
      <c r="D913" s="296" t="e">
        <f>'Запит 2-8'!#REF!</f>
        <v>#REF!</v>
      </c>
      <c r="E913" s="413">
        <f>'Паспорт-3'!E1033</f>
        <v>0</v>
      </c>
      <c r="F913" s="414"/>
      <c r="G913" s="429">
        <f t="shared" si="102"/>
        <v>0</v>
      </c>
      <c r="H913" s="81" t="e">
        <f t="shared" si="103"/>
        <v>#REF!</v>
      </c>
    </row>
    <row r="914" spans="1:8" x14ac:dyDescent="0.2">
      <c r="A914" s="326" t="e">
        <f>'Запит 2-8'!#REF!</f>
        <v>#REF!</v>
      </c>
      <c r="B914" s="298" t="e">
        <f>IF('Запит 2-8'!#REF!&lt;&gt;"",'Запит 2-8'!#REF!,"")</f>
        <v>#REF!</v>
      </c>
      <c r="C914" s="297" t="e">
        <f>'Запит 2-8'!#REF!</f>
        <v>#REF!</v>
      </c>
      <c r="D914" s="296" t="e">
        <f>'Запит 2-8'!#REF!</f>
        <v>#REF!</v>
      </c>
      <c r="E914" s="413">
        <f>'Паспорт-3'!E1034</f>
        <v>0</v>
      </c>
      <c r="F914" s="414"/>
      <c r="G914" s="429">
        <f t="shared" si="102"/>
        <v>0</v>
      </c>
      <c r="H914" s="81" t="e">
        <f t="shared" si="103"/>
        <v>#REF!</v>
      </c>
    </row>
    <row r="915" spans="1:8" x14ac:dyDescent="0.2">
      <c r="A915" s="326" t="e">
        <f>'Запит 2-8'!#REF!</f>
        <v>#REF!</v>
      </c>
      <c r="B915" s="298" t="e">
        <f>IF('Запит 2-8'!#REF!&lt;&gt;"",'Запит 2-8'!#REF!,"")</f>
        <v>#REF!</v>
      </c>
      <c r="C915" s="297" t="e">
        <f>'Запит 2-8'!#REF!</f>
        <v>#REF!</v>
      </c>
      <c r="D915" s="296" t="e">
        <f>'Запит 2-8'!#REF!</f>
        <v>#REF!</v>
      </c>
      <c r="E915" s="413">
        <f>'Паспорт-3'!E1035</f>
        <v>0</v>
      </c>
      <c r="F915" s="414"/>
      <c r="G915" s="429">
        <f t="shared" si="102"/>
        <v>0</v>
      </c>
      <c r="H915" s="81" t="e">
        <f t="shared" si="103"/>
        <v>#REF!</v>
      </c>
    </row>
    <row r="916" spans="1:8" x14ac:dyDescent="0.2">
      <c r="A916" s="326" t="e">
        <f>'Запит 2-8'!#REF!</f>
        <v>#REF!</v>
      </c>
      <c r="B916" s="298" t="e">
        <f>IF('Запит 2-8'!#REF!&lt;&gt;"",'Запит 2-8'!#REF!,"")</f>
        <v>#REF!</v>
      </c>
      <c r="C916" s="297" t="e">
        <f>'Запит 2-8'!#REF!</f>
        <v>#REF!</v>
      </c>
      <c r="D916" s="296" t="e">
        <f>'Запит 2-8'!#REF!</f>
        <v>#REF!</v>
      </c>
      <c r="E916" s="413">
        <f>'Паспорт-3'!E1036</f>
        <v>0</v>
      </c>
      <c r="F916" s="414"/>
      <c r="G916" s="429">
        <f t="shared" si="102"/>
        <v>0</v>
      </c>
      <c r="H916" s="81" t="e">
        <f t="shared" si="103"/>
        <v>#REF!</v>
      </c>
    </row>
    <row r="917" spans="1:8" x14ac:dyDescent="0.2">
      <c r="A917" s="326" t="e">
        <f>'Запит 2-8'!#REF!</f>
        <v>#REF!</v>
      </c>
      <c r="B917" s="298" t="e">
        <f>IF('Запит 2-8'!#REF!&lt;&gt;"",'Запит 2-8'!#REF!,"")</f>
        <v>#REF!</v>
      </c>
      <c r="C917" s="297" t="e">
        <f>'Запит 2-8'!#REF!</f>
        <v>#REF!</v>
      </c>
      <c r="D917" s="296" t="e">
        <f>'Запит 2-8'!#REF!</f>
        <v>#REF!</v>
      </c>
      <c r="E917" s="413">
        <f>'Паспорт-3'!E1037</f>
        <v>0</v>
      </c>
      <c r="F917" s="414"/>
      <c r="G917" s="429">
        <f t="shared" si="102"/>
        <v>0</v>
      </c>
      <c r="H917" s="81" t="e">
        <f t="shared" si="103"/>
        <v>#REF!</v>
      </c>
    </row>
    <row r="918" spans="1:8" x14ac:dyDescent="0.2">
      <c r="A918" s="326" t="e">
        <f>'Запит 2-8'!#REF!</f>
        <v>#REF!</v>
      </c>
      <c r="B918" s="298" t="e">
        <f>IF('Запит 2-8'!#REF!&lt;&gt;"",'Запит 2-8'!#REF!,"")</f>
        <v>#REF!</v>
      </c>
      <c r="C918" s="297" t="e">
        <f>'Запит 2-8'!#REF!</f>
        <v>#REF!</v>
      </c>
      <c r="D918" s="296" t="e">
        <f>'Запит 2-8'!#REF!</f>
        <v>#REF!</v>
      </c>
      <c r="E918" s="413">
        <f>'Паспорт-3'!E1038</f>
        <v>0</v>
      </c>
      <c r="F918" s="414"/>
      <c r="G918" s="429">
        <f t="shared" si="102"/>
        <v>0</v>
      </c>
      <c r="H918" s="81" t="e">
        <f t="shared" si="103"/>
        <v>#REF!</v>
      </c>
    </row>
    <row r="919" spans="1:8" x14ac:dyDescent="0.2">
      <c r="A919" s="326" t="e">
        <f>'Запит 2-8'!#REF!</f>
        <v>#REF!</v>
      </c>
      <c r="B919" s="298" t="e">
        <f>IF('Запит 2-8'!#REF!&lt;&gt;"",'Запит 2-8'!#REF!,"")</f>
        <v>#REF!</v>
      </c>
      <c r="C919" s="297" t="e">
        <f>'Запит 2-8'!#REF!</f>
        <v>#REF!</v>
      </c>
      <c r="D919" s="296" t="e">
        <f>'Запит 2-8'!#REF!</f>
        <v>#REF!</v>
      </c>
      <c r="E919" s="413">
        <f>'Паспорт-3'!E1039</f>
        <v>0</v>
      </c>
      <c r="F919" s="414"/>
      <c r="G919" s="429">
        <f t="shared" si="102"/>
        <v>0</v>
      </c>
      <c r="H919" s="81" t="e">
        <f t="shared" si="103"/>
        <v>#REF!</v>
      </c>
    </row>
    <row r="920" spans="1:8" x14ac:dyDescent="0.2">
      <c r="A920" s="326" t="e">
        <f>'Запит 2-8'!#REF!</f>
        <v>#REF!</v>
      </c>
      <c r="B920" s="298" t="e">
        <f>IF('Запит 2-8'!#REF!&lt;&gt;"",'Запит 2-8'!#REF!,"")</f>
        <v>#REF!</v>
      </c>
      <c r="C920" s="297" t="e">
        <f>'Запит 2-8'!#REF!</f>
        <v>#REF!</v>
      </c>
      <c r="D920" s="296" t="e">
        <f>'Запит 2-8'!#REF!</f>
        <v>#REF!</v>
      </c>
      <c r="E920" s="413">
        <f>'Паспорт-3'!E1040</f>
        <v>0</v>
      </c>
      <c r="F920" s="414"/>
      <c r="G920" s="429">
        <f t="shared" si="102"/>
        <v>0</v>
      </c>
      <c r="H920" s="81" t="e">
        <f t="shared" si="103"/>
        <v>#REF!</v>
      </c>
    </row>
    <row r="921" spans="1:8" x14ac:dyDescent="0.2">
      <c r="A921" s="326" t="e">
        <f>'Запит 2-8'!#REF!</f>
        <v>#REF!</v>
      </c>
      <c r="B921" s="298" t="e">
        <f>IF('Запит 2-8'!#REF!&lt;&gt;"",'Запит 2-8'!#REF!,"")</f>
        <v>#REF!</v>
      </c>
      <c r="C921" s="297" t="e">
        <f>'Запит 2-8'!#REF!</f>
        <v>#REF!</v>
      </c>
      <c r="D921" s="296" t="e">
        <f>'Запит 2-8'!#REF!</f>
        <v>#REF!</v>
      </c>
      <c r="E921" s="413">
        <f>'Паспорт-3'!E1041</f>
        <v>0</v>
      </c>
      <c r="F921" s="414"/>
      <c r="G921" s="429">
        <f t="shared" si="102"/>
        <v>0</v>
      </c>
      <c r="H921" s="81" t="e">
        <f t="shared" si="103"/>
        <v>#REF!</v>
      </c>
    </row>
    <row r="922" spans="1:8" x14ac:dyDescent="0.2">
      <c r="A922" s="326" t="e">
        <f>'Запит 2-8'!#REF!</f>
        <v>#REF!</v>
      </c>
      <c r="B922" s="298" t="e">
        <f>IF('Запит 2-8'!#REF!&lt;&gt;"",'Запит 2-8'!#REF!,"")</f>
        <v>#REF!</v>
      </c>
      <c r="C922" s="297" t="e">
        <f>'Запит 2-8'!#REF!</f>
        <v>#REF!</v>
      </c>
      <c r="D922" s="296" t="e">
        <f>'Запит 2-8'!#REF!</f>
        <v>#REF!</v>
      </c>
      <c r="E922" s="413">
        <f>'Паспорт-3'!E1042</f>
        <v>0</v>
      </c>
      <c r="F922" s="414"/>
      <c r="G922" s="429">
        <f t="shared" si="102"/>
        <v>0</v>
      </c>
      <c r="H922" s="81" t="e">
        <f t="shared" si="103"/>
        <v>#REF!</v>
      </c>
    </row>
    <row r="923" spans="1:8" x14ac:dyDescent="0.2">
      <c r="A923" s="326" t="e">
        <f>'Запит 2-8'!#REF!</f>
        <v>#REF!</v>
      </c>
      <c r="B923" s="298" t="e">
        <f>IF('Запит 2-8'!#REF!&lt;&gt;"",'Запит 2-8'!#REF!,"")</f>
        <v>#REF!</v>
      </c>
      <c r="C923" s="297" t="e">
        <f>'Запит 2-8'!#REF!</f>
        <v>#REF!</v>
      </c>
      <c r="D923" s="296" t="e">
        <f>'Запит 2-8'!#REF!</f>
        <v>#REF!</v>
      </c>
      <c r="E923" s="413">
        <f>'Паспорт-3'!E1043</f>
        <v>0</v>
      </c>
      <c r="F923" s="414"/>
      <c r="G923" s="429">
        <f t="shared" si="102"/>
        <v>0</v>
      </c>
      <c r="H923" s="81" t="e">
        <f t="shared" si="103"/>
        <v>#REF!</v>
      </c>
    </row>
    <row r="924" spans="1:8" x14ac:dyDescent="0.2">
      <c r="A924" s="433" t="e">
        <f>'Запит 2-8'!#REF!</f>
        <v>#REF!</v>
      </c>
      <c r="B924" s="434" t="e">
        <f>IF('Запит 2-8'!#REF!&lt;&gt;"",'Запит 2-8'!#REF!,"")</f>
        <v>#REF!</v>
      </c>
      <c r="C924" s="435" t="e">
        <f>'Запит 2-8'!#REF!</f>
        <v>#REF!</v>
      </c>
      <c r="D924" s="436" t="e">
        <f>'Запит 2-8'!#REF!</f>
        <v>#REF!</v>
      </c>
      <c r="E924" s="437">
        <f>'Паспорт-3'!E1044</f>
        <v>0</v>
      </c>
      <c r="F924" s="438"/>
      <c r="G924" s="439">
        <f t="shared" si="102"/>
        <v>0</v>
      </c>
      <c r="H924" s="81" t="e">
        <f t="shared" si="103"/>
        <v>#REF!</v>
      </c>
    </row>
    <row r="925" spans="1:8" ht="12.75" customHeight="1" x14ac:dyDescent="0.2">
      <c r="A925" s="820" t="s">
        <v>212</v>
      </c>
      <c r="B925" s="821"/>
      <c r="C925" s="821"/>
      <c r="D925" s="821"/>
      <c r="E925" s="821"/>
      <c r="F925" s="821"/>
      <c r="G925" s="822"/>
      <c r="H925" s="81" t="e">
        <f>H909</f>
        <v>#REF!</v>
      </c>
    </row>
    <row r="926" spans="1:8" x14ac:dyDescent="0.2">
      <c r="A926" s="420" t="e">
        <f>'Запит 2-8'!#REF!</f>
        <v>#REF!</v>
      </c>
      <c r="B926" s="823" t="s">
        <v>108</v>
      </c>
      <c r="C926" s="824"/>
      <c r="D926" s="824"/>
      <c r="E926" s="824"/>
      <c r="F926" s="824"/>
      <c r="G926" s="829"/>
      <c r="H926" s="81" t="e">
        <f>H927</f>
        <v>#REF!</v>
      </c>
    </row>
    <row r="927" spans="1:8" x14ac:dyDescent="0.2">
      <c r="A927" s="326" t="e">
        <f>'Запит 2-8'!#REF!</f>
        <v>#REF!</v>
      </c>
      <c r="B927" s="421" t="e">
        <f>IF('Запит 2-8'!#REF!&lt;&gt;"",'Запит 2-8'!#REF!,"")</f>
        <v>#REF!</v>
      </c>
      <c r="C927" s="422" t="e">
        <f>'Запит 2-8'!#REF!</f>
        <v>#REF!</v>
      </c>
      <c r="D927" s="423" t="e">
        <f>'Запит 2-8'!#REF!</f>
        <v>#REF!</v>
      </c>
      <c r="E927" s="430">
        <f>'Паспорт-3'!E1046</f>
        <v>0</v>
      </c>
      <c r="F927" s="431"/>
      <c r="G927" s="432">
        <f t="shared" ref="G927:G941" si="104">F927-E927</f>
        <v>0</v>
      </c>
      <c r="H927" s="81" t="e">
        <f t="shared" ref="H927:H941" si="105">IF(B927&lt;&gt;"","Для друку","")</f>
        <v>#REF!</v>
      </c>
    </row>
    <row r="928" spans="1:8" x14ac:dyDescent="0.2">
      <c r="A928" s="326" t="e">
        <f>'Запит 2-8'!#REF!</f>
        <v>#REF!</v>
      </c>
      <c r="B928" s="298" t="e">
        <f>IF('Запит 2-8'!#REF!&lt;&gt;"",'Запит 2-8'!#REF!,"")</f>
        <v>#REF!</v>
      </c>
      <c r="C928" s="297" t="e">
        <f>'Запит 2-8'!#REF!</f>
        <v>#REF!</v>
      </c>
      <c r="D928" s="296" t="e">
        <f>'Запит 2-8'!#REF!</f>
        <v>#REF!</v>
      </c>
      <c r="E928" s="413">
        <f>'Паспорт-3'!E1047</f>
        <v>0</v>
      </c>
      <c r="F928" s="414"/>
      <c r="G928" s="429">
        <f t="shared" si="104"/>
        <v>0</v>
      </c>
      <c r="H928" s="81" t="e">
        <f t="shared" si="105"/>
        <v>#REF!</v>
      </c>
    </row>
    <row r="929" spans="1:8" x14ac:dyDescent="0.2">
      <c r="A929" s="326" t="e">
        <f>'Запит 2-8'!#REF!</f>
        <v>#REF!</v>
      </c>
      <c r="B929" s="298" t="e">
        <f>IF('Запит 2-8'!#REF!&lt;&gt;"",'Запит 2-8'!#REF!,"")</f>
        <v>#REF!</v>
      </c>
      <c r="C929" s="297" t="e">
        <f>'Запит 2-8'!#REF!</f>
        <v>#REF!</v>
      </c>
      <c r="D929" s="296" t="e">
        <f>'Запит 2-8'!#REF!</f>
        <v>#REF!</v>
      </c>
      <c r="E929" s="413">
        <f>'Паспорт-3'!E1048</f>
        <v>0</v>
      </c>
      <c r="F929" s="414"/>
      <c r="G929" s="429">
        <f t="shared" si="104"/>
        <v>0</v>
      </c>
      <c r="H929" s="81" t="e">
        <f t="shared" si="105"/>
        <v>#REF!</v>
      </c>
    </row>
    <row r="930" spans="1:8" x14ac:dyDescent="0.2">
      <c r="A930" s="326" t="e">
        <f>'Запит 2-8'!#REF!</f>
        <v>#REF!</v>
      </c>
      <c r="B930" s="298" t="e">
        <f>IF('Запит 2-8'!#REF!&lt;&gt;"",'Запит 2-8'!#REF!,"")</f>
        <v>#REF!</v>
      </c>
      <c r="C930" s="297" t="e">
        <f>'Запит 2-8'!#REF!</f>
        <v>#REF!</v>
      </c>
      <c r="D930" s="296" t="e">
        <f>'Запит 2-8'!#REF!</f>
        <v>#REF!</v>
      </c>
      <c r="E930" s="413">
        <f>'Паспорт-3'!E1049</f>
        <v>0</v>
      </c>
      <c r="F930" s="414"/>
      <c r="G930" s="429">
        <f t="shared" si="104"/>
        <v>0</v>
      </c>
      <c r="H930" s="81" t="e">
        <f t="shared" si="105"/>
        <v>#REF!</v>
      </c>
    </row>
    <row r="931" spans="1:8" x14ac:dyDescent="0.2">
      <c r="A931" s="326" t="e">
        <f>'Запит 2-8'!#REF!</f>
        <v>#REF!</v>
      </c>
      <c r="B931" s="298" t="e">
        <f>IF('Запит 2-8'!#REF!&lt;&gt;"",'Запит 2-8'!#REF!,"")</f>
        <v>#REF!</v>
      </c>
      <c r="C931" s="297" t="e">
        <f>'Запит 2-8'!#REF!</f>
        <v>#REF!</v>
      </c>
      <c r="D931" s="296" t="e">
        <f>'Запит 2-8'!#REF!</f>
        <v>#REF!</v>
      </c>
      <c r="E931" s="413">
        <f>'Паспорт-3'!E1050</f>
        <v>0</v>
      </c>
      <c r="F931" s="414"/>
      <c r="G931" s="429">
        <f t="shared" si="104"/>
        <v>0</v>
      </c>
      <c r="H931" s="81" t="e">
        <f t="shared" si="105"/>
        <v>#REF!</v>
      </c>
    </row>
    <row r="932" spans="1:8" x14ac:dyDescent="0.2">
      <c r="A932" s="326" t="e">
        <f>'Запит 2-8'!#REF!</f>
        <v>#REF!</v>
      </c>
      <c r="B932" s="298" t="e">
        <f>IF('Запит 2-8'!#REF!&lt;&gt;"",'Запит 2-8'!#REF!,"")</f>
        <v>#REF!</v>
      </c>
      <c r="C932" s="297" t="e">
        <f>'Запит 2-8'!#REF!</f>
        <v>#REF!</v>
      </c>
      <c r="D932" s="296" t="e">
        <f>'Запит 2-8'!#REF!</f>
        <v>#REF!</v>
      </c>
      <c r="E932" s="413">
        <f>'Паспорт-3'!E1051</f>
        <v>0</v>
      </c>
      <c r="F932" s="414"/>
      <c r="G932" s="429">
        <f t="shared" si="104"/>
        <v>0</v>
      </c>
      <c r="H932" s="81" t="e">
        <f t="shared" si="105"/>
        <v>#REF!</v>
      </c>
    </row>
    <row r="933" spans="1:8" x14ac:dyDescent="0.2">
      <c r="A933" s="326" t="e">
        <f>'Запит 2-8'!#REF!</f>
        <v>#REF!</v>
      </c>
      <c r="B933" s="298" t="e">
        <f>IF('Запит 2-8'!#REF!&lt;&gt;"",'Запит 2-8'!#REF!,"")</f>
        <v>#REF!</v>
      </c>
      <c r="C933" s="297" t="e">
        <f>'Запит 2-8'!#REF!</f>
        <v>#REF!</v>
      </c>
      <c r="D933" s="296" t="e">
        <f>'Запит 2-8'!#REF!</f>
        <v>#REF!</v>
      </c>
      <c r="E933" s="413">
        <f>'Паспорт-3'!E1052</f>
        <v>0</v>
      </c>
      <c r="F933" s="414"/>
      <c r="G933" s="429">
        <f t="shared" si="104"/>
        <v>0</v>
      </c>
      <c r="H933" s="81" t="e">
        <f t="shared" si="105"/>
        <v>#REF!</v>
      </c>
    </row>
    <row r="934" spans="1:8" x14ac:dyDescent="0.2">
      <c r="A934" s="326" t="e">
        <f>'Запит 2-8'!#REF!</f>
        <v>#REF!</v>
      </c>
      <c r="B934" s="298" t="e">
        <f>IF('Запит 2-8'!#REF!&lt;&gt;"",'Запит 2-8'!#REF!,"")</f>
        <v>#REF!</v>
      </c>
      <c r="C934" s="297" t="e">
        <f>'Запит 2-8'!#REF!</f>
        <v>#REF!</v>
      </c>
      <c r="D934" s="296" t="e">
        <f>'Запит 2-8'!#REF!</f>
        <v>#REF!</v>
      </c>
      <c r="E934" s="413">
        <f>'Паспорт-3'!E1053</f>
        <v>0</v>
      </c>
      <c r="F934" s="414"/>
      <c r="G934" s="429">
        <f t="shared" si="104"/>
        <v>0</v>
      </c>
      <c r="H934" s="81" t="e">
        <f t="shared" si="105"/>
        <v>#REF!</v>
      </c>
    </row>
    <row r="935" spans="1:8" x14ac:dyDescent="0.2">
      <c r="A935" s="326" t="e">
        <f>'Запит 2-8'!#REF!</f>
        <v>#REF!</v>
      </c>
      <c r="B935" s="298" t="e">
        <f>IF('Запит 2-8'!#REF!&lt;&gt;"",'Запит 2-8'!#REF!,"")</f>
        <v>#REF!</v>
      </c>
      <c r="C935" s="297" t="e">
        <f>'Запит 2-8'!#REF!</f>
        <v>#REF!</v>
      </c>
      <c r="D935" s="296" t="e">
        <f>'Запит 2-8'!#REF!</f>
        <v>#REF!</v>
      </c>
      <c r="E935" s="413">
        <f>'Паспорт-3'!E1054</f>
        <v>0</v>
      </c>
      <c r="F935" s="414"/>
      <c r="G935" s="429">
        <f t="shared" si="104"/>
        <v>0</v>
      </c>
      <c r="H935" s="81" t="e">
        <f t="shared" si="105"/>
        <v>#REF!</v>
      </c>
    </row>
    <row r="936" spans="1:8" x14ac:dyDescent="0.2">
      <c r="A936" s="326" t="e">
        <f>'Запит 2-8'!#REF!</f>
        <v>#REF!</v>
      </c>
      <c r="B936" s="298" t="e">
        <f>IF('Запит 2-8'!#REF!&lt;&gt;"",'Запит 2-8'!#REF!,"")</f>
        <v>#REF!</v>
      </c>
      <c r="C936" s="297" t="e">
        <f>'Запит 2-8'!#REF!</f>
        <v>#REF!</v>
      </c>
      <c r="D936" s="296" t="e">
        <f>'Запит 2-8'!#REF!</f>
        <v>#REF!</v>
      </c>
      <c r="E936" s="413">
        <f>'Паспорт-3'!E1055</f>
        <v>0</v>
      </c>
      <c r="F936" s="414"/>
      <c r="G936" s="429">
        <f t="shared" si="104"/>
        <v>0</v>
      </c>
      <c r="H936" s="81" t="e">
        <f t="shared" si="105"/>
        <v>#REF!</v>
      </c>
    </row>
    <row r="937" spans="1:8" x14ac:dyDescent="0.2">
      <c r="A937" s="326" t="e">
        <f>'Запит 2-8'!#REF!</f>
        <v>#REF!</v>
      </c>
      <c r="B937" s="298" t="e">
        <f>IF('Запит 2-8'!#REF!&lt;&gt;"",'Запит 2-8'!#REF!,"")</f>
        <v>#REF!</v>
      </c>
      <c r="C937" s="297" t="e">
        <f>'Запит 2-8'!#REF!</f>
        <v>#REF!</v>
      </c>
      <c r="D937" s="296" t="e">
        <f>'Запит 2-8'!#REF!</f>
        <v>#REF!</v>
      </c>
      <c r="E937" s="413">
        <f>'Паспорт-3'!E1056</f>
        <v>0</v>
      </c>
      <c r="F937" s="414"/>
      <c r="G937" s="429">
        <f t="shared" si="104"/>
        <v>0</v>
      </c>
      <c r="H937" s="81" t="e">
        <f t="shared" si="105"/>
        <v>#REF!</v>
      </c>
    </row>
    <row r="938" spans="1:8" x14ac:dyDescent="0.2">
      <c r="A938" s="326" t="e">
        <f>'Запит 2-8'!#REF!</f>
        <v>#REF!</v>
      </c>
      <c r="B938" s="298" t="e">
        <f>IF('Запит 2-8'!#REF!&lt;&gt;"",'Запит 2-8'!#REF!,"")</f>
        <v>#REF!</v>
      </c>
      <c r="C938" s="297" t="e">
        <f>'Запит 2-8'!#REF!</f>
        <v>#REF!</v>
      </c>
      <c r="D938" s="296" t="e">
        <f>'Запит 2-8'!#REF!</f>
        <v>#REF!</v>
      </c>
      <c r="E938" s="413">
        <f>'Паспорт-3'!E1057</f>
        <v>0</v>
      </c>
      <c r="F938" s="414"/>
      <c r="G938" s="429">
        <f t="shared" si="104"/>
        <v>0</v>
      </c>
      <c r="H938" s="81" t="e">
        <f t="shared" si="105"/>
        <v>#REF!</v>
      </c>
    </row>
    <row r="939" spans="1:8" x14ac:dyDescent="0.2">
      <c r="A939" s="326" t="e">
        <f>'Запит 2-8'!#REF!</f>
        <v>#REF!</v>
      </c>
      <c r="B939" s="298" t="e">
        <f>IF('Запит 2-8'!#REF!&lt;&gt;"",'Запит 2-8'!#REF!,"")</f>
        <v>#REF!</v>
      </c>
      <c r="C939" s="297" t="e">
        <f>'Запит 2-8'!#REF!</f>
        <v>#REF!</v>
      </c>
      <c r="D939" s="296" t="e">
        <f>'Запит 2-8'!#REF!</f>
        <v>#REF!</v>
      </c>
      <c r="E939" s="413">
        <f>'Паспорт-3'!E1058</f>
        <v>0</v>
      </c>
      <c r="F939" s="414"/>
      <c r="G939" s="429">
        <f t="shared" si="104"/>
        <v>0</v>
      </c>
      <c r="H939" s="81" t="e">
        <f t="shared" si="105"/>
        <v>#REF!</v>
      </c>
    </row>
    <row r="940" spans="1:8" x14ac:dyDescent="0.2">
      <c r="A940" s="326" t="e">
        <f>'Запит 2-8'!#REF!</f>
        <v>#REF!</v>
      </c>
      <c r="B940" s="298" t="e">
        <f>IF('Запит 2-8'!#REF!&lt;&gt;"",'Запит 2-8'!#REF!,"")</f>
        <v>#REF!</v>
      </c>
      <c r="C940" s="297" t="e">
        <f>'Запит 2-8'!#REF!</f>
        <v>#REF!</v>
      </c>
      <c r="D940" s="296" t="e">
        <f>'Запит 2-8'!#REF!</f>
        <v>#REF!</v>
      </c>
      <c r="E940" s="413">
        <f>'Паспорт-3'!E1059</f>
        <v>0</v>
      </c>
      <c r="F940" s="414"/>
      <c r="G940" s="429">
        <f t="shared" si="104"/>
        <v>0</v>
      </c>
      <c r="H940" s="81" t="e">
        <f t="shared" si="105"/>
        <v>#REF!</v>
      </c>
    </row>
    <row r="941" spans="1:8" x14ac:dyDescent="0.2">
      <c r="A941" s="433" t="e">
        <f>'Запит 2-8'!#REF!</f>
        <v>#REF!</v>
      </c>
      <c r="B941" s="434" t="e">
        <f>IF('Запит 2-8'!#REF!&lt;&gt;"",'Запит 2-8'!#REF!,"")</f>
        <v>#REF!</v>
      </c>
      <c r="C941" s="435" t="e">
        <f>'Запит 2-8'!#REF!</f>
        <v>#REF!</v>
      </c>
      <c r="D941" s="436" t="e">
        <f>'Запит 2-8'!#REF!</f>
        <v>#REF!</v>
      </c>
      <c r="E941" s="437">
        <f>'Паспорт-3'!E1060</f>
        <v>0</v>
      </c>
      <c r="F941" s="438"/>
      <c r="G941" s="439">
        <f t="shared" si="104"/>
        <v>0</v>
      </c>
      <c r="H941" s="81" t="e">
        <f t="shared" si="105"/>
        <v>#REF!</v>
      </c>
    </row>
    <row r="942" spans="1:8" ht="12.75" customHeight="1" x14ac:dyDescent="0.2">
      <c r="A942" s="820" t="s">
        <v>212</v>
      </c>
      <c r="B942" s="821"/>
      <c r="C942" s="821"/>
      <c r="D942" s="821"/>
      <c r="E942" s="821"/>
      <c r="F942" s="821"/>
      <c r="G942" s="822"/>
      <c r="H942" s="81" t="e">
        <f>H926</f>
        <v>#REF!</v>
      </c>
    </row>
    <row r="943" spans="1:8" x14ac:dyDescent="0.2">
      <c r="A943" s="426" t="e">
        <f>'Запит 2-8'!#REF!</f>
        <v>#REF!</v>
      </c>
      <c r="B943" s="823" t="s">
        <v>109</v>
      </c>
      <c r="C943" s="824"/>
      <c r="D943" s="824"/>
      <c r="E943" s="825"/>
      <c r="F943" s="825"/>
      <c r="G943" s="826"/>
      <c r="H943" s="81" t="e">
        <f>H944</f>
        <v>#REF!</v>
      </c>
    </row>
    <row r="944" spans="1:8" x14ac:dyDescent="0.2">
      <c r="A944" s="326" t="e">
        <f>'Запит 2-8'!#REF!</f>
        <v>#REF!</v>
      </c>
      <c r="B944" s="421" t="e">
        <f>IF('Запит 2-8'!#REF!&lt;&gt;"",'Запит 2-8'!#REF!,"")</f>
        <v>#REF!</v>
      </c>
      <c r="C944" s="422" t="e">
        <f>'Запит 2-8'!#REF!</f>
        <v>#REF!</v>
      </c>
      <c r="D944" s="423" t="e">
        <f>'Запит 2-8'!#REF!</f>
        <v>#REF!</v>
      </c>
      <c r="E944" s="424">
        <f>'Паспорт-3'!E1062</f>
        <v>0</v>
      </c>
      <c r="F944" s="425"/>
      <c r="G944" s="428">
        <f t="shared" ref="G944:G958" si="106">F944-E944</f>
        <v>0</v>
      </c>
      <c r="H944" s="81" t="e">
        <f t="shared" ref="H944:H958" si="107">IF(B944&lt;&gt;"","Для друку","")</f>
        <v>#REF!</v>
      </c>
    </row>
    <row r="945" spans="1:8" x14ac:dyDescent="0.2">
      <c r="A945" s="326" t="e">
        <f>'Запит 2-8'!#REF!</f>
        <v>#REF!</v>
      </c>
      <c r="B945" s="298" t="e">
        <f>IF('Запит 2-8'!#REF!&lt;&gt;"",'Запит 2-8'!#REF!,"")</f>
        <v>#REF!</v>
      </c>
      <c r="C945" s="297" t="e">
        <f>'Запит 2-8'!#REF!</f>
        <v>#REF!</v>
      </c>
      <c r="D945" s="296" t="e">
        <f>'Запит 2-8'!#REF!</f>
        <v>#REF!</v>
      </c>
      <c r="E945" s="413">
        <f>'Паспорт-3'!E1063</f>
        <v>0</v>
      </c>
      <c r="F945" s="414"/>
      <c r="G945" s="429">
        <f t="shared" si="106"/>
        <v>0</v>
      </c>
      <c r="H945" s="81" t="e">
        <f t="shared" si="107"/>
        <v>#REF!</v>
      </c>
    </row>
    <row r="946" spans="1:8" x14ac:dyDescent="0.2">
      <c r="A946" s="326" t="e">
        <f>'Запит 2-8'!#REF!</f>
        <v>#REF!</v>
      </c>
      <c r="B946" s="298" t="e">
        <f>IF('Запит 2-8'!#REF!&lt;&gt;"",'Запит 2-8'!#REF!,"")</f>
        <v>#REF!</v>
      </c>
      <c r="C946" s="297" t="e">
        <f>'Запит 2-8'!#REF!</f>
        <v>#REF!</v>
      </c>
      <c r="D946" s="296" t="e">
        <f>'Запит 2-8'!#REF!</f>
        <v>#REF!</v>
      </c>
      <c r="E946" s="413">
        <f>'Паспорт-3'!E1064</f>
        <v>0</v>
      </c>
      <c r="F946" s="414"/>
      <c r="G946" s="429">
        <f t="shared" si="106"/>
        <v>0</v>
      </c>
      <c r="H946" s="81" t="e">
        <f t="shared" si="107"/>
        <v>#REF!</v>
      </c>
    </row>
    <row r="947" spans="1:8" x14ac:dyDescent="0.2">
      <c r="A947" s="326" t="e">
        <f>'Запит 2-8'!#REF!</f>
        <v>#REF!</v>
      </c>
      <c r="B947" s="298" t="e">
        <f>IF('Запит 2-8'!#REF!&lt;&gt;"",'Запит 2-8'!#REF!,"")</f>
        <v>#REF!</v>
      </c>
      <c r="C947" s="297" t="e">
        <f>'Запит 2-8'!#REF!</f>
        <v>#REF!</v>
      </c>
      <c r="D947" s="296" t="e">
        <f>'Запит 2-8'!#REF!</f>
        <v>#REF!</v>
      </c>
      <c r="E947" s="413">
        <f>'Паспорт-3'!E1065</f>
        <v>0</v>
      </c>
      <c r="F947" s="414"/>
      <c r="G947" s="429">
        <f t="shared" si="106"/>
        <v>0</v>
      </c>
      <c r="H947" s="81" t="e">
        <f t="shared" si="107"/>
        <v>#REF!</v>
      </c>
    </row>
    <row r="948" spans="1:8" x14ac:dyDescent="0.2">
      <c r="A948" s="326" t="e">
        <f>'Запит 2-8'!#REF!</f>
        <v>#REF!</v>
      </c>
      <c r="B948" s="298" t="e">
        <f>IF('Запит 2-8'!#REF!&lt;&gt;"",'Запит 2-8'!#REF!,"")</f>
        <v>#REF!</v>
      </c>
      <c r="C948" s="297" t="e">
        <f>'Запит 2-8'!#REF!</f>
        <v>#REF!</v>
      </c>
      <c r="D948" s="296" t="e">
        <f>'Запит 2-8'!#REF!</f>
        <v>#REF!</v>
      </c>
      <c r="E948" s="413">
        <f>'Паспорт-3'!E1066</f>
        <v>0</v>
      </c>
      <c r="F948" s="414"/>
      <c r="G948" s="429">
        <f t="shared" si="106"/>
        <v>0</v>
      </c>
      <c r="H948" s="81" t="e">
        <f t="shared" si="107"/>
        <v>#REF!</v>
      </c>
    </row>
    <row r="949" spans="1:8" x14ac:dyDescent="0.2">
      <c r="A949" s="326" t="e">
        <f>'Запит 2-8'!#REF!</f>
        <v>#REF!</v>
      </c>
      <c r="B949" s="298" t="e">
        <f>IF('Запит 2-8'!#REF!&lt;&gt;"",'Запит 2-8'!#REF!,"")</f>
        <v>#REF!</v>
      </c>
      <c r="C949" s="297" t="e">
        <f>'Запит 2-8'!#REF!</f>
        <v>#REF!</v>
      </c>
      <c r="D949" s="296" t="e">
        <f>'Запит 2-8'!#REF!</f>
        <v>#REF!</v>
      </c>
      <c r="E949" s="413">
        <f>'Паспорт-3'!E1067</f>
        <v>0</v>
      </c>
      <c r="F949" s="414"/>
      <c r="G949" s="429">
        <f t="shared" si="106"/>
        <v>0</v>
      </c>
      <c r="H949" s="81" t="e">
        <f t="shared" si="107"/>
        <v>#REF!</v>
      </c>
    </row>
    <row r="950" spans="1:8" x14ac:dyDescent="0.2">
      <c r="A950" s="326" t="e">
        <f>'Запит 2-8'!#REF!</f>
        <v>#REF!</v>
      </c>
      <c r="B950" s="298" t="e">
        <f>IF('Запит 2-8'!#REF!&lt;&gt;"",'Запит 2-8'!#REF!,"")</f>
        <v>#REF!</v>
      </c>
      <c r="C950" s="297" t="e">
        <f>'Запит 2-8'!#REF!</f>
        <v>#REF!</v>
      </c>
      <c r="D950" s="296" t="e">
        <f>'Запит 2-8'!#REF!</f>
        <v>#REF!</v>
      </c>
      <c r="E950" s="413">
        <f>'Паспорт-3'!E1068</f>
        <v>0</v>
      </c>
      <c r="F950" s="414"/>
      <c r="G950" s="429">
        <f t="shared" si="106"/>
        <v>0</v>
      </c>
      <c r="H950" s="81" t="e">
        <f t="shared" si="107"/>
        <v>#REF!</v>
      </c>
    </row>
    <row r="951" spans="1:8" x14ac:dyDescent="0.2">
      <c r="A951" s="326" t="e">
        <f>'Запит 2-8'!#REF!</f>
        <v>#REF!</v>
      </c>
      <c r="B951" s="298" t="e">
        <f>IF('Запит 2-8'!#REF!&lt;&gt;"",'Запит 2-8'!#REF!,"")</f>
        <v>#REF!</v>
      </c>
      <c r="C951" s="297" t="e">
        <f>'Запит 2-8'!#REF!</f>
        <v>#REF!</v>
      </c>
      <c r="D951" s="296" t="e">
        <f>'Запит 2-8'!#REF!</f>
        <v>#REF!</v>
      </c>
      <c r="E951" s="413">
        <f>'Паспорт-3'!E1069</f>
        <v>0</v>
      </c>
      <c r="F951" s="414"/>
      <c r="G951" s="429">
        <f t="shared" si="106"/>
        <v>0</v>
      </c>
      <c r="H951" s="81" t="e">
        <f t="shared" si="107"/>
        <v>#REF!</v>
      </c>
    </row>
    <row r="952" spans="1:8" x14ac:dyDescent="0.2">
      <c r="A952" s="326" t="e">
        <f>'Запит 2-8'!#REF!</f>
        <v>#REF!</v>
      </c>
      <c r="B952" s="298" t="e">
        <f>IF('Запит 2-8'!#REF!&lt;&gt;"",'Запит 2-8'!#REF!,"")</f>
        <v>#REF!</v>
      </c>
      <c r="C952" s="297" t="e">
        <f>'Запит 2-8'!#REF!</f>
        <v>#REF!</v>
      </c>
      <c r="D952" s="296" t="e">
        <f>'Запит 2-8'!#REF!</f>
        <v>#REF!</v>
      </c>
      <c r="E952" s="413">
        <f>'Паспорт-3'!E1070</f>
        <v>0</v>
      </c>
      <c r="F952" s="414"/>
      <c r="G952" s="429">
        <f t="shared" si="106"/>
        <v>0</v>
      </c>
      <c r="H952" s="81" t="e">
        <f t="shared" si="107"/>
        <v>#REF!</v>
      </c>
    </row>
    <row r="953" spans="1:8" x14ac:dyDescent="0.2">
      <c r="A953" s="326" t="e">
        <f>'Запит 2-8'!#REF!</f>
        <v>#REF!</v>
      </c>
      <c r="B953" s="298" t="e">
        <f>IF('Запит 2-8'!#REF!&lt;&gt;"",'Запит 2-8'!#REF!,"")</f>
        <v>#REF!</v>
      </c>
      <c r="C953" s="297" t="e">
        <f>'Запит 2-8'!#REF!</f>
        <v>#REF!</v>
      </c>
      <c r="D953" s="296" t="e">
        <f>'Запит 2-8'!#REF!</f>
        <v>#REF!</v>
      </c>
      <c r="E953" s="413">
        <f>'Паспорт-3'!E1071</f>
        <v>0</v>
      </c>
      <c r="F953" s="414"/>
      <c r="G953" s="429">
        <f t="shared" si="106"/>
        <v>0</v>
      </c>
      <c r="H953" s="81" t="e">
        <f t="shared" si="107"/>
        <v>#REF!</v>
      </c>
    </row>
    <row r="954" spans="1:8" x14ac:dyDescent="0.2">
      <c r="A954" s="326" t="e">
        <f>'Запит 2-8'!#REF!</f>
        <v>#REF!</v>
      </c>
      <c r="B954" s="298" t="e">
        <f>IF('Запит 2-8'!#REF!&lt;&gt;"",'Запит 2-8'!#REF!,"")</f>
        <v>#REF!</v>
      </c>
      <c r="C954" s="297" t="e">
        <f>'Запит 2-8'!#REF!</f>
        <v>#REF!</v>
      </c>
      <c r="D954" s="296" t="e">
        <f>'Запит 2-8'!#REF!</f>
        <v>#REF!</v>
      </c>
      <c r="E954" s="413">
        <f>'Паспорт-3'!E1072</f>
        <v>0</v>
      </c>
      <c r="F954" s="414"/>
      <c r="G954" s="429">
        <f t="shared" si="106"/>
        <v>0</v>
      </c>
      <c r="H954" s="81" t="e">
        <f t="shared" si="107"/>
        <v>#REF!</v>
      </c>
    </row>
    <row r="955" spans="1:8" x14ac:dyDescent="0.2">
      <c r="A955" s="326" t="e">
        <f>'Запит 2-8'!#REF!</f>
        <v>#REF!</v>
      </c>
      <c r="B955" s="298" t="e">
        <f>IF('Запит 2-8'!#REF!&lt;&gt;"",'Запит 2-8'!#REF!,"")</f>
        <v>#REF!</v>
      </c>
      <c r="C955" s="297" t="e">
        <f>'Запит 2-8'!#REF!</f>
        <v>#REF!</v>
      </c>
      <c r="D955" s="296" t="e">
        <f>'Запит 2-8'!#REF!</f>
        <v>#REF!</v>
      </c>
      <c r="E955" s="413">
        <f>'Паспорт-3'!E1073</f>
        <v>0</v>
      </c>
      <c r="F955" s="414"/>
      <c r="G955" s="429">
        <f t="shared" si="106"/>
        <v>0</v>
      </c>
      <c r="H955" s="81" t="e">
        <f t="shared" si="107"/>
        <v>#REF!</v>
      </c>
    </row>
    <row r="956" spans="1:8" x14ac:dyDescent="0.2">
      <c r="A956" s="326" t="e">
        <f>'Запит 2-8'!#REF!</f>
        <v>#REF!</v>
      </c>
      <c r="B956" s="298" t="e">
        <f>IF('Запит 2-8'!#REF!&lt;&gt;"",'Запит 2-8'!#REF!,"")</f>
        <v>#REF!</v>
      </c>
      <c r="C956" s="297" t="e">
        <f>'Запит 2-8'!#REF!</f>
        <v>#REF!</v>
      </c>
      <c r="D956" s="296" t="e">
        <f>'Запит 2-8'!#REF!</f>
        <v>#REF!</v>
      </c>
      <c r="E956" s="413">
        <f>'Паспорт-3'!E1074</f>
        <v>0</v>
      </c>
      <c r="F956" s="414"/>
      <c r="G956" s="429">
        <f t="shared" si="106"/>
        <v>0</v>
      </c>
      <c r="H956" s="81" t="e">
        <f t="shared" si="107"/>
        <v>#REF!</v>
      </c>
    </row>
    <row r="957" spans="1:8" x14ac:dyDescent="0.2">
      <c r="A957" s="326" t="e">
        <f>'Запит 2-8'!#REF!</f>
        <v>#REF!</v>
      </c>
      <c r="B957" s="298" t="e">
        <f>IF('Запит 2-8'!#REF!&lt;&gt;"",'Запит 2-8'!#REF!,"")</f>
        <v>#REF!</v>
      </c>
      <c r="C957" s="297" t="e">
        <f>'Запит 2-8'!#REF!</f>
        <v>#REF!</v>
      </c>
      <c r="D957" s="296" t="e">
        <f>'Запит 2-8'!#REF!</f>
        <v>#REF!</v>
      </c>
      <c r="E957" s="413">
        <f>'Паспорт-3'!E1075</f>
        <v>0</v>
      </c>
      <c r="F957" s="414"/>
      <c r="G957" s="429">
        <f t="shared" si="106"/>
        <v>0</v>
      </c>
      <c r="H957" s="81" t="e">
        <f t="shared" si="107"/>
        <v>#REF!</v>
      </c>
    </row>
    <row r="958" spans="1:8" x14ac:dyDescent="0.2">
      <c r="A958" s="433" t="e">
        <f>'Запит 2-8'!#REF!</f>
        <v>#REF!</v>
      </c>
      <c r="B958" s="434" t="e">
        <f>IF('Запит 2-8'!#REF!&lt;&gt;"",'Запит 2-8'!#REF!,"")</f>
        <v>#REF!</v>
      </c>
      <c r="C958" s="435" t="e">
        <f>'Запит 2-8'!#REF!</f>
        <v>#REF!</v>
      </c>
      <c r="D958" s="436" t="e">
        <f>'Запит 2-8'!#REF!</f>
        <v>#REF!</v>
      </c>
      <c r="E958" s="437">
        <f>'Паспорт-3'!E1076</f>
        <v>0</v>
      </c>
      <c r="F958" s="438"/>
      <c r="G958" s="439">
        <f t="shared" si="106"/>
        <v>0</v>
      </c>
      <c r="H958" s="81" t="e">
        <f t="shared" si="107"/>
        <v>#REF!</v>
      </c>
    </row>
    <row r="959" spans="1:8" ht="12.75" customHeight="1" x14ac:dyDescent="0.2">
      <c r="A959" s="820" t="s">
        <v>212</v>
      </c>
      <c r="B959" s="821"/>
      <c r="C959" s="821"/>
      <c r="D959" s="821"/>
      <c r="E959" s="821"/>
      <c r="F959" s="821"/>
      <c r="G959" s="822"/>
      <c r="H959" s="81" t="e">
        <f>H943</f>
        <v>#REF!</v>
      </c>
    </row>
    <row r="960" spans="1:8" ht="12.75" customHeight="1" x14ac:dyDescent="0.2">
      <c r="A960" s="820" t="s">
        <v>232</v>
      </c>
      <c r="B960" s="821"/>
      <c r="C960" s="821"/>
      <c r="D960" s="821"/>
      <c r="E960" s="821"/>
      <c r="F960" s="821"/>
      <c r="G960" s="822"/>
      <c r="H960" s="81" t="e">
        <f>H908</f>
        <v>#REF!</v>
      </c>
    </row>
    <row r="961" spans="1:8" ht="12.75" customHeight="1" x14ac:dyDescent="0.2">
      <c r="A961" s="784" t="e">
        <f>'Запит 2-8'!#REF!</f>
        <v>#REF!</v>
      </c>
      <c r="B961" s="785"/>
      <c r="C961" s="785"/>
      <c r="D961" s="785"/>
      <c r="E961" s="785"/>
      <c r="F961" s="785"/>
      <c r="G961" s="786"/>
      <c r="H961" s="81" t="e">
        <f>H962</f>
        <v>#REF!</v>
      </c>
    </row>
    <row r="962" spans="1:8" x14ac:dyDescent="0.2">
      <c r="A962" s="420" t="s">
        <v>4</v>
      </c>
      <c r="B962" s="823" t="s">
        <v>107</v>
      </c>
      <c r="C962" s="824"/>
      <c r="D962" s="824"/>
      <c r="E962" s="827"/>
      <c r="F962" s="827"/>
      <c r="G962" s="828"/>
      <c r="H962" s="81" t="e">
        <f>H963</f>
        <v>#REF!</v>
      </c>
    </row>
    <row r="963" spans="1:8" x14ac:dyDescent="0.2">
      <c r="A963" s="326" t="e">
        <f>'Запит 2-8'!#REF!</f>
        <v>#REF!</v>
      </c>
      <c r="B963" s="421" t="e">
        <f>IF('Запит 2-8'!#REF!&lt;&gt;"",'Запит 2-8'!#REF!,"")</f>
        <v>#REF!</v>
      </c>
      <c r="C963" s="422" t="e">
        <f>'Запит 2-8'!#REF!</f>
        <v>#REF!</v>
      </c>
      <c r="D963" s="423" t="e">
        <f>'Запит 2-8'!#REF!</f>
        <v>#REF!</v>
      </c>
      <c r="E963" s="424">
        <f>'Паспорт-3'!E1090</f>
        <v>0</v>
      </c>
      <c r="F963" s="425"/>
      <c r="G963" s="428">
        <f t="shared" ref="G963:G977" si="108">F963-E963</f>
        <v>0</v>
      </c>
      <c r="H963" s="81" t="e">
        <f t="shared" ref="H963:H977" si="109">IF(B963&lt;&gt;"","Для друку","")</f>
        <v>#REF!</v>
      </c>
    </row>
    <row r="964" spans="1:8" x14ac:dyDescent="0.2">
      <c r="A964" s="326" t="e">
        <f>'Запит 2-8'!#REF!</f>
        <v>#REF!</v>
      </c>
      <c r="B964" s="298" t="e">
        <f>IF('Запит 2-8'!#REF!&lt;&gt;"",'Запит 2-8'!#REF!,"")</f>
        <v>#REF!</v>
      </c>
      <c r="C964" s="297" t="e">
        <f>'Запит 2-8'!#REF!</f>
        <v>#REF!</v>
      </c>
      <c r="D964" s="296" t="e">
        <f>'Запит 2-8'!#REF!</f>
        <v>#REF!</v>
      </c>
      <c r="E964" s="413">
        <f>'Паспорт-3'!E1091</f>
        <v>0</v>
      </c>
      <c r="F964" s="414"/>
      <c r="G964" s="429">
        <f t="shared" si="108"/>
        <v>0</v>
      </c>
      <c r="H964" s="81" t="e">
        <f t="shared" si="109"/>
        <v>#REF!</v>
      </c>
    </row>
    <row r="965" spans="1:8" x14ac:dyDescent="0.2">
      <c r="A965" s="326" t="e">
        <f>'Запит 2-8'!#REF!</f>
        <v>#REF!</v>
      </c>
      <c r="B965" s="298" t="e">
        <f>IF('Запит 2-8'!#REF!&lt;&gt;"",'Запит 2-8'!#REF!,"")</f>
        <v>#REF!</v>
      </c>
      <c r="C965" s="297" t="e">
        <f>'Запит 2-8'!#REF!</f>
        <v>#REF!</v>
      </c>
      <c r="D965" s="296" t="e">
        <f>'Запит 2-8'!#REF!</f>
        <v>#REF!</v>
      </c>
      <c r="E965" s="413">
        <f>'Паспорт-3'!E1092</f>
        <v>0</v>
      </c>
      <c r="F965" s="414"/>
      <c r="G965" s="429">
        <f t="shared" si="108"/>
        <v>0</v>
      </c>
      <c r="H965" s="81" t="e">
        <f t="shared" si="109"/>
        <v>#REF!</v>
      </c>
    </row>
    <row r="966" spans="1:8" x14ac:dyDescent="0.2">
      <c r="A966" s="326" t="e">
        <f>'Запит 2-8'!#REF!</f>
        <v>#REF!</v>
      </c>
      <c r="B966" s="298" t="e">
        <f>IF('Запит 2-8'!#REF!&lt;&gt;"",'Запит 2-8'!#REF!,"")</f>
        <v>#REF!</v>
      </c>
      <c r="C966" s="297" t="e">
        <f>'Запит 2-8'!#REF!</f>
        <v>#REF!</v>
      </c>
      <c r="D966" s="296" t="e">
        <f>'Запит 2-8'!#REF!</f>
        <v>#REF!</v>
      </c>
      <c r="E966" s="413">
        <f>'Паспорт-3'!E1093</f>
        <v>0</v>
      </c>
      <c r="F966" s="414"/>
      <c r="G966" s="429">
        <f t="shared" si="108"/>
        <v>0</v>
      </c>
      <c r="H966" s="81" t="e">
        <f t="shared" si="109"/>
        <v>#REF!</v>
      </c>
    </row>
    <row r="967" spans="1:8" x14ac:dyDescent="0.2">
      <c r="A967" s="326" t="e">
        <f>'Запит 2-8'!#REF!</f>
        <v>#REF!</v>
      </c>
      <c r="B967" s="298" t="e">
        <f>IF('Запит 2-8'!#REF!&lt;&gt;"",'Запит 2-8'!#REF!,"")</f>
        <v>#REF!</v>
      </c>
      <c r="C967" s="297" t="e">
        <f>'Запит 2-8'!#REF!</f>
        <v>#REF!</v>
      </c>
      <c r="D967" s="296" t="e">
        <f>'Запит 2-8'!#REF!</f>
        <v>#REF!</v>
      </c>
      <c r="E967" s="413">
        <f>'Паспорт-3'!E1094</f>
        <v>0</v>
      </c>
      <c r="F967" s="414"/>
      <c r="G967" s="429">
        <f t="shared" si="108"/>
        <v>0</v>
      </c>
      <c r="H967" s="81" t="e">
        <f t="shared" si="109"/>
        <v>#REF!</v>
      </c>
    </row>
    <row r="968" spans="1:8" x14ac:dyDescent="0.2">
      <c r="A968" s="326" t="e">
        <f>'Запит 2-8'!#REF!</f>
        <v>#REF!</v>
      </c>
      <c r="B968" s="298" t="e">
        <f>IF('Запит 2-8'!#REF!&lt;&gt;"",'Запит 2-8'!#REF!,"")</f>
        <v>#REF!</v>
      </c>
      <c r="C968" s="297" t="e">
        <f>'Запит 2-8'!#REF!</f>
        <v>#REF!</v>
      </c>
      <c r="D968" s="296" t="e">
        <f>'Запит 2-8'!#REF!</f>
        <v>#REF!</v>
      </c>
      <c r="E968" s="413">
        <f>'Паспорт-3'!E1095</f>
        <v>0</v>
      </c>
      <c r="F968" s="414"/>
      <c r="G968" s="429">
        <f t="shared" si="108"/>
        <v>0</v>
      </c>
      <c r="H968" s="81" t="e">
        <f t="shared" si="109"/>
        <v>#REF!</v>
      </c>
    </row>
    <row r="969" spans="1:8" x14ac:dyDescent="0.2">
      <c r="A969" s="326" t="e">
        <f>'Запит 2-8'!#REF!</f>
        <v>#REF!</v>
      </c>
      <c r="B969" s="298" t="e">
        <f>IF('Запит 2-8'!#REF!&lt;&gt;"",'Запит 2-8'!#REF!,"")</f>
        <v>#REF!</v>
      </c>
      <c r="C969" s="297" t="e">
        <f>'Запит 2-8'!#REF!</f>
        <v>#REF!</v>
      </c>
      <c r="D969" s="296" t="e">
        <f>'Запит 2-8'!#REF!</f>
        <v>#REF!</v>
      </c>
      <c r="E969" s="413">
        <f>'Паспорт-3'!E1096</f>
        <v>0</v>
      </c>
      <c r="F969" s="414"/>
      <c r="G969" s="429">
        <f t="shared" si="108"/>
        <v>0</v>
      </c>
      <c r="H969" s="81" t="e">
        <f t="shared" si="109"/>
        <v>#REF!</v>
      </c>
    </row>
    <row r="970" spans="1:8" x14ac:dyDescent="0.2">
      <c r="A970" s="326" t="e">
        <f>'Запит 2-8'!#REF!</f>
        <v>#REF!</v>
      </c>
      <c r="B970" s="298" t="e">
        <f>IF('Запит 2-8'!#REF!&lt;&gt;"",'Запит 2-8'!#REF!,"")</f>
        <v>#REF!</v>
      </c>
      <c r="C970" s="297" t="e">
        <f>'Запит 2-8'!#REF!</f>
        <v>#REF!</v>
      </c>
      <c r="D970" s="296" t="e">
        <f>'Запит 2-8'!#REF!</f>
        <v>#REF!</v>
      </c>
      <c r="E970" s="413">
        <f>'Паспорт-3'!E1097</f>
        <v>0</v>
      </c>
      <c r="F970" s="414"/>
      <c r="G970" s="429">
        <f t="shared" si="108"/>
        <v>0</v>
      </c>
      <c r="H970" s="81" t="e">
        <f t="shared" si="109"/>
        <v>#REF!</v>
      </c>
    </row>
    <row r="971" spans="1:8" x14ac:dyDescent="0.2">
      <c r="A971" s="326" t="e">
        <f>'Запит 2-8'!#REF!</f>
        <v>#REF!</v>
      </c>
      <c r="B971" s="298" t="e">
        <f>IF('Запит 2-8'!#REF!&lt;&gt;"",'Запит 2-8'!#REF!,"")</f>
        <v>#REF!</v>
      </c>
      <c r="C971" s="297" t="e">
        <f>'Запит 2-8'!#REF!</f>
        <v>#REF!</v>
      </c>
      <c r="D971" s="296" t="e">
        <f>'Запит 2-8'!#REF!</f>
        <v>#REF!</v>
      </c>
      <c r="E971" s="413">
        <f>'Паспорт-3'!E1098</f>
        <v>0</v>
      </c>
      <c r="F971" s="414"/>
      <c r="G971" s="429">
        <f t="shared" si="108"/>
        <v>0</v>
      </c>
      <c r="H971" s="81" t="e">
        <f t="shared" si="109"/>
        <v>#REF!</v>
      </c>
    </row>
    <row r="972" spans="1:8" x14ac:dyDescent="0.2">
      <c r="A972" s="326" t="e">
        <f>'Запит 2-8'!#REF!</f>
        <v>#REF!</v>
      </c>
      <c r="B972" s="298" t="e">
        <f>IF('Запит 2-8'!#REF!&lt;&gt;"",'Запит 2-8'!#REF!,"")</f>
        <v>#REF!</v>
      </c>
      <c r="C972" s="297" t="e">
        <f>'Запит 2-8'!#REF!</f>
        <v>#REF!</v>
      </c>
      <c r="D972" s="296" t="e">
        <f>'Запит 2-8'!#REF!</f>
        <v>#REF!</v>
      </c>
      <c r="E972" s="413">
        <f>'Паспорт-3'!E1099</f>
        <v>0</v>
      </c>
      <c r="F972" s="414"/>
      <c r="G972" s="429">
        <f t="shared" si="108"/>
        <v>0</v>
      </c>
      <c r="H972" s="81" t="e">
        <f t="shared" si="109"/>
        <v>#REF!</v>
      </c>
    </row>
    <row r="973" spans="1:8" x14ac:dyDescent="0.2">
      <c r="A973" s="326" t="e">
        <f>'Запит 2-8'!#REF!</f>
        <v>#REF!</v>
      </c>
      <c r="B973" s="298" t="e">
        <f>IF('Запит 2-8'!#REF!&lt;&gt;"",'Запит 2-8'!#REF!,"")</f>
        <v>#REF!</v>
      </c>
      <c r="C973" s="297" t="e">
        <f>'Запит 2-8'!#REF!</f>
        <v>#REF!</v>
      </c>
      <c r="D973" s="296" t="e">
        <f>'Запит 2-8'!#REF!</f>
        <v>#REF!</v>
      </c>
      <c r="E973" s="413">
        <f>'Паспорт-3'!E1100</f>
        <v>0</v>
      </c>
      <c r="F973" s="414"/>
      <c r="G973" s="429">
        <f t="shared" si="108"/>
        <v>0</v>
      </c>
      <c r="H973" s="81" t="e">
        <f t="shared" si="109"/>
        <v>#REF!</v>
      </c>
    </row>
    <row r="974" spans="1:8" x14ac:dyDescent="0.2">
      <c r="A974" s="326" t="e">
        <f>'Запит 2-8'!#REF!</f>
        <v>#REF!</v>
      </c>
      <c r="B974" s="298" t="e">
        <f>IF('Запит 2-8'!#REF!&lt;&gt;"",'Запит 2-8'!#REF!,"")</f>
        <v>#REF!</v>
      </c>
      <c r="C974" s="297" t="e">
        <f>'Запит 2-8'!#REF!</f>
        <v>#REF!</v>
      </c>
      <c r="D974" s="296" t="e">
        <f>'Запит 2-8'!#REF!</f>
        <v>#REF!</v>
      </c>
      <c r="E974" s="413">
        <f>'Паспорт-3'!E1101</f>
        <v>0</v>
      </c>
      <c r="F974" s="414"/>
      <c r="G974" s="429">
        <f t="shared" si="108"/>
        <v>0</v>
      </c>
      <c r="H974" s="81" t="e">
        <f t="shared" si="109"/>
        <v>#REF!</v>
      </c>
    </row>
    <row r="975" spans="1:8" x14ac:dyDescent="0.2">
      <c r="A975" s="326" t="e">
        <f>'Запит 2-8'!#REF!</f>
        <v>#REF!</v>
      </c>
      <c r="B975" s="298" t="e">
        <f>IF('Запит 2-8'!#REF!&lt;&gt;"",'Запит 2-8'!#REF!,"")</f>
        <v>#REF!</v>
      </c>
      <c r="C975" s="297" t="e">
        <f>'Запит 2-8'!#REF!</f>
        <v>#REF!</v>
      </c>
      <c r="D975" s="296" t="e">
        <f>'Запит 2-8'!#REF!</f>
        <v>#REF!</v>
      </c>
      <c r="E975" s="413">
        <f>'Паспорт-3'!E1102</f>
        <v>0</v>
      </c>
      <c r="F975" s="414"/>
      <c r="G975" s="429">
        <f t="shared" si="108"/>
        <v>0</v>
      </c>
      <c r="H975" s="81" t="e">
        <f t="shared" si="109"/>
        <v>#REF!</v>
      </c>
    </row>
    <row r="976" spans="1:8" x14ac:dyDescent="0.2">
      <c r="A976" s="326" t="e">
        <f>'Запит 2-8'!#REF!</f>
        <v>#REF!</v>
      </c>
      <c r="B976" s="298" t="e">
        <f>IF('Запит 2-8'!#REF!&lt;&gt;"",'Запит 2-8'!#REF!,"")</f>
        <v>#REF!</v>
      </c>
      <c r="C976" s="297" t="e">
        <f>'Запит 2-8'!#REF!</f>
        <v>#REF!</v>
      </c>
      <c r="D976" s="296" t="e">
        <f>'Запит 2-8'!#REF!</f>
        <v>#REF!</v>
      </c>
      <c r="E976" s="413">
        <f>'Паспорт-3'!E1103</f>
        <v>0</v>
      </c>
      <c r="F976" s="414"/>
      <c r="G976" s="429">
        <f t="shared" si="108"/>
        <v>0</v>
      </c>
      <c r="H976" s="81" t="e">
        <f t="shared" si="109"/>
        <v>#REF!</v>
      </c>
    </row>
    <row r="977" spans="1:8" x14ac:dyDescent="0.2">
      <c r="A977" s="433" t="e">
        <f>'Запит 2-8'!#REF!</f>
        <v>#REF!</v>
      </c>
      <c r="B977" s="434" t="e">
        <f>IF('Запит 2-8'!#REF!&lt;&gt;"",'Запит 2-8'!#REF!,"")</f>
        <v>#REF!</v>
      </c>
      <c r="C977" s="435" t="e">
        <f>'Запит 2-8'!#REF!</f>
        <v>#REF!</v>
      </c>
      <c r="D977" s="436" t="e">
        <f>'Запит 2-8'!#REF!</f>
        <v>#REF!</v>
      </c>
      <c r="E977" s="437">
        <f>'Паспорт-3'!E1104</f>
        <v>0</v>
      </c>
      <c r="F977" s="438"/>
      <c r="G977" s="439">
        <f t="shared" si="108"/>
        <v>0</v>
      </c>
      <c r="H977" s="81" t="e">
        <f t="shared" si="109"/>
        <v>#REF!</v>
      </c>
    </row>
    <row r="978" spans="1:8" ht="12.75" customHeight="1" x14ac:dyDescent="0.2">
      <c r="A978" s="820" t="s">
        <v>212</v>
      </c>
      <c r="B978" s="821"/>
      <c r="C978" s="821"/>
      <c r="D978" s="821"/>
      <c r="E978" s="821"/>
      <c r="F978" s="821"/>
      <c r="G978" s="822"/>
      <c r="H978" s="81" t="e">
        <f>H962</f>
        <v>#REF!</v>
      </c>
    </row>
    <row r="979" spans="1:8" x14ac:dyDescent="0.2">
      <c r="A979" s="420" t="e">
        <f>'Запит 2-8'!#REF!</f>
        <v>#REF!</v>
      </c>
      <c r="B979" s="823" t="s">
        <v>108</v>
      </c>
      <c r="C979" s="824"/>
      <c r="D979" s="824"/>
      <c r="E979" s="824"/>
      <c r="F979" s="824"/>
      <c r="G979" s="829"/>
      <c r="H979" s="81" t="e">
        <f>H980</f>
        <v>#REF!</v>
      </c>
    </row>
    <row r="980" spans="1:8" x14ac:dyDescent="0.2">
      <c r="A980" s="326" t="e">
        <f>'Запит 2-8'!#REF!</f>
        <v>#REF!</v>
      </c>
      <c r="B980" s="421" t="e">
        <f>IF('Запит 2-8'!#REF!&lt;&gt;"",'Запит 2-8'!#REF!,"")</f>
        <v>#REF!</v>
      </c>
      <c r="C980" s="422" t="e">
        <f>'Запит 2-8'!#REF!</f>
        <v>#REF!</v>
      </c>
      <c r="D980" s="423" t="e">
        <f>'Запит 2-8'!#REF!</f>
        <v>#REF!</v>
      </c>
      <c r="E980" s="430">
        <f>'Паспорт-3'!E1106</f>
        <v>0</v>
      </c>
      <c r="F980" s="431"/>
      <c r="G980" s="432">
        <f t="shared" ref="G980:G994" si="110">F980-E980</f>
        <v>0</v>
      </c>
      <c r="H980" s="81" t="e">
        <f t="shared" ref="H980:H994" si="111">IF(B980&lt;&gt;"","Для друку","")</f>
        <v>#REF!</v>
      </c>
    </row>
    <row r="981" spans="1:8" x14ac:dyDescent="0.2">
      <c r="A981" s="326" t="e">
        <f>'Запит 2-8'!#REF!</f>
        <v>#REF!</v>
      </c>
      <c r="B981" s="298" t="e">
        <f>IF('Запит 2-8'!#REF!&lt;&gt;"",'Запит 2-8'!#REF!,"")</f>
        <v>#REF!</v>
      </c>
      <c r="C981" s="297" t="e">
        <f>'Запит 2-8'!#REF!</f>
        <v>#REF!</v>
      </c>
      <c r="D981" s="296" t="e">
        <f>'Запит 2-8'!#REF!</f>
        <v>#REF!</v>
      </c>
      <c r="E981" s="413">
        <f>'Паспорт-3'!E1107</f>
        <v>0</v>
      </c>
      <c r="F981" s="414"/>
      <c r="G981" s="429">
        <f t="shared" si="110"/>
        <v>0</v>
      </c>
      <c r="H981" s="81" t="e">
        <f t="shared" si="111"/>
        <v>#REF!</v>
      </c>
    </row>
    <row r="982" spans="1:8" x14ac:dyDescent="0.2">
      <c r="A982" s="326" t="e">
        <f>'Запит 2-8'!#REF!</f>
        <v>#REF!</v>
      </c>
      <c r="B982" s="298" t="e">
        <f>IF('Запит 2-8'!#REF!&lt;&gt;"",'Запит 2-8'!#REF!,"")</f>
        <v>#REF!</v>
      </c>
      <c r="C982" s="297" t="e">
        <f>'Запит 2-8'!#REF!</f>
        <v>#REF!</v>
      </c>
      <c r="D982" s="296" t="e">
        <f>'Запит 2-8'!#REF!</f>
        <v>#REF!</v>
      </c>
      <c r="E982" s="413">
        <f>'Паспорт-3'!E1108</f>
        <v>0</v>
      </c>
      <c r="F982" s="414"/>
      <c r="G982" s="429">
        <f t="shared" si="110"/>
        <v>0</v>
      </c>
      <c r="H982" s="81" t="e">
        <f t="shared" si="111"/>
        <v>#REF!</v>
      </c>
    </row>
    <row r="983" spans="1:8" x14ac:dyDescent="0.2">
      <c r="A983" s="326" t="e">
        <f>'Запит 2-8'!#REF!</f>
        <v>#REF!</v>
      </c>
      <c r="B983" s="298" t="e">
        <f>IF('Запит 2-8'!#REF!&lt;&gt;"",'Запит 2-8'!#REF!,"")</f>
        <v>#REF!</v>
      </c>
      <c r="C983" s="297" t="e">
        <f>'Запит 2-8'!#REF!</f>
        <v>#REF!</v>
      </c>
      <c r="D983" s="296" t="e">
        <f>'Запит 2-8'!#REF!</f>
        <v>#REF!</v>
      </c>
      <c r="E983" s="413">
        <f>'Паспорт-3'!E1109</f>
        <v>0</v>
      </c>
      <c r="F983" s="414"/>
      <c r="G983" s="429">
        <f t="shared" si="110"/>
        <v>0</v>
      </c>
      <c r="H983" s="81" t="e">
        <f t="shared" si="111"/>
        <v>#REF!</v>
      </c>
    </row>
    <row r="984" spans="1:8" x14ac:dyDescent="0.2">
      <c r="A984" s="326" t="e">
        <f>'Запит 2-8'!#REF!</f>
        <v>#REF!</v>
      </c>
      <c r="B984" s="298" t="e">
        <f>IF('Запит 2-8'!#REF!&lt;&gt;"",'Запит 2-8'!#REF!,"")</f>
        <v>#REF!</v>
      </c>
      <c r="C984" s="297" t="e">
        <f>'Запит 2-8'!#REF!</f>
        <v>#REF!</v>
      </c>
      <c r="D984" s="296" t="e">
        <f>'Запит 2-8'!#REF!</f>
        <v>#REF!</v>
      </c>
      <c r="E984" s="413">
        <f>'Паспорт-3'!E1110</f>
        <v>0</v>
      </c>
      <c r="F984" s="414"/>
      <c r="G984" s="429">
        <f t="shared" si="110"/>
        <v>0</v>
      </c>
      <c r="H984" s="81" t="e">
        <f t="shared" si="111"/>
        <v>#REF!</v>
      </c>
    </row>
    <row r="985" spans="1:8" x14ac:dyDescent="0.2">
      <c r="A985" s="326" t="e">
        <f>'Запит 2-8'!#REF!</f>
        <v>#REF!</v>
      </c>
      <c r="B985" s="298" t="e">
        <f>IF('Запит 2-8'!#REF!&lt;&gt;"",'Запит 2-8'!#REF!,"")</f>
        <v>#REF!</v>
      </c>
      <c r="C985" s="297" t="e">
        <f>'Запит 2-8'!#REF!</f>
        <v>#REF!</v>
      </c>
      <c r="D985" s="296" t="e">
        <f>'Запит 2-8'!#REF!</f>
        <v>#REF!</v>
      </c>
      <c r="E985" s="413">
        <f>'Паспорт-3'!E1111</f>
        <v>0</v>
      </c>
      <c r="F985" s="414"/>
      <c r="G985" s="429">
        <f t="shared" si="110"/>
        <v>0</v>
      </c>
      <c r="H985" s="81" t="e">
        <f t="shared" si="111"/>
        <v>#REF!</v>
      </c>
    </row>
    <row r="986" spans="1:8" x14ac:dyDescent="0.2">
      <c r="A986" s="326" t="e">
        <f>'Запит 2-8'!#REF!</f>
        <v>#REF!</v>
      </c>
      <c r="B986" s="298" t="e">
        <f>IF('Запит 2-8'!#REF!&lt;&gt;"",'Запит 2-8'!#REF!,"")</f>
        <v>#REF!</v>
      </c>
      <c r="C986" s="297" t="e">
        <f>'Запит 2-8'!#REF!</f>
        <v>#REF!</v>
      </c>
      <c r="D986" s="296" t="e">
        <f>'Запит 2-8'!#REF!</f>
        <v>#REF!</v>
      </c>
      <c r="E986" s="413">
        <f>'Паспорт-3'!E1112</f>
        <v>0</v>
      </c>
      <c r="F986" s="414"/>
      <c r="G986" s="429">
        <f t="shared" si="110"/>
        <v>0</v>
      </c>
      <c r="H986" s="81" t="e">
        <f t="shared" si="111"/>
        <v>#REF!</v>
      </c>
    </row>
    <row r="987" spans="1:8" x14ac:dyDescent="0.2">
      <c r="A987" s="326" t="e">
        <f>'Запит 2-8'!#REF!</f>
        <v>#REF!</v>
      </c>
      <c r="B987" s="298" t="e">
        <f>IF('Запит 2-8'!#REF!&lt;&gt;"",'Запит 2-8'!#REF!,"")</f>
        <v>#REF!</v>
      </c>
      <c r="C987" s="297" t="e">
        <f>'Запит 2-8'!#REF!</f>
        <v>#REF!</v>
      </c>
      <c r="D987" s="296" t="e">
        <f>'Запит 2-8'!#REF!</f>
        <v>#REF!</v>
      </c>
      <c r="E987" s="413">
        <f>'Паспорт-3'!E1113</f>
        <v>0</v>
      </c>
      <c r="F987" s="414"/>
      <c r="G987" s="429">
        <f t="shared" si="110"/>
        <v>0</v>
      </c>
      <c r="H987" s="81" t="e">
        <f t="shared" si="111"/>
        <v>#REF!</v>
      </c>
    </row>
    <row r="988" spans="1:8" x14ac:dyDescent="0.2">
      <c r="A988" s="326" t="e">
        <f>'Запит 2-8'!#REF!</f>
        <v>#REF!</v>
      </c>
      <c r="B988" s="298" t="e">
        <f>IF('Запит 2-8'!#REF!&lt;&gt;"",'Запит 2-8'!#REF!,"")</f>
        <v>#REF!</v>
      </c>
      <c r="C988" s="297" t="e">
        <f>'Запит 2-8'!#REF!</f>
        <v>#REF!</v>
      </c>
      <c r="D988" s="296" t="e">
        <f>'Запит 2-8'!#REF!</f>
        <v>#REF!</v>
      </c>
      <c r="E988" s="413">
        <f>'Паспорт-3'!E1114</f>
        <v>0</v>
      </c>
      <c r="F988" s="414"/>
      <c r="G988" s="429">
        <f t="shared" si="110"/>
        <v>0</v>
      </c>
      <c r="H988" s="81" t="e">
        <f t="shared" si="111"/>
        <v>#REF!</v>
      </c>
    </row>
    <row r="989" spans="1:8" x14ac:dyDescent="0.2">
      <c r="A989" s="326" t="e">
        <f>'Запит 2-8'!#REF!</f>
        <v>#REF!</v>
      </c>
      <c r="B989" s="298" t="e">
        <f>IF('Запит 2-8'!#REF!&lt;&gt;"",'Запит 2-8'!#REF!,"")</f>
        <v>#REF!</v>
      </c>
      <c r="C989" s="297" t="e">
        <f>'Запит 2-8'!#REF!</f>
        <v>#REF!</v>
      </c>
      <c r="D989" s="296" t="e">
        <f>'Запит 2-8'!#REF!</f>
        <v>#REF!</v>
      </c>
      <c r="E989" s="413">
        <f>'Паспорт-3'!E1115</f>
        <v>0</v>
      </c>
      <c r="F989" s="414"/>
      <c r="G989" s="429">
        <f t="shared" si="110"/>
        <v>0</v>
      </c>
      <c r="H989" s="81" t="e">
        <f t="shared" si="111"/>
        <v>#REF!</v>
      </c>
    </row>
    <row r="990" spans="1:8" x14ac:dyDescent="0.2">
      <c r="A990" s="326" t="e">
        <f>'Запит 2-8'!#REF!</f>
        <v>#REF!</v>
      </c>
      <c r="B990" s="298" t="e">
        <f>IF('Запит 2-8'!#REF!&lt;&gt;"",'Запит 2-8'!#REF!,"")</f>
        <v>#REF!</v>
      </c>
      <c r="C990" s="297" t="e">
        <f>'Запит 2-8'!#REF!</f>
        <v>#REF!</v>
      </c>
      <c r="D990" s="296" t="e">
        <f>'Запит 2-8'!#REF!</f>
        <v>#REF!</v>
      </c>
      <c r="E990" s="413">
        <f>'Паспорт-3'!E1116</f>
        <v>0</v>
      </c>
      <c r="F990" s="414"/>
      <c r="G990" s="429">
        <f t="shared" si="110"/>
        <v>0</v>
      </c>
      <c r="H990" s="81" t="e">
        <f t="shared" si="111"/>
        <v>#REF!</v>
      </c>
    </row>
    <row r="991" spans="1:8" x14ac:dyDescent="0.2">
      <c r="A991" s="326" t="e">
        <f>'Запит 2-8'!#REF!</f>
        <v>#REF!</v>
      </c>
      <c r="B991" s="298" t="e">
        <f>IF('Запит 2-8'!#REF!&lt;&gt;"",'Запит 2-8'!#REF!,"")</f>
        <v>#REF!</v>
      </c>
      <c r="C991" s="297" t="e">
        <f>'Запит 2-8'!#REF!</f>
        <v>#REF!</v>
      </c>
      <c r="D991" s="296" t="e">
        <f>'Запит 2-8'!#REF!</f>
        <v>#REF!</v>
      </c>
      <c r="E991" s="413">
        <f>'Паспорт-3'!E1117</f>
        <v>0</v>
      </c>
      <c r="F991" s="414"/>
      <c r="G991" s="429">
        <f t="shared" si="110"/>
        <v>0</v>
      </c>
      <c r="H991" s="81" t="e">
        <f t="shared" si="111"/>
        <v>#REF!</v>
      </c>
    </row>
    <row r="992" spans="1:8" x14ac:dyDescent="0.2">
      <c r="A992" s="326" t="e">
        <f>'Запит 2-8'!#REF!</f>
        <v>#REF!</v>
      </c>
      <c r="B992" s="298" t="e">
        <f>IF('Запит 2-8'!#REF!&lt;&gt;"",'Запит 2-8'!#REF!,"")</f>
        <v>#REF!</v>
      </c>
      <c r="C992" s="297" t="e">
        <f>'Запит 2-8'!#REF!</f>
        <v>#REF!</v>
      </c>
      <c r="D992" s="296" t="e">
        <f>'Запит 2-8'!#REF!</f>
        <v>#REF!</v>
      </c>
      <c r="E992" s="413">
        <f>'Паспорт-3'!E1118</f>
        <v>0</v>
      </c>
      <c r="F992" s="414"/>
      <c r="G992" s="429">
        <f t="shared" si="110"/>
        <v>0</v>
      </c>
      <c r="H992" s="81" t="e">
        <f t="shared" si="111"/>
        <v>#REF!</v>
      </c>
    </row>
    <row r="993" spans="1:8" x14ac:dyDescent="0.2">
      <c r="A993" s="326" t="e">
        <f>'Запит 2-8'!#REF!</f>
        <v>#REF!</v>
      </c>
      <c r="B993" s="298" t="e">
        <f>IF('Запит 2-8'!#REF!&lt;&gt;"",'Запит 2-8'!#REF!,"")</f>
        <v>#REF!</v>
      </c>
      <c r="C993" s="297" t="e">
        <f>'Запит 2-8'!#REF!</f>
        <v>#REF!</v>
      </c>
      <c r="D993" s="296" t="e">
        <f>'Запит 2-8'!#REF!</f>
        <v>#REF!</v>
      </c>
      <c r="E993" s="413">
        <f>'Паспорт-3'!E1119</f>
        <v>0</v>
      </c>
      <c r="F993" s="414"/>
      <c r="G993" s="429">
        <f t="shared" si="110"/>
        <v>0</v>
      </c>
      <c r="H993" s="81" t="e">
        <f t="shared" si="111"/>
        <v>#REF!</v>
      </c>
    </row>
    <row r="994" spans="1:8" x14ac:dyDescent="0.2">
      <c r="A994" s="433" t="e">
        <f>'Запит 2-8'!#REF!</f>
        <v>#REF!</v>
      </c>
      <c r="B994" s="434" t="e">
        <f>IF('Запит 2-8'!#REF!&lt;&gt;"",'Запит 2-8'!#REF!,"")</f>
        <v>#REF!</v>
      </c>
      <c r="C994" s="435" t="e">
        <f>'Запит 2-8'!#REF!</f>
        <v>#REF!</v>
      </c>
      <c r="D994" s="436" t="e">
        <f>'Запит 2-8'!#REF!</f>
        <v>#REF!</v>
      </c>
      <c r="E994" s="437">
        <f>'Паспорт-3'!E1120</f>
        <v>0</v>
      </c>
      <c r="F994" s="438"/>
      <c r="G994" s="439">
        <f t="shared" si="110"/>
        <v>0</v>
      </c>
      <c r="H994" s="81" t="e">
        <f t="shared" si="111"/>
        <v>#REF!</v>
      </c>
    </row>
    <row r="995" spans="1:8" ht="12.75" customHeight="1" x14ac:dyDescent="0.2">
      <c r="A995" s="820" t="s">
        <v>212</v>
      </c>
      <c r="B995" s="821"/>
      <c r="C995" s="821"/>
      <c r="D995" s="821"/>
      <c r="E995" s="821"/>
      <c r="F995" s="821"/>
      <c r="G995" s="822"/>
      <c r="H995" s="81" t="e">
        <f>H979</f>
        <v>#REF!</v>
      </c>
    </row>
    <row r="996" spans="1:8" x14ac:dyDescent="0.2">
      <c r="A996" s="426" t="e">
        <f>'Запит 2-8'!#REF!</f>
        <v>#REF!</v>
      </c>
      <c r="B996" s="823" t="s">
        <v>109</v>
      </c>
      <c r="C996" s="824"/>
      <c r="D996" s="824"/>
      <c r="E996" s="825"/>
      <c r="F996" s="825"/>
      <c r="G996" s="826"/>
      <c r="H996" s="81" t="e">
        <f>H997</f>
        <v>#REF!</v>
      </c>
    </row>
    <row r="997" spans="1:8" x14ac:dyDescent="0.2">
      <c r="A997" s="326" t="e">
        <f>'Запит 2-8'!#REF!</f>
        <v>#REF!</v>
      </c>
      <c r="B997" s="421" t="e">
        <f>IF('Запит 2-8'!#REF!&lt;&gt;"",'Запит 2-8'!#REF!,"")</f>
        <v>#REF!</v>
      </c>
      <c r="C997" s="422" t="e">
        <f>'Запит 2-8'!#REF!</f>
        <v>#REF!</v>
      </c>
      <c r="D997" s="423" t="e">
        <f>'Запит 2-8'!#REF!</f>
        <v>#REF!</v>
      </c>
      <c r="E997" s="424">
        <f>'Паспорт-3'!E1122</f>
        <v>0</v>
      </c>
      <c r="F997" s="425"/>
      <c r="G997" s="428">
        <f t="shared" ref="G997:G1011" si="112">F997-E997</f>
        <v>0</v>
      </c>
      <c r="H997" s="81" t="e">
        <f t="shared" ref="H997:H1011" si="113">IF(B997&lt;&gt;"","Для друку","")</f>
        <v>#REF!</v>
      </c>
    </row>
    <row r="998" spans="1:8" x14ac:dyDescent="0.2">
      <c r="A998" s="326" t="e">
        <f>'Запит 2-8'!#REF!</f>
        <v>#REF!</v>
      </c>
      <c r="B998" s="298" t="e">
        <f>IF('Запит 2-8'!#REF!&lt;&gt;"",'Запит 2-8'!#REF!,"")</f>
        <v>#REF!</v>
      </c>
      <c r="C998" s="297" t="e">
        <f>'Запит 2-8'!#REF!</f>
        <v>#REF!</v>
      </c>
      <c r="D998" s="296" t="e">
        <f>'Запит 2-8'!#REF!</f>
        <v>#REF!</v>
      </c>
      <c r="E998" s="413">
        <f>'Паспорт-3'!E1123</f>
        <v>0</v>
      </c>
      <c r="F998" s="414"/>
      <c r="G998" s="429">
        <f t="shared" si="112"/>
        <v>0</v>
      </c>
      <c r="H998" s="81" t="e">
        <f t="shared" si="113"/>
        <v>#REF!</v>
      </c>
    </row>
    <row r="999" spans="1:8" x14ac:dyDescent="0.2">
      <c r="A999" s="326" t="e">
        <f>'Запит 2-8'!#REF!</f>
        <v>#REF!</v>
      </c>
      <c r="B999" s="298" t="e">
        <f>IF('Запит 2-8'!#REF!&lt;&gt;"",'Запит 2-8'!#REF!,"")</f>
        <v>#REF!</v>
      </c>
      <c r="C999" s="297" t="e">
        <f>'Запит 2-8'!#REF!</f>
        <v>#REF!</v>
      </c>
      <c r="D999" s="296" t="e">
        <f>'Запит 2-8'!#REF!</f>
        <v>#REF!</v>
      </c>
      <c r="E999" s="413">
        <f>'Паспорт-3'!E1124</f>
        <v>0</v>
      </c>
      <c r="F999" s="414"/>
      <c r="G999" s="429">
        <f t="shared" si="112"/>
        <v>0</v>
      </c>
      <c r="H999" s="81" t="e">
        <f t="shared" si="113"/>
        <v>#REF!</v>
      </c>
    </row>
    <row r="1000" spans="1:8" x14ac:dyDescent="0.2">
      <c r="A1000" s="326" t="e">
        <f>'Запит 2-8'!#REF!</f>
        <v>#REF!</v>
      </c>
      <c r="B1000" s="298" t="e">
        <f>IF('Запит 2-8'!#REF!&lt;&gt;"",'Запит 2-8'!#REF!,"")</f>
        <v>#REF!</v>
      </c>
      <c r="C1000" s="297" t="e">
        <f>'Запит 2-8'!#REF!</f>
        <v>#REF!</v>
      </c>
      <c r="D1000" s="296" t="e">
        <f>'Запит 2-8'!#REF!</f>
        <v>#REF!</v>
      </c>
      <c r="E1000" s="413">
        <f>'Паспорт-3'!E1125</f>
        <v>0</v>
      </c>
      <c r="F1000" s="414"/>
      <c r="G1000" s="429">
        <f t="shared" si="112"/>
        <v>0</v>
      </c>
      <c r="H1000" s="81" t="e">
        <f t="shared" si="113"/>
        <v>#REF!</v>
      </c>
    </row>
    <row r="1001" spans="1:8" x14ac:dyDescent="0.2">
      <c r="A1001" s="326" t="e">
        <f>'Запит 2-8'!#REF!</f>
        <v>#REF!</v>
      </c>
      <c r="B1001" s="298" t="e">
        <f>IF('Запит 2-8'!#REF!&lt;&gt;"",'Запит 2-8'!#REF!,"")</f>
        <v>#REF!</v>
      </c>
      <c r="C1001" s="297" t="e">
        <f>'Запит 2-8'!#REF!</f>
        <v>#REF!</v>
      </c>
      <c r="D1001" s="296" t="e">
        <f>'Запит 2-8'!#REF!</f>
        <v>#REF!</v>
      </c>
      <c r="E1001" s="413">
        <f>'Паспорт-3'!E1126</f>
        <v>0</v>
      </c>
      <c r="F1001" s="414"/>
      <c r="G1001" s="429">
        <f t="shared" si="112"/>
        <v>0</v>
      </c>
      <c r="H1001" s="81" t="e">
        <f t="shared" si="113"/>
        <v>#REF!</v>
      </c>
    </row>
    <row r="1002" spans="1:8" x14ac:dyDescent="0.2">
      <c r="A1002" s="326" t="e">
        <f>'Запит 2-8'!#REF!</f>
        <v>#REF!</v>
      </c>
      <c r="B1002" s="298" t="e">
        <f>IF('Запит 2-8'!#REF!&lt;&gt;"",'Запит 2-8'!#REF!,"")</f>
        <v>#REF!</v>
      </c>
      <c r="C1002" s="297" t="e">
        <f>'Запит 2-8'!#REF!</f>
        <v>#REF!</v>
      </c>
      <c r="D1002" s="296" t="e">
        <f>'Запит 2-8'!#REF!</f>
        <v>#REF!</v>
      </c>
      <c r="E1002" s="413">
        <f>'Паспорт-3'!E1127</f>
        <v>0</v>
      </c>
      <c r="F1002" s="414"/>
      <c r="G1002" s="429">
        <f t="shared" si="112"/>
        <v>0</v>
      </c>
      <c r="H1002" s="81" t="e">
        <f t="shared" si="113"/>
        <v>#REF!</v>
      </c>
    </row>
    <row r="1003" spans="1:8" x14ac:dyDescent="0.2">
      <c r="A1003" s="326" t="e">
        <f>'Запит 2-8'!#REF!</f>
        <v>#REF!</v>
      </c>
      <c r="B1003" s="298" t="e">
        <f>IF('Запит 2-8'!#REF!&lt;&gt;"",'Запит 2-8'!#REF!,"")</f>
        <v>#REF!</v>
      </c>
      <c r="C1003" s="297" t="e">
        <f>'Запит 2-8'!#REF!</f>
        <v>#REF!</v>
      </c>
      <c r="D1003" s="296" t="e">
        <f>'Запит 2-8'!#REF!</f>
        <v>#REF!</v>
      </c>
      <c r="E1003" s="413">
        <f>'Паспорт-3'!E1128</f>
        <v>0</v>
      </c>
      <c r="F1003" s="414"/>
      <c r="G1003" s="429">
        <f t="shared" si="112"/>
        <v>0</v>
      </c>
      <c r="H1003" s="81" t="e">
        <f t="shared" si="113"/>
        <v>#REF!</v>
      </c>
    </row>
    <row r="1004" spans="1:8" x14ac:dyDescent="0.2">
      <c r="A1004" s="326" t="e">
        <f>'Запит 2-8'!#REF!</f>
        <v>#REF!</v>
      </c>
      <c r="B1004" s="298" t="e">
        <f>IF('Запит 2-8'!#REF!&lt;&gt;"",'Запит 2-8'!#REF!,"")</f>
        <v>#REF!</v>
      </c>
      <c r="C1004" s="297" t="e">
        <f>'Запит 2-8'!#REF!</f>
        <v>#REF!</v>
      </c>
      <c r="D1004" s="296" t="e">
        <f>'Запит 2-8'!#REF!</f>
        <v>#REF!</v>
      </c>
      <c r="E1004" s="413">
        <f>'Паспорт-3'!E1129</f>
        <v>0</v>
      </c>
      <c r="F1004" s="414"/>
      <c r="G1004" s="429">
        <f t="shared" si="112"/>
        <v>0</v>
      </c>
      <c r="H1004" s="81" t="e">
        <f t="shared" si="113"/>
        <v>#REF!</v>
      </c>
    </row>
    <row r="1005" spans="1:8" x14ac:dyDescent="0.2">
      <c r="A1005" s="326" t="e">
        <f>'Запит 2-8'!#REF!</f>
        <v>#REF!</v>
      </c>
      <c r="B1005" s="298" t="e">
        <f>IF('Запит 2-8'!#REF!&lt;&gt;"",'Запит 2-8'!#REF!,"")</f>
        <v>#REF!</v>
      </c>
      <c r="C1005" s="297" t="e">
        <f>'Запит 2-8'!#REF!</f>
        <v>#REF!</v>
      </c>
      <c r="D1005" s="296" t="e">
        <f>'Запит 2-8'!#REF!</f>
        <v>#REF!</v>
      </c>
      <c r="E1005" s="413">
        <f>'Паспорт-3'!E1130</f>
        <v>0</v>
      </c>
      <c r="F1005" s="414"/>
      <c r="G1005" s="429">
        <f t="shared" si="112"/>
        <v>0</v>
      </c>
      <c r="H1005" s="81" t="e">
        <f t="shared" si="113"/>
        <v>#REF!</v>
      </c>
    </row>
    <row r="1006" spans="1:8" x14ac:dyDescent="0.2">
      <c r="A1006" s="326" t="e">
        <f>'Запит 2-8'!#REF!</f>
        <v>#REF!</v>
      </c>
      <c r="B1006" s="298" t="e">
        <f>IF('Запит 2-8'!#REF!&lt;&gt;"",'Запит 2-8'!#REF!,"")</f>
        <v>#REF!</v>
      </c>
      <c r="C1006" s="297" t="e">
        <f>'Запит 2-8'!#REF!</f>
        <v>#REF!</v>
      </c>
      <c r="D1006" s="296" t="e">
        <f>'Запит 2-8'!#REF!</f>
        <v>#REF!</v>
      </c>
      <c r="E1006" s="413">
        <f>'Паспорт-3'!E1131</f>
        <v>0</v>
      </c>
      <c r="F1006" s="414"/>
      <c r="G1006" s="429">
        <f t="shared" si="112"/>
        <v>0</v>
      </c>
      <c r="H1006" s="81" t="e">
        <f t="shared" si="113"/>
        <v>#REF!</v>
      </c>
    </row>
    <row r="1007" spans="1:8" x14ac:dyDescent="0.2">
      <c r="A1007" s="326" t="e">
        <f>'Запит 2-8'!#REF!</f>
        <v>#REF!</v>
      </c>
      <c r="B1007" s="298" t="e">
        <f>IF('Запит 2-8'!#REF!&lt;&gt;"",'Запит 2-8'!#REF!,"")</f>
        <v>#REF!</v>
      </c>
      <c r="C1007" s="297" t="e">
        <f>'Запит 2-8'!#REF!</f>
        <v>#REF!</v>
      </c>
      <c r="D1007" s="296" t="e">
        <f>'Запит 2-8'!#REF!</f>
        <v>#REF!</v>
      </c>
      <c r="E1007" s="413">
        <f>'Паспорт-3'!E1132</f>
        <v>0</v>
      </c>
      <c r="F1007" s="414"/>
      <c r="G1007" s="429">
        <f t="shared" si="112"/>
        <v>0</v>
      </c>
      <c r="H1007" s="81" t="e">
        <f t="shared" si="113"/>
        <v>#REF!</v>
      </c>
    </row>
    <row r="1008" spans="1:8" x14ac:dyDescent="0.2">
      <c r="A1008" s="326" t="e">
        <f>'Запит 2-8'!#REF!</f>
        <v>#REF!</v>
      </c>
      <c r="B1008" s="298" t="e">
        <f>IF('Запит 2-8'!#REF!&lt;&gt;"",'Запит 2-8'!#REF!,"")</f>
        <v>#REF!</v>
      </c>
      <c r="C1008" s="297" t="e">
        <f>'Запит 2-8'!#REF!</f>
        <v>#REF!</v>
      </c>
      <c r="D1008" s="296" t="e">
        <f>'Запит 2-8'!#REF!</f>
        <v>#REF!</v>
      </c>
      <c r="E1008" s="413">
        <f>'Паспорт-3'!E1133</f>
        <v>0</v>
      </c>
      <c r="F1008" s="414"/>
      <c r="G1008" s="429">
        <f t="shared" si="112"/>
        <v>0</v>
      </c>
      <c r="H1008" s="81" t="e">
        <f t="shared" si="113"/>
        <v>#REF!</v>
      </c>
    </row>
    <row r="1009" spans="1:8" x14ac:dyDescent="0.2">
      <c r="A1009" s="326" t="e">
        <f>'Запит 2-8'!#REF!</f>
        <v>#REF!</v>
      </c>
      <c r="B1009" s="298" t="e">
        <f>IF('Запит 2-8'!#REF!&lt;&gt;"",'Запит 2-8'!#REF!,"")</f>
        <v>#REF!</v>
      </c>
      <c r="C1009" s="297" t="e">
        <f>'Запит 2-8'!#REF!</f>
        <v>#REF!</v>
      </c>
      <c r="D1009" s="296" t="e">
        <f>'Запит 2-8'!#REF!</f>
        <v>#REF!</v>
      </c>
      <c r="E1009" s="413">
        <f>'Паспорт-3'!E1134</f>
        <v>0</v>
      </c>
      <c r="F1009" s="414"/>
      <c r="G1009" s="429">
        <f t="shared" si="112"/>
        <v>0</v>
      </c>
      <c r="H1009" s="81" t="e">
        <f t="shared" si="113"/>
        <v>#REF!</v>
      </c>
    </row>
    <row r="1010" spans="1:8" x14ac:dyDescent="0.2">
      <c r="A1010" s="326" t="e">
        <f>'Запит 2-8'!#REF!</f>
        <v>#REF!</v>
      </c>
      <c r="B1010" s="298" t="e">
        <f>IF('Запит 2-8'!#REF!&lt;&gt;"",'Запит 2-8'!#REF!,"")</f>
        <v>#REF!</v>
      </c>
      <c r="C1010" s="297" t="e">
        <f>'Запит 2-8'!#REF!</f>
        <v>#REF!</v>
      </c>
      <c r="D1010" s="296" t="e">
        <f>'Запит 2-8'!#REF!</f>
        <v>#REF!</v>
      </c>
      <c r="E1010" s="413">
        <f>'Паспорт-3'!E1135</f>
        <v>0</v>
      </c>
      <c r="F1010" s="414"/>
      <c r="G1010" s="429">
        <f t="shared" si="112"/>
        <v>0</v>
      </c>
      <c r="H1010" s="81" t="e">
        <f t="shared" si="113"/>
        <v>#REF!</v>
      </c>
    </row>
    <row r="1011" spans="1:8" x14ac:dyDescent="0.2">
      <c r="A1011" s="433" t="e">
        <f>'Запит 2-8'!#REF!</f>
        <v>#REF!</v>
      </c>
      <c r="B1011" s="434" t="e">
        <f>IF('Запит 2-8'!#REF!&lt;&gt;"",'Запит 2-8'!#REF!,"")</f>
        <v>#REF!</v>
      </c>
      <c r="C1011" s="435" t="e">
        <f>'Запит 2-8'!#REF!</f>
        <v>#REF!</v>
      </c>
      <c r="D1011" s="436" t="e">
        <f>'Запит 2-8'!#REF!</f>
        <v>#REF!</v>
      </c>
      <c r="E1011" s="437">
        <f>'Паспорт-3'!E1136</f>
        <v>0</v>
      </c>
      <c r="F1011" s="438"/>
      <c r="G1011" s="439">
        <f t="shared" si="112"/>
        <v>0</v>
      </c>
      <c r="H1011" s="81" t="e">
        <f t="shared" si="113"/>
        <v>#REF!</v>
      </c>
    </row>
    <row r="1012" spans="1:8" ht="12.75" customHeight="1" x14ac:dyDescent="0.2">
      <c r="A1012" s="820" t="s">
        <v>212</v>
      </c>
      <c r="B1012" s="821"/>
      <c r="C1012" s="821"/>
      <c r="D1012" s="821"/>
      <c r="E1012" s="821"/>
      <c r="F1012" s="821"/>
      <c r="G1012" s="822"/>
      <c r="H1012" s="81" t="e">
        <f>H996</f>
        <v>#REF!</v>
      </c>
    </row>
    <row r="1013" spans="1:8" ht="12.75" customHeight="1" x14ac:dyDescent="0.2">
      <c r="A1013" s="820" t="s">
        <v>232</v>
      </c>
      <c r="B1013" s="821"/>
      <c r="C1013" s="821"/>
      <c r="D1013" s="821"/>
      <c r="E1013" s="821"/>
      <c r="F1013" s="821"/>
      <c r="G1013" s="822"/>
      <c r="H1013" s="81" t="e">
        <f>H961</f>
        <v>#REF!</v>
      </c>
    </row>
    <row r="1014" spans="1:8" ht="12.75" customHeight="1" x14ac:dyDescent="0.2">
      <c r="A1014" s="784" t="e">
        <f>'Запит 2-8'!#REF!</f>
        <v>#REF!</v>
      </c>
      <c r="B1014" s="785"/>
      <c r="C1014" s="785"/>
      <c r="D1014" s="785"/>
      <c r="E1014" s="785"/>
      <c r="F1014" s="785"/>
      <c r="G1014" s="786"/>
      <c r="H1014" s="81" t="e">
        <f>H1015</f>
        <v>#REF!</v>
      </c>
    </row>
    <row r="1015" spans="1:8" x14ac:dyDescent="0.2">
      <c r="A1015" s="420" t="s">
        <v>4</v>
      </c>
      <c r="B1015" s="823" t="s">
        <v>107</v>
      </c>
      <c r="C1015" s="824"/>
      <c r="D1015" s="824"/>
      <c r="E1015" s="827"/>
      <c r="F1015" s="827"/>
      <c r="G1015" s="828"/>
      <c r="H1015" s="81" t="e">
        <f>H1016</f>
        <v>#REF!</v>
      </c>
    </row>
    <row r="1016" spans="1:8" x14ac:dyDescent="0.2">
      <c r="A1016" s="326" t="e">
        <f>'Запит 2-8'!#REF!</f>
        <v>#REF!</v>
      </c>
      <c r="B1016" s="421" t="e">
        <f>IF('Запит 2-8'!#REF!&lt;&gt;"",'Запит 2-8'!#REF!,"")</f>
        <v>#REF!</v>
      </c>
      <c r="C1016" s="422" t="e">
        <f>'Запит 2-8'!#REF!</f>
        <v>#REF!</v>
      </c>
      <c r="D1016" s="423" t="e">
        <f>'Запит 2-8'!#REF!</f>
        <v>#REF!</v>
      </c>
      <c r="E1016" s="424">
        <f>'Паспорт-3'!E1150</f>
        <v>0</v>
      </c>
      <c r="F1016" s="425"/>
      <c r="G1016" s="428">
        <f t="shared" ref="G1016:G1030" si="114">F1016-E1016</f>
        <v>0</v>
      </c>
      <c r="H1016" s="81" t="e">
        <f t="shared" ref="H1016:H1030" si="115">IF(B1016&lt;&gt;"","Для друку","")</f>
        <v>#REF!</v>
      </c>
    </row>
    <row r="1017" spans="1:8" x14ac:dyDescent="0.2">
      <c r="A1017" s="326" t="e">
        <f>'Запит 2-8'!#REF!</f>
        <v>#REF!</v>
      </c>
      <c r="B1017" s="298" t="e">
        <f>IF('Запит 2-8'!#REF!&lt;&gt;"",'Запит 2-8'!#REF!,"")</f>
        <v>#REF!</v>
      </c>
      <c r="C1017" s="297" t="e">
        <f>'Запит 2-8'!#REF!</f>
        <v>#REF!</v>
      </c>
      <c r="D1017" s="296" t="e">
        <f>'Запит 2-8'!#REF!</f>
        <v>#REF!</v>
      </c>
      <c r="E1017" s="413">
        <f>'Паспорт-3'!E1151</f>
        <v>0</v>
      </c>
      <c r="F1017" s="414"/>
      <c r="G1017" s="429">
        <f t="shared" si="114"/>
        <v>0</v>
      </c>
      <c r="H1017" s="81" t="e">
        <f t="shared" si="115"/>
        <v>#REF!</v>
      </c>
    </row>
    <row r="1018" spans="1:8" x14ac:dyDescent="0.2">
      <c r="A1018" s="326" t="e">
        <f>'Запит 2-8'!#REF!</f>
        <v>#REF!</v>
      </c>
      <c r="B1018" s="298" t="e">
        <f>IF('Запит 2-8'!#REF!&lt;&gt;"",'Запит 2-8'!#REF!,"")</f>
        <v>#REF!</v>
      </c>
      <c r="C1018" s="297" t="e">
        <f>'Запит 2-8'!#REF!</f>
        <v>#REF!</v>
      </c>
      <c r="D1018" s="296" t="e">
        <f>'Запит 2-8'!#REF!</f>
        <v>#REF!</v>
      </c>
      <c r="E1018" s="413">
        <f>'Паспорт-3'!E1152</f>
        <v>0</v>
      </c>
      <c r="F1018" s="414"/>
      <c r="G1018" s="429">
        <f t="shared" si="114"/>
        <v>0</v>
      </c>
      <c r="H1018" s="81" t="e">
        <f t="shared" si="115"/>
        <v>#REF!</v>
      </c>
    </row>
    <row r="1019" spans="1:8" x14ac:dyDescent="0.2">
      <c r="A1019" s="326" t="e">
        <f>'Запит 2-8'!#REF!</f>
        <v>#REF!</v>
      </c>
      <c r="B1019" s="298" t="e">
        <f>IF('Запит 2-8'!#REF!&lt;&gt;"",'Запит 2-8'!#REF!,"")</f>
        <v>#REF!</v>
      </c>
      <c r="C1019" s="297" t="e">
        <f>'Запит 2-8'!#REF!</f>
        <v>#REF!</v>
      </c>
      <c r="D1019" s="296" t="e">
        <f>'Запит 2-8'!#REF!</f>
        <v>#REF!</v>
      </c>
      <c r="E1019" s="413">
        <f>'Паспорт-3'!E1153</f>
        <v>0</v>
      </c>
      <c r="F1019" s="414"/>
      <c r="G1019" s="429">
        <f t="shared" si="114"/>
        <v>0</v>
      </c>
      <c r="H1019" s="81" t="e">
        <f t="shared" si="115"/>
        <v>#REF!</v>
      </c>
    </row>
    <row r="1020" spans="1:8" x14ac:dyDescent="0.2">
      <c r="A1020" s="326" t="e">
        <f>'Запит 2-8'!#REF!</f>
        <v>#REF!</v>
      </c>
      <c r="B1020" s="298" t="e">
        <f>IF('Запит 2-8'!#REF!&lt;&gt;"",'Запит 2-8'!#REF!,"")</f>
        <v>#REF!</v>
      </c>
      <c r="C1020" s="297" t="e">
        <f>'Запит 2-8'!#REF!</f>
        <v>#REF!</v>
      </c>
      <c r="D1020" s="296" t="e">
        <f>'Запит 2-8'!#REF!</f>
        <v>#REF!</v>
      </c>
      <c r="E1020" s="413">
        <f>'Паспорт-3'!E1154</f>
        <v>0</v>
      </c>
      <c r="F1020" s="414"/>
      <c r="G1020" s="429">
        <f t="shared" si="114"/>
        <v>0</v>
      </c>
      <c r="H1020" s="81" t="e">
        <f t="shared" si="115"/>
        <v>#REF!</v>
      </c>
    </row>
    <row r="1021" spans="1:8" x14ac:dyDescent="0.2">
      <c r="A1021" s="326" t="e">
        <f>'Запит 2-8'!#REF!</f>
        <v>#REF!</v>
      </c>
      <c r="B1021" s="298" t="e">
        <f>IF('Запит 2-8'!#REF!&lt;&gt;"",'Запит 2-8'!#REF!,"")</f>
        <v>#REF!</v>
      </c>
      <c r="C1021" s="297" t="e">
        <f>'Запит 2-8'!#REF!</f>
        <v>#REF!</v>
      </c>
      <c r="D1021" s="296" t="e">
        <f>'Запит 2-8'!#REF!</f>
        <v>#REF!</v>
      </c>
      <c r="E1021" s="413">
        <f>'Паспорт-3'!E1155</f>
        <v>0</v>
      </c>
      <c r="F1021" s="414"/>
      <c r="G1021" s="429">
        <f t="shared" si="114"/>
        <v>0</v>
      </c>
      <c r="H1021" s="81" t="e">
        <f t="shared" si="115"/>
        <v>#REF!</v>
      </c>
    </row>
    <row r="1022" spans="1:8" x14ac:dyDescent="0.2">
      <c r="A1022" s="326" t="e">
        <f>'Запит 2-8'!#REF!</f>
        <v>#REF!</v>
      </c>
      <c r="B1022" s="298" t="e">
        <f>IF('Запит 2-8'!#REF!&lt;&gt;"",'Запит 2-8'!#REF!,"")</f>
        <v>#REF!</v>
      </c>
      <c r="C1022" s="297" t="e">
        <f>'Запит 2-8'!#REF!</f>
        <v>#REF!</v>
      </c>
      <c r="D1022" s="296" t="e">
        <f>'Запит 2-8'!#REF!</f>
        <v>#REF!</v>
      </c>
      <c r="E1022" s="413">
        <f>'Паспорт-3'!E1156</f>
        <v>0</v>
      </c>
      <c r="F1022" s="414"/>
      <c r="G1022" s="429">
        <f t="shared" si="114"/>
        <v>0</v>
      </c>
      <c r="H1022" s="81" t="e">
        <f t="shared" si="115"/>
        <v>#REF!</v>
      </c>
    </row>
    <row r="1023" spans="1:8" x14ac:dyDescent="0.2">
      <c r="A1023" s="326" t="e">
        <f>'Запит 2-8'!#REF!</f>
        <v>#REF!</v>
      </c>
      <c r="B1023" s="298" t="e">
        <f>IF('Запит 2-8'!#REF!&lt;&gt;"",'Запит 2-8'!#REF!,"")</f>
        <v>#REF!</v>
      </c>
      <c r="C1023" s="297" t="e">
        <f>'Запит 2-8'!#REF!</f>
        <v>#REF!</v>
      </c>
      <c r="D1023" s="296" t="e">
        <f>'Запит 2-8'!#REF!</f>
        <v>#REF!</v>
      </c>
      <c r="E1023" s="413">
        <f>'Паспорт-3'!E1157</f>
        <v>0</v>
      </c>
      <c r="F1023" s="414"/>
      <c r="G1023" s="429">
        <f t="shared" si="114"/>
        <v>0</v>
      </c>
      <c r="H1023" s="81" t="e">
        <f t="shared" si="115"/>
        <v>#REF!</v>
      </c>
    </row>
    <row r="1024" spans="1:8" x14ac:dyDescent="0.2">
      <c r="A1024" s="326" t="e">
        <f>'Запит 2-8'!#REF!</f>
        <v>#REF!</v>
      </c>
      <c r="B1024" s="298" t="e">
        <f>IF('Запит 2-8'!#REF!&lt;&gt;"",'Запит 2-8'!#REF!,"")</f>
        <v>#REF!</v>
      </c>
      <c r="C1024" s="297" t="e">
        <f>'Запит 2-8'!#REF!</f>
        <v>#REF!</v>
      </c>
      <c r="D1024" s="296" t="e">
        <f>'Запит 2-8'!#REF!</f>
        <v>#REF!</v>
      </c>
      <c r="E1024" s="413">
        <f>'Паспорт-3'!E1158</f>
        <v>0</v>
      </c>
      <c r="F1024" s="414"/>
      <c r="G1024" s="429">
        <f t="shared" si="114"/>
        <v>0</v>
      </c>
      <c r="H1024" s="81" t="e">
        <f t="shared" si="115"/>
        <v>#REF!</v>
      </c>
    </row>
    <row r="1025" spans="1:8" x14ac:dyDescent="0.2">
      <c r="A1025" s="326" t="e">
        <f>'Запит 2-8'!#REF!</f>
        <v>#REF!</v>
      </c>
      <c r="B1025" s="298" t="e">
        <f>IF('Запит 2-8'!#REF!&lt;&gt;"",'Запит 2-8'!#REF!,"")</f>
        <v>#REF!</v>
      </c>
      <c r="C1025" s="297" t="e">
        <f>'Запит 2-8'!#REF!</f>
        <v>#REF!</v>
      </c>
      <c r="D1025" s="296" t="e">
        <f>'Запит 2-8'!#REF!</f>
        <v>#REF!</v>
      </c>
      <c r="E1025" s="413">
        <f>'Паспорт-3'!E1159</f>
        <v>0</v>
      </c>
      <c r="F1025" s="414"/>
      <c r="G1025" s="429">
        <f t="shared" si="114"/>
        <v>0</v>
      </c>
      <c r="H1025" s="81" t="e">
        <f t="shared" si="115"/>
        <v>#REF!</v>
      </c>
    </row>
    <row r="1026" spans="1:8" x14ac:dyDescent="0.2">
      <c r="A1026" s="326" t="e">
        <f>'Запит 2-8'!#REF!</f>
        <v>#REF!</v>
      </c>
      <c r="B1026" s="298" t="e">
        <f>IF('Запит 2-8'!#REF!&lt;&gt;"",'Запит 2-8'!#REF!,"")</f>
        <v>#REF!</v>
      </c>
      <c r="C1026" s="297" t="e">
        <f>'Запит 2-8'!#REF!</f>
        <v>#REF!</v>
      </c>
      <c r="D1026" s="296" t="e">
        <f>'Запит 2-8'!#REF!</f>
        <v>#REF!</v>
      </c>
      <c r="E1026" s="413">
        <f>'Паспорт-3'!E1160</f>
        <v>0</v>
      </c>
      <c r="F1026" s="414"/>
      <c r="G1026" s="429">
        <f t="shared" si="114"/>
        <v>0</v>
      </c>
      <c r="H1026" s="81" t="e">
        <f t="shared" si="115"/>
        <v>#REF!</v>
      </c>
    </row>
    <row r="1027" spans="1:8" x14ac:dyDescent="0.2">
      <c r="A1027" s="326" t="e">
        <f>'Запит 2-8'!#REF!</f>
        <v>#REF!</v>
      </c>
      <c r="B1027" s="298" t="e">
        <f>IF('Запит 2-8'!#REF!&lt;&gt;"",'Запит 2-8'!#REF!,"")</f>
        <v>#REF!</v>
      </c>
      <c r="C1027" s="297" t="e">
        <f>'Запит 2-8'!#REF!</f>
        <v>#REF!</v>
      </c>
      <c r="D1027" s="296" t="e">
        <f>'Запит 2-8'!#REF!</f>
        <v>#REF!</v>
      </c>
      <c r="E1027" s="413">
        <f>'Паспорт-3'!E1161</f>
        <v>0</v>
      </c>
      <c r="F1027" s="414"/>
      <c r="G1027" s="429">
        <f t="shared" si="114"/>
        <v>0</v>
      </c>
      <c r="H1027" s="81" t="e">
        <f t="shared" si="115"/>
        <v>#REF!</v>
      </c>
    </row>
    <row r="1028" spans="1:8" x14ac:dyDescent="0.2">
      <c r="A1028" s="326" t="e">
        <f>'Запит 2-8'!#REF!</f>
        <v>#REF!</v>
      </c>
      <c r="B1028" s="298" t="e">
        <f>IF('Запит 2-8'!#REF!&lt;&gt;"",'Запит 2-8'!#REF!,"")</f>
        <v>#REF!</v>
      </c>
      <c r="C1028" s="297" t="e">
        <f>'Запит 2-8'!#REF!</f>
        <v>#REF!</v>
      </c>
      <c r="D1028" s="296" t="e">
        <f>'Запит 2-8'!#REF!</f>
        <v>#REF!</v>
      </c>
      <c r="E1028" s="413">
        <f>'Паспорт-3'!E1162</f>
        <v>0</v>
      </c>
      <c r="F1028" s="414"/>
      <c r="G1028" s="429">
        <f t="shared" si="114"/>
        <v>0</v>
      </c>
      <c r="H1028" s="81" t="e">
        <f t="shared" si="115"/>
        <v>#REF!</v>
      </c>
    </row>
    <row r="1029" spans="1:8" x14ac:dyDescent="0.2">
      <c r="A1029" s="326" t="e">
        <f>'Запит 2-8'!#REF!</f>
        <v>#REF!</v>
      </c>
      <c r="B1029" s="298" t="e">
        <f>IF('Запит 2-8'!#REF!&lt;&gt;"",'Запит 2-8'!#REF!,"")</f>
        <v>#REF!</v>
      </c>
      <c r="C1029" s="297" t="e">
        <f>'Запит 2-8'!#REF!</f>
        <v>#REF!</v>
      </c>
      <c r="D1029" s="296" t="e">
        <f>'Запит 2-8'!#REF!</f>
        <v>#REF!</v>
      </c>
      <c r="E1029" s="413">
        <f>'Паспорт-3'!E1163</f>
        <v>0</v>
      </c>
      <c r="F1029" s="414"/>
      <c r="G1029" s="429">
        <f t="shared" si="114"/>
        <v>0</v>
      </c>
      <c r="H1029" s="81" t="e">
        <f t="shared" si="115"/>
        <v>#REF!</v>
      </c>
    </row>
    <row r="1030" spans="1:8" x14ac:dyDescent="0.2">
      <c r="A1030" s="433" t="e">
        <f>'Запит 2-8'!#REF!</f>
        <v>#REF!</v>
      </c>
      <c r="B1030" s="434" t="e">
        <f>IF('Запит 2-8'!#REF!&lt;&gt;"",'Запит 2-8'!#REF!,"")</f>
        <v>#REF!</v>
      </c>
      <c r="C1030" s="435" t="e">
        <f>'Запит 2-8'!#REF!</f>
        <v>#REF!</v>
      </c>
      <c r="D1030" s="436" t="e">
        <f>'Запит 2-8'!#REF!</f>
        <v>#REF!</v>
      </c>
      <c r="E1030" s="437">
        <f>'Паспорт-3'!E1164</f>
        <v>0</v>
      </c>
      <c r="F1030" s="438"/>
      <c r="G1030" s="439">
        <f t="shared" si="114"/>
        <v>0</v>
      </c>
      <c r="H1030" s="81" t="e">
        <f t="shared" si="115"/>
        <v>#REF!</v>
      </c>
    </row>
    <row r="1031" spans="1:8" ht="12.75" customHeight="1" x14ac:dyDescent="0.2">
      <c r="A1031" s="820" t="s">
        <v>212</v>
      </c>
      <c r="B1031" s="821"/>
      <c r="C1031" s="821"/>
      <c r="D1031" s="821"/>
      <c r="E1031" s="821"/>
      <c r="F1031" s="821"/>
      <c r="G1031" s="822"/>
      <c r="H1031" s="81" t="e">
        <f>H1015</f>
        <v>#REF!</v>
      </c>
    </row>
    <row r="1032" spans="1:8" x14ac:dyDescent="0.2">
      <c r="A1032" s="420" t="e">
        <f>'Запит 2-8'!#REF!</f>
        <v>#REF!</v>
      </c>
      <c r="B1032" s="823" t="s">
        <v>108</v>
      </c>
      <c r="C1032" s="824"/>
      <c r="D1032" s="824"/>
      <c r="E1032" s="824"/>
      <c r="F1032" s="824"/>
      <c r="G1032" s="829"/>
      <c r="H1032" s="81" t="e">
        <f>H1033</f>
        <v>#REF!</v>
      </c>
    </row>
    <row r="1033" spans="1:8" x14ac:dyDescent="0.2">
      <c r="A1033" s="326" t="e">
        <f>'Запит 2-8'!#REF!</f>
        <v>#REF!</v>
      </c>
      <c r="B1033" s="421" t="e">
        <f>IF('Запит 2-8'!#REF!&lt;&gt;"",'Запит 2-8'!#REF!,"")</f>
        <v>#REF!</v>
      </c>
      <c r="C1033" s="422" t="e">
        <f>'Запит 2-8'!#REF!</f>
        <v>#REF!</v>
      </c>
      <c r="D1033" s="423" t="e">
        <f>'Запит 2-8'!#REF!</f>
        <v>#REF!</v>
      </c>
      <c r="E1033" s="430">
        <f>'Паспорт-3'!E1166</f>
        <v>0</v>
      </c>
      <c r="F1033" s="431"/>
      <c r="G1033" s="432">
        <f t="shared" ref="G1033:G1047" si="116">F1033-E1033</f>
        <v>0</v>
      </c>
      <c r="H1033" s="81" t="e">
        <f t="shared" ref="H1033:H1047" si="117">IF(B1033&lt;&gt;"","Для друку","")</f>
        <v>#REF!</v>
      </c>
    </row>
    <row r="1034" spans="1:8" x14ac:dyDescent="0.2">
      <c r="A1034" s="326" t="e">
        <f>'Запит 2-8'!#REF!</f>
        <v>#REF!</v>
      </c>
      <c r="B1034" s="298" t="e">
        <f>IF('Запит 2-8'!#REF!&lt;&gt;"",'Запит 2-8'!#REF!,"")</f>
        <v>#REF!</v>
      </c>
      <c r="C1034" s="297" t="e">
        <f>'Запит 2-8'!#REF!</f>
        <v>#REF!</v>
      </c>
      <c r="D1034" s="296" t="e">
        <f>'Запит 2-8'!#REF!</f>
        <v>#REF!</v>
      </c>
      <c r="E1034" s="413">
        <f>'Паспорт-3'!E1167</f>
        <v>0</v>
      </c>
      <c r="F1034" s="414"/>
      <c r="G1034" s="429">
        <f t="shared" si="116"/>
        <v>0</v>
      </c>
      <c r="H1034" s="81" t="e">
        <f t="shared" si="117"/>
        <v>#REF!</v>
      </c>
    </row>
    <row r="1035" spans="1:8" x14ac:dyDescent="0.2">
      <c r="A1035" s="326" t="e">
        <f>'Запит 2-8'!#REF!</f>
        <v>#REF!</v>
      </c>
      <c r="B1035" s="298" t="e">
        <f>IF('Запит 2-8'!#REF!&lt;&gt;"",'Запит 2-8'!#REF!,"")</f>
        <v>#REF!</v>
      </c>
      <c r="C1035" s="297" t="e">
        <f>'Запит 2-8'!#REF!</f>
        <v>#REF!</v>
      </c>
      <c r="D1035" s="296" t="e">
        <f>'Запит 2-8'!#REF!</f>
        <v>#REF!</v>
      </c>
      <c r="E1035" s="413">
        <f>'Паспорт-3'!E1168</f>
        <v>0</v>
      </c>
      <c r="F1035" s="414"/>
      <c r="G1035" s="429">
        <f t="shared" si="116"/>
        <v>0</v>
      </c>
      <c r="H1035" s="81" t="e">
        <f t="shared" si="117"/>
        <v>#REF!</v>
      </c>
    </row>
    <row r="1036" spans="1:8" x14ac:dyDescent="0.2">
      <c r="A1036" s="326" t="e">
        <f>'Запит 2-8'!#REF!</f>
        <v>#REF!</v>
      </c>
      <c r="B1036" s="298" t="e">
        <f>IF('Запит 2-8'!#REF!&lt;&gt;"",'Запит 2-8'!#REF!,"")</f>
        <v>#REF!</v>
      </c>
      <c r="C1036" s="297" t="e">
        <f>'Запит 2-8'!#REF!</f>
        <v>#REF!</v>
      </c>
      <c r="D1036" s="296" t="e">
        <f>'Запит 2-8'!#REF!</f>
        <v>#REF!</v>
      </c>
      <c r="E1036" s="413">
        <f>'Паспорт-3'!E1169</f>
        <v>0</v>
      </c>
      <c r="F1036" s="414"/>
      <c r="G1036" s="429">
        <f t="shared" si="116"/>
        <v>0</v>
      </c>
      <c r="H1036" s="81" t="e">
        <f t="shared" si="117"/>
        <v>#REF!</v>
      </c>
    </row>
    <row r="1037" spans="1:8" x14ac:dyDescent="0.2">
      <c r="A1037" s="326" t="e">
        <f>'Запит 2-8'!#REF!</f>
        <v>#REF!</v>
      </c>
      <c r="B1037" s="298" t="e">
        <f>IF('Запит 2-8'!#REF!&lt;&gt;"",'Запит 2-8'!#REF!,"")</f>
        <v>#REF!</v>
      </c>
      <c r="C1037" s="297" t="e">
        <f>'Запит 2-8'!#REF!</f>
        <v>#REF!</v>
      </c>
      <c r="D1037" s="296" t="e">
        <f>'Запит 2-8'!#REF!</f>
        <v>#REF!</v>
      </c>
      <c r="E1037" s="413">
        <f>'Паспорт-3'!E1170</f>
        <v>0</v>
      </c>
      <c r="F1037" s="414"/>
      <c r="G1037" s="429">
        <f t="shared" si="116"/>
        <v>0</v>
      </c>
      <c r="H1037" s="81" t="e">
        <f t="shared" si="117"/>
        <v>#REF!</v>
      </c>
    </row>
    <row r="1038" spans="1:8" x14ac:dyDescent="0.2">
      <c r="A1038" s="326" t="e">
        <f>'Запит 2-8'!#REF!</f>
        <v>#REF!</v>
      </c>
      <c r="B1038" s="298" t="e">
        <f>IF('Запит 2-8'!#REF!&lt;&gt;"",'Запит 2-8'!#REF!,"")</f>
        <v>#REF!</v>
      </c>
      <c r="C1038" s="297" t="e">
        <f>'Запит 2-8'!#REF!</f>
        <v>#REF!</v>
      </c>
      <c r="D1038" s="296" t="e">
        <f>'Запит 2-8'!#REF!</f>
        <v>#REF!</v>
      </c>
      <c r="E1038" s="413">
        <f>'Паспорт-3'!E1171</f>
        <v>0</v>
      </c>
      <c r="F1038" s="414"/>
      <c r="G1038" s="429">
        <f t="shared" si="116"/>
        <v>0</v>
      </c>
      <c r="H1038" s="81" t="e">
        <f t="shared" si="117"/>
        <v>#REF!</v>
      </c>
    </row>
    <row r="1039" spans="1:8" x14ac:dyDescent="0.2">
      <c r="A1039" s="326" t="e">
        <f>'Запит 2-8'!#REF!</f>
        <v>#REF!</v>
      </c>
      <c r="B1039" s="298" t="e">
        <f>IF('Запит 2-8'!#REF!&lt;&gt;"",'Запит 2-8'!#REF!,"")</f>
        <v>#REF!</v>
      </c>
      <c r="C1039" s="297" t="e">
        <f>'Запит 2-8'!#REF!</f>
        <v>#REF!</v>
      </c>
      <c r="D1039" s="296" t="e">
        <f>'Запит 2-8'!#REF!</f>
        <v>#REF!</v>
      </c>
      <c r="E1039" s="413">
        <f>'Паспорт-3'!E1172</f>
        <v>0</v>
      </c>
      <c r="F1039" s="414"/>
      <c r="G1039" s="429">
        <f t="shared" si="116"/>
        <v>0</v>
      </c>
      <c r="H1039" s="81" t="e">
        <f t="shared" si="117"/>
        <v>#REF!</v>
      </c>
    </row>
    <row r="1040" spans="1:8" x14ac:dyDescent="0.2">
      <c r="A1040" s="326" t="e">
        <f>'Запит 2-8'!#REF!</f>
        <v>#REF!</v>
      </c>
      <c r="B1040" s="298" t="e">
        <f>IF('Запит 2-8'!#REF!&lt;&gt;"",'Запит 2-8'!#REF!,"")</f>
        <v>#REF!</v>
      </c>
      <c r="C1040" s="297" t="e">
        <f>'Запит 2-8'!#REF!</f>
        <v>#REF!</v>
      </c>
      <c r="D1040" s="296" t="e">
        <f>'Запит 2-8'!#REF!</f>
        <v>#REF!</v>
      </c>
      <c r="E1040" s="413">
        <f>'Паспорт-3'!E1173</f>
        <v>0</v>
      </c>
      <c r="F1040" s="414"/>
      <c r="G1040" s="429">
        <f t="shared" si="116"/>
        <v>0</v>
      </c>
      <c r="H1040" s="81" t="e">
        <f t="shared" si="117"/>
        <v>#REF!</v>
      </c>
    </row>
    <row r="1041" spans="1:8" x14ac:dyDescent="0.2">
      <c r="A1041" s="326" t="e">
        <f>'Запит 2-8'!#REF!</f>
        <v>#REF!</v>
      </c>
      <c r="B1041" s="298" t="e">
        <f>IF('Запит 2-8'!#REF!&lt;&gt;"",'Запит 2-8'!#REF!,"")</f>
        <v>#REF!</v>
      </c>
      <c r="C1041" s="297" t="e">
        <f>'Запит 2-8'!#REF!</f>
        <v>#REF!</v>
      </c>
      <c r="D1041" s="296" t="e">
        <f>'Запит 2-8'!#REF!</f>
        <v>#REF!</v>
      </c>
      <c r="E1041" s="413">
        <f>'Паспорт-3'!E1174</f>
        <v>0</v>
      </c>
      <c r="F1041" s="414"/>
      <c r="G1041" s="429">
        <f t="shared" si="116"/>
        <v>0</v>
      </c>
      <c r="H1041" s="81" t="e">
        <f t="shared" si="117"/>
        <v>#REF!</v>
      </c>
    </row>
    <row r="1042" spans="1:8" x14ac:dyDescent="0.2">
      <c r="A1042" s="326" t="e">
        <f>'Запит 2-8'!#REF!</f>
        <v>#REF!</v>
      </c>
      <c r="B1042" s="298" t="e">
        <f>IF('Запит 2-8'!#REF!&lt;&gt;"",'Запит 2-8'!#REF!,"")</f>
        <v>#REF!</v>
      </c>
      <c r="C1042" s="297" t="e">
        <f>'Запит 2-8'!#REF!</f>
        <v>#REF!</v>
      </c>
      <c r="D1042" s="296" t="e">
        <f>'Запит 2-8'!#REF!</f>
        <v>#REF!</v>
      </c>
      <c r="E1042" s="413">
        <f>'Паспорт-3'!E1175</f>
        <v>0</v>
      </c>
      <c r="F1042" s="414"/>
      <c r="G1042" s="429">
        <f t="shared" si="116"/>
        <v>0</v>
      </c>
      <c r="H1042" s="81" t="e">
        <f t="shared" si="117"/>
        <v>#REF!</v>
      </c>
    </row>
    <row r="1043" spans="1:8" x14ac:dyDescent="0.2">
      <c r="A1043" s="326" t="e">
        <f>'Запит 2-8'!#REF!</f>
        <v>#REF!</v>
      </c>
      <c r="B1043" s="298" t="e">
        <f>IF('Запит 2-8'!#REF!&lt;&gt;"",'Запит 2-8'!#REF!,"")</f>
        <v>#REF!</v>
      </c>
      <c r="C1043" s="297" t="e">
        <f>'Запит 2-8'!#REF!</f>
        <v>#REF!</v>
      </c>
      <c r="D1043" s="296" t="e">
        <f>'Запит 2-8'!#REF!</f>
        <v>#REF!</v>
      </c>
      <c r="E1043" s="413">
        <f>'Паспорт-3'!E1176</f>
        <v>0</v>
      </c>
      <c r="F1043" s="414"/>
      <c r="G1043" s="429">
        <f t="shared" si="116"/>
        <v>0</v>
      </c>
      <c r="H1043" s="81" t="e">
        <f t="shared" si="117"/>
        <v>#REF!</v>
      </c>
    </row>
    <row r="1044" spans="1:8" x14ac:dyDescent="0.2">
      <c r="A1044" s="326" t="e">
        <f>'Запит 2-8'!#REF!</f>
        <v>#REF!</v>
      </c>
      <c r="B1044" s="298" t="e">
        <f>IF('Запит 2-8'!#REF!&lt;&gt;"",'Запит 2-8'!#REF!,"")</f>
        <v>#REF!</v>
      </c>
      <c r="C1044" s="297" t="e">
        <f>'Запит 2-8'!#REF!</f>
        <v>#REF!</v>
      </c>
      <c r="D1044" s="296" t="e">
        <f>'Запит 2-8'!#REF!</f>
        <v>#REF!</v>
      </c>
      <c r="E1044" s="413">
        <f>'Паспорт-3'!E1177</f>
        <v>0</v>
      </c>
      <c r="F1044" s="414"/>
      <c r="G1044" s="429">
        <f t="shared" si="116"/>
        <v>0</v>
      </c>
      <c r="H1044" s="81" t="e">
        <f t="shared" si="117"/>
        <v>#REF!</v>
      </c>
    </row>
    <row r="1045" spans="1:8" x14ac:dyDescent="0.2">
      <c r="A1045" s="326" t="e">
        <f>'Запит 2-8'!#REF!</f>
        <v>#REF!</v>
      </c>
      <c r="B1045" s="298" t="e">
        <f>IF('Запит 2-8'!#REF!&lt;&gt;"",'Запит 2-8'!#REF!,"")</f>
        <v>#REF!</v>
      </c>
      <c r="C1045" s="297" t="e">
        <f>'Запит 2-8'!#REF!</f>
        <v>#REF!</v>
      </c>
      <c r="D1045" s="296" t="e">
        <f>'Запит 2-8'!#REF!</f>
        <v>#REF!</v>
      </c>
      <c r="E1045" s="413">
        <f>'Паспорт-3'!E1178</f>
        <v>0</v>
      </c>
      <c r="F1045" s="414"/>
      <c r="G1045" s="429">
        <f t="shared" si="116"/>
        <v>0</v>
      </c>
      <c r="H1045" s="81" t="e">
        <f t="shared" si="117"/>
        <v>#REF!</v>
      </c>
    </row>
    <row r="1046" spans="1:8" x14ac:dyDescent="0.2">
      <c r="A1046" s="326" t="e">
        <f>'Запит 2-8'!#REF!</f>
        <v>#REF!</v>
      </c>
      <c r="B1046" s="298" t="e">
        <f>IF('Запит 2-8'!#REF!&lt;&gt;"",'Запит 2-8'!#REF!,"")</f>
        <v>#REF!</v>
      </c>
      <c r="C1046" s="297" t="e">
        <f>'Запит 2-8'!#REF!</f>
        <v>#REF!</v>
      </c>
      <c r="D1046" s="296" t="e">
        <f>'Запит 2-8'!#REF!</f>
        <v>#REF!</v>
      </c>
      <c r="E1046" s="413">
        <f>'Паспорт-3'!E1179</f>
        <v>0</v>
      </c>
      <c r="F1046" s="414"/>
      <c r="G1046" s="429">
        <f t="shared" si="116"/>
        <v>0</v>
      </c>
      <c r="H1046" s="81" t="e">
        <f t="shared" si="117"/>
        <v>#REF!</v>
      </c>
    </row>
    <row r="1047" spans="1:8" x14ac:dyDescent="0.2">
      <c r="A1047" s="433" t="e">
        <f>'Запит 2-8'!#REF!</f>
        <v>#REF!</v>
      </c>
      <c r="B1047" s="434" t="e">
        <f>IF('Запит 2-8'!#REF!&lt;&gt;"",'Запит 2-8'!#REF!,"")</f>
        <v>#REF!</v>
      </c>
      <c r="C1047" s="435" t="e">
        <f>'Запит 2-8'!#REF!</f>
        <v>#REF!</v>
      </c>
      <c r="D1047" s="436" t="e">
        <f>'Запит 2-8'!#REF!</f>
        <v>#REF!</v>
      </c>
      <c r="E1047" s="437">
        <f>'Паспорт-3'!E1180</f>
        <v>0</v>
      </c>
      <c r="F1047" s="438"/>
      <c r="G1047" s="439">
        <f t="shared" si="116"/>
        <v>0</v>
      </c>
      <c r="H1047" s="81" t="e">
        <f t="shared" si="117"/>
        <v>#REF!</v>
      </c>
    </row>
    <row r="1048" spans="1:8" ht="12.75" customHeight="1" x14ac:dyDescent="0.2">
      <c r="A1048" s="820" t="s">
        <v>212</v>
      </c>
      <c r="B1048" s="821"/>
      <c r="C1048" s="821"/>
      <c r="D1048" s="821"/>
      <c r="E1048" s="821"/>
      <c r="F1048" s="821"/>
      <c r="G1048" s="822"/>
      <c r="H1048" s="81" t="e">
        <f>H1032</f>
        <v>#REF!</v>
      </c>
    </row>
    <row r="1049" spans="1:8" x14ac:dyDescent="0.2">
      <c r="A1049" s="426" t="e">
        <f>'Запит 2-8'!#REF!</f>
        <v>#REF!</v>
      </c>
      <c r="B1049" s="823" t="s">
        <v>109</v>
      </c>
      <c r="C1049" s="824"/>
      <c r="D1049" s="824"/>
      <c r="E1049" s="825"/>
      <c r="F1049" s="825"/>
      <c r="G1049" s="826"/>
      <c r="H1049" s="81" t="e">
        <f>H1050</f>
        <v>#REF!</v>
      </c>
    </row>
    <row r="1050" spans="1:8" x14ac:dyDescent="0.2">
      <c r="A1050" s="326" t="e">
        <f>'Запит 2-8'!#REF!</f>
        <v>#REF!</v>
      </c>
      <c r="B1050" s="421" t="e">
        <f>IF('Запит 2-8'!#REF!&lt;&gt;"",'Запит 2-8'!#REF!,"")</f>
        <v>#REF!</v>
      </c>
      <c r="C1050" s="422" t="e">
        <f>'Запит 2-8'!#REF!</f>
        <v>#REF!</v>
      </c>
      <c r="D1050" s="423" t="e">
        <f>'Запит 2-8'!#REF!</f>
        <v>#REF!</v>
      </c>
      <c r="E1050" s="424">
        <f>'Паспорт-3'!E1182</f>
        <v>0</v>
      </c>
      <c r="F1050" s="425"/>
      <c r="G1050" s="428">
        <f t="shared" ref="G1050:G1064" si="118">F1050-E1050</f>
        <v>0</v>
      </c>
      <c r="H1050" s="81" t="e">
        <f t="shared" ref="H1050:H1064" si="119">IF(B1050&lt;&gt;"","Для друку","")</f>
        <v>#REF!</v>
      </c>
    </row>
    <row r="1051" spans="1:8" x14ac:dyDescent="0.2">
      <c r="A1051" s="326" t="e">
        <f>'Запит 2-8'!#REF!</f>
        <v>#REF!</v>
      </c>
      <c r="B1051" s="298" t="e">
        <f>IF('Запит 2-8'!#REF!&lt;&gt;"",'Запит 2-8'!#REF!,"")</f>
        <v>#REF!</v>
      </c>
      <c r="C1051" s="297" t="e">
        <f>'Запит 2-8'!#REF!</f>
        <v>#REF!</v>
      </c>
      <c r="D1051" s="296" t="e">
        <f>'Запит 2-8'!#REF!</f>
        <v>#REF!</v>
      </c>
      <c r="E1051" s="413">
        <f>'Паспорт-3'!E1183</f>
        <v>0</v>
      </c>
      <c r="F1051" s="414"/>
      <c r="G1051" s="429">
        <f t="shared" si="118"/>
        <v>0</v>
      </c>
      <c r="H1051" s="81" t="e">
        <f t="shared" si="119"/>
        <v>#REF!</v>
      </c>
    </row>
    <row r="1052" spans="1:8" x14ac:dyDescent="0.2">
      <c r="A1052" s="326" t="e">
        <f>'Запит 2-8'!#REF!</f>
        <v>#REF!</v>
      </c>
      <c r="B1052" s="298" t="e">
        <f>IF('Запит 2-8'!#REF!&lt;&gt;"",'Запит 2-8'!#REF!,"")</f>
        <v>#REF!</v>
      </c>
      <c r="C1052" s="297" t="e">
        <f>'Запит 2-8'!#REF!</f>
        <v>#REF!</v>
      </c>
      <c r="D1052" s="296" t="e">
        <f>'Запит 2-8'!#REF!</f>
        <v>#REF!</v>
      </c>
      <c r="E1052" s="413">
        <f>'Паспорт-3'!E1184</f>
        <v>0</v>
      </c>
      <c r="F1052" s="414"/>
      <c r="G1052" s="429">
        <f t="shared" si="118"/>
        <v>0</v>
      </c>
      <c r="H1052" s="81" t="e">
        <f t="shared" si="119"/>
        <v>#REF!</v>
      </c>
    </row>
    <row r="1053" spans="1:8" x14ac:dyDescent="0.2">
      <c r="A1053" s="326" t="e">
        <f>'Запит 2-8'!#REF!</f>
        <v>#REF!</v>
      </c>
      <c r="B1053" s="298" t="e">
        <f>IF('Запит 2-8'!#REF!&lt;&gt;"",'Запит 2-8'!#REF!,"")</f>
        <v>#REF!</v>
      </c>
      <c r="C1053" s="297" t="e">
        <f>'Запит 2-8'!#REF!</f>
        <v>#REF!</v>
      </c>
      <c r="D1053" s="296" t="e">
        <f>'Запит 2-8'!#REF!</f>
        <v>#REF!</v>
      </c>
      <c r="E1053" s="413">
        <f>'Паспорт-3'!E1185</f>
        <v>0</v>
      </c>
      <c r="F1053" s="414"/>
      <c r="G1053" s="429">
        <f t="shared" si="118"/>
        <v>0</v>
      </c>
      <c r="H1053" s="81" t="e">
        <f t="shared" si="119"/>
        <v>#REF!</v>
      </c>
    </row>
    <row r="1054" spans="1:8" x14ac:dyDescent="0.2">
      <c r="A1054" s="326" t="e">
        <f>'Запит 2-8'!#REF!</f>
        <v>#REF!</v>
      </c>
      <c r="B1054" s="298" t="e">
        <f>IF('Запит 2-8'!#REF!&lt;&gt;"",'Запит 2-8'!#REF!,"")</f>
        <v>#REF!</v>
      </c>
      <c r="C1054" s="297" t="e">
        <f>'Запит 2-8'!#REF!</f>
        <v>#REF!</v>
      </c>
      <c r="D1054" s="296" t="e">
        <f>'Запит 2-8'!#REF!</f>
        <v>#REF!</v>
      </c>
      <c r="E1054" s="413">
        <f>'Паспорт-3'!E1186</f>
        <v>0</v>
      </c>
      <c r="F1054" s="414"/>
      <c r="G1054" s="429">
        <f t="shared" si="118"/>
        <v>0</v>
      </c>
      <c r="H1054" s="81" t="e">
        <f t="shared" si="119"/>
        <v>#REF!</v>
      </c>
    </row>
    <row r="1055" spans="1:8" x14ac:dyDescent="0.2">
      <c r="A1055" s="326" t="e">
        <f>'Запит 2-8'!#REF!</f>
        <v>#REF!</v>
      </c>
      <c r="B1055" s="298" t="e">
        <f>IF('Запит 2-8'!#REF!&lt;&gt;"",'Запит 2-8'!#REF!,"")</f>
        <v>#REF!</v>
      </c>
      <c r="C1055" s="297" t="e">
        <f>'Запит 2-8'!#REF!</f>
        <v>#REF!</v>
      </c>
      <c r="D1055" s="296" t="e">
        <f>'Запит 2-8'!#REF!</f>
        <v>#REF!</v>
      </c>
      <c r="E1055" s="413">
        <f>'Паспорт-3'!E1187</f>
        <v>0</v>
      </c>
      <c r="F1055" s="414"/>
      <c r="G1055" s="429">
        <f t="shared" si="118"/>
        <v>0</v>
      </c>
      <c r="H1055" s="81" t="e">
        <f t="shared" si="119"/>
        <v>#REF!</v>
      </c>
    </row>
    <row r="1056" spans="1:8" x14ac:dyDescent="0.2">
      <c r="A1056" s="326" t="e">
        <f>'Запит 2-8'!#REF!</f>
        <v>#REF!</v>
      </c>
      <c r="B1056" s="298" t="e">
        <f>IF('Запит 2-8'!#REF!&lt;&gt;"",'Запит 2-8'!#REF!,"")</f>
        <v>#REF!</v>
      </c>
      <c r="C1056" s="297" t="e">
        <f>'Запит 2-8'!#REF!</f>
        <v>#REF!</v>
      </c>
      <c r="D1056" s="296" t="e">
        <f>'Запит 2-8'!#REF!</f>
        <v>#REF!</v>
      </c>
      <c r="E1056" s="413">
        <f>'Паспорт-3'!E1188</f>
        <v>0</v>
      </c>
      <c r="F1056" s="414"/>
      <c r="G1056" s="429">
        <f t="shared" si="118"/>
        <v>0</v>
      </c>
      <c r="H1056" s="81" t="e">
        <f t="shared" si="119"/>
        <v>#REF!</v>
      </c>
    </row>
    <row r="1057" spans="1:8" x14ac:dyDescent="0.2">
      <c r="A1057" s="326" t="e">
        <f>'Запит 2-8'!#REF!</f>
        <v>#REF!</v>
      </c>
      <c r="B1057" s="298" t="e">
        <f>IF('Запит 2-8'!#REF!&lt;&gt;"",'Запит 2-8'!#REF!,"")</f>
        <v>#REF!</v>
      </c>
      <c r="C1057" s="297" t="e">
        <f>'Запит 2-8'!#REF!</f>
        <v>#REF!</v>
      </c>
      <c r="D1057" s="296" t="e">
        <f>'Запит 2-8'!#REF!</f>
        <v>#REF!</v>
      </c>
      <c r="E1057" s="413">
        <f>'Паспорт-3'!E1189</f>
        <v>0</v>
      </c>
      <c r="F1057" s="414"/>
      <c r="G1057" s="429">
        <f t="shared" si="118"/>
        <v>0</v>
      </c>
      <c r="H1057" s="81" t="e">
        <f t="shared" si="119"/>
        <v>#REF!</v>
      </c>
    </row>
    <row r="1058" spans="1:8" x14ac:dyDescent="0.2">
      <c r="A1058" s="326" t="e">
        <f>'Запит 2-8'!#REF!</f>
        <v>#REF!</v>
      </c>
      <c r="B1058" s="298" t="e">
        <f>IF('Запит 2-8'!#REF!&lt;&gt;"",'Запит 2-8'!#REF!,"")</f>
        <v>#REF!</v>
      </c>
      <c r="C1058" s="297" t="e">
        <f>'Запит 2-8'!#REF!</f>
        <v>#REF!</v>
      </c>
      <c r="D1058" s="296" t="e">
        <f>'Запит 2-8'!#REF!</f>
        <v>#REF!</v>
      </c>
      <c r="E1058" s="413">
        <f>'Паспорт-3'!E1190</f>
        <v>0</v>
      </c>
      <c r="F1058" s="414"/>
      <c r="G1058" s="429">
        <f t="shared" si="118"/>
        <v>0</v>
      </c>
      <c r="H1058" s="81" t="e">
        <f t="shared" si="119"/>
        <v>#REF!</v>
      </c>
    </row>
    <row r="1059" spans="1:8" x14ac:dyDescent="0.2">
      <c r="A1059" s="326" t="e">
        <f>'Запит 2-8'!#REF!</f>
        <v>#REF!</v>
      </c>
      <c r="B1059" s="298" t="e">
        <f>IF('Запит 2-8'!#REF!&lt;&gt;"",'Запит 2-8'!#REF!,"")</f>
        <v>#REF!</v>
      </c>
      <c r="C1059" s="297" t="e">
        <f>'Запит 2-8'!#REF!</f>
        <v>#REF!</v>
      </c>
      <c r="D1059" s="296" t="e">
        <f>'Запит 2-8'!#REF!</f>
        <v>#REF!</v>
      </c>
      <c r="E1059" s="413">
        <f>'Паспорт-3'!E1191</f>
        <v>0</v>
      </c>
      <c r="F1059" s="414"/>
      <c r="G1059" s="429">
        <f t="shared" si="118"/>
        <v>0</v>
      </c>
      <c r="H1059" s="81" t="e">
        <f t="shared" si="119"/>
        <v>#REF!</v>
      </c>
    </row>
    <row r="1060" spans="1:8" x14ac:dyDescent="0.2">
      <c r="A1060" s="326" t="e">
        <f>'Запит 2-8'!#REF!</f>
        <v>#REF!</v>
      </c>
      <c r="B1060" s="298" t="e">
        <f>IF('Запит 2-8'!#REF!&lt;&gt;"",'Запит 2-8'!#REF!,"")</f>
        <v>#REF!</v>
      </c>
      <c r="C1060" s="297" t="e">
        <f>'Запит 2-8'!#REF!</f>
        <v>#REF!</v>
      </c>
      <c r="D1060" s="296" t="e">
        <f>'Запит 2-8'!#REF!</f>
        <v>#REF!</v>
      </c>
      <c r="E1060" s="413">
        <f>'Паспорт-3'!E1192</f>
        <v>0</v>
      </c>
      <c r="F1060" s="414"/>
      <c r="G1060" s="429">
        <f t="shared" si="118"/>
        <v>0</v>
      </c>
      <c r="H1060" s="81" t="e">
        <f t="shared" si="119"/>
        <v>#REF!</v>
      </c>
    </row>
    <row r="1061" spans="1:8" x14ac:dyDescent="0.2">
      <c r="A1061" s="326" t="e">
        <f>'Запит 2-8'!#REF!</f>
        <v>#REF!</v>
      </c>
      <c r="B1061" s="298" t="e">
        <f>IF('Запит 2-8'!#REF!&lt;&gt;"",'Запит 2-8'!#REF!,"")</f>
        <v>#REF!</v>
      </c>
      <c r="C1061" s="297" t="e">
        <f>'Запит 2-8'!#REF!</f>
        <v>#REF!</v>
      </c>
      <c r="D1061" s="296" t="e">
        <f>'Запит 2-8'!#REF!</f>
        <v>#REF!</v>
      </c>
      <c r="E1061" s="413">
        <f>'Паспорт-3'!E1193</f>
        <v>0</v>
      </c>
      <c r="F1061" s="414"/>
      <c r="G1061" s="429">
        <f t="shared" si="118"/>
        <v>0</v>
      </c>
      <c r="H1061" s="81" t="e">
        <f t="shared" si="119"/>
        <v>#REF!</v>
      </c>
    </row>
    <row r="1062" spans="1:8" x14ac:dyDescent="0.2">
      <c r="A1062" s="326" t="e">
        <f>'Запит 2-8'!#REF!</f>
        <v>#REF!</v>
      </c>
      <c r="B1062" s="298" t="e">
        <f>IF('Запит 2-8'!#REF!&lt;&gt;"",'Запит 2-8'!#REF!,"")</f>
        <v>#REF!</v>
      </c>
      <c r="C1062" s="297" t="e">
        <f>'Запит 2-8'!#REF!</f>
        <v>#REF!</v>
      </c>
      <c r="D1062" s="296" t="e">
        <f>'Запит 2-8'!#REF!</f>
        <v>#REF!</v>
      </c>
      <c r="E1062" s="413">
        <f>'Паспорт-3'!E1194</f>
        <v>0</v>
      </c>
      <c r="F1062" s="414"/>
      <c r="G1062" s="429">
        <f t="shared" si="118"/>
        <v>0</v>
      </c>
      <c r="H1062" s="81" t="e">
        <f t="shared" si="119"/>
        <v>#REF!</v>
      </c>
    </row>
    <row r="1063" spans="1:8" x14ac:dyDescent="0.2">
      <c r="A1063" s="326" t="e">
        <f>'Запит 2-8'!#REF!</f>
        <v>#REF!</v>
      </c>
      <c r="B1063" s="298" t="e">
        <f>IF('Запит 2-8'!#REF!&lt;&gt;"",'Запит 2-8'!#REF!,"")</f>
        <v>#REF!</v>
      </c>
      <c r="C1063" s="297" t="e">
        <f>'Запит 2-8'!#REF!</f>
        <v>#REF!</v>
      </c>
      <c r="D1063" s="296" t="e">
        <f>'Запит 2-8'!#REF!</f>
        <v>#REF!</v>
      </c>
      <c r="E1063" s="413">
        <f>'Паспорт-3'!E1195</f>
        <v>0</v>
      </c>
      <c r="F1063" s="414"/>
      <c r="G1063" s="429">
        <f t="shared" si="118"/>
        <v>0</v>
      </c>
      <c r="H1063" s="81" t="e">
        <f t="shared" si="119"/>
        <v>#REF!</v>
      </c>
    </row>
    <row r="1064" spans="1:8" x14ac:dyDescent="0.2">
      <c r="A1064" s="433" t="e">
        <f>'Запит 2-8'!#REF!</f>
        <v>#REF!</v>
      </c>
      <c r="B1064" s="434" t="e">
        <f>IF('Запит 2-8'!#REF!&lt;&gt;"",'Запит 2-8'!#REF!,"")</f>
        <v>#REF!</v>
      </c>
      <c r="C1064" s="435" t="e">
        <f>'Запит 2-8'!#REF!</f>
        <v>#REF!</v>
      </c>
      <c r="D1064" s="436" t="e">
        <f>'Запит 2-8'!#REF!</f>
        <v>#REF!</v>
      </c>
      <c r="E1064" s="437">
        <f>'Паспорт-3'!E1196</f>
        <v>0</v>
      </c>
      <c r="F1064" s="438"/>
      <c r="G1064" s="439">
        <f t="shared" si="118"/>
        <v>0</v>
      </c>
      <c r="H1064" s="81" t="e">
        <f t="shared" si="119"/>
        <v>#REF!</v>
      </c>
    </row>
    <row r="1065" spans="1:8" ht="12.75" customHeight="1" x14ac:dyDescent="0.2">
      <c r="A1065" s="820" t="s">
        <v>212</v>
      </c>
      <c r="B1065" s="821"/>
      <c r="C1065" s="821"/>
      <c r="D1065" s="821"/>
      <c r="E1065" s="821"/>
      <c r="F1065" s="821"/>
      <c r="G1065" s="822"/>
      <c r="H1065" s="81" t="e">
        <f>H1049</f>
        <v>#REF!</v>
      </c>
    </row>
    <row r="1066" spans="1:8" ht="12.75" customHeight="1" x14ac:dyDescent="0.2">
      <c r="A1066" s="820" t="s">
        <v>232</v>
      </c>
      <c r="B1066" s="821"/>
      <c r="C1066" s="821"/>
      <c r="D1066" s="821"/>
      <c r="E1066" s="821"/>
      <c r="F1066" s="821"/>
      <c r="G1066" s="822"/>
      <c r="H1066" s="81" t="e">
        <f>H1014</f>
        <v>#REF!</v>
      </c>
    </row>
    <row r="1067" spans="1:8" ht="12.75" customHeight="1" x14ac:dyDescent="0.2">
      <c r="A1067" s="830" t="e">
        <f>'Запит 2-8'!#REF!</f>
        <v>#REF!</v>
      </c>
      <c r="B1067" s="831"/>
      <c r="C1067" s="831"/>
      <c r="D1067" s="831"/>
      <c r="E1067" s="831"/>
      <c r="F1067" s="831"/>
      <c r="G1067" s="832"/>
      <c r="H1067" s="81" t="e">
        <f>H1068</f>
        <v>#REF!</v>
      </c>
    </row>
    <row r="1068" spans="1:8" ht="12.75" customHeight="1" x14ac:dyDescent="0.2">
      <c r="A1068" s="784" t="e">
        <f>'Запит 2-8'!#REF!</f>
        <v>#REF!</v>
      </c>
      <c r="B1068" s="785"/>
      <c r="C1068" s="785"/>
      <c r="D1068" s="785"/>
      <c r="E1068" s="785"/>
      <c r="F1068" s="785"/>
      <c r="G1068" s="786"/>
      <c r="H1068" s="81" t="e">
        <f>H1069</f>
        <v>#REF!</v>
      </c>
    </row>
    <row r="1069" spans="1:8" x14ac:dyDescent="0.2">
      <c r="A1069" s="420" t="s">
        <v>4</v>
      </c>
      <c r="B1069" s="823" t="s">
        <v>107</v>
      </c>
      <c r="C1069" s="824"/>
      <c r="D1069" s="824"/>
      <c r="E1069" s="827"/>
      <c r="F1069" s="827"/>
      <c r="G1069" s="828"/>
      <c r="H1069" s="81" t="e">
        <f>H1070</f>
        <v>#REF!</v>
      </c>
    </row>
    <row r="1070" spans="1:8" x14ac:dyDescent="0.2">
      <c r="A1070" s="326" t="e">
        <f>'Запит 2-8'!#REF!</f>
        <v>#REF!</v>
      </c>
      <c r="B1070" s="421" t="e">
        <f>IF('Запит 2-8'!#REF!&lt;&gt;"",'Запит 2-8'!#REF!,"")</f>
        <v>#REF!</v>
      </c>
      <c r="C1070" s="422" t="e">
        <f>'Запит 2-8'!#REF!</f>
        <v>#REF!</v>
      </c>
      <c r="D1070" s="423" t="e">
        <f>'Запит 2-8'!#REF!</f>
        <v>#REF!</v>
      </c>
      <c r="E1070" s="424">
        <f>'Паспорт-3'!E1211</f>
        <v>0</v>
      </c>
      <c r="F1070" s="425"/>
      <c r="G1070" s="428">
        <f t="shared" ref="G1070:G1084" si="120">F1070-E1070</f>
        <v>0</v>
      </c>
      <c r="H1070" s="81" t="e">
        <f t="shared" ref="H1070:H1084" si="121">IF(B1070&lt;&gt;"","Для друку","")</f>
        <v>#REF!</v>
      </c>
    </row>
    <row r="1071" spans="1:8" x14ac:dyDescent="0.2">
      <c r="A1071" s="326" t="e">
        <f>'Запит 2-8'!#REF!</f>
        <v>#REF!</v>
      </c>
      <c r="B1071" s="298" t="e">
        <f>IF('Запит 2-8'!#REF!&lt;&gt;"",'Запит 2-8'!#REF!,"")</f>
        <v>#REF!</v>
      </c>
      <c r="C1071" s="297" t="e">
        <f>'Запит 2-8'!#REF!</f>
        <v>#REF!</v>
      </c>
      <c r="D1071" s="296" t="e">
        <f>'Запит 2-8'!#REF!</f>
        <v>#REF!</v>
      </c>
      <c r="E1071" s="413">
        <f>'Паспорт-3'!E1212</f>
        <v>0</v>
      </c>
      <c r="F1071" s="414"/>
      <c r="G1071" s="429">
        <f t="shared" si="120"/>
        <v>0</v>
      </c>
      <c r="H1071" s="81" t="e">
        <f t="shared" si="121"/>
        <v>#REF!</v>
      </c>
    </row>
    <row r="1072" spans="1:8" x14ac:dyDescent="0.2">
      <c r="A1072" s="326" t="e">
        <f>'Запит 2-8'!#REF!</f>
        <v>#REF!</v>
      </c>
      <c r="B1072" s="298" t="e">
        <f>IF('Запит 2-8'!#REF!&lt;&gt;"",'Запит 2-8'!#REF!,"")</f>
        <v>#REF!</v>
      </c>
      <c r="C1072" s="297" t="e">
        <f>'Запит 2-8'!#REF!</f>
        <v>#REF!</v>
      </c>
      <c r="D1072" s="296" t="e">
        <f>'Запит 2-8'!#REF!</f>
        <v>#REF!</v>
      </c>
      <c r="E1072" s="413">
        <f>'Паспорт-3'!E1213</f>
        <v>0</v>
      </c>
      <c r="F1072" s="414"/>
      <c r="G1072" s="429">
        <f t="shared" si="120"/>
        <v>0</v>
      </c>
      <c r="H1072" s="81" t="e">
        <f t="shared" si="121"/>
        <v>#REF!</v>
      </c>
    </row>
    <row r="1073" spans="1:8" x14ac:dyDescent="0.2">
      <c r="A1073" s="326" t="e">
        <f>'Запит 2-8'!#REF!</f>
        <v>#REF!</v>
      </c>
      <c r="B1073" s="298" t="e">
        <f>IF('Запит 2-8'!#REF!&lt;&gt;"",'Запит 2-8'!#REF!,"")</f>
        <v>#REF!</v>
      </c>
      <c r="C1073" s="297" t="e">
        <f>'Запит 2-8'!#REF!</f>
        <v>#REF!</v>
      </c>
      <c r="D1073" s="296" t="e">
        <f>'Запит 2-8'!#REF!</f>
        <v>#REF!</v>
      </c>
      <c r="E1073" s="413">
        <f>'Паспорт-3'!E1214</f>
        <v>0</v>
      </c>
      <c r="F1073" s="414"/>
      <c r="G1073" s="429">
        <f t="shared" si="120"/>
        <v>0</v>
      </c>
      <c r="H1073" s="81" t="e">
        <f t="shared" si="121"/>
        <v>#REF!</v>
      </c>
    </row>
    <row r="1074" spans="1:8" x14ac:dyDescent="0.2">
      <c r="A1074" s="326" t="e">
        <f>'Запит 2-8'!#REF!</f>
        <v>#REF!</v>
      </c>
      <c r="B1074" s="298" t="e">
        <f>IF('Запит 2-8'!#REF!&lt;&gt;"",'Запит 2-8'!#REF!,"")</f>
        <v>#REF!</v>
      </c>
      <c r="C1074" s="297" t="e">
        <f>'Запит 2-8'!#REF!</f>
        <v>#REF!</v>
      </c>
      <c r="D1074" s="296" t="e">
        <f>'Запит 2-8'!#REF!</f>
        <v>#REF!</v>
      </c>
      <c r="E1074" s="413">
        <f>'Паспорт-3'!E1215</f>
        <v>0</v>
      </c>
      <c r="F1074" s="414"/>
      <c r="G1074" s="429">
        <f t="shared" si="120"/>
        <v>0</v>
      </c>
      <c r="H1074" s="81" t="e">
        <f t="shared" si="121"/>
        <v>#REF!</v>
      </c>
    </row>
    <row r="1075" spans="1:8" x14ac:dyDescent="0.2">
      <c r="A1075" s="326" t="e">
        <f>'Запит 2-8'!#REF!</f>
        <v>#REF!</v>
      </c>
      <c r="B1075" s="298" t="e">
        <f>IF('Запит 2-8'!#REF!&lt;&gt;"",'Запит 2-8'!#REF!,"")</f>
        <v>#REF!</v>
      </c>
      <c r="C1075" s="297" t="e">
        <f>'Запит 2-8'!#REF!</f>
        <v>#REF!</v>
      </c>
      <c r="D1075" s="296" t="e">
        <f>'Запит 2-8'!#REF!</f>
        <v>#REF!</v>
      </c>
      <c r="E1075" s="413">
        <f>'Паспорт-3'!E1216</f>
        <v>0</v>
      </c>
      <c r="F1075" s="414"/>
      <c r="G1075" s="429">
        <f t="shared" si="120"/>
        <v>0</v>
      </c>
      <c r="H1075" s="81" t="e">
        <f t="shared" si="121"/>
        <v>#REF!</v>
      </c>
    </row>
    <row r="1076" spans="1:8" x14ac:dyDescent="0.2">
      <c r="A1076" s="326" t="e">
        <f>'Запит 2-8'!#REF!</f>
        <v>#REF!</v>
      </c>
      <c r="B1076" s="298" t="e">
        <f>IF('Запит 2-8'!#REF!&lt;&gt;"",'Запит 2-8'!#REF!,"")</f>
        <v>#REF!</v>
      </c>
      <c r="C1076" s="297" t="e">
        <f>'Запит 2-8'!#REF!</f>
        <v>#REF!</v>
      </c>
      <c r="D1076" s="296" t="e">
        <f>'Запит 2-8'!#REF!</f>
        <v>#REF!</v>
      </c>
      <c r="E1076" s="413">
        <f>'Паспорт-3'!E1217</f>
        <v>0</v>
      </c>
      <c r="F1076" s="414"/>
      <c r="G1076" s="429">
        <f t="shared" si="120"/>
        <v>0</v>
      </c>
      <c r="H1076" s="81" t="e">
        <f t="shared" si="121"/>
        <v>#REF!</v>
      </c>
    </row>
    <row r="1077" spans="1:8" x14ac:dyDescent="0.2">
      <c r="A1077" s="326" t="e">
        <f>'Запит 2-8'!#REF!</f>
        <v>#REF!</v>
      </c>
      <c r="B1077" s="298" t="e">
        <f>IF('Запит 2-8'!#REF!&lt;&gt;"",'Запит 2-8'!#REF!,"")</f>
        <v>#REF!</v>
      </c>
      <c r="C1077" s="297" t="e">
        <f>'Запит 2-8'!#REF!</f>
        <v>#REF!</v>
      </c>
      <c r="D1077" s="296" t="e">
        <f>'Запит 2-8'!#REF!</f>
        <v>#REF!</v>
      </c>
      <c r="E1077" s="413">
        <f>'Паспорт-3'!E1218</f>
        <v>0</v>
      </c>
      <c r="F1077" s="414"/>
      <c r="G1077" s="429">
        <f t="shared" si="120"/>
        <v>0</v>
      </c>
      <c r="H1077" s="81" t="e">
        <f t="shared" si="121"/>
        <v>#REF!</v>
      </c>
    </row>
    <row r="1078" spans="1:8" x14ac:dyDescent="0.2">
      <c r="A1078" s="326" t="e">
        <f>'Запит 2-8'!#REF!</f>
        <v>#REF!</v>
      </c>
      <c r="B1078" s="298" t="e">
        <f>IF('Запит 2-8'!#REF!&lt;&gt;"",'Запит 2-8'!#REF!,"")</f>
        <v>#REF!</v>
      </c>
      <c r="C1078" s="297" t="e">
        <f>'Запит 2-8'!#REF!</f>
        <v>#REF!</v>
      </c>
      <c r="D1078" s="296" t="e">
        <f>'Запит 2-8'!#REF!</f>
        <v>#REF!</v>
      </c>
      <c r="E1078" s="413">
        <f>'Паспорт-3'!E1219</f>
        <v>0</v>
      </c>
      <c r="F1078" s="414"/>
      <c r="G1078" s="429">
        <f t="shared" si="120"/>
        <v>0</v>
      </c>
      <c r="H1078" s="81" t="e">
        <f t="shared" si="121"/>
        <v>#REF!</v>
      </c>
    </row>
    <row r="1079" spans="1:8" x14ac:dyDescent="0.2">
      <c r="A1079" s="326" t="e">
        <f>'Запит 2-8'!#REF!</f>
        <v>#REF!</v>
      </c>
      <c r="B1079" s="298" t="e">
        <f>IF('Запит 2-8'!#REF!&lt;&gt;"",'Запит 2-8'!#REF!,"")</f>
        <v>#REF!</v>
      </c>
      <c r="C1079" s="297" t="e">
        <f>'Запит 2-8'!#REF!</f>
        <v>#REF!</v>
      </c>
      <c r="D1079" s="296" t="e">
        <f>'Запит 2-8'!#REF!</f>
        <v>#REF!</v>
      </c>
      <c r="E1079" s="413">
        <f>'Паспорт-3'!E1220</f>
        <v>0</v>
      </c>
      <c r="F1079" s="414"/>
      <c r="G1079" s="429">
        <f t="shared" si="120"/>
        <v>0</v>
      </c>
      <c r="H1079" s="81" t="e">
        <f t="shared" si="121"/>
        <v>#REF!</v>
      </c>
    </row>
    <row r="1080" spans="1:8" x14ac:dyDescent="0.2">
      <c r="A1080" s="326" t="e">
        <f>'Запит 2-8'!#REF!</f>
        <v>#REF!</v>
      </c>
      <c r="B1080" s="298" t="e">
        <f>IF('Запит 2-8'!#REF!&lt;&gt;"",'Запит 2-8'!#REF!,"")</f>
        <v>#REF!</v>
      </c>
      <c r="C1080" s="297" t="e">
        <f>'Запит 2-8'!#REF!</f>
        <v>#REF!</v>
      </c>
      <c r="D1080" s="296" t="e">
        <f>'Запит 2-8'!#REF!</f>
        <v>#REF!</v>
      </c>
      <c r="E1080" s="413">
        <f>'Паспорт-3'!E1221</f>
        <v>0</v>
      </c>
      <c r="F1080" s="414"/>
      <c r="G1080" s="429">
        <f t="shared" si="120"/>
        <v>0</v>
      </c>
      <c r="H1080" s="81" t="e">
        <f t="shared" si="121"/>
        <v>#REF!</v>
      </c>
    </row>
    <row r="1081" spans="1:8" x14ac:dyDescent="0.2">
      <c r="A1081" s="326" t="e">
        <f>'Запит 2-8'!#REF!</f>
        <v>#REF!</v>
      </c>
      <c r="B1081" s="298" t="e">
        <f>IF('Запит 2-8'!#REF!&lt;&gt;"",'Запит 2-8'!#REF!,"")</f>
        <v>#REF!</v>
      </c>
      <c r="C1081" s="297" t="e">
        <f>'Запит 2-8'!#REF!</f>
        <v>#REF!</v>
      </c>
      <c r="D1081" s="296" t="e">
        <f>'Запит 2-8'!#REF!</f>
        <v>#REF!</v>
      </c>
      <c r="E1081" s="413">
        <f>'Паспорт-3'!E1222</f>
        <v>0</v>
      </c>
      <c r="F1081" s="414"/>
      <c r="G1081" s="429">
        <f t="shared" si="120"/>
        <v>0</v>
      </c>
      <c r="H1081" s="81" t="e">
        <f t="shared" si="121"/>
        <v>#REF!</v>
      </c>
    </row>
    <row r="1082" spans="1:8" x14ac:dyDescent="0.2">
      <c r="A1082" s="326" t="e">
        <f>'Запит 2-8'!#REF!</f>
        <v>#REF!</v>
      </c>
      <c r="B1082" s="298" t="e">
        <f>IF('Запит 2-8'!#REF!&lt;&gt;"",'Запит 2-8'!#REF!,"")</f>
        <v>#REF!</v>
      </c>
      <c r="C1082" s="297" t="e">
        <f>'Запит 2-8'!#REF!</f>
        <v>#REF!</v>
      </c>
      <c r="D1082" s="296" t="e">
        <f>'Запит 2-8'!#REF!</f>
        <v>#REF!</v>
      </c>
      <c r="E1082" s="413">
        <f>'Паспорт-3'!E1223</f>
        <v>0</v>
      </c>
      <c r="F1082" s="414"/>
      <c r="G1082" s="429">
        <f t="shared" si="120"/>
        <v>0</v>
      </c>
      <c r="H1082" s="81" t="e">
        <f t="shared" si="121"/>
        <v>#REF!</v>
      </c>
    </row>
    <row r="1083" spans="1:8" x14ac:dyDescent="0.2">
      <c r="A1083" s="326" t="e">
        <f>'Запит 2-8'!#REF!</f>
        <v>#REF!</v>
      </c>
      <c r="B1083" s="298" t="e">
        <f>IF('Запит 2-8'!#REF!&lt;&gt;"",'Запит 2-8'!#REF!,"")</f>
        <v>#REF!</v>
      </c>
      <c r="C1083" s="297" t="e">
        <f>'Запит 2-8'!#REF!</f>
        <v>#REF!</v>
      </c>
      <c r="D1083" s="296" t="e">
        <f>'Запит 2-8'!#REF!</f>
        <v>#REF!</v>
      </c>
      <c r="E1083" s="413">
        <f>'Паспорт-3'!E1224</f>
        <v>0</v>
      </c>
      <c r="F1083" s="414"/>
      <c r="G1083" s="429">
        <f t="shared" si="120"/>
        <v>0</v>
      </c>
      <c r="H1083" s="81" t="e">
        <f t="shared" si="121"/>
        <v>#REF!</v>
      </c>
    </row>
    <row r="1084" spans="1:8" x14ac:dyDescent="0.2">
      <c r="A1084" s="433" t="e">
        <f>'Запит 2-8'!#REF!</f>
        <v>#REF!</v>
      </c>
      <c r="B1084" s="434" t="e">
        <f>IF('Запит 2-8'!#REF!&lt;&gt;"",'Запит 2-8'!#REF!,"")</f>
        <v>#REF!</v>
      </c>
      <c r="C1084" s="435" t="e">
        <f>'Запит 2-8'!#REF!</f>
        <v>#REF!</v>
      </c>
      <c r="D1084" s="436" t="e">
        <f>'Запит 2-8'!#REF!</f>
        <v>#REF!</v>
      </c>
      <c r="E1084" s="437">
        <f>'Паспорт-3'!E1225</f>
        <v>0</v>
      </c>
      <c r="F1084" s="438"/>
      <c r="G1084" s="439">
        <f t="shared" si="120"/>
        <v>0</v>
      </c>
      <c r="H1084" s="81" t="e">
        <f t="shared" si="121"/>
        <v>#REF!</v>
      </c>
    </row>
    <row r="1085" spans="1:8" ht="12.75" customHeight="1" x14ac:dyDescent="0.2">
      <c r="A1085" s="820" t="s">
        <v>212</v>
      </c>
      <c r="B1085" s="821"/>
      <c r="C1085" s="821"/>
      <c r="D1085" s="821"/>
      <c r="E1085" s="821"/>
      <c r="F1085" s="821"/>
      <c r="G1085" s="822"/>
      <c r="H1085" s="81" t="e">
        <f>H1069</f>
        <v>#REF!</v>
      </c>
    </row>
    <row r="1086" spans="1:8" x14ac:dyDescent="0.2">
      <c r="A1086" s="420" t="e">
        <f>'Запит 2-8'!#REF!</f>
        <v>#REF!</v>
      </c>
      <c r="B1086" s="823" t="s">
        <v>108</v>
      </c>
      <c r="C1086" s="824"/>
      <c r="D1086" s="824"/>
      <c r="E1086" s="824"/>
      <c r="F1086" s="824"/>
      <c r="G1086" s="829"/>
      <c r="H1086" s="81" t="e">
        <f>H1087</f>
        <v>#REF!</v>
      </c>
    </row>
    <row r="1087" spans="1:8" x14ac:dyDescent="0.2">
      <c r="A1087" s="326" t="e">
        <f>'Запит 2-8'!#REF!</f>
        <v>#REF!</v>
      </c>
      <c r="B1087" s="421" t="e">
        <f>IF('Запит 2-8'!#REF!&lt;&gt;"",'Запит 2-8'!#REF!,"")</f>
        <v>#REF!</v>
      </c>
      <c r="C1087" s="422" t="e">
        <f>'Запит 2-8'!#REF!</f>
        <v>#REF!</v>
      </c>
      <c r="D1087" s="423" t="e">
        <f>'Запит 2-8'!#REF!</f>
        <v>#REF!</v>
      </c>
      <c r="E1087" s="430">
        <f>'Паспорт-3'!E1227</f>
        <v>0</v>
      </c>
      <c r="F1087" s="431"/>
      <c r="G1087" s="432">
        <f t="shared" ref="G1087:G1101" si="122">F1087-E1087</f>
        <v>0</v>
      </c>
      <c r="H1087" s="81" t="e">
        <f t="shared" ref="H1087:H1101" si="123">IF(B1087&lt;&gt;"","Для друку","")</f>
        <v>#REF!</v>
      </c>
    </row>
    <row r="1088" spans="1:8" x14ac:dyDescent="0.2">
      <c r="A1088" s="326" t="e">
        <f>'Запит 2-8'!#REF!</f>
        <v>#REF!</v>
      </c>
      <c r="B1088" s="298" t="e">
        <f>IF('Запит 2-8'!#REF!&lt;&gt;"",'Запит 2-8'!#REF!,"")</f>
        <v>#REF!</v>
      </c>
      <c r="C1088" s="297" t="e">
        <f>'Запит 2-8'!#REF!</f>
        <v>#REF!</v>
      </c>
      <c r="D1088" s="296" t="e">
        <f>'Запит 2-8'!#REF!</f>
        <v>#REF!</v>
      </c>
      <c r="E1088" s="413">
        <f>'Паспорт-3'!E1228</f>
        <v>0</v>
      </c>
      <c r="F1088" s="414"/>
      <c r="G1088" s="429">
        <f t="shared" si="122"/>
        <v>0</v>
      </c>
      <c r="H1088" s="81" t="e">
        <f t="shared" si="123"/>
        <v>#REF!</v>
      </c>
    </row>
    <row r="1089" spans="1:8" x14ac:dyDescent="0.2">
      <c r="A1089" s="326" t="e">
        <f>'Запит 2-8'!#REF!</f>
        <v>#REF!</v>
      </c>
      <c r="B1089" s="298" t="e">
        <f>IF('Запит 2-8'!#REF!&lt;&gt;"",'Запит 2-8'!#REF!,"")</f>
        <v>#REF!</v>
      </c>
      <c r="C1089" s="297" t="e">
        <f>'Запит 2-8'!#REF!</f>
        <v>#REF!</v>
      </c>
      <c r="D1089" s="296" t="e">
        <f>'Запит 2-8'!#REF!</f>
        <v>#REF!</v>
      </c>
      <c r="E1089" s="413">
        <f>'Паспорт-3'!E1229</f>
        <v>0</v>
      </c>
      <c r="F1089" s="414"/>
      <c r="G1089" s="429">
        <f t="shared" si="122"/>
        <v>0</v>
      </c>
      <c r="H1089" s="81" t="e">
        <f t="shared" si="123"/>
        <v>#REF!</v>
      </c>
    </row>
    <row r="1090" spans="1:8" x14ac:dyDescent="0.2">
      <c r="A1090" s="326" t="e">
        <f>'Запит 2-8'!#REF!</f>
        <v>#REF!</v>
      </c>
      <c r="B1090" s="298" t="e">
        <f>IF('Запит 2-8'!#REF!&lt;&gt;"",'Запит 2-8'!#REF!,"")</f>
        <v>#REF!</v>
      </c>
      <c r="C1090" s="297" t="e">
        <f>'Запит 2-8'!#REF!</f>
        <v>#REF!</v>
      </c>
      <c r="D1090" s="296" t="e">
        <f>'Запит 2-8'!#REF!</f>
        <v>#REF!</v>
      </c>
      <c r="E1090" s="413">
        <f>'Паспорт-3'!E1230</f>
        <v>0</v>
      </c>
      <c r="F1090" s="414"/>
      <c r="G1090" s="429">
        <f t="shared" si="122"/>
        <v>0</v>
      </c>
      <c r="H1090" s="81" t="e">
        <f t="shared" si="123"/>
        <v>#REF!</v>
      </c>
    </row>
    <row r="1091" spans="1:8" x14ac:dyDescent="0.2">
      <c r="A1091" s="326" t="e">
        <f>'Запит 2-8'!#REF!</f>
        <v>#REF!</v>
      </c>
      <c r="B1091" s="298" t="e">
        <f>IF('Запит 2-8'!#REF!&lt;&gt;"",'Запит 2-8'!#REF!,"")</f>
        <v>#REF!</v>
      </c>
      <c r="C1091" s="297" t="e">
        <f>'Запит 2-8'!#REF!</f>
        <v>#REF!</v>
      </c>
      <c r="D1091" s="296" t="e">
        <f>'Запит 2-8'!#REF!</f>
        <v>#REF!</v>
      </c>
      <c r="E1091" s="413">
        <f>'Паспорт-3'!E1231</f>
        <v>0</v>
      </c>
      <c r="F1091" s="414"/>
      <c r="G1091" s="429">
        <f t="shared" si="122"/>
        <v>0</v>
      </c>
      <c r="H1091" s="81" t="e">
        <f t="shared" si="123"/>
        <v>#REF!</v>
      </c>
    </row>
    <row r="1092" spans="1:8" x14ac:dyDescent="0.2">
      <c r="A1092" s="326" t="e">
        <f>'Запит 2-8'!#REF!</f>
        <v>#REF!</v>
      </c>
      <c r="B1092" s="298" t="e">
        <f>IF('Запит 2-8'!#REF!&lt;&gt;"",'Запит 2-8'!#REF!,"")</f>
        <v>#REF!</v>
      </c>
      <c r="C1092" s="297" t="e">
        <f>'Запит 2-8'!#REF!</f>
        <v>#REF!</v>
      </c>
      <c r="D1092" s="296" t="e">
        <f>'Запит 2-8'!#REF!</f>
        <v>#REF!</v>
      </c>
      <c r="E1092" s="413">
        <f>'Паспорт-3'!E1232</f>
        <v>0</v>
      </c>
      <c r="F1092" s="414"/>
      <c r="G1092" s="429">
        <f t="shared" si="122"/>
        <v>0</v>
      </c>
      <c r="H1092" s="81" t="e">
        <f t="shared" si="123"/>
        <v>#REF!</v>
      </c>
    </row>
    <row r="1093" spans="1:8" x14ac:dyDescent="0.2">
      <c r="A1093" s="326" t="e">
        <f>'Запит 2-8'!#REF!</f>
        <v>#REF!</v>
      </c>
      <c r="B1093" s="298" t="e">
        <f>IF('Запит 2-8'!#REF!&lt;&gt;"",'Запит 2-8'!#REF!,"")</f>
        <v>#REF!</v>
      </c>
      <c r="C1093" s="297" t="e">
        <f>'Запит 2-8'!#REF!</f>
        <v>#REF!</v>
      </c>
      <c r="D1093" s="296" t="e">
        <f>'Запит 2-8'!#REF!</f>
        <v>#REF!</v>
      </c>
      <c r="E1093" s="413">
        <f>'Паспорт-3'!E1233</f>
        <v>0</v>
      </c>
      <c r="F1093" s="414"/>
      <c r="G1093" s="429">
        <f t="shared" si="122"/>
        <v>0</v>
      </c>
      <c r="H1093" s="81" t="e">
        <f t="shared" si="123"/>
        <v>#REF!</v>
      </c>
    </row>
    <row r="1094" spans="1:8" x14ac:dyDescent="0.2">
      <c r="A1094" s="326" t="e">
        <f>'Запит 2-8'!#REF!</f>
        <v>#REF!</v>
      </c>
      <c r="B1094" s="298" t="e">
        <f>IF('Запит 2-8'!#REF!&lt;&gt;"",'Запит 2-8'!#REF!,"")</f>
        <v>#REF!</v>
      </c>
      <c r="C1094" s="297" t="e">
        <f>'Запит 2-8'!#REF!</f>
        <v>#REF!</v>
      </c>
      <c r="D1094" s="296" t="e">
        <f>'Запит 2-8'!#REF!</f>
        <v>#REF!</v>
      </c>
      <c r="E1094" s="413">
        <f>'Паспорт-3'!E1234</f>
        <v>0</v>
      </c>
      <c r="F1094" s="414"/>
      <c r="G1094" s="429">
        <f t="shared" si="122"/>
        <v>0</v>
      </c>
      <c r="H1094" s="81" t="e">
        <f t="shared" si="123"/>
        <v>#REF!</v>
      </c>
    </row>
    <row r="1095" spans="1:8" x14ac:dyDescent="0.2">
      <c r="A1095" s="326" t="e">
        <f>'Запит 2-8'!#REF!</f>
        <v>#REF!</v>
      </c>
      <c r="B1095" s="298" t="e">
        <f>IF('Запит 2-8'!#REF!&lt;&gt;"",'Запит 2-8'!#REF!,"")</f>
        <v>#REF!</v>
      </c>
      <c r="C1095" s="297" t="e">
        <f>'Запит 2-8'!#REF!</f>
        <v>#REF!</v>
      </c>
      <c r="D1095" s="296" t="e">
        <f>'Запит 2-8'!#REF!</f>
        <v>#REF!</v>
      </c>
      <c r="E1095" s="413">
        <f>'Паспорт-3'!E1235</f>
        <v>0</v>
      </c>
      <c r="F1095" s="414"/>
      <c r="G1095" s="429">
        <f t="shared" si="122"/>
        <v>0</v>
      </c>
      <c r="H1095" s="81" t="e">
        <f t="shared" si="123"/>
        <v>#REF!</v>
      </c>
    </row>
    <row r="1096" spans="1:8" x14ac:dyDescent="0.2">
      <c r="A1096" s="326" t="e">
        <f>'Запит 2-8'!#REF!</f>
        <v>#REF!</v>
      </c>
      <c r="B1096" s="298" t="e">
        <f>IF('Запит 2-8'!#REF!&lt;&gt;"",'Запит 2-8'!#REF!,"")</f>
        <v>#REF!</v>
      </c>
      <c r="C1096" s="297" t="e">
        <f>'Запит 2-8'!#REF!</f>
        <v>#REF!</v>
      </c>
      <c r="D1096" s="296" t="e">
        <f>'Запит 2-8'!#REF!</f>
        <v>#REF!</v>
      </c>
      <c r="E1096" s="413">
        <f>'Паспорт-3'!E1236</f>
        <v>0</v>
      </c>
      <c r="F1096" s="414"/>
      <c r="G1096" s="429">
        <f t="shared" si="122"/>
        <v>0</v>
      </c>
      <c r="H1096" s="81" t="e">
        <f t="shared" si="123"/>
        <v>#REF!</v>
      </c>
    </row>
    <row r="1097" spans="1:8" x14ac:dyDescent="0.2">
      <c r="A1097" s="326" t="e">
        <f>'Запит 2-8'!#REF!</f>
        <v>#REF!</v>
      </c>
      <c r="B1097" s="298" t="e">
        <f>IF('Запит 2-8'!#REF!&lt;&gt;"",'Запит 2-8'!#REF!,"")</f>
        <v>#REF!</v>
      </c>
      <c r="C1097" s="297" t="e">
        <f>'Запит 2-8'!#REF!</f>
        <v>#REF!</v>
      </c>
      <c r="D1097" s="296" t="e">
        <f>'Запит 2-8'!#REF!</f>
        <v>#REF!</v>
      </c>
      <c r="E1097" s="413">
        <f>'Паспорт-3'!E1237</f>
        <v>0</v>
      </c>
      <c r="F1097" s="414"/>
      <c r="G1097" s="429">
        <f t="shared" si="122"/>
        <v>0</v>
      </c>
      <c r="H1097" s="81" t="e">
        <f t="shared" si="123"/>
        <v>#REF!</v>
      </c>
    </row>
    <row r="1098" spans="1:8" x14ac:dyDescent="0.2">
      <c r="A1098" s="326" t="e">
        <f>'Запит 2-8'!#REF!</f>
        <v>#REF!</v>
      </c>
      <c r="B1098" s="298" t="e">
        <f>IF('Запит 2-8'!#REF!&lt;&gt;"",'Запит 2-8'!#REF!,"")</f>
        <v>#REF!</v>
      </c>
      <c r="C1098" s="297" t="e">
        <f>'Запит 2-8'!#REF!</f>
        <v>#REF!</v>
      </c>
      <c r="D1098" s="296" t="e">
        <f>'Запит 2-8'!#REF!</f>
        <v>#REF!</v>
      </c>
      <c r="E1098" s="413">
        <f>'Паспорт-3'!E1238</f>
        <v>0</v>
      </c>
      <c r="F1098" s="414"/>
      <c r="G1098" s="429">
        <f t="shared" si="122"/>
        <v>0</v>
      </c>
      <c r="H1098" s="81" t="e">
        <f t="shared" si="123"/>
        <v>#REF!</v>
      </c>
    </row>
    <row r="1099" spans="1:8" x14ac:dyDescent="0.2">
      <c r="A1099" s="326" t="e">
        <f>'Запит 2-8'!#REF!</f>
        <v>#REF!</v>
      </c>
      <c r="B1099" s="298" t="e">
        <f>IF('Запит 2-8'!#REF!&lt;&gt;"",'Запит 2-8'!#REF!,"")</f>
        <v>#REF!</v>
      </c>
      <c r="C1099" s="297" t="e">
        <f>'Запит 2-8'!#REF!</f>
        <v>#REF!</v>
      </c>
      <c r="D1099" s="296" t="e">
        <f>'Запит 2-8'!#REF!</f>
        <v>#REF!</v>
      </c>
      <c r="E1099" s="413">
        <f>'Паспорт-3'!E1239</f>
        <v>0</v>
      </c>
      <c r="F1099" s="414"/>
      <c r="G1099" s="429">
        <f t="shared" si="122"/>
        <v>0</v>
      </c>
      <c r="H1099" s="81" t="e">
        <f t="shared" si="123"/>
        <v>#REF!</v>
      </c>
    </row>
    <row r="1100" spans="1:8" x14ac:dyDescent="0.2">
      <c r="A1100" s="326" t="e">
        <f>'Запит 2-8'!#REF!</f>
        <v>#REF!</v>
      </c>
      <c r="B1100" s="298" t="e">
        <f>IF('Запит 2-8'!#REF!&lt;&gt;"",'Запит 2-8'!#REF!,"")</f>
        <v>#REF!</v>
      </c>
      <c r="C1100" s="297" t="e">
        <f>'Запит 2-8'!#REF!</f>
        <v>#REF!</v>
      </c>
      <c r="D1100" s="296" t="e">
        <f>'Запит 2-8'!#REF!</f>
        <v>#REF!</v>
      </c>
      <c r="E1100" s="413">
        <f>'Паспорт-3'!E1240</f>
        <v>0</v>
      </c>
      <c r="F1100" s="414"/>
      <c r="G1100" s="429">
        <f t="shared" si="122"/>
        <v>0</v>
      </c>
      <c r="H1100" s="81" t="e">
        <f t="shared" si="123"/>
        <v>#REF!</v>
      </c>
    </row>
    <row r="1101" spans="1:8" x14ac:dyDescent="0.2">
      <c r="A1101" s="433" t="e">
        <f>'Запит 2-8'!#REF!</f>
        <v>#REF!</v>
      </c>
      <c r="B1101" s="434" t="e">
        <f>IF('Запит 2-8'!#REF!&lt;&gt;"",'Запит 2-8'!#REF!,"")</f>
        <v>#REF!</v>
      </c>
      <c r="C1101" s="435" t="e">
        <f>'Запит 2-8'!#REF!</f>
        <v>#REF!</v>
      </c>
      <c r="D1101" s="436" t="e">
        <f>'Запит 2-8'!#REF!</f>
        <v>#REF!</v>
      </c>
      <c r="E1101" s="437">
        <f>'Паспорт-3'!E1241</f>
        <v>0</v>
      </c>
      <c r="F1101" s="438"/>
      <c r="G1101" s="439">
        <f t="shared" si="122"/>
        <v>0</v>
      </c>
      <c r="H1101" s="81" t="e">
        <f t="shared" si="123"/>
        <v>#REF!</v>
      </c>
    </row>
    <row r="1102" spans="1:8" ht="12.75" customHeight="1" x14ac:dyDescent="0.2">
      <c r="A1102" s="820" t="s">
        <v>212</v>
      </c>
      <c r="B1102" s="821"/>
      <c r="C1102" s="821"/>
      <c r="D1102" s="821"/>
      <c r="E1102" s="821"/>
      <c r="F1102" s="821"/>
      <c r="G1102" s="822"/>
      <c r="H1102" s="81" t="e">
        <f>H1086</f>
        <v>#REF!</v>
      </c>
    </row>
    <row r="1103" spans="1:8" x14ac:dyDescent="0.2">
      <c r="A1103" s="426" t="e">
        <f>'Запит 2-8'!#REF!</f>
        <v>#REF!</v>
      </c>
      <c r="B1103" s="823" t="s">
        <v>109</v>
      </c>
      <c r="C1103" s="824"/>
      <c r="D1103" s="824"/>
      <c r="E1103" s="825"/>
      <c r="F1103" s="825"/>
      <c r="G1103" s="826"/>
      <c r="H1103" s="81" t="e">
        <f>H1104</f>
        <v>#REF!</v>
      </c>
    </row>
    <row r="1104" spans="1:8" x14ac:dyDescent="0.2">
      <c r="A1104" s="326" t="e">
        <f>'Запит 2-8'!#REF!</f>
        <v>#REF!</v>
      </c>
      <c r="B1104" s="421" t="e">
        <f>IF('Запит 2-8'!#REF!&lt;&gt;"",'Запит 2-8'!#REF!,"")</f>
        <v>#REF!</v>
      </c>
      <c r="C1104" s="422" t="e">
        <f>'Запит 2-8'!#REF!</f>
        <v>#REF!</v>
      </c>
      <c r="D1104" s="423" t="e">
        <f>'Запит 2-8'!#REF!</f>
        <v>#REF!</v>
      </c>
      <c r="E1104" s="424">
        <f>'Паспорт-3'!E1243</f>
        <v>0</v>
      </c>
      <c r="F1104" s="425"/>
      <c r="G1104" s="428">
        <f t="shared" ref="G1104:G1118" si="124">F1104-E1104</f>
        <v>0</v>
      </c>
      <c r="H1104" s="81" t="e">
        <f t="shared" ref="H1104:H1118" si="125">IF(B1104&lt;&gt;"","Для друку","")</f>
        <v>#REF!</v>
      </c>
    </row>
    <row r="1105" spans="1:8" x14ac:dyDescent="0.2">
      <c r="A1105" s="326" t="e">
        <f>'Запит 2-8'!#REF!</f>
        <v>#REF!</v>
      </c>
      <c r="B1105" s="298" t="e">
        <f>IF('Запит 2-8'!#REF!&lt;&gt;"",'Запит 2-8'!#REF!,"")</f>
        <v>#REF!</v>
      </c>
      <c r="C1105" s="297" t="e">
        <f>'Запит 2-8'!#REF!</f>
        <v>#REF!</v>
      </c>
      <c r="D1105" s="296" t="e">
        <f>'Запит 2-8'!#REF!</f>
        <v>#REF!</v>
      </c>
      <c r="E1105" s="413">
        <f>'Паспорт-3'!E1244</f>
        <v>0</v>
      </c>
      <c r="F1105" s="414"/>
      <c r="G1105" s="429">
        <f t="shared" si="124"/>
        <v>0</v>
      </c>
      <c r="H1105" s="81" t="e">
        <f t="shared" si="125"/>
        <v>#REF!</v>
      </c>
    </row>
    <row r="1106" spans="1:8" x14ac:dyDescent="0.2">
      <c r="A1106" s="326" t="e">
        <f>'Запит 2-8'!#REF!</f>
        <v>#REF!</v>
      </c>
      <c r="B1106" s="298" t="e">
        <f>IF('Запит 2-8'!#REF!&lt;&gt;"",'Запит 2-8'!#REF!,"")</f>
        <v>#REF!</v>
      </c>
      <c r="C1106" s="297" t="e">
        <f>'Запит 2-8'!#REF!</f>
        <v>#REF!</v>
      </c>
      <c r="D1106" s="296" t="e">
        <f>'Запит 2-8'!#REF!</f>
        <v>#REF!</v>
      </c>
      <c r="E1106" s="413">
        <f>'Паспорт-3'!E1245</f>
        <v>0</v>
      </c>
      <c r="F1106" s="414"/>
      <c r="G1106" s="429">
        <f t="shared" si="124"/>
        <v>0</v>
      </c>
      <c r="H1106" s="81" t="e">
        <f t="shared" si="125"/>
        <v>#REF!</v>
      </c>
    </row>
    <row r="1107" spans="1:8" x14ac:dyDescent="0.2">
      <c r="A1107" s="326" t="e">
        <f>'Запит 2-8'!#REF!</f>
        <v>#REF!</v>
      </c>
      <c r="B1107" s="298" t="e">
        <f>IF('Запит 2-8'!#REF!&lt;&gt;"",'Запит 2-8'!#REF!,"")</f>
        <v>#REF!</v>
      </c>
      <c r="C1107" s="297" t="e">
        <f>'Запит 2-8'!#REF!</f>
        <v>#REF!</v>
      </c>
      <c r="D1107" s="296" t="e">
        <f>'Запит 2-8'!#REF!</f>
        <v>#REF!</v>
      </c>
      <c r="E1107" s="413">
        <f>'Паспорт-3'!E1246</f>
        <v>0</v>
      </c>
      <c r="F1107" s="414"/>
      <c r="G1107" s="429">
        <f t="shared" si="124"/>
        <v>0</v>
      </c>
      <c r="H1107" s="81" t="e">
        <f t="shared" si="125"/>
        <v>#REF!</v>
      </c>
    </row>
    <row r="1108" spans="1:8" x14ac:dyDescent="0.2">
      <c r="A1108" s="326" t="e">
        <f>'Запит 2-8'!#REF!</f>
        <v>#REF!</v>
      </c>
      <c r="B1108" s="298" t="e">
        <f>IF('Запит 2-8'!#REF!&lt;&gt;"",'Запит 2-8'!#REF!,"")</f>
        <v>#REF!</v>
      </c>
      <c r="C1108" s="297" t="e">
        <f>'Запит 2-8'!#REF!</f>
        <v>#REF!</v>
      </c>
      <c r="D1108" s="296" t="e">
        <f>'Запит 2-8'!#REF!</f>
        <v>#REF!</v>
      </c>
      <c r="E1108" s="413">
        <f>'Паспорт-3'!E1247</f>
        <v>0</v>
      </c>
      <c r="F1108" s="414"/>
      <c r="G1108" s="429">
        <f t="shared" si="124"/>
        <v>0</v>
      </c>
      <c r="H1108" s="81" t="e">
        <f t="shared" si="125"/>
        <v>#REF!</v>
      </c>
    </row>
    <row r="1109" spans="1:8" x14ac:dyDescent="0.2">
      <c r="A1109" s="326" t="e">
        <f>'Запит 2-8'!#REF!</f>
        <v>#REF!</v>
      </c>
      <c r="B1109" s="298" t="e">
        <f>IF('Запит 2-8'!#REF!&lt;&gt;"",'Запит 2-8'!#REF!,"")</f>
        <v>#REF!</v>
      </c>
      <c r="C1109" s="297" t="e">
        <f>'Запит 2-8'!#REF!</f>
        <v>#REF!</v>
      </c>
      <c r="D1109" s="296" t="e">
        <f>'Запит 2-8'!#REF!</f>
        <v>#REF!</v>
      </c>
      <c r="E1109" s="413">
        <f>'Паспорт-3'!E1248</f>
        <v>0</v>
      </c>
      <c r="F1109" s="414"/>
      <c r="G1109" s="429">
        <f t="shared" si="124"/>
        <v>0</v>
      </c>
      <c r="H1109" s="81" t="e">
        <f t="shared" si="125"/>
        <v>#REF!</v>
      </c>
    </row>
    <row r="1110" spans="1:8" x14ac:dyDescent="0.2">
      <c r="A1110" s="326" t="e">
        <f>'Запит 2-8'!#REF!</f>
        <v>#REF!</v>
      </c>
      <c r="B1110" s="298" t="e">
        <f>IF('Запит 2-8'!#REF!&lt;&gt;"",'Запит 2-8'!#REF!,"")</f>
        <v>#REF!</v>
      </c>
      <c r="C1110" s="297" t="e">
        <f>'Запит 2-8'!#REF!</f>
        <v>#REF!</v>
      </c>
      <c r="D1110" s="296" t="e">
        <f>'Запит 2-8'!#REF!</f>
        <v>#REF!</v>
      </c>
      <c r="E1110" s="413">
        <f>'Паспорт-3'!E1249</f>
        <v>0</v>
      </c>
      <c r="F1110" s="414"/>
      <c r="G1110" s="429">
        <f t="shared" si="124"/>
        <v>0</v>
      </c>
      <c r="H1110" s="81" t="e">
        <f t="shared" si="125"/>
        <v>#REF!</v>
      </c>
    </row>
    <row r="1111" spans="1:8" x14ac:dyDescent="0.2">
      <c r="A1111" s="326" t="e">
        <f>'Запит 2-8'!#REF!</f>
        <v>#REF!</v>
      </c>
      <c r="B1111" s="298" t="e">
        <f>IF('Запит 2-8'!#REF!&lt;&gt;"",'Запит 2-8'!#REF!,"")</f>
        <v>#REF!</v>
      </c>
      <c r="C1111" s="297" t="e">
        <f>'Запит 2-8'!#REF!</f>
        <v>#REF!</v>
      </c>
      <c r="D1111" s="296" t="e">
        <f>'Запит 2-8'!#REF!</f>
        <v>#REF!</v>
      </c>
      <c r="E1111" s="413">
        <f>'Паспорт-3'!E1250</f>
        <v>0</v>
      </c>
      <c r="F1111" s="414"/>
      <c r="G1111" s="429">
        <f t="shared" si="124"/>
        <v>0</v>
      </c>
      <c r="H1111" s="81" t="e">
        <f t="shared" si="125"/>
        <v>#REF!</v>
      </c>
    </row>
    <row r="1112" spans="1:8" x14ac:dyDescent="0.2">
      <c r="A1112" s="326" t="e">
        <f>'Запит 2-8'!#REF!</f>
        <v>#REF!</v>
      </c>
      <c r="B1112" s="298" t="e">
        <f>IF('Запит 2-8'!#REF!&lt;&gt;"",'Запит 2-8'!#REF!,"")</f>
        <v>#REF!</v>
      </c>
      <c r="C1112" s="297" t="e">
        <f>'Запит 2-8'!#REF!</f>
        <v>#REF!</v>
      </c>
      <c r="D1112" s="296" t="e">
        <f>'Запит 2-8'!#REF!</f>
        <v>#REF!</v>
      </c>
      <c r="E1112" s="413">
        <f>'Паспорт-3'!E1251</f>
        <v>0</v>
      </c>
      <c r="F1112" s="414"/>
      <c r="G1112" s="429">
        <f t="shared" si="124"/>
        <v>0</v>
      </c>
      <c r="H1112" s="81" t="e">
        <f t="shared" si="125"/>
        <v>#REF!</v>
      </c>
    </row>
    <row r="1113" spans="1:8" x14ac:dyDescent="0.2">
      <c r="A1113" s="326" t="e">
        <f>'Запит 2-8'!#REF!</f>
        <v>#REF!</v>
      </c>
      <c r="B1113" s="298" t="e">
        <f>IF('Запит 2-8'!#REF!&lt;&gt;"",'Запит 2-8'!#REF!,"")</f>
        <v>#REF!</v>
      </c>
      <c r="C1113" s="297" t="e">
        <f>'Запит 2-8'!#REF!</f>
        <v>#REF!</v>
      </c>
      <c r="D1113" s="296" t="e">
        <f>'Запит 2-8'!#REF!</f>
        <v>#REF!</v>
      </c>
      <c r="E1113" s="413">
        <f>'Паспорт-3'!E1252</f>
        <v>0</v>
      </c>
      <c r="F1113" s="414"/>
      <c r="G1113" s="429">
        <f t="shared" si="124"/>
        <v>0</v>
      </c>
      <c r="H1113" s="81" t="e">
        <f t="shared" si="125"/>
        <v>#REF!</v>
      </c>
    </row>
    <row r="1114" spans="1:8" x14ac:dyDescent="0.2">
      <c r="A1114" s="326" t="e">
        <f>'Запит 2-8'!#REF!</f>
        <v>#REF!</v>
      </c>
      <c r="B1114" s="298" t="e">
        <f>IF('Запит 2-8'!#REF!&lt;&gt;"",'Запит 2-8'!#REF!,"")</f>
        <v>#REF!</v>
      </c>
      <c r="C1114" s="297" t="e">
        <f>'Запит 2-8'!#REF!</f>
        <v>#REF!</v>
      </c>
      <c r="D1114" s="296" t="e">
        <f>'Запит 2-8'!#REF!</f>
        <v>#REF!</v>
      </c>
      <c r="E1114" s="413">
        <f>'Паспорт-3'!E1253</f>
        <v>0</v>
      </c>
      <c r="F1114" s="414"/>
      <c r="G1114" s="429">
        <f t="shared" si="124"/>
        <v>0</v>
      </c>
      <c r="H1114" s="81" t="e">
        <f t="shared" si="125"/>
        <v>#REF!</v>
      </c>
    </row>
    <row r="1115" spans="1:8" x14ac:dyDescent="0.2">
      <c r="A1115" s="326" t="e">
        <f>'Запит 2-8'!#REF!</f>
        <v>#REF!</v>
      </c>
      <c r="B1115" s="298" t="e">
        <f>IF('Запит 2-8'!#REF!&lt;&gt;"",'Запит 2-8'!#REF!,"")</f>
        <v>#REF!</v>
      </c>
      <c r="C1115" s="297" t="e">
        <f>'Запит 2-8'!#REF!</f>
        <v>#REF!</v>
      </c>
      <c r="D1115" s="296" t="e">
        <f>'Запит 2-8'!#REF!</f>
        <v>#REF!</v>
      </c>
      <c r="E1115" s="413">
        <f>'Паспорт-3'!E1254</f>
        <v>0</v>
      </c>
      <c r="F1115" s="414"/>
      <c r="G1115" s="429">
        <f t="shared" si="124"/>
        <v>0</v>
      </c>
      <c r="H1115" s="81" t="e">
        <f t="shared" si="125"/>
        <v>#REF!</v>
      </c>
    </row>
    <row r="1116" spans="1:8" x14ac:dyDescent="0.2">
      <c r="A1116" s="326" t="e">
        <f>'Запит 2-8'!#REF!</f>
        <v>#REF!</v>
      </c>
      <c r="B1116" s="298" t="e">
        <f>IF('Запит 2-8'!#REF!&lt;&gt;"",'Запит 2-8'!#REF!,"")</f>
        <v>#REF!</v>
      </c>
      <c r="C1116" s="297" t="e">
        <f>'Запит 2-8'!#REF!</f>
        <v>#REF!</v>
      </c>
      <c r="D1116" s="296" t="e">
        <f>'Запит 2-8'!#REF!</f>
        <v>#REF!</v>
      </c>
      <c r="E1116" s="413">
        <f>'Паспорт-3'!E1255</f>
        <v>0</v>
      </c>
      <c r="F1116" s="414"/>
      <c r="G1116" s="429">
        <f t="shared" si="124"/>
        <v>0</v>
      </c>
      <c r="H1116" s="81" t="e">
        <f t="shared" si="125"/>
        <v>#REF!</v>
      </c>
    </row>
    <row r="1117" spans="1:8" x14ac:dyDescent="0.2">
      <c r="A1117" s="326" t="e">
        <f>'Запит 2-8'!#REF!</f>
        <v>#REF!</v>
      </c>
      <c r="B1117" s="298" t="e">
        <f>IF('Запит 2-8'!#REF!&lt;&gt;"",'Запит 2-8'!#REF!,"")</f>
        <v>#REF!</v>
      </c>
      <c r="C1117" s="297" t="e">
        <f>'Запит 2-8'!#REF!</f>
        <v>#REF!</v>
      </c>
      <c r="D1117" s="296" t="e">
        <f>'Запит 2-8'!#REF!</f>
        <v>#REF!</v>
      </c>
      <c r="E1117" s="413">
        <f>'Паспорт-3'!E1256</f>
        <v>0</v>
      </c>
      <c r="F1117" s="414"/>
      <c r="G1117" s="429">
        <f t="shared" si="124"/>
        <v>0</v>
      </c>
      <c r="H1117" s="81" t="e">
        <f t="shared" si="125"/>
        <v>#REF!</v>
      </c>
    </row>
    <row r="1118" spans="1:8" x14ac:dyDescent="0.2">
      <c r="A1118" s="433" t="e">
        <f>'Запит 2-8'!#REF!</f>
        <v>#REF!</v>
      </c>
      <c r="B1118" s="434" t="e">
        <f>IF('Запит 2-8'!#REF!&lt;&gt;"",'Запит 2-8'!#REF!,"")</f>
        <v>#REF!</v>
      </c>
      <c r="C1118" s="435" t="e">
        <f>'Запит 2-8'!#REF!</f>
        <v>#REF!</v>
      </c>
      <c r="D1118" s="436" t="e">
        <f>'Запит 2-8'!#REF!</f>
        <v>#REF!</v>
      </c>
      <c r="E1118" s="437">
        <f>'Паспорт-3'!E1257</f>
        <v>0</v>
      </c>
      <c r="F1118" s="438"/>
      <c r="G1118" s="439">
        <f t="shared" si="124"/>
        <v>0</v>
      </c>
      <c r="H1118" s="81" t="e">
        <f t="shared" si="125"/>
        <v>#REF!</v>
      </c>
    </row>
    <row r="1119" spans="1:8" ht="12.75" customHeight="1" x14ac:dyDescent="0.2">
      <c r="A1119" s="820" t="s">
        <v>212</v>
      </c>
      <c r="B1119" s="821"/>
      <c r="C1119" s="821"/>
      <c r="D1119" s="821"/>
      <c r="E1119" s="821"/>
      <c r="F1119" s="821"/>
      <c r="G1119" s="822"/>
      <c r="H1119" s="81" t="e">
        <f>H1103</f>
        <v>#REF!</v>
      </c>
    </row>
    <row r="1120" spans="1:8" ht="12.75" customHeight="1" x14ac:dyDescent="0.2">
      <c r="A1120" s="820" t="s">
        <v>232</v>
      </c>
      <c r="B1120" s="821"/>
      <c r="C1120" s="821"/>
      <c r="D1120" s="821"/>
      <c r="E1120" s="821"/>
      <c r="F1120" s="821"/>
      <c r="G1120" s="822"/>
      <c r="H1120" s="81" t="e">
        <f>H1068</f>
        <v>#REF!</v>
      </c>
    </row>
    <row r="1121" spans="1:8" ht="12.75" customHeight="1" x14ac:dyDescent="0.2">
      <c r="A1121" s="784" t="e">
        <f>'Запит 2-8'!#REF!</f>
        <v>#REF!</v>
      </c>
      <c r="B1121" s="785"/>
      <c r="C1121" s="785"/>
      <c r="D1121" s="785"/>
      <c r="E1121" s="785"/>
      <c r="F1121" s="785"/>
      <c r="G1121" s="786"/>
      <c r="H1121" s="81" t="e">
        <f>H1122</f>
        <v>#REF!</v>
      </c>
    </row>
    <row r="1122" spans="1:8" x14ac:dyDescent="0.2">
      <c r="A1122" s="420" t="s">
        <v>4</v>
      </c>
      <c r="B1122" s="823" t="s">
        <v>107</v>
      </c>
      <c r="C1122" s="824"/>
      <c r="D1122" s="824"/>
      <c r="E1122" s="827"/>
      <c r="F1122" s="827"/>
      <c r="G1122" s="828"/>
      <c r="H1122" s="81" t="e">
        <f>H1123</f>
        <v>#REF!</v>
      </c>
    </row>
    <row r="1123" spans="1:8" x14ac:dyDescent="0.2">
      <c r="A1123" s="326" t="e">
        <f>'Запит 2-8'!#REF!</f>
        <v>#REF!</v>
      </c>
      <c r="B1123" s="421" t="e">
        <f>IF('Запит 2-8'!#REF!&lt;&gt;"",'Запит 2-8'!#REF!,"")</f>
        <v>#REF!</v>
      </c>
      <c r="C1123" s="422" t="e">
        <f>'Запит 2-8'!#REF!</f>
        <v>#REF!</v>
      </c>
      <c r="D1123" s="423" t="e">
        <f>'Запит 2-8'!#REF!</f>
        <v>#REF!</v>
      </c>
      <c r="E1123" s="424">
        <f>'Паспорт-3'!E1271</f>
        <v>0</v>
      </c>
      <c r="F1123" s="425"/>
      <c r="G1123" s="428">
        <f t="shared" ref="G1123:G1137" si="126">F1123-E1123</f>
        <v>0</v>
      </c>
      <c r="H1123" s="81" t="e">
        <f t="shared" ref="H1123:H1137" si="127">IF(B1123&lt;&gt;"","Для друку","")</f>
        <v>#REF!</v>
      </c>
    </row>
    <row r="1124" spans="1:8" x14ac:dyDescent="0.2">
      <c r="A1124" s="326" t="e">
        <f>'Запит 2-8'!#REF!</f>
        <v>#REF!</v>
      </c>
      <c r="B1124" s="298" t="e">
        <f>IF('Запит 2-8'!#REF!&lt;&gt;"",'Запит 2-8'!#REF!,"")</f>
        <v>#REF!</v>
      </c>
      <c r="C1124" s="297" t="e">
        <f>'Запит 2-8'!#REF!</f>
        <v>#REF!</v>
      </c>
      <c r="D1124" s="296" t="e">
        <f>'Запит 2-8'!#REF!</f>
        <v>#REF!</v>
      </c>
      <c r="E1124" s="413">
        <f>'Паспорт-3'!E1272</f>
        <v>0</v>
      </c>
      <c r="F1124" s="414"/>
      <c r="G1124" s="429">
        <f t="shared" si="126"/>
        <v>0</v>
      </c>
      <c r="H1124" s="81" t="e">
        <f t="shared" si="127"/>
        <v>#REF!</v>
      </c>
    </row>
    <row r="1125" spans="1:8" x14ac:dyDescent="0.2">
      <c r="A1125" s="326" t="e">
        <f>'Запит 2-8'!#REF!</f>
        <v>#REF!</v>
      </c>
      <c r="B1125" s="298" t="e">
        <f>IF('Запит 2-8'!#REF!&lt;&gt;"",'Запит 2-8'!#REF!,"")</f>
        <v>#REF!</v>
      </c>
      <c r="C1125" s="297" t="e">
        <f>'Запит 2-8'!#REF!</f>
        <v>#REF!</v>
      </c>
      <c r="D1125" s="296" t="e">
        <f>'Запит 2-8'!#REF!</f>
        <v>#REF!</v>
      </c>
      <c r="E1125" s="413">
        <f>'Паспорт-3'!E1273</f>
        <v>0</v>
      </c>
      <c r="F1125" s="414"/>
      <c r="G1125" s="429">
        <f t="shared" si="126"/>
        <v>0</v>
      </c>
      <c r="H1125" s="81" t="e">
        <f t="shared" si="127"/>
        <v>#REF!</v>
      </c>
    </row>
    <row r="1126" spans="1:8" x14ac:dyDescent="0.2">
      <c r="A1126" s="326" t="e">
        <f>'Запит 2-8'!#REF!</f>
        <v>#REF!</v>
      </c>
      <c r="B1126" s="298" t="e">
        <f>IF('Запит 2-8'!#REF!&lt;&gt;"",'Запит 2-8'!#REF!,"")</f>
        <v>#REF!</v>
      </c>
      <c r="C1126" s="297" t="e">
        <f>'Запит 2-8'!#REF!</f>
        <v>#REF!</v>
      </c>
      <c r="D1126" s="296" t="e">
        <f>'Запит 2-8'!#REF!</f>
        <v>#REF!</v>
      </c>
      <c r="E1126" s="413">
        <f>'Паспорт-3'!E1274</f>
        <v>0</v>
      </c>
      <c r="F1126" s="414"/>
      <c r="G1126" s="429">
        <f t="shared" si="126"/>
        <v>0</v>
      </c>
      <c r="H1126" s="81" t="e">
        <f t="shared" si="127"/>
        <v>#REF!</v>
      </c>
    </row>
    <row r="1127" spans="1:8" x14ac:dyDescent="0.2">
      <c r="A1127" s="326" t="e">
        <f>'Запит 2-8'!#REF!</f>
        <v>#REF!</v>
      </c>
      <c r="B1127" s="298" t="e">
        <f>IF('Запит 2-8'!#REF!&lt;&gt;"",'Запит 2-8'!#REF!,"")</f>
        <v>#REF!</v>
      </c>
      <c r="C1127" s="297" t="e">
        <f>'Запит 2-8'!#REF!</f>
        <v>#REF!</v>
      </c>
      <c r="D1127" s="296" t="e">
        <f>'Запит 2-8'!#REF!</f>
        <v>#REF!</v>
      </c>
      <c r="E1127" s="413">
        <f>'Паспорт-3'!E1275</f>
        <v>0</v>
      </c>
      <c r="F1127" s="414"/>
      <c r="G1127" s="429">
        <f t="shared" si="126"/>
        <v>0</v>
      </c>
      <c r="H1127" s="81" t="e">
        <f t="shared" si="127"/>
        <v>#REF!</v>
      </c>
    </row>
    <row r="1128" spans="1:8" x14ac:dyDescent="0.2">
      <c r="A1128" s="326" t="e">
        <f>'Запит 2-8'!#REF!</f>
        <v>#REF!</v>
      </c>
      <c r="B1128" s="298" t="e">
        <f>IF('Запит 2-8'!#REF!&lt;&gt;"",'Запит 2-8'!#REF!,"")</f>
        <v>#REF!</v>
      </c>
      <c r="C1128" s="297" t="e">
        <f>'Запит 2-8'!#REF!</f>
        <v>#REF!</v>
      </c>
      <c r="D1128" s="296" t="e">
        <f>'Запит 2-8'!#REF!</f>
        <v>#REF!</v>
      </c>
      <c r="E1128" s="413">
        <f>'Паспорт-3'!E1276</f>
        <v>0</v>
      </c>
      <c r="F1128" s="414"/>
      <c r="G1128" s="429">
        <f t="shared" si="126"/>
        <v>0</v>
      </c>
      <c r="H1128" s="81" t="e">
        <f t="shared" si="127"/>
        <v>#REF!</v>
      </c>
    </row>
    <row r="1129" spans="1:8" x14ac:dyDescent="0.2">
      <c r="A1129" s="326" t="e">
        <f>'Запит 2-8'!#REF!</f>
        <v>#REF!</v>
      </c>
      <c r="B1129" s="298" t="e">
        <f>IF('Запит 2-8'!#REF!&lt;&gt;"",'Запит 2-8'!#REF!,"")</f>
        <v>#REF!</v>
      </c>
      <c r="C1129" s="297" t="e">
        <f>'Запит 2-8'!#REF!</f>
        <v>#REF!</v>
      </c>
      <c r="D1129" s="296" t="e">
        <f>'Запит 2-8'!#REF!</f>
        <v>#REF!</v>
      </c>
      <c r="E1129" s="413">
        <f>'Паспорт-3'!E1277</f>
        <v>0</v>
      </c>
      <c r="F1129" s="414"/>
      <c r="G1129" s="429">
        <f t="shared" si="126"/>
        <v>0</v>
      </c>
      <c r="H1129" s="81" t="e">
        <f t="shared" si="127"/>
        <v>#REF!</v>
      </c>
    </row>
    <row r="1130" spans="1:8" x14ac:dyDescent="0.2">
      <c r="A1130" s="326" t="e">
        <f>'Запит 2-8'!#REF!</f>
        <v>#REF!</v>
      </c>
      <c r="B1130" s="298" t="e">
        <f>IF('Запит 2-8'!#REF!&lt;&gt;"",'Запит 2-8'!#REF!,"")</f>
        <v>#REF!</v>
      </c>
      <c r="C1130" s="297" t="e">
        <f>'Запит 2-8'!#REF!</f>
        <v>#REF!</v>
      </c>
      <c r="D1130" s="296" t="e">
        <f>'Запит 2-8'!#REF!</f>
        <v>#REF!</v>
      </c>
      <c r="E1130" s="413">
        <f>'Паспорт-3'!E1278</f>
        <v>0</v>
      </c>
      <c r="F1130" s="414"/>
      <c r="G1130" s="429">
        <f t="shared" si="126"/>
        <v>0</v>
      </c>
      <c r="H1130" s="81" t="e">
        <f t="shared" si="127"/>
        <v>#REF!</v>
      </c>
    </row>
    <row r="1131" spans="1:8" x14ac:dyDescent="0.2">
      <c r="A1131" s="326" t="e">
        <f>'Запит 2-8'!#REF!</f>
        <v>#REF!</v>
      </c>
      <c r="B1131" s="298" t="e">
        <f>IF('Запит 2-8'!#REF!&lt;&gt;"",'Запит 2-8'!#REF!,"")</f>
        <v>#REF!</v>
      </c>
      <c r="C1131" s="297" t="e">
        <f>'Запит 2-8'!#REF!</f>
        <v>#REF!</v>
      </c>
      <c r="D1131" s="296" t="e">
        <f>'Запит 2-8'!#REF!</f>
        <v>#REF!</v>
      </c>
      <c r="E1131" s="413">
        <f>'Паспорт-3'!E1279</f>
        <v>0</v>
      </c>
      <c r="F1131" s="414"/>
      <c r="G1131" s="429">
        <f t="shared" si="126"/>
        <v>0</v>
      </c>
      <c r="H1131" s="81" t="e">
        <f t="shared" si="127"/>
        <v>#REF!</v>
      </c>
    </row>
    <row r="1132" spans="1:8" x14ac:dyDescent="0.2">
      <c r="A1132" s="326" t="e">
        <f>'Запит 2-8'!#REF!</f>
        <v>#REF!</v>
      </c>
      <c r="B1132" s="298" t="e">
        <f>IF('Запит 2-8'!#REF!&lt;&gt;"",'Запит 2-8'!#REF!,"")</f>
        <v>#REF!</v>
      </c>
      <c r="C1132" s="297" t="e">
        <f>'Запит 2-8'!#REF!</f>
        <v>#REF!</v>
      </c>
      <c r="D1132" s="296" t="e">
        <f>'Запит 2-8'!#REF!</f>
        <v>#REF!</v>
      </c>
      <c r="E1132" s="413">
        <f>'Паспорт-3'!E1280</f>
        <v>0</v>
      </c>
      <c r="F1132" s="414"/>
      <c r="G1132" s="429">
        <f t="shared" si="126"/>
        <v>0</v>
      </c>
      <c r="H1132" s="81" t="e">
        <f t="shared" si="127"/>
        <v>#REF!</v>
      </c>
    </row>
    <row r="1133" spans="1:8" x14ac:dyDescent="0.2">
      <c r="A1133" s="326" t="e">
        <f>'Запит 2-8'!#REF!</f>
        <v>#REF!</v>
      </c>
      <c r="B1133" s="298" t="e">
        <f>IF('Запит 2-8'!#REF!&lt;&gt;"",'Запит 2-8'!#REF!,"")</f>
        <v>#REF!</v>
      </c>
      <c r="C1133" s="297" t="e">
        <f>'Запит 2-8'!#REF!</f>
        <v>#REF!</v>
      </c>
      <c r="D1133" s="296" t="e">
        <f>'Запит 2-8'!#REF!</f>
        <v>#REF!</v>
      </c>
      <c r="E1133" s="413">
        <f>'Паспорт-3'!E1281</f>
        <v>0</v>
      </c>
      <c r="F1133" s="414"/>
      <c r="G1133" s="429">
        <f t="shared" si="126"/>
        <v>0</v>
      </c>
      <c r="H1133" s="81" t="e">
        <f t="shared" si="127"/>
        <v>#REF!</v>
      </c>
    </row>
    <row r="1134" spans="1:8" x14ac:dyDescent="0.2">
      <c r="A1134" s="326" t="e">
        <f>'Запит 2-8'!#REF!</f>
        <v>#REF!</v>
      </c>
      <c r="B1134" s="298" t="e">
        <f>IF('Запит 2-8'!#REF!&lt;&gt;"",'Запит 2-8'!#REF!,"")</f>
        <v>#REF!</v>
      </c>
      <c r="C1134" s="297" t="e">
        <f>'Запит 2-8'!#REF!</f>
        <v>#REF!</v>
      </c>
      <c r="D1134" s="296" t="e">
        <f>'Запит 2-8'!#REF!</f>
        <v>#REF!</v>
      </c>
      <c r="E1134" s="413">
        <f>'Паспорт-3'!E1282</f>
        <v>0</v>
      </c>
      <c r="F1134" s="414"/>
      <c r="G1134" s="429">
        <f t="shared" si="126"/>
        <v>0</v>
      </c>
      <c r="H1134" s="81" t="e">
        <f t="shared" si="127"/>
        <v>#REF!</v>
      </c>
    </row>
    <row r="1135" spans="1:8" x14ac:dyDescent="0.2">
      <c r="A1135" s="326" t="e">
        <f>'Запит 2-8'!#REF!</f>
        <v>#REF!</v>
      </c>
      <c r="B1135" s="298" t="e">
        <f>IF('Запит 2-8'!#REF!&lt;&gt;"",'Запит 2-8'!#REF!,"")</f>
        <v>#REF!</v>
      </c>
      <c r="C1135" s="297" t="e">
        <f>'Запит 2-8'!#REF!</f>
        <v>#REF!</v>
      </c>
      <c r="D1135" s="296" t="e">
        <f>'Запит 2-8'!#REF!</f>
        <v>#REF!</v>
      </c>
      <c r="E1135" s="413">
        <f>'Паспорт-3'!E1283</f>
        <v>0</v>
      </c>
      <c r="F1135" s="414"/>
      <c r="G1135" s="429">
        <f t="shared" si="126"/>
        <v>0</v>
      </c>
      <c r="H1135" s="81" t="e">
        <f t="shared" si="127"/>
        <v>#REF!</v>
      </c>
    </row>
    <row r="1136" spans="1:8" x14ac:dyDescent="0.2">
      <c r="A1136" s="326" t="e">
        <f>'Запит 2-8'!#REF!</f>
        <v>#REF!</v>
      </c>
      <c r="B1136" s="298" t="e">
        <f>IF('Запит 2-8'!#REF!&lt;&gt;"",'Запит 2-8'!#REF!,"")</f>
        <v>#REF!</v>
      </c>
      <c r="C1136" s="297" t="e">
        <f>'Запит 2-8'!#REF!</f>
        <v>#REF!</v>
      </c>
      <c r="D1136" s="296" t="e">
        <f>'Запит 2-8'!#REF!</f>
        <v>#REF!</v>
      </c>
      <c r="E1136" s="413">
        <f>'Паспорт-3'!E1284</f>
        <v>0</v>
      </c>
      <c r="F1136" s="414"/>
      <c r="G1136" s="429">
        <f t="shared" si="126"/>
        <v>0</v>
      </c>
      <c r="H1136" s="81" t="e">
        <f t="shared" si="127"/>
        <v>#REF!</v>
      </c>
    </row>
    <row r="1137" spans="1:8" x14ac:dyDescent="0.2">
      <c r="A1137" s="433" t="e">
        <f>'Запит 2-8'!#REF!</f>
        <v>#REF!</v>
      </c>
      <c r="B1137" s="434" t="e">
        <f>IF('Запит 2-8'!#REF!&lt;&gt;"",'Запит 2-8'!#REF!,"")</f>
        <v>#REF!</v>
      </c>
      <c r="C1137" s="435" t="e">
        <f>'Запит 2-8'!#REF!</f>
        <v>#REF!</v>
      </c>
      <c r="D1137" s="436" t="e">
        <f>'Запит 2-8'!#REF!</f>
        <v>#REF!</v>
      </c>
      <c r="E1137" s="437">
        <f>'Паспорт-3'!E1285</f>
        <v>0</v>
      </c>
      <c r="F1137" s="438"/>
      <c r="G1137" s="439">
        <f t="shared" si="126"/>
        <v>0</v>
      </c>
      <c r="H1137" s="81" t="e">
        <f t="shared" si="127"/>
        <v>#REF!</v>
      </c>
    </row>
    <row r="1138" spans="1:8" ht="12.75" customHeight="1" x14ac:dyDescent="0.2">
      <c r="A1138" s="820" t="s">
        <v>212</v>
      </c>
      <c r="B1138" s="821"/>
      <c r="C1138" s="821"/>
      <c r="D1138" s="821"/>
      <c r="E1138" s="821"/>
      <c r="F1138" s="821"/>
      <c r="G1138" s="822"/>
      <c r="H1138" s="81" t="e">
        <f>H1122</f>
        <v>#REF!</v>
      </c>
    </row>
    <row r="1139" spans="1:8" x14ac:dyDescent="0.2">
      <c r="A1139" s="420" t="e">
        <f>'Запит 2-8'!#REF!</f>
        <v>#REF!</v>
      </c>
      <c r="B1139" s="823" t="s">
        <v>108</v>
      </c>
      <c r="C1139" s="824"/>
      <c r="D1139" s="824"/>
      <c r="E1139" s="824"/>
      <c r="F1139" s="824"/>
      <c r="G1139" s="829"/>
      <c r="H1139" s="81" t="e">
        <f>H1140</f>
        <v>#REF!</v>
      </c>
    </row>
    <row r="1140" spans="1:8" x14ac:dyDescent="0.2">
      <c r="A1140" s="326" t="e">
        <f>'Запит 2-8'!#REF!</f>
        <v>#REF!</v>
      </c>
      <c r="B1140" s="421" t="e">
        <f>IF('Запит 2-8'!#REF!&lt;&gt;"",'Запит 2-8'!#REF!,"")</f>
        <v>#REF!</v>
      </c>
      <c r="C1140" s="422" t="e">
        <f>'Запит 2-8'!#REF!</f>
        <v>#REF!</v>
      </c>
      <c r="D1140" s="423" t="e">
        <f>'Запит 2-8'!#REF!</f>
        <v>#REF!</v>
      </c>
      <c r="E1140" s="430">
        <f>'Паспорт-3'!E1287</f>
        <v>0</v>
      </c>
      <c r="F1140" s="431"/>
      <c r="G1140" s="432">
        <f t="shared" ref="G1140:G1154" si="128">F1140-E1140</f>
        <v>0</v>
      </c>
      <c r="H1140" s="81" t="e">
        <f t="shared" ref="H1140:H1154" si="129">IF(B1140&lt;&gt;"","Для друку","")</f>
        <v>#REF!</v>
      </c>
    </row>
    <row r="1141" spans="1:8" x14ac:dyDescent="0.2">
      <c r="A1141" s="326" t="e">
        <f>'Запит 2-8'!#REF!</f>
        <v>#REF!</v>
      </c>
      <c r="B1141" s="298" t="e">
        <f>IF('Запит 2-8'!#REF!&lt;&gt;"",'Запит 2-8'!#REF!,"")</f>
        <v>#REF!</v>
      </c>
      <c r="C1141" s="297" t="e">
        <f>'Запит 2-8'!#REF!</f>
        <v>#REF!</v>
      </c>
      <c r="D1141" s="296" t="e">
        <f>'Запит 2-8'!#REF!</f>
        <v>#REF!</v>
      </c>
      <c r="E1141" s="413">
        <f>'Паспорт-3'!E1288</f>
        <v>0</v>
      </c>
      <c r="F1141" s="414"/>
      <c r="G1141" s="429">
        <f t="shared" si="128"/>
        <v>0</v>
      </c>
      <c r="H1141" s="81" t="e">
        <f t="shared" si="129"/>
        <v>#REF!</v>
      </c>
    </row>
    <row r="1142" spans="1:8" x14ac:dyDescent="0.2">
      <c r="A1142" s="326" t="e">
        <f>'Запит 2-8'!#REF!</f>
        <v>#REF!</v>
      </c>
      <c r="B1142" s="298" t="e">
        <f>IF('Запит 2-8'!#REF!&lt;&gt;"",'Запит 2-8'!#REF!,"")</f>
        <v>#REF!</v>
      </c>
      <c r="C1142" s="297" t="e">
        <f>'Запит 2-8'!#REF!</f>
        <v>#REF!</v>
      </c>
      <c r="D1142" s="296" t="e">
        <f>'Запит 2-8'!#REF!</f>
        <v>#REF!</v>
      </c>
      <c r="E1142" s="413">
        <f>'Паспорт-3'!E1289</f>
        <v>0</v>
      </c>
      <c r="F1142" s="414"/>
      <c r="G1142" s="429">
        <f t="shared" si="128"/>
        <v>0</v>
      </c>
      <c r="H1142" s="81" t="e">
        <f t="shared" si="129"/>
        <v>#REF!</v>
      </c>
    </row>
    <row r="1143" spans="1:8" x14ac:dyDescent="0.2">
      <c r="A1143" s="326" t="e">
        <f>'Запит 2-8'!#REF!</f>
        <v>#REF!</v>
      </c>
      <c r="B1143" s="298" t="e">
        <f>IF('Запит 2-8'!#REF!&lt;&gt;"",'Запит 2-8'!#REF!,"")</f>
        <v>#REF!</v>
      </c>
      <c r="C1143" s="297" t="e">
        <f>'Запит 2-8'!#REF!</f>
        <v>#REF!</v>
      </c>
      <c r="D1143" s="296" t="e">
        <f>'Запит 2-8'!#REF!</f>
        <v>#REF!</v>
      </c>
      <c r="E1143" s="413">
        <f>'Паспорт-3'!E1290</f>
        <v>0</v>
      </c>
      <c r="F1143" s="414"/>
      <c r="G1143" s="429">
        <f t="shared" si="128"/>
        <v>0</v>
      </c>
      <c r="H1143" s="81" t="e">
        <f t="shared" si="129"/>
        <v>#REF!</v>
      </c>
    </row>
    <row r="1144" spans="1:8" x14ac:dyDescent="0.2">
      <c r="A1144" s="326" t="e">
        <f>'Запит 2-8'!#REF!</f>
        <v>#REF!</v>
      </c>
      <c r="B1144" s="298" t="e">
        <f>IF('Запит 2-8'!#REF!&lt;&gt;"",'Запит 2-8'!#REF!,"")</f>
        <v>#REF!</v>
      </c>
      <c r="C1144" s="297" t="e">
        <f>'Запит 2-8'!#REF!</f>
        <v>#REF!</v>
      </c>
      <c r="D1144" s="296" t="e">
        <f>'Запит 2-8'!#REF!</f>
        <v>#REF!</v>
      </c>
      <c r="E1144" s="413">
        <f>'Паспорт-3'!E1291</f>
        <v>0</v>
      </c>
      <c r="F1144" s="414"/>
      <c r="G1144" s="429">
        <f t="shared" si="128"/>
        <v>0</v>
      </c>
      <c r="H1144" s="81" t="e">
        <f t="shared" si="129"/>
        <v>#REF!</v>
      </c>
    </row>
    <row r="1145" spans="1:8" x14ac:dyDescent="0.2">
      <c r="A1145" s="326" t="e">
        <f>'Запит 2-8'!#REF!</f>
        <v>#REF!</v>
      </c>
      <c r="B1145" s="298" t="e">
        <f>IF('Запит 2-8'!#REF!&lt;&gt;"",'Запит 2-8'!#REF!,"")</f>
        <v>#REF!</v>
      </c>
      <c r="C1145" s="297" t="e">
        <f>'Запит 2-8'!#REF!</f>
        <v>#REF!</v>
      </c>
      <c r="D1145" s="296" t="e">
        <f>'Запит 2-8'!#REF!</f>
        <v>#REF!</v>
      </c>
      <c r="E1145" s="413">
        <f>'Паспорт-3'!E1292</f>
        <v>0</v>
      </c>
      <c r="F1145" s="414"/>
      <c r="G1145" s="429">
        <f t="shared" si="128"/>
        <v>0</v>
      </c>
      <c r="H1145" s="81" t="e">
        <f t="shared" si="129"/>
        <v>#REF!</v>
      </c>
    </row>
    <row r="1146" spans="1:8" x14ac:dyDescent="0.2">
      <c r="A1146" s="326" t="e">
        <f>'Запит 2-8'!#REF!</f>
        <v>#REF!</v>
      </c>
      <c r="B1146" s="298" t="e">
        <f>IF('Запит 2-8'!#REF!&lt;&gt;"",'Запит 2-8'!#REF!,"")</f>
        <v>#REF!</v>
      </c>
      <c r="C1146" s="297" t="e">
        <f>'Запит 2-8'!#REF!</f>
        <v>#REF!</v>
      </c>
      <c r="D1146" s="296" t="e">
        <f>'Запит 2-8'!#REF!</f>
        <v>#REF!</v>
      </c>
      <c r="E1146" s="413">
        <f>'Паспорт-3'!E1293</f>
        <v>0</v>
      </c>
      <c r="F1146" s="414"/>
      <c r="G1146" s="429">
        <f t="shared" si="128"/>
        <v>0</v>
      </c>
      <c r="H1146" s="81" t="e">
        <f t="shared" si="129"/>
        <v>#REF!</v>
      </c>
    </row>
    <row r="1147" spans="1:8" x14ac:dyDescent="0.2">
      <c r="A1147" s="326" t="e">
        <f>'Запит 2-8'!#REF!</f>
        <v>#REF!</v>
      </c>
      <c r="B1147" s="298" t="e">
        <f>IF('Запит 2-8'!#REF!&lt;&gt;"",'Запит 2-8'!#REF!,"")</f>
        <v>#REF!</v>
      </c>
      <c r="C1147" s="297" t="e">
        <f>'Запит 2-8'!#REF!</f>
        <v>#REF!</v>
      </c>
      <c r="D1147" s="296" t="e">
        <f>'Запит 2-8'!#REF!</f>
        <v>#REF!</v>
      </c>
      <c r="E1147" s="413">
        <f>'Паспорт-3'!E1294</f>
        <v>0</v>
      </c>
      <c r="F1147" s="414"/>
      <c r="G1147" s="429">
        <f t="shared" si="128"/>
        <v>0</v>
      </c>
      <c r="H1147" s="81" t="e">
        <f t="shared" si="129"/>
        <v>#REF!</v>
      </c>
    </row>
    <row r="1148" spans="1:8" x14ac:dyDescent="0.2">
      <c r="A1148" s="326" t="e">
        <f>'Запит 2-8'!#REF!</f>
        <v>#REF!</v>
      </c>
      <c r="B1148" s="298" t="e">
        <f>IF('Запит 2-8'!#REF!&lt;&gt;"",'Запит 2-8'!#REF!,"")</f>
        <v>#REF!</v>
      </c>
      <c r="C1148" s="297" t="e">
        <f>'Запит 2-8'!#REF!</f>
        <v>#REF!</v>
      </c>
      <c r="D1148" s="296" t="e">
        <f>'Запит 2-8'!#REF!</f>
        <v>#REF!</v>
      </c>
      <c r="E1148" s="413">
        <f>'Паспорт-3'!E1295</f>
        <v>0</v>
      </c>
      <c r="F1148" s="414"/>
      <c r="G1148" s="429">
        <f t="shared" si="128"/>
        <v>0</v>
      </c>
      <c r="H1148" s="81" t="e">
        <f t="shared" si="129"/>
        <v>#REF!</v>
      </c>
    </row>
    <row r="1149" spans="1:8" x14ac:dyDescent="0.2">
      <c r="A1149" s="326" t="e">
        <f>'Запит 2-8'!#REF!</f>
        <v>#REF!</v>
      </c>
      <c r="B1149" s="298" t="e">
        <f>IF('Запит 2-8'!#REF!&lt;&gt;"",'Запит 2-8'!#REF!,"")</f>
        <v>#REF!</v>
      </c>
      <c r="C1149" s="297" t="e">
        <f>'Запит 2-8'!#REF!</f>
        <v>#REF!</v>
      </c>
      <c r="D1149" s="296" t="e">
        <f>'Запит 2-8'!#REF!</f>
        <v>#REF!</v>
      </c>
      <c r="E1149" s="413">
        <f>'Паспорт-3'!E1296</f>
        <v>0</v>
      </c>
      <c r="F1149" s="414"/>
      <c r="G1149" s="429">
        <f t="shared" si="128"/>
        <v>0</v>
      </c>
      <c r="H1149" s="81" t="e">
        <f t="shared" si="129"/>
        <v>#REF!</v>
      </c>
    </row>
    <row r="1150" spans="1:8" x14ac:dyDescent="0.2">
      <c r="A1150" s="326" t="e">
        <f>'Запит 2-8'!#REF!</f>
        <v>#REF!</v>
      </c>
      <c r="B1150" s="298" t="e">
        <f>IF('Запит 2-8'!#REF!&lt;&gt;"",'Запит 2-8'!#REF!,"")</f>
        <v>#REF!</v>
      </c>
      <c r="C1150" s="297" t="e">
        <f>'Запит 2-8'!#REF!</f>
        <v>#REF!</v>
      </c>
      <c r="D1150" s="296" t="e">
        <f>'Запит 2-8'!#REF!</f>
        <v>#REF!</v>
      </c>
      <c r="E1150" s="413">
        <f>'Паспорт-3'!E1297</f>
        <v>0</v>
      </c>
      <c r="F1150" s="414"/>
      <c r="G1150" s="429">
        <f t="shared" si="128"/>
        <v>0</v>
      </c>
      <c r="H1150" s="81" t="e">
        <f t="shared" si="129"/>
        <v>#REF!</v>
      </c>
    </row>
    <row r="1151" spans="1:8" x14ac:dyDescent="0.2">
      <c r="A1151" s="326" t="e">
        <f>'Запит 2-8'!#REF!</f>
        <v>#REF!</v>
      </c>
      <c r="B1151" s="298" t="e">
        <f>IF('Запит 2-8'!#REF!&lt;&gt;"",'Запит 2-8'!#REF!,"")</f>
        <v>#REF!</v>
      </c>
      <c r="C1151" s="297" t="e">
        <f>'Запит 2-8'!#REF!</f>
        <v>#REF!</v>
      </c>
      <c r="D1151" s="296" t="e">
        <f>'Запит 2-8'!#REF!</f>
        <v>#REF!</v>
      </c>
      <c r="E1151" s="413">
        <f>'Паспорт-3'!E1298</f>
        <v>0</v>
      </c>
      <c r="F1151" s="414"/>
      <c r="G1151" s="429">
        <f t="shared" si="128"/>
        <v>0</v>
      </c>
      <c r="H1151" s="81" t="e">
        <f t="shared" si="129"/>
        <v>#REF!</v>
      </c>
    </row>
    <row r="1152" spans="1:8" x14ac:dyDescent="0.2">
      <c r="A1152" s="326" t="e">
        <f>'Запит 2-8'!#REF!</f>
        <v>#REF!</v>
      </c>
      <c r="B1152" s="298" t="e">
        <f>IF('Запит 2-8'!#REF!&lt;&gt;"",'Запит 2-8'!#REF!,"")</f>
        <v>#REF!</v>
      </c>
      <c r="C1152" s="297" t="e">
        <f>'Запит 2-8'!#REF!</f>
        <v>#REF!</v>
      </c>
      <c r="D1152" s="296" t="e">
        <f>'Запит 2-8'!#REF!</f>
        <v>#REF!</v>
      </c>
      <c r="E1152" s="413">
        <f>'Паспорт-3'!E1299</f>
        <v>0</v>
      </c>
      <c r="F1152" s="414"/>
      <c r="G1152" s="429">
        <f t="shared" si="128"/>
        <v>0</v>
      </c>
      <c r="H1152" s="81" t="e">
        <f t="shared" si="129"/>
        <v>#REF!</v>
      </c>
    </row>
    <row r="1153" spans="1:8" x14ac:dyDescent="0.2">
      <c r="A1153" s="326" t="e">
        <f>'Запит 2-8'!#REF!</f>
        <v>#REF!</v>
      </c>
      <c r="B1153" s="298" t="e">
        <f>IF('Запит 2-8'!#REF!&lt;&gt;"",'Запит 2-8'!#REF!,"")</f>
        <v>#REF!</v>
      </c>
      <c r="C1153" s="297" t="e">
        <f>'Запит 2-8'!#REF!</f>
        <v>#REF!</v>
      </c>
      <c r="D1153" s="296" t="e">
        <f>'Запит 2-8'!#REF!</f>
        <v>#REF!</v>
      </c>
      <c r="E1153" s="413">
        <f>'Паспорт-3'!E1300</f>
        <v>0</v>
      </c>
      <c r="F1153" s="414"/>
      <c r="G1153" s="429">
        <f t="shared" si="128"/>
        <v>0</v>
      </c>
      <c r="H1153" s="81" t="e">
        <f t="shared" si="129"/>
        <v>#REF!</v>
      </c>
    </row>
    <row r="1154" spans="1:8" x14ac:dyDescent="0.2">
      <c r="A1154" s="433" t="e">
        <f>'Запит 2-8'!#REF!</f>
        <v>#REF!</v>
      </c>
      <c r="B1154" s="434" t="e">
        <f>IF('Запит 2-8'!#REF!&lt;&gt;"",'Запит 2-8'!#REF!,"")</f>
        <v>#REF!</v>
      </c>
      <c r="C1154" s="435" t="e">
        <f>'Запит 2-8'!#REF!</f>
        <v>#REF!</v>
      </c>
      <c r="D1154" s="436" t="e">
        <f>'Запит 2-8'!#REF!</f>
        <v>#REF!</v>
      </c>
      <c r="E1154" s="437">
        <f>'Паспорт-3'!E1301</f>
        <v>0</v>
      </c>
      <c r="F1154" s="438"/>
      <c r="G1154" s="439">
        <f t="shared" si="128"/>
        <v>0</v>
      </c>
      <c r="H1154" s="81" t="e">
        <f t="shared" si="129"/>
        <v>#REF!</v>
      </c>
    </row>
    <row r="1155" spans="1:8" ht="12.75" customHeight="1" x14ac:dyDescent="0.2">
      <c r="A1155" s="820" t="s">
        <v>212</v>
      </c>
      <c r="B1155" s="821"/>
      <c r="C1155" s="821"/>
      <c r="D1155" s="821"/>
      <c r="E1155" s="821"/>
      <c r="F1155" s="821"/>
      <c r="G1155" s="822"/>
      <c r="H1155" s="81" t="e">
        <f>H1139</f>
        <v>#REF!</v>
      </c>
    </row>
    <row r="1156" spans="1:8" x14ac:dyDescent="0.2">
      <c r="A1156" s="426" t="e">
        <f>'Запит 2-8'!#REF!</f>
        <v>#REF!</v>
      </c>
      <c r="B1156" s="823" t="s">
        <v>109</v>
      </c>
      <c r="C1156" s="824"/>
      <c r="D1156" s="824"/>
      <c r="E1156" s="825"/>
      <c r="F1156" s="825"/>
      <c r="G1156" s="826"/>
      <c r="H1156" s="81" t="e">
        <f>H1157</f>
        <v>#REF!</v>
      </c>
    </row>
    <row r="1157" spans="1:8" x14ac:dyDescent="0.2">
      <c r="A1157" s="326" t="e">
        <f>'Запит 2-8'!#REF!</f>
        <v>#REF!</v>
      </c>
      <c r="B1157" s="421" t="e">
        <f>IF('Запит 2-8'!#REF!&lt;&gt;"",'Запит 2-8'!#REF!,"")</f>
        <v>#REF!</v>
      </c>
      <c r="C1157" s="422" t="e">
        <f>'Запит 2-8'!#REF!</f>
        <v>#REF!</v>
      </c>
      <c r="D1157" s="423" t="e">
        <f>'Запит 2-8'!#REF!</f>
        <v>#REF!</v>
      </c>
      <c r="E1157" s="424">
        <f>'Паспорт-3'!E1303</f>
        <v>0</v>
      </c>
      <c r="F1157" s="425"/>
      <c r="G1157" s="428">
        <f t="shared" ref="G1157:G1171" si="130">F1157-E1157</f>
        <v>0</v>
      </c>
      <c r="H1157" s="81" t="e">
        <f t="shared" ref="H1157:H1171" si="131">IF(B1157&lt;&gt;"","Для друку","")</f>
        <v>#REF!</v>
      </c>
    </row>
    <row r="1158" spans="1:8" x14ac:dyDescent="0.2">
      <c r="A1158" s="326" t="e">
        <f>'Запит 2-8'!#REF!</f>
        <v>#REF!</v>
      </c>
      <c r="B1158" s="298" t="e">
        <f>IF('Запит 2-8'!#REF!&lt;&gt;"",'Запит 2-8'!#REF!,"")</f>
        <v>#REF!</v>
      </c>
      <c r="C1158" s="297" t="e">
        <f>'Запит 2-8'!#REF!</f>
        <v>#REF!</v>
      </c>
      <c r="D1158" s="296" t="e">
        <f>'Запит 2-8'!#REF!</f>
        <v>#REF!</v>
      </c>
      <c r="E1158" s="413">
        <f>'Паспорт-3'!E1304</f>
        <v>0</v>
      </c>
      <c r="F1158" s="414"/>
      <c r="G1158" s="429">
        <f t="shared" si="130"/>
        <v>0</v>
      </c>
      <c r="H1158" s="81" t="e">
        <f t="shared" si="131"/>
        <v>#REF!</v>
      </c>
    </row>
    <row r="1159" spans="1:8" x14ac:dyDescent="0.2">
      <c r="A1159" s="326" t="e">
        <f>'Запит 2-8'!#REF!</f>
        <v>#REF!</v>
      </c>
      <c r="B1159" s="298" t="e">
        <f>IF('Запит 2-8'!#REF!&lt;&gt;"",'Запит 2-8'!#REF!,"")</f>
        <v>#REF!</v>
      </c>
      <c r="C1159" s="297" t="e">
        <f>'Запит 2-8'!#REF!</f>
        <v>#REF!</v>
      </c>
      <c r="D1159" s="296" t="e">
        <f>'Запит 2-8'!#REF!</f>
        <v>#REF!</v>
      </c>
      <c r="E1159" s="413">
        <f>'Паспорт-3'!E1305</f>
        <v>0</v>
      </c>
      <c r="F1159" s="414"/>
      <c r="G1159" s="429">
        <f t="shared" si="130"/>
        <v>0</v>
      </c>
      <c r="H1159" s="81" t="e">
        <f t="shared" si="131"/>
        <v>#REF!</v>
      </c>
    </row>
    <row r="1160" spans="1:8" x14ac:dyDescent="0.2">
      <c r="A1160" s="326" t="e">
        <f>'Запит 2-8'!#REF!</f>
        <v>#REF!</v>
      </c>
      <c r="B1160" s="298" t="e">
        <f>IF('Запит 2-8'!#REF!&lt;&gt;"",'Запит 2-8'!#REF!,"")</f>
        <v>#REF!</v>
      </c>
      <c r="C1160" s="297" t="e">
        <f>'Запит 2-8'!#REF!</f>
        <v>#REF!</v>
      </c>
      <c r="D1160" s="296" t="e">
        <f>'Запит 2-8'!#REF!</f>
        <v>#REF!</v>
      </c>
      <c r="E1160" s="413">
        <f>'Паспорт-3'!E1306</f>
        <v>0</v>
      </c>
      <c r="F1160" s="414"/>
      <c r="G1160" s="429">
        <f t="shared" si="130"/>
        <v>0</v>
      </c>
      <c r="H1160" s="81" t="e">
        <f t="shared" si="131"/>
        <v>#REF!</v>
      </c>
    </row>
    <row r="1161" spans="1:8" x14ac:dyDescent="0.2">
      <c r="A1161" s="326" t="e">
        <f>'Запит 2-8'!#REF!</f>
        <v>#REF!</v>
      </c>
      <c r="B1161" s="298" t="e">
        <f>IF('Запит 2-8'!#REF!&lt;&gt;"",'Запит 2-8'!#REF!,"")</f>
        <v>#REF!</v>
      </c>
      <c r="C1161" s="297" t="e">
        <f>'Запит 2-8'!#REF!</f>
        <v>#REF!</v>
      </c>
      <c r="D1161" s="296" t="e">
        <f>'Запит 2-8'!#REF!</f>
        <v>#REF!</v>
      </c>
      <c r="E1161" s="413">
        <f>'Паспорт-3'!E1307</f>
        <v>0</v>
      </c>
      <c r="F1161" s="414"/>
      <c r="G1161" s="429">
        <f t="shared" si="130"/>
        <v>0</v>
      </c>
      <c r="H1161" s="81" t="e">
        <f t="shared" si="131"/>
        <v>#REF!</v>
      </c>
    </row>
    <row r="1162" spans="1:8" x14ac:dyDescent="0.2">
      <c r="A1162" s="326" t="e">
        <f>'Запит 2-8'!#REF!</f>
        <v>#REF!</v>
      </c>
      <c r="B1162" s="298" t="e">
        <f>IF('Запит 2-8'!#REF!&lt;&gt;"",'Запит 2-8'!#REF!,"")</f>
        <v>#REF!</v>
      </c>
      <c r="C1162" s="297" t="e">
        <f>'Запит 2-8'!#REF!</f>
        <v>#REF!</v>
      </c>
      <c r="D1162" s="296" t="e">
        <f>'Запит 2-8'!#REF!</f>
        <v>#REF!</v>
      </c>
      <c r="E1162" s="413">
        <f>'Паспорт-3'!E1308</f>
        <v>0</v>
      </c>
      <c r="F1162" s="414"/>
      <c r="G1162" s="429">
        <f t="shared" si="130"/>
        <v>0</v>
      </c>
      <c r="H1162" s="81" t="e">
        <f t="shared" si="131"/>
        <v>#REF!</v>
      </c>
    </row>
    <row r="1163" spans="1:8" x14ac:dyDescent="0.2">
      <c r="A1163" s="326" t="e">
        <f>'Запит 2-8'!#REF!</f>
        <v>#REF!</v>
      </c>
      <c r="B1163" s="298" t="e">
        <f>IF('Запит 2-8'!#REF!&lt;&gt;"",'Запит 2-8'!#REF!,"")</f>
        <v>#REF!</v>
      </c>
      <c r="C1163" s="297" t="e">
        <f>'Запит 2-8'!#REF!</f>
        <v>#REF!</v>
      </c>
      <c r="D1163" s="296" t="e">
        <f>'Запит 2-8'!#REF!</f>
        <v>#REF!</v>
      </c>
      <c r="E1163" s="413">
        <f>'Паспорт-3'!E1309</f>
        <v>0</v>
      </c>
      <c r="F1163" s="414"/>
      <c r="G1163" s="429">
        <f t="shared" si="130"/>
        <v>0</v>
      </c>
      <c r="H1163" s="81" t="e">
        <f t="shared" si="131"/>
        <v>#REF!</v>
      </c>
    </row>
    <row r="1164" spans="1:8" x14ac:dyDescent="0.2">
      <c r="A1164" s="326" t="e">
        <f>'Запит 2-8'!#REF!</f>
        <v>#REF!</v>
      </c>
      <c r="B1164" s="298" t="e">
        <f>IF('Запит 2-8'!#REF!&lt;&gt;"",'Запит 2-8'!#REF!,"")</f>
        <v>#REF!</v>
      </c>
      <c r="C1164" s="297" t="e">
        <f>'Запит 2-8'!#REF!</f>
        <v>#REF!</v>
      </c>
      <c r="D1164" s="296" t="e">
        <f>'Запит 2-8'!#REF!</f>
        <v>#REF!</v>
      </c>
      <c r="E1164" s="413">
        <f>'Паспорт-3'!E1310</f>
        <v>0</v>
      </c>
      <c r="F1164" s="414"/>
      <c r="G1164" s="429">
        <f t="shared" si="130"/>
        <v>0</v>
      </c>
      <c r="H1164" s="81" t="e">
        <f t="shared" si="131"/>
        <v>#REF!</v>
      </c>
    </row>
    <row r="1165" spans="1:8" x14ac:dyDescent="0.2">
      <c r="A1165" s="326" t="e">
        <f>'Запит 2-8'!#REF!</f>
        <v>#REF!</v>
      </c>
      <c r="B1165" s="298" t="e">
        <f>IF('Запит 2-8'!#REF!&lt;&gt;"",'Запит 2-8'!#REF!,"")</f>
        <v>#REF!</v>
      </c>
      <c r="C1165" s="297" t="e">
        <f>'Запит 2-8'!#REF!</f>
        <v>#REF!</v>
      </c>
      <c r="D1165" s="296" t="e">
        <f>'Запит 2-8'!#REF!</f>
        <v>#REF!</v>
      </c>
      <c r="E1165" s="413">
        <f>'Паспорт-3'!E1311</f>
        <v>0</v>
      </c>
      <c r="F1165" s="414"/>
      <c r="G1165" s="429">
        <f t="shared" si="130"/>
        <v>0</v>
      </c>
      <c r="H1165" s="81" t="e">
        <f t="shared" si="131"/>
        <v>#REF!</v>
      </c>
    </row>
    <row r="1166" spans="1:8" x14ac:dyDescent="0.2">
      <c r="A1166" s="326" t="e">
        <f>'Запит 2-8'!#REF!</f>
        <v>#REF!</v>
      </c>
      <c r="B1166" s="298" t="e">
        <f>IF('Запит 2-8'!#REF!&lt;&gt;"",'Запит 2-8'!#REF!,"")</f>
        <v>#REF!</v>
      </c>
      <c r="C1166" s="297" t="e">
        <f>'Запит 2-8'!#REF!</f>
        <v>#REF!</v>
      </c>
      <c r="D1166" s="296" t="e">
        <f>'Запит 2-8'!#REF!</f>
        <v>#REF!</v>
      </c>
      <c r="E1166" s="413">
        <f>'Паспорт-3'!E1312</f>
        <v>0</v>
      </c>
      <c r="F1166" s="414"/>
      <c r="G1166" s="429">
        <f t="shared" si="130"/>
        <v>0</v>
      </c>
      <c r="H1166" s="81" t="e">
        <f t="shared" si="131"/>
        <v>#REF!</v>
      </c>
    </row>
    <row r="1167" spans="1:8" x14ac:dyDescent="0.2">
      <c r="A1167" s="326" t="e">
        <f>'Запит 2-8'!#REF!</f>
        <v>#REF!</v>
      </c>
      <c r="B1167" s="298" t="e">
        <f>IF('Запит 2-8'!#REF!&lt;&gt;"",'Запит 2-8'!#REF!,"")</f>
        <v>#REF!</v>
      </c>
      <c r="C1167" s="297" t="e">
        <f>'Запит 2-8'!#REF!</f>
        <v>#REF!</v>
      </c>
      <c r="D1167" s="296" t="e">
        <f>'Запит 2-8'!#REF!</f>
        <v>#REF!</v>
      </c>
      <c r="E1167" s="413">
        <f>'Паспорт-3'!E1313</f>
        <v>0</v>
      </c>
      <c r="F1167" s="414"/>
      <c r="G1167" s="429">
        <f t="shared" si="130"/>
        <v>0</v>
      </c>
      <c r="H1167" s="81" t="e">
        <f t="shared" si="131"/>
        <v>#REF!</v>
      </c>
    </row>
    <row r="1168" spans="1:8" x14ac:dyDescent="0.2">
      <c r="A1168" s="326" t="e">
        <f>'Запит 2-8'!#REF!</f>
        <v>#REF!</v>
      </c>
      <c r="B1168" s="298" t="e">
        <f>IF('Запит 2-8'!#REF!&lt;&gt;"",'Запит 2-8'!#REF!,"")</f>
        <v>#REF!</v>
      </c>
      <c r="C1168" s="297" t="e">
        <f>'Запит 2-8'!#REF!</f>
        <v>#REF!</v>
      </c>
      <c r="D1168" s="296" t="e">
        <f>'Запит 2-8'!#REF!</f>
        <v>#REF!</v>
      </c>
      <c r="E1168" s="413">
        <f>'Паспорт-3'!E1314</f>
        <v>0</v>
      </c>
      <c r="F1168" s="414"/>
      <c r="G1168" s="429">
        <f t="shared" si="130"/>
        <v>0</v>
      </c>
      <c r="H1168" s="81" t="e">
        <f t="shared" si="131"/>
        <v>#REF!</v>
      </c>
    </row>
    <row r="1169" spans="1:8" x14ac:dyDescent="0.2">
      <c r="A1169" s="326" t="e">
        <f>'Запит 2-8'!#REF!</f>
        <v>#REF!</v>
      </c>
      <c r="B1169" s="298" t="e">
        <f>IF('Запит 2-8'!#REF!&lt;&gt;"",'Запит 2-8'!#REF!,"")</f>
        <v>#REF!</v>
      </c>
      <c r="C1169" s="297" t="e">
        <f>'Запит 2-8'!#REF!</f>
        <v>#REF!</v>
      </c>
      <c r="D1169" s="296" t="e">
        <f>'Запит 2-8'!#REF!</f>
        <v>#REF!</v>
      </c>
      <c r="E1169" s="413">
        <f>'Паспорт-3'!E1315</f>
        <v>0</v>
      </c>
      <c r="F1169" s="414"/>
      <c r="G1169" s="429">
        <f t="shared" si="130"/>
        <v>0</v>
      </c>
      <c r="H1169" s="81" t="e">
        <f t="shared" si="131"/>
        <v>#REF!</v>
      </c>
    </row>
    <row r="1170" spans="1:8" x14ac:dyDescent="0.2">
      <c r="A1170" s="326" t="e">
        <f>'Запит 2-8'!#REF!</f>
        <v>#REF!</v>
      </c>
      <c r="B1170" s="298" t="e">
        <f>IF('Запит 2-8'!#REF!&lt;&gt;"",'Запит 2-8'!#REF!,"")</f>
        <v>#REF!</v>
      </c>
      <c r="C1170" s="297" t="e">
        <f>'Запит 2-8'!#REF!</f>
        <v>#REF!</v>
      </c>
      <c r="D1170" s="296" t="e">
        <f>'Запит 2-8'!#REF!</f>
        <v>#REF!</v>
      </c>
      <c r="E1170" s="413">
        <f>'Паспорт-3'!E1316</f>
        <v>0</v>
      </c>
      <c r="F1170" s="414"/>
      <c r="G1170" s="429">
        <f t="shared" si="130"/>
        <v>0</v>
      </c>
      <c r="H1170" s="81" t="e">
        <f t="shared" si="131"/>
        <v>#REF!</v>
      </c>
    </row>
    <row r="1171" spans="1:8" x14ac:dyDescent="0.2">
      <c r="A1171" s="433" t="e">
        <f>'Запит 2-8'!#REF!</f>
        <v>#REF!</v>
      </c>
      <c r="B1171" s="434" t="e">
        <f>IF('Запит 2-8'!#REF!&lt;&gt;"",'Запит 2-8'!#REF!,"")</f>
        <v>#REF!</v>
      </c>
      <c r="C1171" s="435" t="e">
        <f>'Запит 2-8'!#REF!</f>
        <v>#REF!</v>
      </c>
      <c r="D1171" s="436" t="e">
        <f>'Запит 2-8'!#REF!</f>
        <v>#REF!</v>
      </c>
      <c r="E1171" s="437">
        <f>'Паспорт-3'!E1317</f>
        <v>0</v>
      </c>
      <c r="F1171" s="438"/>
      <c r="G1171" s="439">
        <f t="shared" si="130"/>
        <v>0</v>
      </c>
      <c r="H1171" s="81" t="e">
        <f t="shared" si="131"/>
        <v>#REF!</v>
      </c>
    </row>
    <row r="1172" spans="1:8" ht="12.75" customHeight="1" x14ac:dyDescent="0.2">
      <c r="A1172" s="820" t="s">
        <v>212</v>
      </c>
      <c r="B1172" s="821"/>
      <c r="C1172" s="821"/>
      <c r="D1172" s="821"/>
      <c r="E1172" s="821"/>
      <c r="F1172" s="821"/>
      <c r="G1172" s="822"/>
      <c r="H1172" s="81" t="e">
        <f>H1156</f>
        <v>#REF!</v>
      </c>
    </row>
    <row r="1173" spans="1:8" ht="12.75" customHeight="1" x14ac:dyDescent="0.2">
      <c r="A1173" s="820" t="s">
        <v>232</v>
      </c>
      <c r="B1173" s="821"/>
      <c r="C1173" s="821"/>
      <c r="D1173" s="821"/>
      <c r="E1173" s="821"/>
      <c r="F1173" s="821"/>
      <c r="G1173" s="822"/>
      <c r="H1173" s="81" t="e">
        <f>H1121</f>
        <v>#REF!</v>
      </c>
    </row>
    <row r="1174" spans="1:8" ht="12.75" customHeight="1" x14ac:dyDescent="0.2">
      <c r="A1174" s="784" t="e">
        <f>'Запит 2-8'!#REF!</f>
        <v>#REF!</v>
      </c>
      <c r="B1174" s="785"/>
      <c r="C1174" s="785"/>
      <c r="D1174" s="785"/>
      <c r="E1174" s="785"/>
      <c r="F1174" s="785"/>
      <c r="G1174" s="786"/>
      <c r="H1174" s="81" t="e">
        <f>H1175</f>
        <v>#REF!</v>
      </c>
    </row>
    <row r="1175" spans="1:8" x14ac:dyDescent="0.2">
      <c r="A1175" s="420" t="s">
        <v>4</v>
      </c>
      <c r="B1175" s="823" t="s">
        <v>107</v>
      </c>
      <c r="C1175" s="824"/>
      <c r="D1175" s="824"/>
      <c r="E1175" s="827"/>
      <c r="F1175" s="827"/>
      <c r="G1175" s="828"/>
      <c r="H1175" s="81" t="e">
        <f>H1176</f>
        <v>#REF!</v>
      </c>
    </row>
    <row r="1176" spans="1:8" x14ac:dyDescent="0.2">
      <c r="A1176" s="326" t="e">
        <f>'Запит 2-8'!#REF!</f>
        <v>#REF!</v>
      </c>
      <c r="B1176" s="421" t="e">
        <f>IF('Запит 2-8'!#REF!&lt;&gt;"",'Запит 2-8'!#REF!,"")</f>
        <v>#REF!</v>
      </c>
      <c r="C1176" s="422" t="e">
        <f>'Запит 2-8'!#REF!</f>
        <v>#REF!</v>
      </c>
      <c r="D1176" s="423" t="e">
        <f>'Запит 2-8'!#REF!</f>
        <v>#REF!</v>
      </c>
      <c r="E1176" s="424">
        <f>'Паспорт-3'!E1331</f>
        <v>0</v>
      </c>
      <c r="F1176" s="425"/>
      <c r="G1176" s="428">
        <f t="shared" ref="G1176:G1190" si="132">F1176-E1176</f>
        <v>0</v>
      </c>
      <c r="H1176" s="81" t="e">
        <f t="shared" ref="H1176:H1190" si="133">IF(B1176&lt;&gt;"","Для друку","")</f>
        <v>#REF!</v>
      </c>
    </row>
    <row r="1177" spans="1:8" x14ac:dyDescent="0.2">
      <c r="A1177" s="326" t="e">
        <f>'Запит 2-8'!#REF!</f>
        <v>#REF!</v>
      </c>
      <c r="B1177" s="298" t="e">
        <f>IF('Запит 2-8'!#REF!&lt;&gt;"",'Запит 2-8'!#REF!,"")</f>
        <v>#REF!</v>
      </c>
      <c r="C1177" s="297" t="e">
        <f>'Запит 2-8'!#REF!</f>
        <v>#REF!</v>
      </c>
      <c r="D1177" s="296" t="e">
        <f>'Запит 2-8'!#REF!</f>
        <v>#REF!</v>
      </c>
      <c r="E1177" s="413">
        <f>'Паспорт-3'!E1332</f>
        <v>0</v>
      </c>
      <c r="F1177" s="414"/>
      <c r="G1177" s="429">
        <f t="shared" si="132"/>
        <v>0</v>
      </c>
      <c r="H1177" s="81" t="e">
        <f t="shared" si="133"/>
        <v>#REF!</v>
      </c>
    </row>
    <row r="1178" spans="1:8" x14ac:dyDescent="0.2">
      <c r="A1178" s="326" t="e">
        <f>'Запит 2-8'!#REF!</f>
        <v>#REF!</v>
      </c>
      <c r="B1178" s="298" t="e">
        <f>IF('Запит 2-8'!#REF!&lt;&gt;"",'Запит 2-8'!#REF!,"")</f>
        <v>#REF!</v>
      </c>
      <c r="C1178" s="297" t="e">
        <f>'Запит 2-8'!#REF!</f>
        <v>#REF!</v>
      </c>
      <c r="D1178" s="296" t="e">
        <f>'Запит 2-8'!#REF!</f>
        <v>#REF!</v>
      </c>
      <c r="E1178" s="413">
        <f>'Паспорт-3'!E1333</f>
        <v>0</v>
      </c>
      <c r="F1178" s="414"/>
      <c r="G1178" s="429">
        <f t="shared" si="132"/>
        <v>0</v>
      </c>
      <c r="H1178" s="81" t="e">
        <f t="shared" si="133"/>
        <v>#REF!</v>
      </c>
    </row>
    <row r="1179" spans="1:8" x14ac:dyDescent="0.2">
      <c r="A1179" s="326" t="e">
        <f>'Запит 2-8'!#REF!</f>
        <v>#REF!</v>
      </c>
      <c r="B1179" s="298" t="e">
        <f>IF('Запит 2-8'!#REF!&lt;&gt;"",'Запит 2-8'!#REF!,"")</f>
        <v>#REF!</v>
      </c>
      <c r="C1179" s="297" t="e">
        <f>'Запит 2-8'!#REF!</f>
        <v>#REF!</v>
      </c>
      <c r="D1179" s="296" t="e">
        <f>'Запит 2-8'!#REF!</f>
        <v>#REF!</v>
      </c>
      <c r="E1179" s="413">
        <f>'Паспорт-3'!E1334</f>
        <v>0</v>
      </c>
      <c r="F1179" s="414"/>
      <c r="G1179" s="429">
        <f t="shared" si="132"/>
        <v>0</v>
      </c>
      <c r="H1179" s="81" t="e">
        <f t="shared" si="133"/>
        <v>#REF!</v>
      </c>
    </row>
    <row r="1180" spans="1:8" x14ac:dyDescent="0.2">
      <c r="A1180" s="326" t="e">
        <f>'Запит 2-8'!#REF!</f>
        <v>#REF!</v>
      </c>
      <c r="B1180" s="298" t="e">
        <f>IF('Запит 2-8'!#REF!&lt;&gt;"",'Запит 2-8'!#REF!,"")</f>
        <v>#REF!</v>
      </c>
      <c r="C1180" s="297" t="e">
        <f>'Запит 2-8'!#REF!</f>
        <v>#REF!</v>
      </c>
      <c r="D1180" s="296" t="e">
        <f>'Запит 2-8'!#REF!</f>
        <v>#REF!</v>
      </c>
      <c r="E1180" s="413">
        <f>'Паспорт-3'!E1335</f>
        <v>0</v>
      </c>
      <c r="F1180" s="414"/>
      <c r="G1180" s="429">
        <f t="shared" si="132"/>
        <v>0</v>
      </c>
      <c r="H1180" s="81" t="e">
        <f t="shared" si="133"/>
        <v>#REF!</v>
      </c>
    </row>
    <row r="1181" spans="1:8" x14ac:dyDescent="0.2">
      <c r="A1181" s="326" t="e">
        <f>'Запит 2-8'!#REF!</f>
        <v>#REF!</v>
      </c>
      <c r="B1181" s="298" t="e">
        <f>IF('Запит 2-8'!#REF!&lt;&gt;"",'Запит 2-8'!#REF!,"")</f>
        <v>#REF!</v>
      </c>
      <c r="C1181" s="297" t="e">
        <f>'Запит 2-8'!#REF!</f>
        <v>#REF!</v>
      </c>
      <c r="D1181" s="296" t="e">
        <f>'Запит 2-8'!#REF!</f>
        <v>#REF!</v>
      </c>
      <c r="E1181" s="413">
        <f>'Паспорт-3'!E1336</f>
        <v>0</v>
      </c>
      <c r="F1181" s="414"/>
      <c r="G1181" s="429">
        <f t="shared" si="132"/>
        <v>0</v>
      </c>
      <c r="H1181" s="81" t="e">
        <f t="shared" si="133"/>
        <v>#REF!</v>
      </c>
    </row>
    <row r="1182" spans="1:8" x14ac:dyDescent="0.2">
      <c r="A1182" s="326" t="e">
        <f>'Запит 2-8'!#REF!</f>
        <v>#REF!</v>
      </c>
      <c r="B1182" s="298" t="e">
        <f>IF('Запит 2-8'!#REF!&lt;&gt;"",'Запит 2-8'!#REF!,"")</f>
        <v>#REF!</v>
      </c>
      <c r="C1182" s="297" t="e">
        <f>'Запит 2-8'!#REF!</f>
        <v>#REF!</v>
      </c>
      <c r="D1182" s="296" t="e">
        <f>'Запит 2-8'!#REF!</f>
        <v>#REF!</v>
      </c>
      <c r="E1182" s="413">
        <f>'Паспорт-3'!E1337</f>
        <v>0</v>
      </c>
      <c r="F1182" s="414"/>
      <c r="G1182" s="429">
        <f t="shared" si="132"/>
        <v>0</v>
      </c>
      <c r="H1182" s="81" t="e">
        <f t="shared" si="133"/>
        <v>#REF!</v>
      </c>
    </row>
    <row r="1183" spans="1:8" x14ac:dyDescent="0.2">
      <c r="A1183" s="326" t="e">
        <f>'Запит 2-8'!#REF!</f>
        <v>#REF!</v>
      </c>
      <c r="B1183" s="298" t="e">
        <f>IF('Запит 2-8'!#REF!&lt;&gt;"",'Запит 2-8'!#REF!,"")</f>
        <v>#REF!</v>
      </c>
      <c r="C1183" s="297" t="e">
        <f>'Запит 2-8'!#REF!</f>
        <v>#REF!</v>
      </c>
      <c r="D1183" s="296" t="e">
        <f>'Запит 2-8'!#REF!</f>
        <v>#REF!</v>
      </c>
      <c r="E1183" s="413">
        <f>'Паспорт-3'!E1338</f>
        <v>0</v>
      </c>
      <c r="F1183" s="414"/>
      <c r="G1183" s="429">
        <f t="shared" si="132"/>
        <v>0</v>
      </c>
      <c r="H1183" s="81" t="e">
        <f t="shared" si="133"/>
        <v>#REF!</v>
      </c>
    </row>
    <row r="1184" spans="1:8" x14ac:dyDescent="0.2">
      <c r="A1184" s="326" t="e">
        <f>'Запит 2-8'!#REF!</f>
        <v>#REF!</v>
      </c>
      <c r="B1184" s="298" t="e">
        <f>IF('Запит 2-8'!#REF!&lt;&gt;"",'Запит 2-8'!#REF!,"")</f>
        <v>#REF!</v>
      </c>
      <c r="C1184" s="297" t="e">
        <f>'Запит 2-8'!#REF!</f>
        <v>#REF!</v>
      </c>
      <c r="D1184" s="296" t="e">
        <f>'Запит 2-8'!#REF!</f>
        <v>#REF!</v>
      </c>
      <c r="E1184" s="413">
        <f>'Паспорт-3'!E1339</f>
        <v>0</v>
      </c>
      <c r="F1184" s="414"/>
      <c r="G1184" s="429">
        <f t="shared" si="132"/>
        <v>0</v>
      </c>
      <c r="H1184" s="81" t="e">
        <f t="shared" si="133"/>
        <v>#REF!</v>
      </c>
    </row>
    <row r="1185" spans="1:8" x14ac:dyDescent="0.2">
      <c r="A1185" s="326" t="e">
        <f>'Запит 2-8'!#REF!</f>
        <v>#REF!</v>
      </c>
      <c r="B1185" s="298" t="e">
        <f>IF('Запит 2-8'!#REF!&lt;&gt;"",'Запит 2-8'!#REF!,"")</f>
        <v>#REF!</v>
      </c>
      <c r="C1185" s="297" t="e">
        <f>'Запит 2-8'!#REF!</f>
        <v>#REF!</v>
      </c>
      <c r="D1185" s="296" t="e">
        <f>'Запит 2-8'!#REF!</f>
        <v>#REF!</v>
      </c>
      <c r="E1185" s="413">
        <f>'Паспорт-3'!E1340</f>
        <v>0</v>
      </c>
      <c r="F1185" s="414"/>
      <c r="G1185" s="429">
        <f t="shared" si="132"/>
        <v>0</v>
      </c>
      <c r="H1185" s="81" t="e">
        <f t="shared" si="133"/>
        <v>#REF!</v>
      </c>
    </row>
    <row r="1186" spans="1:8" x14ac:dyDescent="0.2">
      <c r="A1186" s="326" t="e">
        <f>'Запит 2-8'!#REF!</f>
        <v>#REF!</v>
      </c>
      <c r="B1186" s="298" t="e">
        <f>IF('Запит 2-8'!#REF!&lt;&gt;"",'Запит 2-8'!#REF!,"")</f>
        <v>#REF!</v>
      </c>
      <c r="C1186" s="297" t="e">
        <f>'Запит 2-8'!#REF!</f>
        <v>#REF!</v>
      </c>
      <c r="D1186" s="296" t="e">
        <f>'Запит 2-8'!#REF!</f>
        <v>#REF!</v>
      </c>
      <c r="E1186" s="413">
        <f>'Паспорт-3'!E1341</f>
        <v>0</v>
      </c>
      <c r="F1186" s="414"/>
      <c r="G1186" s="429">
        <f t="shared" si="132"/>
        <v>0</v>
      </c>
      <c r="H1186" s="81" t="e">
        <f t="shared" si="133"/>
        <v>#REF!</v>
      </c>
    </row>
    <row r="1187" spans="1:8" x14ac:dyDescent="0.2">
      <c r="A1187" s="326" t="e">
        <f>'Запит 2-8'!#REF!</f>
        <v>#REF!</v>
      </c>
      <c r="B1187" s="298" t="e">
        <f>IF('Запит 2-8'!#REF!&lt;&gt;"",'Запит 2-8'!#REF!,"")</f>
        <v>#REF!</v>
      </c>
      <c r="C1187" s="297" t="e">
        <f>'Запит 2-8'!#REF!</f>
        <v>#REF!</v>
      </c>
      <c r="D1187" s="296" t="e">
        <f>'Запит 2-8'!#REF!</f>
        <v>#REF!</v>
      </c>
      <c r="E1187" s="413">
        <f>'Паспорт-3'!E1342</f>
        <v>0</v>
      </c>
      <c r="F1187" s="414"/>
      <c r="G1187" s="429">
        <f t="shared" si="132"/>
        <v>0</v>
      </c>
      <c r="H1187" s="81" t="e">
        <f t="shared" si="133"/>
        <v>#REF!</v>
      </c>
    </row>
    <row r="1188" spans="1:8" x14ac:dyDescent="0.2">
      <c r="A1188" s="326" t="e">
        <f>'Запит 2-8'!#REF!</f>
        <v>#REF!</v>
      </c>
      <c r="B1188" s="298" t="e">
        <f>IF('Запит 2-8'!#REF!&lt;&gt;"",'Запит 2-8'!#REF!,"")</f>
        <v>#REF!</v>
      </c>
      <c r="C1188" s="297" t="e">
        <f>'Запит 2-8'!#REF!</f>
        <v>#REF!</v>
      </c>
      <c r="D1188" s="296" t="e">
        <f>'Запит 2-8'!#REF!</f>
        <v>#REF!</v>
      </c>
      <c r="E1188" s="413">
        <f>'Паспорт-3'!E1343</f>
        <v>0</v>
      </c>
      <c r="F1188" s="414"/>
      <c r="G1188" s="429">
        <f t="shared" si="132"/>
        <v>0</v>
      </c>
      <c r="H1188" s="81" t="e">
        <f t="shared" si="133"/>
        <v>#REF!</v>
      </c>
    </row>
    <row r="1189" spans="1:8" x14ac:dyDescent="0.2">
      <c r="A1189" s="326" t="e">
        <f>'Запит 2-8'!#REF!</f>
        <v>#REF!</v>
      </c>
      <c r="B1189" s="298" t="e">
        <f>IF('Запит 2-8'!#REF!&lt;&gt;"",'Запит 2-8'!#REF!,"")</f>
        <v>#REF!</v>
      </c>
      <c r="C1189" s="297" t="e">
        <f>'Запит 2-8'!#REF!</f>
        <v>#REF!</v>
      </c>
      <c r="D1189" s="296" t="e">
        <f>'Запит 2-8'!#REF!</f>
        <v>#REF!</v>
      </c>
      <c r="E1189" s="413">
        <f>'Паспорт-3'!E1344</f>
        <v>0</v>
      </c>
      <c r="F1189" s="414"/>
      <c r="G1189" s="429">
        <f t="shared" si="132"/>
        <v>0</v>
      </c>
      <c r="H1189" s="81" t="e">
        <f t="shared" si="133"/>
        <v>#REF!</v>
      </c>
    </row>
    <row r="1190" spans="1:8" x14ac:dyDescent="0.2">
      <c r="A1190" s="433" t="e">
        <f>'Запит 2-8'!#REF!</f>
        <v>#REF!</v>
      </c>
      <c r="B1190" s="434" t="e">
        <f>IF('Запит 2-8'!#REF!&lt;&gt;"",'Запит 2-8'!#REF!,"")</f>
        <v>#REF!</v>
      </c>
      <c r="C1190" s="435" t="e">
        <f>'Запит 2-8'!#REF!</f>
        <v>#REF!</v>
      </c>
      <c r="D1190" s="436" t="e">
        <f>'Запит 2-8'!#REF!</f>
        <v>#REF!</v>
      </c>
      <c r="E1190" s="437">
        <f>'Паспорт-3'!E1345</f>
        <v>0</v>
      </c>
      <c r="F1190" s="438"/>
      <c r="G1190" s="439">
        <f t="shared" si="132"/>
        <v>0</v>
      </c>
      <c r="H1190" s="81" t="e">
        <f t="shared" si="133"/>
        <v>#REF!</v>
      </c>
    </row>
    <row r="1191" spans="1:8" ht="12.75" customHeight="1" x14ac:dyDescent="0.2">
      <c r="A1191" s="820" t="s">
        <v>212</v>
      </c>
      <c r="B1191" s="821"/>
      <c r="C1191" s="821"/>
      <c r="D1191" s="821"/>
      <c r="E1191" s="821"/>
      <c r="F1191" s="821"/>
      <c r="G1191" s="822"/>
      <c r="H1191" s="81" t="e">
        <f>H1175</f>
        <v>#REF!</v>
      </c>
    </row>
    <row r="1192" spans="1:8" x14ac:dyDescent="0.2">
      <c r="A1192" s="420" t="e">
        <f>'Запит 2-8'!#REF!</f>
        <v>#REF!</v>
      </c>
      <c r="B1192" s="823" t="s">
        <v>108</v>
      </c>
      <c r="C1192" s="824"/>
      <c r="D1192" s="824"/>
      <c r="E1192" s="824"/>
      <c r="F1192" s="824"/>
      <c r="G1192" s="829"/>
      <c r="H1192" s="81" t="e">
        <f>H1193</f>
        <v>#REF!</v>
      </c>
    </row>
    <row r="1193" spans="1:8" x14ac:dyDescent="0.2">
      <c r="A1193" s="326" t="e">
        <f>'Запит 2-8'!#REF!</f>
        <v>#REF!</v>
      </c>
      <c r="B1193" s="421" t="e">
        <f>IF('Запит 2-8'!#REF!&lt;&gt;"",'Запит 2-8'!#REF!,"")</f>
        <v>#REF!</v>
      </c>
      <c r="C1193" s="422" t="e">
        <f>'Запит 2-8'!#REF!</f>
        <v>#REF!</v>
      </c>
      <c r="D1193" s="423" t="e">
        <f>'Запит 2-8'!#REF!</f>
        <v>#REF!</v>
      </c>
      <c r="E1193" s="430">
        <f>'Паспорт-3'!E1347</f>
        <v>0</v>
      </c>
      <c r="F1193" s="431"/>
      <c r="G1193" s="432">
        <f t="shared" ref="G1193:G1207" si="134">F1193-E1193</f>
        <v>0</v>
      </c>
      <c r="H1193" s="81" t="e">
        <f t="shared" ref="H1193:H1207" si="135">IF(B1193&lt;&gt;"","Для друку","")</f>
        <v>#REF!</v>
      </c>
    </row>
    <row r="1194" spans="1:8" x14ac:dyDescent="0.2">
      <c r="A1194" s="326" t="e">
        <f>'Запит 2-8'!#REF!</f>
        <v>#REF!</v>
      </c>
      <c r="B1194" s="298" t="e">
        <f>IF('Запит 2-8'!#REF!&lt;&gt;"",'Запит 2-8'!#REF!,"")</f>
        <v>#REF!</v>
      </c>
      <c r="C1194" s="297" t="e">
        <f>'Запит 2-8'!#REF!</f>
        <v>#REF!</v>
      </c>
      <c r="D1194" s="296" t="e">
        <f>'Запит 2-8'!#REF!</f>
        <v>#REF!</v>
      </c>
      <c r="E1194" s="413">
        <f>'Паспорт-3'!E1348</f>
        <v>0</v>
      </c>
      <c r="F1194" s="414"/>
      <c r="G1194" s="429">
        <f t="shared" si="134"/>
        <v>0</v>
      </c>
      <c r="H1194" s="81" t="e">
        <f t="shared" si="135"/>
        <v>#REF!</v>
      </c>
    </row>
    <row r="1195" spans="1:8" x14ac:dyDescent="0.2">
      <c r="A1195" s="326" t="e">
        <f>'Запит 2-8'!#REF!</f>
        <v>#REF!</v>
      </c>
      <c r="B1195" s="298" t="e">
        <f>IF('Запит 2-8'!#REF!&lt;&gt;"",'Запит 2-8'!#REF!,"")</f>
        <v>#REF!</v>
      </c>
      <c r="C1195" s="297" t="e">
        <f>'Запит 2-8'!#REF!</f>
        <v>#REF!</v>
      </c>
      <c r="D1195" s="296" t="e">
        <f>'Запит 2-8'!#REF!</f>
        <v>#REF!</v>
      </c>
      <c r="E1195" s="413">
        <f>'Паспорт-3'!E1349</f>
        <v>0</v>
      </c>
      <c r="F1195" s="414"/>
      <c r="G1195" s="429">
        <f t="shared" si="134"/>
        <v>0</v>
      </c>
      <c r="H1195" s="81" t="e">
        <f t="shared" si="135"/>
        <v>#REF!</v>
      </c>
    </row>
    <row r="1196" spans="1:8" x14ac:dyDescent="0.2">
      <c r="A1196" s="326" t="e">
        <f>'Запит 2-8'!#REF!</f>
        <v>#REF!</v>
      </c>
      <c r="B1196" s="298" t="e">
        <f>IF('Запит 2-8'!#REF!&lt;&gt;"",'Запит 2-8'!#REF!,"")</f>
        <v>#REF!</v>
      </c>
      <c r="C1196" s="297" t="e">
        <f>'Запит 2-8'!#REF!</f>
        <v>#REF!</v>
      </c>
      <c r="D1196" s="296" t="e">
        <f>'Запит 2-8'!#REF!</f>
        <v>#REF!</v>
      </c>
      <c r="E1196" s="413">
        <f>'Паспорт-3'!E1350</f>
        <v>0</v>
      </c>
      <c r="F1196" s="414"/>
      <c r="G1196" s="429">
        <f t="shared" si="134"/>
        <v>0</v>
      </c>
      <c r="H1196" s="81" t="e">
        <f t="shared" si="135"/>
        <v>#REF!</v>
      </c>
    </row>
    <row r="1197" spans="1:8" x14ac:dyDescent="0.2">
      <c r="A1197" s="326" t="e">
        <f>'Запит 2-8'!#REF!</f>
        <v>#REF!</v>
      </c>
      <c r="B1197" s="298" t="e">
        <f>IF('Запит 2-8'!#REF!&lt;&gt;"",'Запит 2-8'!#REF!,"")</f>
        <v>#REF!</v>
      </c>
      <c r="C1197" s="297" t="e">
        <f>'Запит 2-8'!#REF!</f>
        <v>#REF!</v>
      </c>
      <c r="D1197" s="296" t="e">
        <f>'Запит 2-8'!#REF!</f>
        <v>#REF!</v>
      </c>
      <c r="E1197" s="413">
        <f>'Паспорт-3'!E1351</f>
        <v>0</v>
      </c>
      <c r="F1197" s="414"/>
      <c r="G1197" s="429">
        <f t="shared" si="134"/>
        <v>0</v>
      </c>
      <c r="H1197" s="81" t="e">
        <f t="shared" si="135"/>
        <v>#REF!</v>
      </c>
    </row>
    <row r="1198" spans="1:8" x14ac:dyDescent="0.2">
      <c r="A1198" s="326" t="e">
        <f>'Запит 2-8'!#REF!</f>
        <v>#REF!</v>
      </c>
      <c r="B1198" s="298" t="e">
        <f>IF('Запит 2-8'!#REF!&lt;&gt;"",'Запит 2-8'!#REF!,"")</f>
        <v>#REF!</v>
      </c>
      <c r="C1198" s="297" t="e">
        <f>'Запит 2-8'!#REF!</f>
        <v>#REF!</v>
      </c>
      <c r="D1198" s="296" t="e">
        <f>'Запит 2-8'!#REF!</f>
        <v>#REF!</v>
      </c>
      <c r="E1198" s="413">
        <f>'Паспорт-3'!E1352</f>
        <v>0</v>
      </c>
      <c r="F1198" s="414"/>
      <c r="G1198" s="429">
        <f t="shared" si="134"/>
        <v>0</v>
      </c>
      <c r="H1198" s="81" t="e">
        <f t="shared" si="135"/>
        <v>#REF!</v>
      </c>
    </row>
    <row r="1199" spans="1:8" x14ac:dyDescent="0.2">
      <c r="A1199" s="326" t="e">
        <f>'Запит 2-8'!#REF!</f>
        <v>#REF!</v>
      </c>
      <c r="B1199" s="298" t="e">
        <f>IF('Запит 2-8'!#REF!&lt;&gt;"",'Запит 2-8'!#REF!,"")</f>
        <v>#REF!</v>
      </c>
      <c r="C1199" s="297" t="e">
        <f>'Запит 2-8'!#REF!</f>
        <v>#REF!</v>
      </c>
      <c r="D1199" s="296" t="e">
        <f>'Запит 2-8'!#REF!</f>
        <v>#REF!</v>
      </c>
      <c r="E1199" s="413">
        <f>'Паспорт-3'!E1353</f>
        <v>0</v>
      </c>
      <c r="F1199" s="414"/>
      <c r="G1199" s="429">
        <f t="shared" si="134"/>
        <v>0</v>
      </c>
      <c r="H1199" s="81" t="e">
        <f t="shared" si="135"/>
        <v>#REF!</v>
      </c>
    </row>
    <row r="1200" spans="1:8" x14ac:dyDescent="0.2">
      <c r="A1200" s="326" t="e">
        <f>'Запит 2-8'!#REF!</f>
        <v>#REF!</v>
      </c>
      <c r="B1200" s="298" t="e">
        <f>IF('Запит 2-8'!#REF!&lt;&gt;"",'Запит 2-8'!#REF!,"")</f>
        <v>#REF!</v>
      </c>
      <c r="C1200" s="297" t="e">
        <f>'Запит 2-8'!#REF!</f>
        <v>#REF!</v>
      </c>
      <c r="D1200" s="296" t="e">
        <f>'Запит 2-8'!#REF!</f>
        <v>#REF!</v>
      </c>
      <c r="E1200" s="413">
        <f>'Паспорт-3'!E1354</f>
        <v>0</v>
      </c>
      <c r="F1200" s="414"/>
      <c r="G1200" s="429">
        <f t="shared" si="134"/>
        <v>0</v>
      </c>
      <c r="H1200" s="81" t="e">
        <f t="shared" si="135"/>
        <v>#REF!</v>
      </c>
    </row>
    <row r="1201" spans="1:8" x14ac:dyDescent="0.2">
      <c r="A1201" s="326" t="e">
        <f>'Запит 2-8'!#REF!</f>
        <v>#REF!</v>
      </c>
      <c r="B1201" s="298" t="e">
        <f>IF('Запит 2-8'!#REF!&lt;&gt;"",'Запит 2-8'!#REF!,"")</f>
        <v>#REF!</v>
      </c>
      <c r="C1201" s="297" t="e">
        <f>'Запит 2-8'!#REF!</f>
        <v>#REF!</v>
      </c>
      <c r="D1201" s="296" t="e">
        <f>'Запит 2-8'!#REF!</f>
        <v>#REF!</v>
      </c>
      <c r="E1201" s="413">
        <f>'Паспорт-3'!E1355</f>
        <v>0</v>
      </c>
      <c r="F1201" s="414"/>
      <c r="G1201" s="429">
        <f t="shared" si="134"/>
        <v>0</v>
      </c>
      <c r="H1201" s="81" t="e">
        <f t="shared" si="135"/>
        <v>#REF!</v>
      </c>
    </row>
    <row r="1202" spans="1:8" x14ac:dyDescent="0.2">
      <c r="A1202" s="326" t="e">
        <f>'Запит 2-8'!#REF!</f>
        <v>#REF!</v>
      </c>
      <c r="B1202" s="298" t="e">
        <f>IF('Запит 2-8'!#REF!&lt;&gt;"",'Запит 2-8'!#REF!,"")</f>
        <v>#REF!</v>
      </c>
      <c r="C1202" s="297" t="e">
        <f>'Запит 2-8'!#REF!</f>
        <v>#REF!</v>
      </c>
      <c r="D1202" s="296" t="e">
        <f>'Запит 2-8'!#REF!</f>
        <v>#REF!</v>
      </c>
      <c r="E1202" s="413">
        <f>'Паспорт-3'!E1356</f>
        <v>0</v>
      </c>
      <c r="F1202" s="414"/>
      <c r="G1202" s="429">
        <f t="shared" si="134"/>
        <v>0</v>
      </c>
      <c r="H1202" s="81" t="e">
        <f t="shared" si="135"/>
        <v>#REF!</v>
      </c>
    </row>
    <row r="1203" spans="1:8" x14ac:dyDescent="0.2">
      <c r="A1203" s="326" t="e">
        <f>'Запит 2-8'!#REF!</f>
        <v>#REF!</v>
      </c>
      <c r="B1203" s="298" t="e">
        <f>IF('Запит 2-8'!#REF!&lt;&gt;"",'Запит 2-8'!#REF!,"")</f>
        <v>#REF!</v>
      </c>
      <c r="C1203" s="297" t="e">
        <f>'Запит 2-8'!#REF!</f>
        <v>#REF!</v>
      </c>
      <c r="D1203" s="296" t="e">
        <f>'Запит 2-8'!#REF!</f>
        <v>#REF!</v>
      </c>
      <c r="E1203" s="413">
        <f>'Паспорт-3'!E1357</f>
        <v>0</v>
      </c>
      <c r="F1203" s="414"/>
      <c r="G1203" s="429">
        <f t="shared" si="134"/>
        <v>0</v>
      </c>
      <c r="H1203" s="81" t="e">
        <f t="shared" si="135"/>
        <v>#REF!</v>
      </c>
    </row>
    <row r="1204" spans="1:8" x14ac:dyDescent="0.2">
      <c r="A1204" s="326" t="e">
        <f>'Запит 2-8'!#REF!</f>
        <v>#REF!</v>
      </c>
      <c r="B1204" s="298" t="e">
        <f>IF('Запит 2-8'!#REF!&lt;&gt;"",'Запит 2-8'!#REF!,"")</f>
        <v>#REF!</v>
      </c>
      <c r="C1204" s="297" t="e">
        <f>'Запит 2-8'!#REF!</f>
        <v>#REF!</v>
      </c>
      <c r="D1204" s="296" t="e">
        <f>'Запит 2-8'!#REF!</f>
        <v>#REF!</v>
      </c>
      <c r="E1204" s="413">
        <f>'Паспорт-3'!E1358</f>
        <v>0</v>
      </c>
      <c r="F1204" s="414"/>
      <c r="G1204" s="429">
        <f t="shared" si="134"/>
        <v>0</v>
      </c>
      <c r="H1204" s="81" t="e">
        <f t="shared" si="135"/>
        <v>#REF!</v>
      </c>
    </row>
    <row r="1205" spans="1:8" x14ac:dyDescent="0.2">
      <c r="A1205" s="326" t="e">
        <f>'Запит 2-8'!#REF!</f>
        <v>#REF!</v>
      </c>
      <c r="B1205" s="298" t="e">
        <f>IF('Запит 2-8'!#REF!&lt;&gt;"",'Запит 2-8'!#REF!,"")</f>
        <v>#REF!</v>
      </c>
      <c r="C1205" s="297" t="e">
        <f>'Запит 2-8'!#REF!</f>
        <v>#REF!</v>
      </c>
      <c r="D1205" s="296" t="e">
        <f>'Запит 2-8'!#REF!</f>
        <v>#REF!</v>
      </c>
      <c r="E1205" s="413">
        <f>'Паспорт-3'!E1359</f>
        <v>0</v>
      </c>
      <c r="F1205" s="414"/>
      <c r="G1205" s="429">
        <f t="shared" si="134"/>
        <v>0</v>
      </c>
      <c r="H1205" s="81" t="e">
        <f t="shared" si="135"/>
        <v>#REF!</v>
      </c>
    </row>
    <row r="1206" spans="1:8" x14ac:dyDescent="0.2">
      <c r="A1206" s="326" t="e">
        <f>'Запит 2-8'!#REF!</f>
        <v>#REF!</v>
      </c>
      <c r="B1206" s="298" t="e">
        <f>IF('Запит 2-8'!#REF!&lt;&gt;"",'Запит 2-8'!#REF!,"")</f>
        <v>#REF!</v>
      </c>
      <c r="C1206" s="297" t="e">
        <f>'Запит 2-8'!#REF!</f>
        <v>#REF!</v>
      </c>
      <c r="D1206" s="296" t="e">
        <f>'Запит 2-8'!#REF!</f>
        <v>#REF!</v>
      </c>
      <c r="E1206" s="413">
        <f>'Паспорт-3'!E1360</f>
        <v>0</v>
      </c>
      <c r="F1206" s="414"/>
      <c r="G1206" s="429">
        <f t="shared" si="134"/>
        <v>0</v>
      </c>
      <c r="H1206" s="81" t="e">
        <f t="shared" si="135"/>
        <v>#REF!</v>
      </c>
    </row>
    <row r="1207" spans="1:8" x14ac:dyDescent="0.2">
      <c r="A1207" s="433" t="e">
        <f>'Запит 2-8'!#REF!</f>
        <v>#REF!</v>
      </c>
      <c r="B1207" s="434" t="e">
        <f>IF('Запит 2-8'!#REF!&lt;&gt;"",'Запит 2-8'!#REF!,"")</f>
        <v>#REF!</v>
      </c>
      <c r="C1207" s="435" t="e">
        <f>'Запит 2-8'!#REF!</f>
        <v>#REF!</v>
      </c>
      <c r="D1207" s="436" t="e">
        <f>'Запит 2-8'!#REF!</f>
        <v>#REF!</v>
      </c>
      <c r="E1207" s="437">
        <f>'Паспорт-3'!E1361</f>
        <v>0</v>
      </c>
      <c r="F1207" s="438"/>
      <c r="G1207" s="439">
        <f t="shared" si="134"/>
        <v>0</v>
      </c>
      <c r="H1207" s="81" t="e">
        <f t="shared" si="135"/>
        <v>#REF!</v>
      </c>
    </row>
    <row r="1208" spans="1:8" ht="12.75" customHeight="1" x14ac:dyDescent="0.2">
      <c r="A1208" s="820" t="s">
        <v>212</v>
      </c>
      <c r="B1208" s="821"/>
      <c r="C1208" s="821"/>
      <c r="D1208" s="821"/>
      <c r="E1208" s="821"/>
      <c r="F1208" s="821"/>
      <c r="G1208" s="822"/>
      <c r="H1208" s="81" t="e">
        <f>H1192</f>
        <v>#REF!</v>
      </c>
    </row>
    <row r="1209" spans="1:8" x14ac:dyDescent="0.2">
      <c r="A1209" s="426" t="e">
        <f>'Запит 2-8'!#REF!</f>
        <v>#REF!</v>
      </c>
      <c r="B1209" s="823" t="s">
        <v>109</v>
      </c>
      <c r="C1209" s="824"/>
      <c r="D1209" s="824"/>
      <c r="E1209" s="825"/>
      <c r="F1209" s="825"/>
      <c r="G1209" s="826"/>
      <c r="H1209" s="81" t="e">
        <f>H1210</f>
        <v>#REF!</v>
      </c>
    </row>
    <row r="1210" spans="1:8" x14ac:dyDescent="0.2">
      <c r="A1210" s="326" t="e">
        <f>'Запит 2-8'!#REF!</f>
        <v>#REF!</v>
      </c>
      <c r="B1210" s="421" t="e">
        <f>IF('Запит 2-8'!#REF!&lt;&gt;"",'Запит 2-8'!#REF!,"")</f>
        <v>#REF!</v>
      </c>
      <c r="C1210" s="422" t="e">
        <f>'Запит 2-8'!#REF!</f>
        <v>#REF!</v>
      </c>
      <c r="D1210" s="423" t="e">
        <f>'Запит 2-8'!#REF!</f>
        <v>#REF!</v>
      </c>
      <c r="E1210" s="424">
        <f>'Паспорт-3'!E1363</f>
        <v>0</v>
      </c>
      <c r="F1210" s="425"/>
      <c r="G1210" s="428">
        <f t="shared" ref="G1210:G1224" si="136">F1210-E1210</f>
        <v>0</v>
      </c>
      <c r="H1210" s="81" t="e">
        <f t="shared" ref="H1210:H1224" si="137">IF(B1210&lt;&gt;"","Для друку","")</f>
        <v>#REF!</v>
      </c>
    </row>
    <row r="1211" spans="1:8" x14ac:dyDescent="0.2">
      <c r="A1211" s="326" t="e">
        <f>'Запит 2-8'!#REF!</f>
        <v>#REF!</v>
      </c>
      <c r="B1211" s="298" t="e">
        <f>IF('Запит 2-8'!#REF!&lt;&gt;"",'Запит 2-8'!#REF!,"")</f>
        <v>#REF!</v>
      </c>
      <c r="C1211" s="297" t="e">
        <f>'Запит 2-8'!#REF!</f>
        <v>#REF!</v>
      </c>
      <c r="D1211" s="296" t="e">
        <f>'Запит 2-8'!#REF!</f>
        <v>#REF!</v>
      </c>
      <c r="E1211" s="413">
        <f>'Паспорт-3'!E1364</f>
        <v>0</v>
      </c>
      <c r="F1211" s="414"/>
      <c r="G1211" s="429">
        <f t="shared" si="136"/>
        <v>0</v>
      </c>
      <c r="H1211" s="81" t="e">
        <f t="shared" si="137"/>
        <v>#REF!</v>
      </c>
    </row>
    <row r="1212" spans="1:8" x14ac:dyDescent="0.2">
      <c r="A1212" s="326" t="e">
        <f>'Запит 2-8'!#REF!</f>
        <v>#REF!</v>
      </c>
      <c r="B1212" s="298" t="e">
        <f>IF('Запит 2-8'!#REF!&lt;&gt;"",'Запит 2-8'!#REF!,"")</f>
        <v>#REF!</v>
      </c>
      <c r="C1212" s="297" t="e">
        <f>'Запит 2-8'!#REF!</f>
        <v>#REF!</v>
      </c>
      <c r="D1212" s="296" t="e">
        <f>'Запит 2-8'!#REF!</f>
        <v>#REF!</v>
      </c>
      <c r="E1212" s="413">
        <f>'Паспорт-3'!E1365</f>
        <v>0</v>
      </c>
      <c r="F1212" s="414"/>
      <c r="G1212" s="429">
        <f t="shared" si="136"/>
        <v>0</v>
      </c>
      <c r="H1212" s="81" t="e">
        <f t="shared" si="137"/>
        <v>#REF!</v>
      </c>
    </row>
    <row r="1213" spans="1:8" x14ac:dyDescent="0.2">
      <c r="A1213" s="326" t="e">
        <f>'Запит 2-8'!#REF!</f>
        <v>#REF!</v>
      </c>
      <c r="B1213" s="298" t="e">
        <f>IF('Запит 2-8'!#REF!&lt;&gt;"",'Запит 2-8'!#REF!,"")</f>
        <v>#REF!</v>
      </c>
      <c r="C1213" s="297" t="e">
        <f>'Запит 2-8'!#REF!</f>
        <v>#REF!</v>
      </c>
      <c r="D1213" s="296" t="e">
        <f>'Запит 2-8'!#REF!</f>
        <v>#REF!</v>
      </c>
      <c r="E1213" s="413">
        <f>'Паспорт-3'!E1366</f>
        <v>0</v>
      </c>
      <c r="F1213" s="414"/>
      <c r="G1213" s="429">
        <f t="shared" si="136"/>
        <v>0</v>
      </c>
      <c r="H1213" s="81" t="e">
        <f t="shared" si="137"/>
        <v>#REF!</v>
      </c>
    </row>
    <row r="1214" spans="1:8" x14ac:dyDescent="0.2">
      <c r="A1214" s="326" t="e">
        <f>'Запит 2-8'!#REF!</f>
        <v>#REF!</v>
      </c>
      <c r="B1214" s="298" t="e">
        <f>IF('Запит 2-8'!#REF!&lt;&gt;"",'Запит 2-8'!#REF!,"")</f>
        <v>#REF!</v>
      </c>
      <c r="C1214" s="297" t="e">
        <f>'Запит 2-8'!#REF!</f>
        <v>#REF!</v>
      </c>
      <c r="D1214" s="296" t="e">
        <f>'Запит 2-8'!#REF!</f>
        <v>#REF!</v>
      </c>
      <c r="E1214" s="413">
        <f>'Паспорт-3'!E1367</f>
        <v>0</v>
      </c>
      <c r="F1214" s="414"/>
      <c r="G1214" s="429">
        <f t="shared" si="136"/>
        <v>0</v>
      </c>
      <c r="H1214" s="81" t="e">
        <f t="shared" si="137"/>
        <v>#REF!</v>
      </c>
    </row>
    <row r="1215" spans="1:8" x14ac:dyDescent="0.2">
      <c r="A1215" s="326" t="e">
        <f>'Запит 2-8'!#REF!</f>
        <v>#REF!</v>
      </c>
      <c r="B1215" s="298" t="e">
        <f>IF('Запит 2-8'!#REF!&lt;&gt;"",'Запит 2-8'!#REF!,"")</f>
        <v>#REF!</v>
      </c>
      <c r="C1215" s="297" t="e">
        <f>'Запит 2-8'!#REF!</f>
        <v>#REF!</v>
      </c>
      <c r="D1215" s="296" t="e">
        <f>'Запит 2-8'!#REF!</f>
        <v>#REF!</v>
      </c>
      <c r="E1215" s="413">
        <f>'Паспорт-3'!E1368</f>
        <v>0</v>
      </c>
      <c r="F1215" s="414"/>
      <c r="G1215" s="429">
        <f t="shared" si="136"/>
        <v>0</v>
      </c>
      <c r="H1215" s="81" t="e">
        <f t="shared" si="137"/>
        <v>#REF!</v>
      </c>
    </row>
    <row r="1216" spans="1:8" x14ac:dyDescent="0.2">
      <c r="A1216" s="326" t="e">
        <f>'Запит 2-8'!#REF!</f>
        <v>#REF!</v>
      </c>
      <c r="B1216" s="298" t="e">
        <f>IF('Запит 2-8'!#REF!&lt;&gt;"",'Запит 2-8'!#REF!,"")</f>
        <v>#REF!</v>
      </c>
      <c r="C1216" s="297" t="e">
        <f>'Запит 2-8'!#REF!</f>
        <v>#REF!</v>
      </c>
      <c r="D1216" s="296" t="e">
        <f>'Запит 2-8'!#REF!</f>
        <v>#REF!</v>
      </c>
      <c r="E1216" s="413">
        <f>'Паспорт-3'!E1369</f>
        <v>0</v>
      </c>
      <c r="F1216" s="414"/>
      <c r="G1216" s="429">
        <f t="shared" si="136"/>
        <v>0</v>
      </c>
      <c r="H1216" s="81" t="e">
        <f t="shared" si="137"/>
        <v>#REF!</v>
      </c>
    </row>
    <row r="1217" spans="1:8" x14ac:dyDescent="0.2">
      <c r="A1217" s="326" t="e">
        <f>'Запит 2-8'!#REF!</f>
        <v>#REF!</v>
      </c>
      <c r="B1217" s="298" t="e">
        <f>IF('Запит 2-8'!#REF!&lt;&gt;"",'Запит 2-8'!#REF!,"")</f>
        <v>#REF!</v>
      </c>
      <c r="C1217" s="297" t="e">
        <f>'Запит 2-8'!#REF!</f>
        <v>#REF!</v>
      </c>
      <c r="D1217" s="296" t="e">
        <f>'Запит 2-8'!#REF!</f>
        <v>#REF!</v>
      </c>
      <c r="E1217" s="413">
        <f>'Паспорт-3'!E1370</f>
        <v>0</v>
      </c>
      <c r="F1217" s="414"/>
      <c r="G1217" s="429">
        <f t="shared" si="136"/>
        <v>0</v>
      </c>
      <c r="H1217" s="81" t="e">
        <f t="shared" si="137"/>
        <v>#REF!</v>
      </c>
    </row>
    <row r="1218" spans="1:8" x14ac:dyDescent="0.2">
      <c r="A1218" s="326" t="e">
        <f>'Запит 2-8'!#REF!</f>
        <v>#REF!</v>
      </c>
      <c r="B1218" s="298" t="e">
        <f>IF('Запит 2-8'!#REF!&lt;&gt;"",'Запит 2-8'!#REF!,"")</f>
        <v>#REF!</v>
      </c>
      <c r="C1218" s="297" t="e">
        <f>'Запит 2-8'!#REF!</f>
        <v>#REF!</v>
      </c>
      <c r="D1218" s="296" t="e">
        <f>'Запит 2-8'!#REF!</f>
        <v>#REF!</v>
      </c>
      <c r="E1218" s="413">
        <f>'Паспорт-3'!E1371</f>
        <v>0</v>
      </c>
      <c r="F1218" s="414"/>
      <c r="G1218" s="429">
        <f t="shared" si="136"/>
        <v>0</v>
      </c>
      <c r="H1218" s="81" t="e">
        <f t="shared" si="137"/>
        <v>#REF!</v>
      </c>
    </row>
    <row r="1219" spans="1:8" x14ac:dyDescent="0.2">
      <c r="A1219" s="326" t="e">
        <f>'Запит 2-8'!#REF!</f>
        <v>#REF!</v>
      </c>
      <c r="B1219" s="298" t="e">
        <f>IF('Запит 2-8'!#REF!&lt;&gt;"",'Запит 2-8'!#REF!,"")</f>
        <v>#REF!</v>
      </c>
      <c r="C1219" s="297" t="e">
        <f>'Запит 2-8'!#REF!</f>
        <v>#REF!</v>
      </c>
      <c r="D1219" s="296" t="e">
        <f>'Запит 2-8'!#REF!</f>
        <v>#REF!</v>
      </c>
      <c r="E1219" s="413">
        <f>'Паспорт-3'!E1372</f>
        <v>0</v>
      </c>
      <c r="F1219" s="414"/>
      <c r="G1219" s="429">
        <f t="shared" si="136"/>
        <v>0</v>
      </c>
      <c r="H1219" s="81" t="e">
        <f t="shared" si="137"/>
        <v>#REF!</v>
      </c>
    </row>
    <row r="1220" spans="1:8" x14ac:dyDescent="0.2">
      <c r="A1220" s="326" t="e">
        <f>'Запит 2-8'!#REF!</f>
        <v>#REF!</v>
      </c>
      <c r="B1220" s="298" t="e">
        <f>IF('Запит 2-8'!#REF!&lt;&gt;"",'Запит 2-8'!#REF!,"")</f>
        <v>#REF!</v>
      </c>
      <c r="C1220" s="297" t="e">
        <f>'Запит 2-8'!#REF!</f>
        <v>#REF!</v>
      </c>
      <c r="D1220" s="296" t="e">
        <f>'Запит 2-8'!#REF!</f>
        <v>#REF!</v>
      </c>
      <c r="E1220" s="413">
        <f>'Паспорт-3'!E1373</f>
        <v>0</v>
      </c>
      <c r="F1220" s="414"/>
      <c r="G1220" s="429">
        <f t="shared" si="136"/>
        <v>0</v>
      </c>
      <c r="H1220" s="81" t="e">
        <f t="shared" si="137"/>
        <v>#REF!</v>
      </c>
    </row>
    <row r="1221" spans="1:8" x14ac:dyDescent="0.2">
      <c r="A1221" s="326" t="e">
        <f>'Запит 2-8'!#REF!</f>
        <v>#REF!</v>
      </c>
      <c r="B1221" s="298" t="e">
        <f>IF('Запит 2-8'!#REF!&lt;&gt;"",'Запит 2-8'!#REF!,"")</f>
        <v>#REF!</v>
      </c>
      <c r="C1221" s="297" t="e">
        <f>'Запит 2-8'!#REF!</f>
        <v>#REF!</v>
      </c>
      <c r="D1221" s="296" t="e">
        <f>'Запит 2-8'!#REF!</f>
        <v>#REF!</v>
      </c>
      <c r="E1221" s="413">
        <f>'Паспорт-3'!E1374</f>
        <v>0</v>
      </c>
      <c r="F1221" s="414"/>
      <c r="G1221" s="429">
        <f t="shared" si="136"/>
        <v>0</v>
      </c>
      <c r="H1221" s="81" t="e">
        <f t="shared" si="137"/>
        <v>#REF!</v>
      </c>
    </row>
    <row r="1222" spans="1:8" x14ac:dyDescent="0.2">
      <c r="A1222" s="326" t="e">
        <f>'Запит 2-8'!#REF!</f>
        <v>#REF!</v>
      </c>
      <c r="B1222" s="298" t="e">
        <f>IF('Запит 2-8'!#REF!&lt;&gt;"",'Запит 2-8'!#REF!,"")</f>
        <v>#REF!</v>
      </c>
      <c r="C1222" s="297" t="e">
        <f>'Запит 2-8'!#REF!</f>
        <v>#REF!</v>
      </c>
      <c r="D1222" s="296" t="e">
        <f>'Запит 2-8'!#REF!</f>
        <v>#REF!</v>
      </c>
      <c r="E1222" s="413">
        <f>'Паспорт-3'!E1375</f>
        <v>0</v>
      </c>
      <c r="F1222" s="414"/>
      <c r="G1222" s="429">
        <f t="shared" si="136"/>
        <v>0</v>
      </c>
      <c r="H1222" s="81" t="e">
        <f t="shared" si="137"/>
        <v>#REF!</v>
      </c>
    </row>
    <row r="1223" spans="1:8" x14ac:dyDescent="0.2">
      <c r="A1223" s="326" t="e">
        <f>'Запит 2-8'!#REF!</f>
        <v>#REF!</v>
      </c>
      <c r="B1223" s="298" t="e">
        <f>IF('Запит 2-8'!#REF!&lt;&gt;"",'Запит 2-8'!#REF!,"")</f>
        <v>#REF!</v>
      </c>
      <c r="C1223" s="297" t="e">
        <f>'Запит 2-8'!#REF!</f>
        <v>#REF!</v>
      </c>
      <c r="D1223" s="296" t="e">
        <f>'Запит 2-8'!#REF!</f>
        <v>#REF!</v>
      </c>
      <c r="E1223" s="413">
        <f>'Паспорт-3'!E1376</f>
        <v>0</v>
      </c>
      <c r="F1223" s="414"/>
      <c r="G1223" s="429">
        <f t="shared" si="136"/>
        <v>0</v>
      </c>
      <c r="H1223" s="81" t="e">
        <f t="shared" si="137"/>
        <v>#REF!</v>
      </c>
    </row>
    <row r="1224" spans="1:8" x14ac:dyDescent="0.2">
      <c r="A1224" s="433" t="e">
        <f>'Запит 2-8'!#REF!</f>
        <v>#REF!</v>
      </c>
      <c r="B1224" s="434" t="e">
        <f>IF('Запит 2-8'!#REF!&lt;&gt;"",'Запит 2-8'!#REF!,"")</f>
        <v>#REF!</v>
      </c>
      <c r="C1224" s="435" t="e">
        <f>'Запит 2-8'!#REF!</f>
        <v>#REF!</v>
      </c>
      <c r="D1224" s="436" t="e">
        <f>'Запит 2-8'!#REF!</f>
        <v>#REF!</v>
      </c>
      <c r="E1224" s="437">
        <f>'Паспорт-3'!E1377</f>
        <v>0</v>
      </c>
      <c r="F1224" s="438"/>
      <c r="G1224" s="439">
        <f t="shared" si="136"/>
        <v>0</v>
      </c>
      <c r="H1224" s="81" t="e">
        <f t="shared" si="137"/>
        <v>#REF!</v>
      </c>
    </row>
    <row r="1225" spans="1:8" ht="12.75" customHeight="1" x14ac:dyDescent="0.2">
      <c r="A1225" s="820" t="s">
        <v>212</v>
      </c>
      <c r="B1225" s="821"/>
      <c r="C1225" s="821"/>
      <c r="D1225" s="821"/>
      <c r="E1225" s="821"/>
      <c r="F1225" s="821"/>
      <c r="G1225" s="822"/>
      <c r="H1225" s="81" t="e">
        <f>H1209</f>
        <v>#REF!</v>
      </c>
    </row>
    <row r="1226" spans="1:8" ht="12.75" customHeight="1" x14ac:dyDescent="0.2">
      <c r="A1226" s="820" t="s">
        <v>232</v>
      </c>
      <c r="B1226" s="821"/>
      <c r="C1226" s="821"/>
      <c r="D1226" s="821"/>
      <c r="E1226" s="821"/>
      <c r="F1226" s="821"/>
      <c r="G1226" s="822"/>
      <c r="H1226" s="81" t="e">
        <f>H1174</f>
        <v>#REF!</v>
      </c>
    </row>
    <row r="1227" spans="1:8" ht="12.75" customHeight="1" x14ac:dyDescent="0.2">
      <c r="A1227" s="784" t="e">
        <f>'Запит 2-8'!#REF!</f>
        <v>#REF!</v>
      </c>
      <c r="B1227" s="785"/>
      <c r="C1227" s="785"/>
      <c r="D1227" s="785"/>
      <c r="E1227" s="785"/>
      <c r="F1227" s="785"/>
      <c r="G1227" s="786"/>
      <c r="H1227" s="81" t="e">
        <f>H1228</f>
        <v>#REF!</v>
      </c>
    </row>
    <row r="1228" spans="1:8" x14ac:dyDescent="0.2">
      <c r="A1228" s="420" t="s">
        <v>4</v>
      </c>
      <c r="B1228" s="823" t="s">
        <v>107</v>
      </c>
      <c r="C1228" s="824"/>
      <c r="D1228" s="824"/>
      <c r="E1228" s="827"/>
      <c r="F1228" s="827"/>
      <c r="G1228" s="828"/>
      <c r="H1228" s="81" t="e">
        <f>H1229</f>
        <v>#REF!</v>
      </c>
    </row>
    <row r="1229" spans="1:8" x14ac:dyDescent="0.2">
      <c r="A1229" s="326" t="e">
        <f>'Запит 2-8'!#REF!</f>
        <v>#REF!</v>
      </c>
      <c r="B1229" s="421" t="e">
        <f>IF('Запит 2-8'!#REF!&lt;&gt;"",'Запит 2-8'!#REF!,"")</f>
        <v>#REF!</v>
      </c>
      <c r="C1229" s="422" t="e">
        <f>'Запит 2-8'!#REF!</f>
        <v>#REF!</v>
      </c>
      <c r="D1229" s="423" t="e">
        <f>'Запит 2-8'!#REF!</f>
        <v>#REF!</v>
      </c>
      <c r="E1229" s="424">
        <f>'Паспорт-3'!E1391</f>
        <v>0</v>
      </c>
      <c r="F1229" s="425"/>
      <c r="G1229" s="428">
        <f t="shared" ref="G1229:G1243" si="138">F1229-E1229</f>
        <v>0</v>
      </c>
      <c r="H1229" s="81" t="e">
        <f t="shared" ref="H1229:H1243" si="139">IF(B1229&lt;&gt;"","Для друку","")</f>
        <v>#REF!</v>
      </c>
    </row>
    <row r="1230" spans="1:8" x14ac:dyDescent="0.2">
      <c r="A1230" s="326" t="e">
        <f>'Запит 2-8'!#REF!</f>
        <v>#REF!</v>
      </c>
      <c r="B1230" s="298" t="e">
        <f>IF('Запит 2-8'!#REF!&lt;&gt;"",'Запит 2-8'!#REF!,"")</f>
        <v>#REF!</v>
      </c>
      <c r="C1230" s="297" t="e">
        <f>'Запит 2-8'!#REF!</f>
        <v>#REF!</v>
      </c>
      <c r="D1230" s="296" t="e">
        <f>'Запит 2-8'!#REF!</f>
        <v>#REF!</v>
      </c>
      <c r="E1230" s="413">
        <f>'Паспорт-3'!E1392</f>
        <v>0</v>
      </c>
      <c r="F1230" s="414"/>
      <c r="G1230" s="429">
        <f t="shared" si="138"/>
        <v>0</v>
      </c>
      <c r="H1230" s="81" t="e">
        <f t="shared" si="139"/>
        <v>#REF!</v>
      </c>
    </row>
    <row r="1231" spans="1:8" x14ac:dyDescent="0.2">
      <c r="A1231" s="326" t="e">
        <f>'Запит 2-8'!#REF!</f>
        <v>#REF!</v>
      </c>
      <c r="B1231" s="298" t="e">
        <f>IF('Запит 2-8'!#REF!&lt;&gt;"",'Запит 2-8'!#REF!,"")</f>
        <v>#REF!</v>
      </c>
      <c r="C1231" s="297" t="e">
        <f>'Запит 2-8'!#REF!</f>
        <v>#REF!</v>
      </c>
      <c r="D1231" s="296" t="e">
        <f>'Запит 2-8'!#REF!</f>
        <v>#REF!</v>
      </c>
      <c r="E1231" s="413">
        <f>'Паспорт-3'!E1393</f>
        <v>0</v>
      </c>
      <c r="F1231" s="414"/>
      <c r="G1231" s="429">
        <f t="shared" si="138"/>
        <v>0</v>
      </c>
      <c r="H1231" s="81" t="e">
        <f t="shared" si="139"/>
        <v>#REF!</v>
      </c>
    </row>
    <row r="1232" spans="1:8" x14ac:dyDescent="0.2">
      <c r="A1232" s="326" t="e">
        <f>'Запит 2-8'!#REF!</f>
        <v>#REF!</v>
      </c>
      <c r="B1232" s="298" t="e">
        <f>IF('Запит 2-8'!#REF!&lt;&gt;"",'Запит 2-8'!#REF!,"")</f>
        <v>#REF!</v>
      </c>
      <c r="C1232" s="297" t="e">
        <f>'Запит 2-8'!#REF!</f>
        <v>#REF!</v>
      </c>
      <c r="D1232" s="296" t="e">
        <f>'Запит 2-8'!#REF!</f>
        <v>#REF!</v>
      </c>
      <c r="E1232" s="413">
        <f>'Паспорт-3'!E1394</f>
        <v>0</v>
      </c>
      <c r="F1232" s="414"/>
      <c r="G1232" s="429">
        <f t="shared" si="138"/>
        <v>0</v>
      </c>
      <c r="H1232" s="81" t="e">
        <f t="shared" si="139"/>
        <v>#REF!</v>
      </c>
    </row>
    <row r="1233" spans="1:8" x14ac:dyDescent="0.2">
      <c r="A1233" s="326" t="e">
        <f>'Запит 2-8'!#REF!</f>
        <v>#REF!</v>
      </c>
      <c r="B1233" s="298" t="e">
        <f>IF('Запит 2-8'!#REF!&lt;&gt;"",'Запит 2-8'!#REF!,"")</f>
        <v>#REF!</v>
      </c>
      <c r="C1233" s="297" t="e">
        <f>'Запит 2-8'!#REF!</f>
        <v>#REF!</v>
      </c>
      <c r="D1233" s="296" t="e">
        <f>'Запит 2-8'!#REF!</f>
        <v>#REF!</v>
      </c>
      <c r="E1233" s="413">
        <f>'Паспорт-3'!E1395</f>
        <v>0</v>
      </c>
      <c r="F1233" s="414"/>
      <c r="G1233" s="429">
        <f t="shared" si="138"/>
        <v>0</v>
      </c>
      <c r="H1233" s="81" t="e">
        <f t="shared" si="139"/>
        <v>#REF!</v>
      </c>
    </row>
    <row r="1234" spans="1:8" x14ac:dyDescent="0.2">
      <c r="A1234" s="326" t="e">
        <f>'Запит 2-8'!#REF!</f>
        <v>#REF!</v>
      </c>
      <c r="B1234" s="298" t="e">
        <f>IF('Запит 2-8'!#REF!&lt;&gt;"",'Запит 2-8'!#REF!,"")</f>
        <v>#REF!</v>
      </c>
      <c r="C1234" s="297" t="e">
        <f>'Запит 2-8'!#REF!</f>
        <v>#REF!</v>
      </c>
      <c r="D1234" s="296" t="e">
        <f>'Запит 2-8'!#REF!</f>
        <v>#REF!</v>
      </c>
      <c r="E1234" s="413">
        <f>'Паспорт-3'!E1396</f>
        <v>0</v>
      </c>
      <c r="F1234" s="414"/>
      <c r="G1234" s="429">
        <f t="shared" si="138"/>
        <v>0</v>
      </c>
      <c r="H1234" s="81" t="e">
        <f t="shared" si="139"/>
        <v>#REF!</v>
      </c>
    </row>
    <row r="1235" spans="1:8" x14ac:dyDescent="0.2">
      <c r="A1235" s="326" t="e">
        <f>'Запит 2-8'!#REF!</f>
        <v>#REF!</v>
      </c>
      <c r="B1235" s="298" t="e">
        <f>IF('Запит 2-8'!#REF!&lt;&gt;"",'Запит 2-8'!#REF!,"")</f>
        <v>#REF!</v>
      </c>
      <c r="C1235" s="297" t="e">
        <f>'Запит 2-8'!#REF!</f>
        <v>#REF!</v>
      </c>
      <c r="D1235" s="296" t="e">
        <f>'Запит 2-8'!#REF!</f>
        <v>#REF!</v>
      </c>
      <c r="E1235" s="413">
        <f>'Паспорт-3'!E1397</f>
        <v>0</v>
      </c>
      <c r="F1235" s="414"/>
      <c r="G1235" s="429">
        <f t="shared" si="138"/>
        <v>0</v>
      </c>
      <c r="H1235" s="81" t="e">
        <f t="shared" si="139"/>
        <v>#REF!</v>
      </c>
    </row>
    <row r="1236" spans="1:8" x14ac:dyDescent="0.2">
      <c r="A1236" s="326" t="e">
        <f>'Запит 2-8'!#REF!</f>
        <v>#REF!</v>
      </c>
      <c r="B1236" s="298" t="e">
        <f>IF('Запит 2-8'!#REF!&lt;&gt;"",'Запит 2-8'!#REF!,"")</f>
        <v>#REF!</v>
      </c>
      <c r="C1236" s="297" t="e">
        <f>'Запит 2-8'!#REF!</f>
        <v>#REF!</v>
      </c>
      <c r="D1236" s="296" t="e">
        <f>'Запит 2-8'!#REF!</f>
        <v>#REF!</v>
      </c>
      <c r="E1236" s="413">
        <f>'Паспорт-3'!E1398</f>
        <v>0</v>
      </c>
      <c r="F1236" s="414"/>
      <c r="G1236" s="429">
        <f t="shared" si="138"/>
        <v>0</v>
      </c>
      <c r="H1236" s="81" t="e">
        <f t="shared" si="139"/>
        <v>#REF!</v>
      </c>
    </row>
    <row r="1237" spans="1:8" x14ac:dyDescent="0.2">
      <c r="A1237" s="326" t="e">
        <f>'Запит 2-8'!#REF!</f>
        <v>#REF!</v>
      </c>
      <c r="B1237" s="298" t="e">
        <f>IF('Запит 2-8'!#REF!&lt;&gt;"",'Запит 2-8'!#REF!,"")</f>
        <v>#REF!</v>
      </c>
      <c r="C1237" s="297" t="e">
        <f>'Запит 2-8'!#REF!</f>
        <v>#REF!</v>
      </c>
      <c r="D1237" s="296" t="e">
        <f>'Запит 2-8'!#REF!</f>
        <v>#REF!</v>
      </c>
      <c r="E1237" s="413">
        <f>'Паспорт-3'!E1399</f>
        <v>0</v>
      </c>
      <c r="F1237" s="414"/>
      <c r="G1237" s="429">
        <f t="shared" si="138"/>
        <v>0</v>
      </c>
      <c r="H1237" s="81" t="e">
        <f t="shared" si="139"/>
        <v>#REF!</v>
      </c>
    </row>
    <row r="1238" spans="1:8" x14ac:dyDescent="0.2">
      <c r="A1238" s="326" t="e">
        <f>'Запит 2-8'!#REF!</f>
        <v>#REF!</v>
      </c>
      <c r="B1238" s="298" t="e">
        <f>IF('Запит 2-8'!#REF!&lt;&gt;"",'Запит 2-8'!#REF!,"")</f>
        <v>#REF!</v>
      </c>
      <c r="C1238" s="297" t="e">
        <f>'Запит 2-8'!#REF!</f>
        <v>#REF!</v>
      </c>
      <c r="D1238" s="296" t="e">
        <f>'Запит 2-8'!#REF!</f>
        <v>#REF!</v>
      </c>
      <c r="E1238" s="413">
        <f>'Паспорт-3'!E1400</f>
        <v>0</v>
      </c>
      <c r="F1238" s="414"/>
      <c r="G1238" s="429">
        <f t="shared" si="138"/>
        <v>0</v>
      </c>
      <c r="H1238" s="81" t="e">
        <f t="shared" si="139"/>
        <v>#REF!</v>
      </c>
    </row>
    <row r="1239" spans="1:8" x14ac:dyDescent="0.2">
      <c r="A1239" s="326" t="e">
        <f>'Запит 2-8'!#REF!</f>
        <v>#REF!</v>
      </c>
      <c r="B1239" s="298" t="e">
        <f>IF('Запит 2-8'!#REF!&lt;&gt;"",'Запит 2-8'!#REF!,"")</f>
        <v>#REF!</v>
      </c>
      <c r="C1239" s="297" t="e">
        <f>'Запит 2-8'!#REF!</f>
        <v>#REF!</v>
      </c>
      <c r="D1239" s="296" t="e">
        <f>'Запит 2-8'!#REF!</f>
        <v>#REF!</v>
      </c>
      <c r="E1239" s="413">
        <f>'Паспорт-3'!E1401</f>
        <v>0</v>
      </c>
      <c r="F1239" s="414"/>
      <c r="G1239" s="429">
        <f t="shared" si="138"/>
        <v>0</v>
      </c>
      <c r="H1239" s="81" t="e">
        <f t="shared" si="139"/>
        <v>#REF!</v>
      </c>
    </row>
    <row r="1240" spans="1:8" x14ac:dyDescent="0.2">
      <c r="A1240" s="326" t="e">
        <f>'Запит 2-8'!#REF!</f>
        <v>#REF!</v>
      </c>
      <c r="B1240" s="298" t="e">
        <f>IF('Запит 2-8'!#REF!&lt;&gt;"",'Запит 2-8'!#REF!,"")</f>
        <v>#REF!</v>
      </c>
      <c r="C1240" s="297" t="e">
        <f>'Запит 2-8'!#REF!</f>
        <v>#REF!</v>
      </c>
      <c r="D1240" s="296" t="e">
        <f>'Запит 2-8'!#REF!</f>
        <v>#REF!</v>
      </c>
      <c r="E1240" s="413">
        <f>'Паспорт-3'!E1402</f>
        <v>0</v>
      </c>
      <c r="F1240" s="414"/>
      <c r="G1240" s="429">
        <f t="shared" si="138"/>
        <v>0</v>
      </c>
      <c r="H1240" s="81" t="e">
        <f t="shared" si="139"/>
        <v>#REF!</v>
      </c>
    </row>
    <row r="1241" spans="1:8" x14ac:dyDescent="0.2">
      <c r="A1241" s="326" t="e">
        <f>'Запит 2-8'!#REF!</f>
        <v>#REF!</v>
      </c>
      <c r="B1241" s="298" t="e">
        <f>IF('Запит 2-8'!#REF!&lt;&gt;"",'Запит 2-8'!#REF!,"")</f>
        <v>#REF!</v>
      </c>
      <c r="C1241" s="297" t="e">
        <f>'Запит 2-8'!#REF!</f>
        <v>#REF!</v>
      </c>
      <c r="D1241" s="296" t="e">
        <f>'Запит 2-8'!#REF!</f>
        <v>#REF!</v>
      </c>
      <c r="E1241" s="413">
        <f>'Паспорт-3'!E1403</f>
        <v>0</v>
      </c>
      <c r="F1241" s="414"/>
      <c r="G1241" s="429">
        <f t="shared" si="138"/>
        <v>0</v>
      </c>
      <c r="H1241" s="81" t="e">
        <f t="shared" si="139"/>
        <v>#REF!</v>
      </c>
    </row>
    <row r="1242" spans="1:8" x14ac:dyDescent="0.2">
      <c r="A1242" s="326" t="e">
        <f>'Запит 2-8'!#REF!</f>
        <v>#REF!</v>
      </c>
      <c r="B1242" s="298" t="e">
        <f>IF('Запит 2-8'!#REF!&lt;&gt;"",'Запит 2-8'!#REF!,"")</f>
        <v>#REF!</v>
      </c>
      <c r="C1242" s="297" t="e">
        <f>'Запит 2-8'!#REF!</f>
        <v>#REF!</v>
      </c>
      <c r="D1242" s="296" t="e">
        <f>'Запит 2-8'!#REF!</f>
        <v>#REF!</v>
      </c>
      <c r="E1242" s="413">
        <f>'Паспорт-3'!E1404</f>
        <v>0</v>
      </c>
      <c r="F1242" s="414"/>
      <c r="G1242" s="429">
        <f t="shared" si="138"/>
        <v>0</v>
      </c>
      <c r="H1242" s="81" t="e">
        <f t="shared" si="139"/>
        <v>#REF!</v>
      </c>
    </row>
    <row r="1243" spans="1:8" x14ac:dyDescent="0.2">
      <c r="A1243" s="433" t="e">
        <f>'Запит 2-8'!#REF!</f>
        <v>#REF!</v>
      </c>
      <c r="B1243" s="434" t="e">
        <f>IF('Запит 2-8'!#REF!&lt;&gt;"",'Запит 2-8'!#REF!,"")</f>
        <v>#REF!</v>
      </c>
      <c r="C1243" s="435" t="e">
        <f>'Запит 2-8'!#REF!</f>
        <v>#REF!</v>
      </c>
      <c r="D1243" s="436" t="e">
        <f>'Запит 2-8'!#REF!</f>
        <v>#REF!</v>
      </c>
      <c r="E1243" s="437">
        <f>'Паспорт-3'!E1405</f>
        <v>0</v>
      </c>
      <c r="F1243" s="438"/>
      <c r="G1243" s="439">
        <f t="shared" si="138"/>
        <v>0</v>
      </c>
      <c r="H1243" s="81" t="e">
        <f t="shared" si="139"/>
        <v>#REF!</v>
      </c>
    </row>
    <row r="1244" spans="1:8" ht="12.75" customHeight="1" x14ac:dyDescent="0.2">
      <c r="A1244" s="820" t="s">
        <v>212</v>
      </c>
      <c r="B1244" s="821"/>
      <c r="C1244" s="821"/>
      <c r="D1244" s="821"/>
      <c r="E1244" s="821"/>
      <c r="F1244" s="821"/>
      <c r="G1244" s="822"/>
      <c r="H1244" s="81" t="e">
        <f>H1228</f>
        <v>#REF!</v>
      </c>
    </row>
    <row r="1245" spans="1:8" x14ac:dyDescent="0.2">
      <c r="A1245" s="420" t="e">
        <f>'Запит 2-8'!#REF!</f>
        <v>#REF!</v>
      </c>
      <c r="B1245" s="823" t="s">
        <v>108</v>
      </c>
      <c r="C1245" s="824"/>
      <c r="D1245" s="824"/>
      <c r="E1245" s="824"/>
      <c r="F1245" s="824"/>
      <c r="G1245" s="829"/>
      <c r="H1245" s="81" t="e">
        <f>H1246</f>
        <v>#REF!</v>
      </c>
    </row>
    <row r="1246" spans="1:8" x14ac:dyDescent="0.2">
      <c r="A1246" s="326" t="e">
        <f>'Запит 2-8'!#REF!</f>
        <v>#REF!</v>
      </c>
      <c r="B1246" s="421" t="e">
        <f>IF('Запит 2-8'!#REF!&lt;&gt;"",'Запит 2-8'!#REF!,"")</f>
        <v>#REF!</v>
      </c>
      <c r="C1246" s="422" t="e">
        <f>'Запит 2-8'!#REF!</f>
        <v>#REF!</v>
      </c>
      <c r="D1246" s="423" t="e">
        <f>'Запит 2-8'!#REF!</f>
        <v>#REF!</v>
      </c>
      <c r="E1246" s="430">
        <f>'Паспорт-3'!E1407</f>
        <v>0</v>
      </c>
      <c r="F1246" s="431"/>
      <c r="G1246" s="432">
        <f t="shared" ref="G1246:G1260" si="140">F1246-E1246</f>
        <v>0</v>
      </c>
      <c r="H1246" s="81" t="e">
        <f t="shared" ref="H1246:H1260" si="141">IF(B1246&lt;&gt;"","Для друку","")</f>
        <v>#REF!</v>
      </c>
    </row>
    <row r="1247" spans="1:8" x14ac:dyDescent="0.2">
      <c r="A1247" s="326" t="e">
        <f>'Запит 2-8'!#REF!</f>
        <v>#REF!</v>
      </c>
      <c r="B1247" s="298" t="e">
        <f>IF('Запит 2-8'!#REF!&lt;&gt;"",'Запит 2-8'!#REF!,"")</f>
        <v>#REF!</v>
      </c>
      <c r="C1247" s="297" t="e">
        <f>'Запит 2-8'!#REF!</f>
        <v>#REF!</v>
      </c>
      <c r="D1247" s="296" t="e">
        <f>'Запит 2-8'!#REF!</f>
        <v>#REF!</v>
      </c>
      <c r="E1247" s="413">
        <f>'Паспорт-3'!E1408</f>
        <v>0</v>
      </c>
      <c r="F1247" s="414"/>
      <c r="G1247" s="429">
        <f t="shared" si="140"/>
        <v>0</v>
      </c>
      <c r="H1247" s="81" t="e">
        <f t="shared" si="141"/>
        <v>#REF!</v>
      </c>
    </row>
    <row r="1248" spans="1:8" x14ac:dyDescent="0.2">
      <c r="A1248" s="326" t="e">
        <f>'Запит 2-8'!#REF!</f>
        <v>#REF!</v>
      </c>
      <c r="B1248" s="298" t="e">
        <f>IF('Запит 2-8'!#REF!&lt;&gt;"",'Запит 2-8'!#REF!,"")</f>
        <v>#REF!</v>
      </c>
      <c r="C1248" s="297" t="e">
        <f>'Запит 2-8'!#REF!</f>
        <v>#REF!</v>
      </c>
      <c r="D1248" s="296" t="e">
        <f>'Запит 2-8'!#REF!</f>
        <v>#REF!</v>
      </c>
      <c r="E1248" s="413">
        <f>'Паспорт-3'!E1409</f>
        <v>0</v>
      </c>
      <c r="F1248" s="414"/>
      <c r="G1248" s="429">
        <f t="shared" si="140"/>
        <v>0</v>
      </c>
      <c r="H1248" s="81" t="e">
        <f t="shared" si="141"/>
        <v>#REF!</v>
      </c>
    </row>
    <row r="1249" spans="1:8" x14ac:dyDescent="0.2">
      <c r="A1249" s="326" t="e">
        <f>'Запит 2-8'!#REF!</f>
        <v>#REF!</v>
      </c>
      <c r="B1249" s="298" t="e">
        <f>IF('Запит 2-8'!#REF!&lt;&gt;"",'Запит 2-8'!#REF!,"")</f>
        <v>#REF!</v>
      </c>
      <c r="C1249" s="297" t="e">
        <f>'Запит 2-8'!#REF!</f>
        <v>#REF!</v>
      </c>
      <c r="D1249" s="296" t="e">
        <f>'Запит 2-8'!#REF!</f>
        <v>#REF!</v>
      </c>
      <c r="E1249" s="413">
        <f>'Паспорт-3'!E1410</f>
        <v>0</v>
      </c>
      <c r="F1249" s="414"/>
      <c r="G1249" s="429">
        <f t="shared" si="140"/>
        <v>0</v>
      </c>
      <c r="H1249" s="81" t="e">
        <f t="shared" si="141"/>
        <v>#REF!</v>
      </c>
    </row>
    <row r="1250" spans="1:8" x14ac:dyDescent="0.2">
      <c r="A1250" s="326" t="e">
        <f>'Запит 2-8'!#REF!</f>
        <v>#REF!</v>
      </c>
      <c r="B1250" s="298" t="e">
        <f>IF('Запит 2-8'!#REF!&lt;&gt;"",'Запит 2-8'!#REF!,"")</f>
        <v>#REF!</v>
      </c>
      <c r="C1250" s="297" t="e">
        <f>'Запит 2-8'!#REF!</f>
        <v>#REF!</v>
      </c>
      <c r="D1250" s="296" t="e">
        <f>'Запит 2-8'!#REF!</f>
        <v>#REF!</v>
      </c>
      <c r="E1250" s="413">
        <f>'Паспорт-3'!E1411</f>
        <v>0</v>
      </c>
      <c r="F1250" s="414"/>
      <c r="G1250" s="429">
        <f t="shared" si="140"/>
        <v>0</v>
      </c>
      <c r="H1250" s="81" t="e">
        <f t="shared" si="141"/>
        <v>#REF!</v>
      </c>
    </row>
    <row r="1251" spans="1:8" x14ac:dyDescent="0.2">
      <c r="A1251" s="326" t="e">
        <f>'Запит 2-8'!#REF!</f>
        <v>#REF!</v>
      </c>
      <c r="B1251" s="298" t="e">
        <f>IF('Запит 2-8'!#REF!&lt;&gt;"",'Запит 2-8'!#REF!,"")</f>
        <v>#REF!</v>
      </c>
      <c r="C1251" s="297" t="e">
        <f>'Запит 2-8'!#REF!</f>
        <v>#REF!</v>
      </c>
      <c r="D1251" s="296" t="e">
        <f>'Запит 2-8'!#REF!</f>
        <v>#REF!</v>
      </c>
      <c r="E1251" s="413">
        <f>'Паспорт-3'!E1412</f>
        <v>0</v>
      </c>
      <c r="F1251" s="414"/>
      <c r="G1251" s="429">
        <f t="shared" si="140"/>
        <v>0</v>
      </c>
      <c r="H1251" s="81" t="e">
        <f t="shared" si="141"/>
        <v>#REF!</v>
      </c>
    </row>
    <row r="1252" spans="1:8" x14ac:dyDescent="0.2">
      <c r="A1252" s="326" t="e">
        <f>'Запит 2-8'!#REF!</f>
        <v>#REF!</v>
      </c>
      <c r="B1252" s="298" t="e">
        <f>IF('Запит 2-8'!#REF!&lt;&gt;"",'Запит 2-8'!#REF!,"")</f>
        <v>#REF!</v>
      </c>
      <c r="C1252" s="297" t="e">
        <f>'Запит 2-8'!#REF!</f>
        <v>#REF!</v>
      </c>
      <c r="D1252" s="296" t="e">
        <f>'Запит 2-8'!#REF!</f>
        <v>#REF!</v>
      </c>
      <c r="E1252" s="413">
        <f>'Паспорт-3'!E1413</f>
        <v>0</v>
      </c>
      <c r="F1252" s="414"/>
      <c r="G1252" s="429">
        <f t="shared" si="140"/>
        <v>0</v>
      </c>
      <c r="H1252" s="81" t="e">
        <f t="shared" si="141"/>
        <v>#REF!</v>
      </c>
    </row>
    <row r="1253" spans="1:8" x14ac:dyDescent="0.2">
      <c r="A1253" s="326" t="e">
        <f>'Запит 2-8'!#REF!</f>
        <v>#REF!</v>
      </c>
      <c r="B1253" s="298" t="e">
        <f>IF('Запит 2-8'!#REF!&lt;&gt;"",'Запит 2-8'!#REF!,"")</f>
        <v>#REF!</v>
      </c>
      <c r="C1253" s="297" t="e">
        <f>'Запит 2-8'!#REF!</f>
        <v>#REF!</v>
      </c>
      <c r="D1253" s="296" t="e">
        <f>'Запит 2-8'!#REF!</f>
        <v>#REF!</v>
      </c>
      <c r="E1253" s="413">
        <f>'Паспорт-3'!E1414</f>
        <v>0</v>
      </c>
      <c r="F1253" s="414"/>
      <c r="G1253" s="429">
        <f t="shared" si="140"/>
        <v>0</v>
      </c>
      <c r="H1253" s="81" t="e">
        <f t="shared" si="141"/>
        <v>#REF!</v>
      </c>
    </row>
    <row r="1254" spans="1:8" x14ac:dyDescent="0.2">
      <c r="A1254" s="326" t="e">
        <f>'Запит 2-8'!#REF!</f>
        <v>#REF!</v>
      </c>
      <c r="B1254" s="298" t="e">
        <f>IF('Запит 2-8'!#REF!&lt;&gt;"",'Запит 2-8'!#REF!,"")</f>
        <v>#REF!</v>
      </c>
      <c r="C1254" s="297" t="e">
        <f>'Запит 2-8'!#REF!</f>
        <v>#REF!</v>
      </c>
      <c r="D1254" s="296" t="e">
        <f>'Запит 2-8'!#REF!</f>
        <v>#REF!</v>
      </c>
      <c r="E1254" s="413">
        <f>'Паспорт-3'!E1415</f>
        <v>0</v>
      </c>
      <c r="F1254" s="414"/>
      <c r="G1254" s="429">
        <f t="shared" si="140"/>
        <v>0</v>
      </c>
      <c r="H1254" s="81" t="e">
        <f t="shared" si="141"/>
        <v>#REF!</v>
      </c>
    </row>
    <row r="1255" spans="1:8" x14ac:dyDescent="0.2">
      <c r="A1255" s="326" t="e">
        <f>'Запит 2-8'!#REF!</f>
        <v>#REF!</v>
      </c>
      <c r="B1255" s="298" t="e">
        <f>IF('Запит 2-8'!#REF!&lt;&gt;"",'Запит 2-8'!#REF!,"")</f>
        <v>#REF!</v>
      </c>
      <c r="C1255" s="297" t="e">
        <f>'Запит 2-8'!#REF!</f>
        <v>#REF!</v>
      </c>
      <c r="D1255" s="296" t="e">
        <f>'Запит 2-8'!#REF!</f>
        <v>#REF!</v>
      </c>
      <c r="E1255" s="413">
        <f>'Паспорт-3'!E1416</f>
        <v>0</v>
      </c>
      <c r="F1255" s="414"/>
      <c r="G1255" s="429">
        <f t="shared" si="140"/>
        <v>0</v>
      </c>
      <c r="H1255" s="81" t="e">
        <f t="shared" si="141"/>
        <v>#REF!</v>
      </c>
    </row>
    <row r="1256" spans="1:8" x14ac:dyDescent="0.2">
      <c r="A1256" s="326" t="e">
        <f>'Запит 2-8'!#REF!</f>
        <v>#REF!</v>
      </c>
      <c r="B1256" s="298" t="e">
        <f>IF('Запит 2-8'!#REF!&lt;&gt;"",'Запит 2-8'!#REF!,"")</f>
        <v>#REF!</v>
      </c>
      <c r="C1256" s="297" t="e">
        <f>'Запит 2-8'!#REF!</f>
        <v>#REF!</v>
      </c>
      <c r="D1256" s="296" t="e">
        <f>'Запит 2-8'!#REF!</f>
        <v>#REF!</v>
      </c>
      <c r="E1256" s="413">
        <f>'Паспорт-3'!E1417</f>
        <v>0</v>
      </c>
      <c r="F1256" s="414"/>
      <c r="G1256" s="429">
        <f t="shared" si="140"/>
        <v>0</v>
      </c>
      <c r="H1256" s="81" t="e">
        <f t="shared" si="141"/>
        <v>#REF!</v>
      </c>
    </row>
    <row r="1257" spans="1:8" x14ac:dyDescent="0.2">
      <c r="A1257" s="326" t="e">
        <f>'Запит 2-8'!#REF!</f>
        <v>#REF!</v>
      </c>
      <c r="B1257" s="298" t="e">
        <f>IF('Запит 2-8'!#REF!&lt;&gt;"",'Запит 2-8'!#REF!,"")</f>
        <v>#REF!</v>
      </c>
      <c r="C1257" s="297" t="e">
        <f>'Запит 2-8'!#REF!</f>
        <v>#REF!</v>
      </c>
      <c r="D1257" s="296" t="e">
        <f>'Запит 2-8'!#REF!</f>
        <v>#REF!</v>
      </c>
      <c r="E1257" s="413">
        <f>'Паспорт-3'!E1418</f>
        <v>0</v>
      </c>
      <c r="F1257" s="414"/>
      <c r="G1257" s="429">
        <f t="shared" si="140"/>
        <v>0</v>
      </c>
      <c r="H1257" s="81" t="e">
        <f t="shared" si="141"/>
        <v>#REF!</v>
      </c>
    </row>
    <row r="1258" spans="1:8" x14ac:dyDescent="0.2">
      <c r="A1258" s="326" t="e">
        <f>'Запит 2-8'!#REF!</f>
        <v>#REF!</v>
      </c>
      <c r="B1258" s="298" t="e">
        <f>IF('Запит 2-8'!#REF!&lt;&gt;"",'Запит 2-8'!#REF!,"")</f>
        <v>#REF!</v>
      </c>
      <c r="C1258" s="297" t="e">
        <f>'Запит 2-8'!#REF!</f>
        <v>#REF!</v>
      </c>
      <c r="D1258" s="296" t="e">
        <f>'Запит 2-8'!#REF!</f>
        <v>#REF!</v>
      </c>
      <c r="E1258" s="413">
        <f>'Паспорт-3'!E1419</f>
        <v>0</v>
      </c>
      <c r="F1258" s="414"/>
      <c r="G1258" s="429">
        <f t="shared" si="140"/>
        <v>0</v>
      </c>
      <c r="H1258" s="81" t="e">
        <f t="shared" si="141"/>
        <v>#REF!</v>
      </c>
    </row>
    <row r="1259" spans="1:8" x14ac:dyDescent="0.2">
      <c r="A1259" s="326" t="e">
        <f>'Запит 2-8'!#REF!</f>
        <v>#REF!</v>
      </c>
      <c r="B1259" s="298" t="e">
        <f>IF('Запит 2-8'!#REF!&lt;&gt;"",'Запит 2-8'!#REF!,"")</f>
        <v>#REF!</v>
      </c>
      <c r="C1259" s="297" t="e">
        <f>'Запит 2-8'!#REF!</f>
        <v>#REF!</v>
      </c>
      <c r="D1259" s="296" t="e">
        <f>'Запит 2-8'!#REF!</f>
        <v>#REF!</v>
      </c>
      <c r="E1259" s="413">
        <f>'Паспорт-3'!E1420</f>
        <v>0</v>
      </c>
      <c r="F1259" s="414"/>
      <c r="G1259" s="429">
        <f t="shared" si="140"/>
        <v>0</v>
      </c>
      <c r="H1259" s="81" t="e">
        <f t="shared" si="141"/>
        <v>#REF!</v>
      </c>
    </row>
    <row r="1260" spans="1:8" x14ac:dyDescent="0.2">
      <c r="A1260" s="433" t="e">
        <f>'Запит 2-8'!#REF!</f>
        <v>#REF!</v>
      </c>
      <c r="B1260" s="434" t="e">
        <f>IF('Запит 2-8'!#REF!&lt;&gt;"",'Запит 2-8'!#REF!,"")</f>
        <v>#REF!</v>
      </c>
      <c r="C1260" s="435" t="e">
        <f>'Запит 2-8'!#REF!</f>
        <v>#REF!</v>
      </c>
      <c r="D1260" s="436" t="e">
        <f>'Запит 2-8'!#REF!</f>
        <v>#REF!</v>
      </c>
      <c r="E1260" s="437">
        <f>'Паспорт-3'!E1421</f>
        <v>0</v>
      </c>
      <c r="F1260" s="438"/>
      <c r="G1260" s="439">
        <f t="shared" si="140"/>
        <v>0</v>
      </c>
      <c r="H1260" s="81" t="e">
        <f t="shared" si="141"/>
        <v>#REF!</v>
      </c>
    </row>
    <row r="1261" spans="1:8" ht="12.75" customHeight="1" x14ac:dyDescent="0.2">
      <c r="A1261" s="820" t="s">
        <v>212</v>
      </c>
      <c r="B1261" s="821"/>
      <c r="C1261" s="821"/>
      <c r="D1261" s="821"/>
      <c r="E1261" s="821"/>
      <c r="F1261" s="821"/>
      <c r="G1261" s="822"/>
      <c r="H1261" s="81" t="e">
        <f>H1245</f>
        <v>#REF!</v>
      </c>
    </row>
    <row r="1262" spans="1:8" x14ac:dyDescent="0.2">
      <c r="A1262" s="426" t="e">
        <f>'Запит 2-8'!#REF!</f>
        <v>#REF!</v>
      </c>
      <c r="B1262" s="823" t="s">
        <v>109</v>
      </c>
      <c r="C1262" s="824"/>
      <c r="D1262" s="824"/>
      <c r="E1262" s="825"/>
      <c r="F1262" s="825"/>
      <c r="G1262" s="826"/>
      <c r="H1262" s="81" t="e">
        <f>H1263</f>
        <v>#REF!</v>
      </c>
    </row>
    <row r="1263" spans="1:8" x14ac:dyDescent="0.2">
      <c r="A1263" s="326" t="e">
        <f>'Запит 2-8'!#REF!</f>
        <v>#REF!</v>
      </c>
      <c r="B1263" s="421" t="e">
        <f>IF('Запит 2-8'!#REF!&lt;&gt;"",'Запит 2-8'!#REF!,"")</f>
        <v>#REF!</v>
      </c>
      <c r="C1263" s="422" t="e">
        <f>'Запит 2-8'!#REF!</f>
        <v>#REF!</v>
      </c>
      <c r="D1263" s="423" t="e">
        <f>'Запит 2-8'!#REF!</f>
        <v>#REF!</v>
      </c>
      <c r="E1263" s="424">
        <f>'Паспорт-3'!E1423</f>
        <v>0</v>
      </c>
      <c r="F1263" s="425"/>
      <c r="G1263" s="428">
        <f t="shared" ref="G1263:G1277" si="142">F1263-E1263</f>
        <v>0</v>
      </c>
      <c r="H1263" s="81" t="e">
        <f t="shared" ref="H1263:H1277" si="143">IF(B1263&lt;&gt;"","Для друку","")</f>
        <v>#REF!</v>
      </c>
    </row>
    <row r="1264" spans="1:8" x14ac:dyDescent="0.2">
      <c r="A1264" s="326" t="e">
        <f>'Запит 2-8'!#REF!</f>
        <v>#REF!</v>
      </c>
      <c r="B1264" s="298" t="e">
        <f>IF('Запит 2-8'!#REF!&lt;&gt;"",'Запит 2-8'!#REF!,"")</f>
        <v>#REF!</v>
      </c>
      <c r="C1264" s="297" t="e">
        <f>'Запит 2-8'!#REF!</f>
        <v>#REF!</v>
      </c>
      <c r="D1264" s="296" t="e">
        <f>'Запит 2-8'!#REF!</f>
        <v>#REF!</v>
      </c>
      <c r="E1264" s="413">
        <f>'Паспорт-3'!E1424</f>
        <v>0</v>
      </c>
      <c r="F1264" s="414"/>
      <c r="G1264" s="429">
        <f t="shared" si="142"/>
        <v>0</v>
      </c>
      <c r="H1264" s="81" t="e">
        <f t="shared" si="143"/>
        <v>#REF!</v>
      </c>
    </row>
    <row r="1265" spans="1:8" x14ac:dyDescent="0.2">
      <c r="A1265" s="326" t="e">
        <f>'Запит 2-8'!#REF!</f>
        <v>#REF!</v>
      </c>
      <c r="B1265" s="298" t="e">
        <f>IF('Запит 2-8'!#REF!&lt;&gt;"",'Запит 2-8'!#REF!,"")</f>
        <v>#REF!</v>
      </c>
      <c r="C1265" s="297" t="e">
        <f>'Запит 2-8'!#REF!</f>
        <v>#REF!</v>
      </c>
      <c r="D1265" s="296" t="e">
        <f>'Запит 2-8'!#REF!</f>
        <v>#REF!</v>
      </c>
      <c r="E1265" s="413">
        <f>'Паспорт-3'!E1425</f>
        <v>0</v>
      </c>
      <c r="F1265" s="414"/>
      <c r="G1265" s="429">
        <f t="shared" si="142"/>
        <v>0</v>
      </c>
      <c r="H1265" s="81" t="e">
        <f t="shared" si="143"/>
        <v>#REF!</v>
      </c>
    </row>
    <row r="1266" spans="1:8" x14ac:dyDescent="0.2">
      <c r="A1266" s="326" t="e">
        <f>'Запит 2-8'!#REF!</f>
        <v>#REF!</v>
      </c>
      <c r="B1266" s="298" t="e">
        <f>IF('Запит 2-8'!#REF!&lt;&gt;"",'Запит 2-8'!#REF!,"")</f>
        <v>#REF!</v>
      </c>
      <c r="C1266" s="297" t="e">
        <f>'Запит 2-8'!#REF!</f>
        <v>#REF!</v>
      </c>
      <c r="D1266" s="296" t="e">
        <f>'Запит 2-8'!#REF!</f>
        <v>#REF!</v>
      </c>
      <c r="E1266" s="413">
        <f>'Паспорт-3'!E1426</f>
        <v>0</v>
      </c>
      <c r="F1266" s="414"/>
      <c r="G1266" s="429">
        <f t="shared" si="142"/>
        <v>0</v>
      </c>
      <c r="H1266" s="81" t="e">
        <f t="shared" si="143"/>
        <v>#REF!</v>
      </c>
    </row>
    <row r="1267" spans="1:8" x14ac:dyDescent="0.2">
      <c r="A1267" s="326" t="e">
        <f>'Запит 2-8'!#REF!</f>
        <v>#REF!</v>
      </c>
      <c r="B1267" s="298" t="e">
        <f>IF('Запит 2-8'!#REF!&lt;&gt;"",'Запит 2-8'!#REF!,"")</f>
        <v>#REF!</v>
      </c>
      <c r="C1267" s="297" t="e">
        <f>'Запит 2-8'!#REF!</f>
        <v>#REF!</v>
      </c>
      <c r="D1267" s="296" t="e">
        <f>'Запит 2-8'!#REF!</f>
        <v>#REF!</v>
      </c>
      <c r="E1267" s="413">
        <f>'Паспорт-3'!E1427</f>
        <v>0</v>
      </c>
      <c r="F1267" s="414"/>
      <c r="G1267" s="429">
        <f t="shared" si="142"/>
        <v>0</v>
      </c>
      <c r="H1267" s="81" t="e">
        <f t="shared" si="143"/>
        <v>#REF!</v>
      </c>
    </row>
    <row r="1268" spans="1:8" x14ac:dyDescent="0.2">
      <c r="A1268" s="326" t="e">
        <f>'Запит 2-8'!#REF!</f>
        <v>#REF!</v>
      </c>
      <c r="B1268" s="298" t="e">
        <f>IF('Запит 2-8'!#REF!&lt;&gt;"",'Запит 2-8'!#REF!,"")</f>
        <v>#REF!</v>
      </c>
      <c r="C1268" s="297" t="e">
        <f>'Запит 2-8'!#REF!</f>
        <v>#REF!</v>
      </c>
      <c r="D1268" s="296" t="e">
        <f>'Запит 2-8'!#REF!</f>
        <v>#REF!</v>
      </c>
      <c r="E1268" s="413">
        <f>'Паспорт-3'!E1428</f>
        <v>0</v>
      </c>
      <c r="F1268" s="414"/>
      <c r="G1268" s="429">
        <f t="shared" si="142"/>
        <v>0</v>
      </c>
      <c r="H1268" s="81" t="e">
        <f t="shared" si="143"/>
        <v>#REF!</v>
      </c>
    </row>
    <row r="1269" spans="1:8" x14ac:dyDescent="0.2">
      <c r="A1269" s="326" t="e">
        <f>'Запит 2-8'!#REF!</f>
        <v>#REF!</v>
      </c>
      <c r="B1269" s="298" t="e">
        <f>IF('Запит 2-8'!#REF!&lt;&gt;"",'Запит 2-8'!#REF!,"")</f>
        <v>#REF!</v>
      </c>
      <c r="C1269" s="297" t="e">
        <f>'Запит 2-8'!#REF!</f>
        <v>#REF!</v>
      </c>
      <c r="D1269" s="296" t="e">
        <f>'Запит 2-8'!#REF!</f>
        <v>#REF!</v>
      </c>
      <c r="E1269" s="413">
        <f>'Паспорт-3'!E1429</f>
        <v>0</v>
      </c>
      <c r="F1269" s="414"/>
      <c r="G1269" s="429">
        <f t="shared" si="142"/>
        <v>0</v>
      </c>
      <c r="H1269" s="81" t="e">
        <f t="shared" si="143"/>
        <v>#REF!</v>
      </c>
    </row>
    <row r="1270" spans="1:8" x14ac:dyDescent="0.2">
      <c r="A1270" s="326" t="e">
        <f>'Запит 2-8'!#REF!</f>
        <v>#REF!</v>
      </c>
      <c r="B1270" s="298" t="e">
        <f>IF('Запит 2-8'!#REF!&lt;&gt;"",'Запит 2-8'!#REF!,"")</f>
        <v>#REF!</v>
      </c>
      <c r="C1270" s="297" t="e">
        <f>'Запит 2-8'!#REF!</f>
        <v>#REF!</v>
      </c>
      <c r="D1270" s="296" t="e">
        <f>'Запит 2-8'!#REF!</f>
        <v>#REF!</v>
      </c>
      <c r="E1270" s="413">
        <f>'Паспорт-3'!E1430</f>
        <v>0</v>
      </c>
      <c r="F1270" s="414"/>
      <c r="G1270" s="429">
        <f t="shared" si="142"/>
        <v>0</v>
      </c>
      <c r="H1270" s="81" t="e">
        <f t="shared" si="143"/>
        <v>#REF!</v>
      </c>
    </row>
    <row r="1271" spans="1:8" x14ac:dyDescent="0.2">
      <c r="A1271" s="326" t="e">
        <f>'Запит 2-8'!#REF!</f>
        <v>#REF!</v>
      </c>
      <c r="B1271" s="298" t="e">
        <f>IF('Запит 2-8'!#REF!&lt;&gt;"",'Запит 2-8'!#REF!,"")</f>
        <v>#REF!</v>
      </c>
      <c r="C1271" s="297" t="e">
        <f>'Запит 2-8'!#REF!</f>
        <v>#REF!</v>
      </c>
      <c r="D1271" s="296" t="e">
        <f>'Запит 2-8'!#REF!</f>
        <v>#REF!</v>
      </c>
      <c r="E1271" s="413">
        <f>'Паспорт-3'!E1431</f>
        <v>0</v>
      </c>
      <c r="F1271" s="414"/>
      <c r="G1271" s="429">
        <f t="shared" si="142"/>
        <v>0</v>
      </c>
      <c r="H1271" s="81" t="e">
        <f t="shared" si="143"/>
        <v>#REF!</v>
      </c>
    </row>
    <row r="1272" spans="1:8" x14ac:dyDescent="0.2">
      <c r="A1272" s="326" t="e">
        <f>'Запит 2-8'!#REF!</f>
        <v>#REF!</v>
      </c>
      <c r="B1272" s="298" t="e">
        <f>IF('Запит 2-8'!#REF!&lt;&gt;"",'Запит 2-8'!#REF!,"")</f>
        <v>#REF!</v>
      </c>
      <c r="C1272" s="297" t="e">
        <f>'Запит 2-8'!#REF!</f>
        <v>#REF!</v>
      </c>
      <c r="D1272" s="296" t="e">
        <f>'Запит 2-8'!#REF!</f>
        <v>#REF!</v>
      </c>
      <c r="E1272" s="413">
        <f>'Паспорт-3'!E1432</f>
        <v>0</v>
      </c>
      <c r="F1272" s="414"/>
      <c r="G1272" s="429">
        <f t="shared" si="142"/>
        <v>0</v>
      </c>
      <c r="H1272" s="81" t="e">
        <f t="shared" si="143"/>
        <v>#REF!</v>
      </c>
    </row>
    <row r="1273" spans="1:8" x14ac:dyDescent="0.2">
      <c r="A1273" s="326" t="e">
        <f>'Запит 2-8'!#REF!</f>
        <v>#REF!</v>
      </c>
      <c r="B1273" s="298" t="e">
        <f>IF('Запит 2-8'!#REF!&lt;&gt;"",'Запит 2-8'!#REF!,"")</f>
        <v>#REF!</v>
      </c>
      <c r="C1273" s="297" t="e">
        <f>'Запит 2-8'!#REF!</f>
        <v>#REF!</v>
      </c>
      <c r="D1273" s="296" t="e">
        <f>'Запит 2-8'!#REF!</f>
        <v>#REF!</v>
      </c>
      <c r="E1273" s="413">
        <f>'Паспорт-3'!E1433</f>
        <v>0</v>
      </c>
      <c r="F1273" s="414"/>
      <c r="G1273" s="429">
        <f t="shared" si="142"/>
        <v>0</v>
      </c>
      <c r="H1273" s="81" t="e">
        <f t="shared" si="143"/>
        <v>#REF!</v>
      </c>
    </row>
    <row r="1274" spans="1:8" x14ac:dyDescent="0.2">
      <c r="A1274" s="326" t="e">
        <f>'Запит 2-8'!#REF!</f>
        <v>#REF!</v>
      </c>
      <c r="B1274" s="298" t="e">
        <f>IF('Запит 2-8'!#REF!&lt;&gt;"",'Запит 2-8'!#REF!,"")</f>
        <v>#REF!</v>
      </c>
      <c r="C1274" s="297" t="e">
        <f>'Запит 2-8'!#REF!</f>
        <v>#REF!</v>
      </c>
      <c r="D1274" s="296" t="e">
        <f>'Запит 2-8'!#REF!</f>
        <v>#REF!</v>
      </c>
      <c r="E1274" s="413">
        <f>'Паспорт-3'!E1434</f>
        <v>0</v>
      </c>
      <c r="F1274" s="414"/>
      <c r="G1274" s="429">
        <f t="shared" si="142"/>
        <v>0</v>
      </c>
      <c r="H1274" s="81" t="e">
        <f t="shared" si="143"/>
        <v>#REF!</v>
      </c>
    </row>
    <row r="1275" spans="1:8" x14ac:dyDescent="0.2">
      <c r="A1275" s="326" t="e">
        <f>'Запит 2-8'!#REF!</f>
        <v>#REF!</v>
      </c>
      <c r="B1275" s="298" t="e">
        <f>IF('Запит 2-8'!#REF!&lt;&gt;"",'Запит 2-8'!#REF!,"")</f>
        <v>#REF!</v>
      </c>
      <c r="C1275" s="297" t="e">
        <f>'Запит 2-8'!#REF!</f>
        <v>#REF!</v>
      </c>
      <c r="D1275" s="296" t="e">
        <f>'Запит 2-8'!#REF!</f>
        <v>#REF!</v>
      </c>
      <c r="E1275" s="413">
        <f>'Паспорт-3'!E1435</f>
        <v>0</v>
      </c>
      <c r="F1275" s="414"/>
      <c r="G1275" s="429">
        <f t="shared" si="142"/>
        <v>0</v>
      </c>
      <c r="H1275" s="81" t="e">
        <f t="shared" si="143"/>
        <v>#REF!</v>
      </c>
    </row>
    <row r="1276" spans="1:8" x14ac:dyDescent="0.2">
      <c r="A1276" s="326" t="e">
        <f>'Запит 2-8'!#REF!</f>
        <v>#REF!</v>
      </c>
      <c r="B1276" s="298" t="e">
        <f>IF('Запит 2-8'!#REF!&lt;&gt;"",'Запит 2-8'!#REF!,"")</f>
        <v>#REF!</v>
      </c>
      <c r="C1276" s="297" t="e">
        <f>'Запит 2-8'!#REF!</f>
        <v>#REF!</v>
      </c>
      <c r="D1276" s="296" t="e">
        <f>'Запит 2-8'!#REF!</f>
        <v>#REF!</v>
      </c>
      <c r="E1276" s="413">
        <f>'Паспорт-3'!E1436</f>
        <v>0</v>
      </c>
      <c r="F1276" s="414"/>
      <c r="G1276" s="429">
        <f t="shared" si="142"/>
        <v>0</v>
      </c>
      <c r="H1276" s="81" t="e">
        <f t="shared" si="143"/>
        <v>#REF!</v>
      </c>
    </row>
    <row r="1277" spans="1:8" x14ac:dyDescent="0.2">
      <c r="A1277" s="433" t="e">
        <f>'Запит 2-8'!#REF!</f>
        <v>#REF!</v>
      </c>
      <c r="B1277" s="434" t="e">
        <f>IF('Запит 2-8'!#REF!&lt;&gt;"",'Запит 2-8'!#REF!,"")</f>
        <v>#REF!</v>
      </c>
      <c r="C1277" s="435" t="e">
        <f>'Запит 2-8'!#REF!</f>
        <v>#REF!</v>
      </c>
      <c r="D1277" s="436" t="e">
        <f>'Запит 2-8'!#REF!</f>
        <v>#REF!</v>
      </c>
      <c r="E1277" s="437">
        <f>'Паспорт-3'!E1437</f>
        <v>0</v>
      </c>
      <c r="F1277" s="438"/>
      <c r="G1277" s="439">
        <f t="shared" si="142"/>
        <v>0</v>
      </c>
      <c r="H1277" s="81" t="e">
        <f t="shared" si="143"/>
        <v>#REF!</v>
      </c>
    </row>
    <row r="1278" spans="1:8" ht="12.75" customHeight="1" x14ac:dyDescent="0.2">
      <c r="A1278" s="820" t="s">
        <v>212</v>
      </c>
      <c r="B1278" s="821"/>
      <c r="C1278" s="821"/>
      <c r="D1278" s="821"/>
      <c r="E1278" s="821"/>
      <c r="F1278" s="821"/>
      <c r="G1278" s="822"/>
      <c r="H1278" s="81" t="e">
        <f>H1262</f>
        <v>#REF!</v>
      </c>
    </row>
    <row r="1279" spans="1:8" ht="12.75" customHeight="1" x14ac:dyDescent="0.2">
      <c r="A1279" s="820" t="s">
        <v>232</v>
      </c>
      <c r="B1279" s="821"/>
      <c r="C1279" s="821"/>
      <c r="D1279" s="821"/>
      <c r="E1279" s="821"/>
      <c r="F1279" s="821"/>
      <c r="G1279" s="822"/>
      <c r="H1279" s="81" t="e">
        <f>H1227</f>
        <v>#REF!</v>
      </c>
    </row>
    <row r="1280" spans="1:8" ht="12.75" customHeight="1" x14ac:dyDescent="0.2">
      <c r="A1280" s="784" t="e">
        <f>'Запит 2-8'!#REF!</f>
        <v>#REF!</v>
      </c>
      <c r="B1280" s="785"/>
      <c r="C1280" s="785"/>
      <c r="D1280" s="785"/>
      <c r="E1280" s="785"/>
      <c r="F1280" s="785"/>
      <c r="G1280" s="786"/>
      <c r="H1280" s="81" t="e">
        <f>H1281</f>
        <v>#REF!</v>
      </c>
    </row>
    <row r="1281" spans="1:8" x14ac:dyDescent="0.2">
      <c r="A1281" s="420" t="s">
        <v>4</v>
      </c>
      <c r="B1281" s="823" t="s">
        <v>107</v>
      </c>
      <c r="C1281" s="824"/>
      <c r="D1281" s="824"/>
      <c r="E1281" s="827"/>
      <c r="F1281" s="827"/>
      <c r="G1281" s="828"/>
      <c r="H1281" s="81" t="e">
        <f>H1282</f>
        <v>#REF!</v>
      </c>
    </row>
    <row r="1282" spans="1:8" x14ac:dyDescent="0.2">
      <c r="A1282" s="326" t="e">
        <f>'Запит 2-8'!#REF!</f>
        <v>#REF!</v>
      </c>
      <c r="B1282" s="421" t="e">
        <f>IF('Запит 2-8'!#REF!&lt;&gt;"",'Запит 2-8'!#REF!,"")</f>
        <v>#REF!</v>
      </c>
      <c r="C1282" s="422" t="e">
        <f>'Запит 2-8'!#REF!</f>
        <v>#REF!</v>
      </c>
      <c r="D1282" s="423" t="e">
        <f>'Запит 2-8'!#REF!</f>
        <v>#REF!</v>
      </c>
      <c r="E1282" s="424">
        <f>'Паспорт-3'!E1451</f>
        <v>0</v>
      </c>
      <c r="F1282" s="425"/>
      <c r="G1282" s="428">
        <f t="shared" ref="G1282:G1296" si="144">F1282-E1282</f>
        <v>0</v>
      </c>
      <c r="H1282" s="81" t="e">
        <f t="shared" ref="H1282:H1296" si="145">IF(B1282&lt;&gt;"","Для друку","")</f>
        <v>#REF!</v>
      </c>
    </row>
    <row r="1283" spans="1:8" x14ac:dyDescent="0.2">
      <c r="A1283" s="326" t="e">
        <f>'Запит 2-8'!#REF!</f>
        <v>#REF!</v>
      </c>
      <c r="B1283" s="298" t="e">
        <f>IF('Запит 2-8'!#REF!&lt;&gt;"",'Запит 2-8'!#REF!,"")</f>
        <v>#REF!</v>
      </c>
      <c r="C1283" s="297" t="e">
        <f>'Запит 2-8'!#REF!</f>
        <v>#REF!</v>
      </c>
      <c r="D1283" s="296" t="e">
        <f>'Запит 2-8'!#REF!</f>
        <v>#REF!</v>
      </c>
      <c r="E1283" s="413">
        <f>'Паспорт-3'!E1452</f>
        <v>0</v>
      </c>
      <c r="F1283" s="414"/>
      <c r="G1283" s="429">
        <f t="shared" si="144"/>
        <v>0</v>
      </c>
      <c r="H1283" s="81" t="e">
        <f t="shared" si="145"/>
        <v>#REF!</v>
      </c>
    </row>
    <row r="1284" spans="1:8" x14ac:dyDescent="0.2">
      <c r="A1284" s="326" t="e">
        <f>'Запит 2-8'!#REF!</f>
        <v>#REF!</v>
      </c>
      <c r="B1284" s="298" t="e">
        <f>IF('Запит 2-8'!#REF!&lt;&gt;"",'Запит 2-8'!#REF!,"")</f>
        <v>#REF!</v>
      </c>
      <c r="C1284" s="297" t="e">
        <f>'Запит 2-8'!#REF!</f>
        <v>#REF!</v>
      </c>
      <c r="D1284" s="296" t="e">
        <f>'Запит 2-8'!#REF!</f>
        <v>#REF!</v>
      </c>
      <c r="E1284" s="413">
        <f>'Паспорт-3'!E1453</f>
        <v>0</v>
      </c>
      <c r="F1284" s="414"/>
      <c r="G1284" s="429">
        <f t="shared" si="144"/>
        <v>0</v>
      </c>
      <c r="H1284" s="81" t="e">
        <f t="shared" si="145"/>
        <v>#REF!</v>
      </c>
    </row>
    <row r="1285" spans="1:8" x14ac:dyDescent="0.2">
      <c r="A1285" s="326" t="e">
        <f>'Запит 2-8'!#REF!</f>
        <v>#REF!</v>
      </c>
      <c r="B1285" s="298" t="e">
        <f>IF('Запит 2-8'!#REF!&lt;&gt;"",'Запит 2-8'!#REF!,"")</f>
        <v>#REF!</v>
      </c>
      <c r="C1285" s="297" t="e">
        <f>'Запит 2-8'!#REF!</f>
        <v>#REF!</v>
      </c>
      <c r="D1285" s="296" t="e">
        <f>'Запит 2-8'!#REF!</f>
        <v>#REF!</v>
      </c>
      <c r="E1285" s="413">
        <f>'Паспорт-3'!E1454</f>
        <v>0</v>
      </c>
      <c r="F1285" s="414"/>
      <c r="G1285" s="429">
        <f t="shared" si="144"/>
        <v>0</v>
      </c>
      <c r="H1285" s="81" t="e">
        <f t="shared" si="145"/>
        <v>#REF!</v>
      </c>
    </row>
    <row r="1286" spans="1:8" x14ac:dyDescent="0.2">
      <c r="A1286" s="326" t="e">
        <f>'Запит 2-8'!#REF!</f>
        <v>#REF!</v>
      </c>
      <c r="B1286" s="298" t="e">
        <f>IF('Запит 2-8'!#REF!&lt;&gt;"",'Запит 2-8'!#REF!,"")</f>
        <v>#REF!</v>
      </c>
      <c r="C1286" s="297" t="e">
        <f>'Запит 2-8'!#REF!</f>
        <v>#REF!</v>
      </c>
      <c r="D1286" s="296" t="e">
        <f>'Запит 2-8'!#REF!</f>
        <v>#REF!</v>
      </c>
      <c r="E1286" s="413">
        <f>'Паспорт-3'!E1455</f>
        <v>0</v>
      </c>
      <c r="F1286" s="414"/>
      <c r="G1286" s="429">
        <f t="shared" si="144"/>
        <v>0</v>
      </c>
      <c r="H1286" s="81" t="e">
        <f t="shared" si="145"/>
        <v>#REF!</v>
      </c>
    </row>
    <row r="1287" spans="1:8" x14ac:dyDescent="0.2">
      <c r="A1287" s="326" t="e">
        <f>'Запит 2-8'!#REF!</f>
        <v>#REF!</v>
      </c>
      <c r="B1287" s="298" t="e">
        <f>IF('Запит 2-8'!#REF!&lt;&gt;"",'Запит 2-8'!#REF!,"")</f>
        <v>#REF!</v>
      </c>
      <c r="C1287" s="297" t="e">
        <f>'Запит 2-8'!#REF!</f>
        <v>#REF!</v>
      </c>
      <c r="D1287" s="296" t="e">
        <f>'Запит 2-8'!#REF!</f>
        <v>#REF!</v>
      </c>
      <c r="E1287" s="413">
        <f>'Паспорт-3'!E1456</f>
        <v>0</v>
      </c>
      <c r="F1287" s="414"/>
      <c r="G1287" s="429">
        <f t="shared" si="144"/>
        <v>0</v>
      </c>
      <c r="H1287" s="81" t="e">
        <f t="shared" si="145"/>
        <v>#REF!</v>
      </c>
    </row>
    <row r="1288" spans="1:8" x14ac:dyDescent="0.2">
      <c r="A1288" s="326" t="e">
        <f>'Запит 2-8'!#REF!</f>
        <v>#REF!</v>
      </c>
      <c r="B1288" s="298" t="e">
        <f>IF('Запит 2-8'!#REF!&lt;&gt;"",'Запит 2-8'!#REF!,"")</f>
        <v>#REF!</v>
      </c>
      <c r="C1288" s="297" t="e">
        <f>'Запит 2-8'!#REF!</f>
        <v>#REF!</v>
      </c>
      <c r="D1288" s="296" t="e">
        <f>'Запит 2-8'!#REF!</f>
        <v>#REF!</v>
      </c>
      <c r="E1288" s="413">
        <f>'Паспорт-3'!E1457</f>
        <v>0</v>
      </c>
      <c r="F1288" s="414"/>
      <c r="G1288" s="429">
        <f t="shared" si="144"/>
        <v>0</v>
      </c>
      <c r="H1288" s="81" t="e">
        <f t="shared" si="145"/>
        <v>#REF!</v>
      </c>
    </row>
    <row r="1289" spans="1:8" x14ac:dyDescent="0.2">
      <c r="A1289" s="326" t="e">
        <f>'Запит 2-8'!#REF!</f>
        <v>#REF!</v>
      </c>
      <c r="B1289" s="298" t="e">
        <f>IF('Запит 2-8'!#REF!&lt;&gt;"",'Запит 2-8'!#REF!,"")</f>
        <v>#REF!</v>
      </c>
      <c r="C1289" s="297" t="e">
        <f>'Запит 2-8'!#REF!</f>
        <v>#REF!</v>
      </c>
      <c r="D1289" s="296" t="e">
        <f>'Запит 2-8'!#REF!</f>
        <v>#REF!</v>
      </c>
      <c r="E1289" s="413">
        <f>'Паспорт-3'!E1458</f>
        <v>0</v>
      </c>
      <c r="F1289" s="414"/>
      <c r="G1289" s="429">
        <f t="shared" si="144"/>
        <v>0</v>
      </c>
      <c r="H1289" s="81" t="e">
        <f t="shared" si="145"/>
        <v>#REF!</v>
      </c>
    </row>
    <row r="1290" spans="1:8" x14ac:dyDescent="0.2">
      <c r="A1290" s="326" t="e">
        <f>'Запит 2-8'!#REF!</f>
        <v>#REF!</v>
      </c>
      <c r="B1290" s="298" t="e">
        <f>IF('Запит 2-8'!#REF!&lt;&gt;"",'Запит 2-8'!#REF!,"")</f>
        <v>#REF!</v>
      </c>
      <c r="C1290" s="297" t="e">
        <f>'Запит 2-8'!#REF!</f>
        <v>#REF!</v>
      </c>
      <c r="D1290" s="296" t="e">
        <f>'Запит 2-8'!#REF!</f>
        <v>#REF!</v>
      </c>
      <c r="E1290" s="413">
        <f>'Паспорт-3'!E1459</f>
        <v>0</v>
      </c>
      <c r="F1290" s="414"/>
      <c r="G1290" s="429">
        <f t="shared" si="144"/>
        <v>0</v>
      </c>
      <c r="H1290" s="81" t="e">
        <f t="shared" si="145"/>
        <v>#REF!</v>
      </c>
    </row>
    <row r="1291" spans="1:8" x14ac:dyDescent="0.2">
      <c r="A1291" s="326" t="e">
        <f>'Запит 2-8'!#REF!</f>
        <v>#REF!</v>
      </c>
      <c r="B1291" s="298" t="e">
        <f>IF('Запит 2-8'!#REF!&lt;&gt;"",'Запит 2-8'!#REF!,"")</f>
        <v>#REF!</v>
      </c>
      <c r="C1291" s="297" t="e">
        <f>'Запит 2-8'!#REF!</f>
        <v>#REF!</v>
      </c>
      <c r="D1291" s="296" t="e">
        <f>'Запит 2-8'!#REF!</f>
        <v>#REF!</v>
      </c>
      <c r="E1291" s="413">
        <f>'Паспорт-3'!E1460</f>
        <v>0</v>
      </c>
      <c r="F1291" s="414"/>
      <c r="G1291" s="429">
        <f t="shared" si="144"/>
        <v>0</v>
      </c>
      <c r="H1291" s="81" t="e">
        <f t="shared" si="145"/>
        <v>#REF!</v>
      </c>
    </row>
    <row r="1292" spans="1:8" x14ac:dyDescent="0.2">
      <c r="A1292" s="326" t="e">
        <f>'Запит 2-8'!#REF!</f>
        <v>#REF!</v>
      </c>
      <c r="B1292" s="298" t="e">
        <f>IF('Запит 2-8'!#REF!&lt;&gt;"",'Запит 2-8'!#REF!,"")</f>
        <v>#REF!</v>
      </c>
      <c r="C1292" s="297" t="e">
        <f>'Запит 2-8'!#REF!</f>
        <v>#REF!</v>
      </c>
      <c r="D1292" s="296" t="e">
        <f>'Запит 2-8'!#REF!</f>
        <v>#REF!</v>
      </c>
      <c r="E1292" s="413">
        <f>'Паспорт-3'!E1461</f>
        <v>0</v>
      </c>
      <c r="F1292" s="414"/>
      <c r="G1292" s="429">
        <f t="shared" si="144"/>
        <v>0</v>
      </c>
      <c r="H1292" s="81" t="e">
        <f t="shared" si="145"/>
        <v>#REF!</v>
      </c>
    </row>
    <row r="1293" spans="1:8" x14ac:dyDescent="0.2">
      <c r="A1293" s="326" t="e">
        <f>'Запит 2-8'!#REF!</f>
        <v>#REF!</v>
      </c>
      <c r="B1293" s="298" t="e">
        <f>IF('Запит 2-8'!#REF!&lt;&gt;"",'Запит 2-8'!#REF!,"")</f>
        <v>#REF!</v>
      </c>
      <c r="C1293" s="297" t="e">
        <f>'Запит 2-8'!#REF!</f>
        <v>#REF!</v>
      </c>
      <c r="D1293" s="296" t="e">
        <f>'Запит 2-8'!#REF!</f>
        <v>#REF!</v>
      </c>
      <c r="E1293" s="413">
        <f>'Паспорт-3'!E1462</f>
        <v>0</v>
      </c>
      <c r="F1293" s="414"/>
      <c r="G1293" s="429">
        <f t="shared" si="144"/>
        <v>0</v>
      </c>
      <c r="H1293" s="81" t="e">
        <f t="shared" si="145"/>
        <v>#REF!</v>
      </c>
    </row>
    <row r="1294" spans="1:8" x14ac:dyDescent="0.2">
      <c r="A1294" s="326" t="e">
        <f>'Запит 2-8'!#REF!</f>
        <v>#REF!</v>
      </c>
      <c r="B1294" s="298" t="e">
        <f>IF('Запит 2-8'!#REF!&lt;&gt;"",'Запит 2-8'!#REF!,"")</f>
        <v>#REF!</v>
      </c>
      <c r="C1294" s="297" t="e">
        <f>'Запит 2-8'!#REF!</f>
        <v>#REF!</v>
      </c>
      <c r="D1294" s="296" t="e">
        <f>'Запит 2-8'!#REF!</f>
        <v>#REF!</v>
      </c>
      <c r="E1294" s="413">
        <f>'Паспорт-3'!E1463</f>
        <v>0</v>
      </c>
      <c r="F1294" s="414"/>
      <c r="G1294" s="429">
        <f t="shared" si="144"/>
        <v>0</v>
      </c>
      <c r="H1294" s="81" t="e">
        <f t="shared" si="145"/>
        <v>#REF!</v>
      </c>
    </row>
    <row r="1295" spans="1:8" x14ac:dyDescent="0.2">
      <c r="A1295" s="326" t="e">
        <f>'Запит 2-8'!#REF!</f>
        <v>#REF!</v>
      </c>
      <c r="B1295" s="298" t="e">
        <f>IF('Запит 2-8'!#REF!&lt;&gt;"",'Запит 2-8'!#REF!,"")</f>
        <v>#REF!</v>
      </c>
      <c r="C1295" s="297" t="e">
        <f>'Запит 2-8'!#REF!</f>
        <v>#REF!</v>
      </c>
      <c r="D1295" s="296" t="e">
        <f>'Запит 2-8'!#REF!</f>
        <v>#REF!</v>
      </c>
      <c r="E1295" s="413">
        <f>'Паспорт-3'!E1464</f>
        <v>0</v>
      </c>
      <c r="F1295" s="414"/>
      <c r="G1295" s="429">
        <f t="shared" si="144"/>
        <v>0</v>
      </c>
      <c r="H1295" s="81" t="e">
        <f t="shared" si="145"/>
        <v>#REF!</v>
      </c>
    </row>
    <row r="1296" spans="1:8" x14ac:dyDescent="0.2">
      <c r="A1296" s="433" t="e">
        <f>'Запит 2-8'!#REF!</f>
        <v>#REF!</v>
      </c>
      <c r="B1296" s="434" t="e">
        <f>IF('Запит 2-8'!#REF!&lt;&gt;"",'Запит 2-8'!#REF!,"")</f>
        <v>#REF!</v>
      </c>
      <c r="C1296" s="435" t="e">
        <f>'Запит 2-8'!#REF!</f>
        <v>#REF!</v>
      </c>
      <c r="D1296" s="436" t="e">
        <f>'Запит 2-8'!#REF!</f>
        <v>#REF!</v>
      </c>
      <c r="E1296" s="437">
        <f>'Паспорт-3'!E1465</f>
        <v>0</v>
      </c>
      <c r="F1296" s="438"/>
      <c r="G1296" s="439">
        <f t="shared" si="144"/>
        <v>0</v>
      </c>
      <c r="H1296" s="81" t="e">
        <f t="shared" si="145"/>
        <v>#REF!</v>
      </c>
    </row>
    <row r="1297" spans="1:8" ht="12.75" customHeight="1" x14ac:dyDescent="0.2">
      <c r="A1297" s="820" t="s">
        <v>212</v>
      </c>
      <c r="B1297" s="821"/>
      <c r="C1297" s="821"/>
      <c r="D1297" s="821"/>
      <c r="E1297" s="821"/>
      <c r="F1297" s="821"/>
      <c r="G1297" s="822"/>
      <c r="H1297" s="81" t="e">
        <f>H1281</f>
        <v>#REF!</v>
      </c>
    </row>
    <row r="1298" spans="1:8" x14ac:dyDescent="0.2">
      <c r="A1298" s="420" t="e">
        <f>'Запит 2-8'!#REF!</f>
        <v>#REF!</v>
      </c>
      <c r="B1298" s="823" t="s">
        <v>108</v>
      </c>
      <c r="C1298" s="824"/>
      <c r="D1298" s="824"/>
      <c r="E1298" s="824"/>
      <c r="F1298" s="824"/>
      <c r="G1298" s="829"/>
      <c r="H1298" s="81" t="e">
        <f>H1299</f>
        <v>#REF!</v>
      </c>
    </row>
    <row r="1299" spans="1:8" x14ac:dyDescent="0.2">
      <c r="A1299" s="326" t="e">
        <f>'Запит 2-8'!#REF!</f>
        <v>#REF!</v>
      </c>
      <c r="B1299" s="421" t="e">
        <f>IF('Запит 2-8'!#REF!&lt;&gt;"",'Запит 2-8'!#REF!,"")</f>
        <v>#REF!</v>
      </c>
      <c r="C1299" s="422" t="e">
        <f>'Запит 2-8'!#REF!</f>
        <v>#REF!</v>
      </c>
      <c r="D1299" s="423" t="e">
        <f>'Запит 2-8'!#REF!</f>
        <v>#REF!</v>
      </c>
      <c r="E1299" s="430">
        <f>'Паспорт-3'!E1467</f>
        <v>0</v>
      </c>
      <c r="F1299" s="431"/>
      <c r="G1299" s="432">
        <f t="shared" ref="G1299:G1313" si="146">F1299-E1299</f>
        <v>0</v>
      </c>
      <c r="H1299" s="81" t="e">
        <f t="shared" ref="H1299:H1313" si="147">IF(B1299&lt;&gt;"","Для друку","")</f>
        <v>#REF!</v>
      </c>
    </row>
    <row r="1300" spans="1:8" x14ac:dyDescent="0.2">
      <c r="A1300" s="326" t="e">
        <f>'Запит 2-8'!#REF!</f>
        <v>#REF!</v>
      </c>
      <c r="B1300" s="298" t="e">
        <f>IF('Запит 2-8'!#REF!&lt;&gt;"",'Запит 2-8'!#REF!,"")</f>
        <v>#REF!</v>
      </c>
      <c r="C1300" s="297" t="e">
        <f>'Запит 2-8'!#REF!</f>
        <v>#REF!</v>
      </c>
      <c r="D1300" s="296" t="e">
        <f>'Запит 2-8'!#REF!</f>
        <v>#REF!</v>
      </c>
      <c r="E1300" s="413">
        <f>'Паспорт-3'!E1468</f>
        <v>0</v>
      </c>
      <c r="F1300" s="414"/>
      <c r="G1300" s="429">
        <f t="shared" si="146"/>
        <v>0</v>
      </c>
      <c r="H1300" s="81" t="e">
        <f t="shared" si="147"/>
        <v>#REF!</v>
      </c>
    </row>
    <row r="1301" spans="1:8" x14ac:dyDescent="0.2">
      <c r="A1301" s="326" t="e">
        <f>'Запит 2-8'!#REF!</f>
        <v>#REF!</v>
      </c>
      <c r="B1301" s="298" t="e">
        <f>IF('Запит 2-8'!#REF!&lt;&gt;"",'Запит 2-8'!#REF!,"")</f>
        <v>#REF!</v>
      </c>
      <c r="C1301" s="297" t="e">
        <f>'Запит 2-8'!#REF!</f>
        <v>#REF!</v>
      </c>
      <c r="D1301" s="296" t="e">
        <f>'Запит 2-8'!#REF!</f>
        <v>#REF!</v>
      </c>
      <c r="E1301" s="413">
        <f>'Паспорт-3'!E1469</f>
        <v>0</v>
      </c>
      <c r="F1301" s="414"/>
      <c r="G1301" s="429">
        <f t="shared" si="146"/>
        <v>0</v>
      </c>
      <c r="H1301" s="81" t="e">
        <f t="shared" si="147"/>
        <v>#REF!</v>
      </c>
    </row>
    <row r="1302" spans="1:8" x14ac:dyDescent="0.2">
      <c r="A1302" s="326" t="e">
        <f>'Запит 2-8'!#REF!</f>
        <v>#REF!</v>
      </c>
      <c r="B1302" s="298" t="e">
        <f>IF('Запит 2-8'!#REF!&lt;&gt;"",'Запит 2-8'!#REF!,"")</f>
        <v>#REF!</v>
      </c>
      <c r="C1302" s="297" t="e">
        <f>'Запит 2-8'!#REF!</f>
        <v>#REF!</v>
      </c>
      <c r="D1302" s="296" t="e">
        <f>'Запит 2-8'!#REF!</f>
        <v>#REF!</v>
      </c>
      <c r="E1302" s="413">
        <f>'Паспорт-3'!E1470</f>
        <v>0</v>
      </c>
      <c r="F1302" s="414"/>
      <c r="G1302" s="429">
        <f t="shared" si="146"/>
        <v>0</v>
      </c>
      <c r="H1302" s="81" t="e">
        <f t="shared" si="147"/>
        <v>#REF!</v>
      </c>
    </row>
    <row r="1303" spans="1:8" x14ac:dyDescent="0.2">
      <c r="A1303" s="326" t="e">
        <f>'Запит 2-8'!#REF!</f>
        <v>#REF!</v>
      </c>
      <c r="B1303" s="298" t="e">
        <f>IF('Запит 2-8'!#REF!&lt;&gt;"",'Запит 2-8'!#REF!,"")</f>
        <v>#REF!</v>
      </c>
      <c r="C1303" s="297" t="e">
        <f>'Запит 2-8'!#REF!</f>
        <v>#REF!</v>
      </c>
      <c r="D1303" s="296" t="e">
        <f>'Запит 2-8'!#REF!</f>
        <v>#REF!</v>
      </c>
      <c r="E1303" s="413">
        <f>'Паспорт-3'!E1471</f>
        <v>0</v>
      </c>
      <c r="F1303" s="414"/>
      <c r="G1303" s="429">
        <f t="shared" si="146"/>
        <v>0</v>
      </c>
      <c r="H1303" s="81" t="e">
        <f t="shared" si="147"/>
        <v>#REF!</v>
      </c>
    </row>
    <row r="1304" spans="1:8" x14ac:dyDescent="0.2">
      <c r="A1304" s="326" t="e">
        <f>'Запит 2-8'!#REF!</f>
        <v>#REF!</v>
      </c>
      <c r="B1304" s="298" t="e">
        <f>IF('Запит 2-8'!#REF!&lt;&gt;"",'Запит 2-8'!#REF!,"")</f>
        <v>#REF!</v>
      </c>
      <c r="C1304" s="297" t="e">
        <f>'Запит 2-8'!#REF!</f>
        <v>#REF!</v>
      </c>
      <c r="D1304" s="296" t="e">
        <f>'Запит 2-8'!#REF!</f>
        <v>#REF!</v>
      </c>
      <c r="E1304" s="413">
        <f>'Паспорт-3'!E1472</f>
        <v>0</v>
      </c>
      <c r="F1304" s="414"/>
      <c r="G1304" s="429">
        <f t="shared" si="146"/>
        <v>0</v>
      </c>
      <c r="H1304" s="81" t="e">
        <f t="shared" si="147"/>
        <v>#REF!</v>
      </c>
    </row>
    <row r="1305" spans="1:8" x14ac:dyDescent="0.2">
      <c r="A1305" s="326" t="e">
        <f>'Запит 2-8'!#REF!</f>
        <v>#REF!</v>
      </c>
      <c r="B1305" s="298" t="e">
        <f>IF('Запит 2-8'!#REF!&lt;&gt;"",'Запит 2-8'!#REF!,"")</f>
        <v>#REF!</v>
      </c>
      <c r="C1305" s="297" t="e">
        <f>'Запит 2-8'!#REF!</f>
        <v>#REF!</v>
      </c>
      <c r="D1305" s="296" t="e">
        <f>'Запит 2-8'!#REF!</f>
        <v>#REF!</v>
      </c>
      <c r="E1305" s="413">
        <f>'Паспорт-3'!E1473</f>
        <v>0</v>
      </c>
      <c r="F1305" s="414"/>
      <c r="G1305" s="429">
        <f t="shared" si="146"/>
        <v>0</v>
      </c>
      <c r="H1305" s="81" t="e">
        <f t="shared" si="147"/>
        <v>#REF!</v>
      </c>
    </row>
    <row r="1306" spans="1:8" x14ac:dyDescent="0.2">
      <c r="A1306" s="326" t="e">
        <f>'Запит 2-8'!#REF!</f>
        <v>#REF!</v>
      </c>
      <c r="B1306" s="298" t="e">
        <f>IF('Запит 2-8'!#REF!&lt;&gt;"",'Запит 2-8'!#REF!,"")</f>
        <v>#REF!</v>
      </c>
      <c r="C1306" s="297" t="e">
        <f>'Запит 2-8'!#REF!</f>
        <v>#REF!</v>
      </c>
      <c r="D1306" s="296" t="e">
        <f>'Запит 2-8'!#REF!</f>
        <v>#REF!</v>
      </c>
      <c r="E1306" s="413">
        <f>'Паспорт-3'!E1474</f>
        <v>0</v>
      </c>
      <c r="F1306" s="414"/>
      <c r="G1306" s="429">
        <f t="shared" si="146"/>
        <v>0</v>
      </c>
      <c r="H1306" s="81" t="e">
        <f t="shared" si="147"/>
        <v>#REF!</v>
      </c>
    </row>
    <row r="1307" spans="1:8" x14ac:dyDescent="0.2">
      <c r="A1307" s="326" t="e">
        <f>'Запит 2-8'!#REF!</f>
        <v>#REF!</v>
      </c>
      <c r="B1307" s="298" t="e">
        <f>IF('Запит 2-8'!#REF!&lt;&gt;"",'Запит 2-8'!#REF!,"")</f>
        <v>#REF!</v>
      </c>
      <c r="C1307" s="297" t="e">
        <f>'Запит 2-8'!#REF!</f>
        <v>#REF!</v>
      </c>
      <c r="D1307" s="296" t="e">
        <f>'Запит 2-8'!#REF!</f>
        <v>#REF!</v>
      </c>
      <c r="E1307" s="413">
        <f>'Паспорт-3'!E1475</f>
        <v>0</v>
      </c>
      <c r="F1307" s="414"/>
      <c r="G1307" s="429">
        <f t="shared" si="146"/>
        <v>0</v>
      </c>
      <c r="H1307" s="81" t="e">
        <f t="shared" si="147"/>
        <v>#REF!</v>
      </c>
    </row>
    <row r="1308" spans="1:8" x14ac:dyDescent="0.2">
      <c r="A1308" s="326" t="e">
        <f>'Запит 2-8'!#REF!</f>
        <v>#REF!</v>
      </c>
      <c r="B1308" s="298" t="e">
        <f>IF('Запит 2-8'!#REF!&lt;&gt;"",'Запит 2-8'!#REF!,"")</f>
        <v>#REF!</v>
      </c>
      <c r="C1308" s="297" t="e">
        <f>'Запит 2-8'!#REF!</f>
        <v>#REF!</v>
      </c>
      <c r="D1308" s="296" t="e">
        <f>'Запит 2-8'!#REF!</f>
        <v>#REF!</v>
      </c>
      <c r="E1308" s="413">
        <f>'Паспорт-3'!E1476</f>
        <v>0</v>
      </c>
      <c r="F1308" s="414"/>
      <c r="G1308" s="429">
        <f t="shared" si="146"/>
        <v>0</v>
      </c>
      <c r="H1308" s="81" t="e">
        <f t="shared" si="147"/>
        <v>#REF!</v>
      </c>
    </row>
    <row r="1309" spans="1:8" x14ac:dyDescent="0.2">
      <c r="A1309" s="326" t="e">
        <f>'Запит 2-8'!#REF!</f>
        <v>#REF!</v>
      </c>
      <c r="B1309" s="298" t="e">
        <f>IF('Запит 2-8'!#REF!&lt;&gt;"",'Запит 2-8'!#REF!,"")</f>
        <v>#REF!</v>
      </c>
      <c r="C1309" s="297" t="e">
        <f>'Запит 2-8'!#REF!</f>
        <v>#REF!</v>
      </c>
      <c r="D1309" s="296" t="e">
        <f>'Запит 2-8'!#REF!</f>
        <v>#REF!</v>
      </c>
      <c r="E1309" s="413">
        <f>'Паспорт-3'!E1477</f>
        <v>0</v>
      </c>
      <c r="F1309" s="414"/>
      <c r="G1309" s="429">
        <f t="shared" si="146"/>
        <v>0</v>
      </c>
      <c r="H1309" s="81" t="e">
        <f t="shared" si="147"/>
        <v>#REF!</v>
      </c>
    </row>
    <row r="1310" spans="1:8" x14ac:dyDescent="0.2">
      <c r="A1310" s="326" t="e">
        <f>'Запит 2-8'!#REF!</f>
        <v>#REF!</v>
      </c>
      <c r="B1310" s="298" t="e">
        <f>IF('Запит 2-8'!#REF!&lt;&gt;"",'Запит 2-8'!#REF!,"")</f>
        <v>#REF!</v>
      </c>
      <c r="C1310" s="297" t="e">
        <f>'Запит 2-8'!#REF!</f>
        <v>#REF!</v>
      </c>
      <c r="D1310" s="296" t="e">
        <f>'Запит 2-8'!#REF!</f>
        <v>#REF!</v>
      </c>
      <c r="E1310" s="413">
        <f>'Паспорт-3'!E1478</f>
        <v>0</v>
      </c>
      <c r="F1310" s="414"/>
      <c r="G1310" s="429">
        <f t="shared" si="146"/>
        <v>0</v>
      </c>
      <c r="H1310" s="81" t="e">
        <f t="shared" si="147"/>
        <v>#REF!</v>
      </c>
    </row>
    <row r="1311" spans="1:8" x14ac:dyDescent="0.2">
      <c r="A1311" s="326" t="e">
        <f>'Запит 2-8'!#REF!</f>
        <v>#REF!</v>
      </c>
      <c r="B1311" s="298" t="e">
        <f>IF('Запит 2-8'!#REF!&lt;&gt;"",'Запит 2-8'!#REF!,"")</f>
        <v>#REF!</v>
      </c>
      <c r="C1311" s="297" t="e">
        <f>'Запит 2-8'!#REF!</f>
        <v>#REF!</v>
      </c>
      <c r="D1311" s="296" t="e">
        <f>'Запит 2-8'!#REF!</f>
        <v>#REF!</v>
      </c>
      <c r="E1311" s="413">
        <f>'Паспорт-3'!E1479</f>
        <v>0</v>
      </c>
      <c r="F1311" s="414"/>
      <c r="G1311" s="429">
        <f t="shared" si="146"/>
        <v>0</v>
      </c>
      <c r="H1311" s="81" t="e">
        <f t="shared" si="147"/>
        <v>#REF!</v>
      </c>
    </row>
    <row r="1312" spans="1:8" x14ac:dyDescent="0.2">
      <c r="A1312" s="326" t="e">
        <f>'Запит 2-8'!#REF!</f>
        <v>#REF!</v>
      </c>
      <c r="B1312" s="298" t="e">
        <f>IF('Запит 2-8'!#REF!&lt;&gt;"",'Запит 2-8'!#REF!,"")</f>
        <v>#REF!</v>
      </c>
      <c r="C1312" s="297" t="e">
        <f>'Запит 2-8'!#REF!</f>
        <v>#REF!</v>
      </c>
      <c r="D1312" s="296" t="e">
        <f>'Запит 2-8'!#REF!</f>
        <v>#REF!</v>
      </c>
      <c r="E1312" s="413">
        <f>'Паспорт-3'!E1480</f>
        <v>0</v>
      </c>
      <c r="F1312" s="414"/>
      <c r="G1312" s="429">
        <f t="shared" si="146"/>
        <v>0</v>
      </c>
      <c r="H1312" s="81" t="e">
        <f t="shared" si="147"/>
        <v>#REF!</v>
      </c>
    </row>
    <row r="1313" spans="1:8" x14ac:dyDescent="0.2">
      <c r="A1313" s="433" t="e">
        <f>'Запит 2-8'!#REF!</f>
        <v>#REF!</v>
      </c>
      <c r="B1313" s="434" t="e">
        <f>IF('Запит 2-8'!#REF!&lt;&gt;"",'Запит 2-8'!#REF!,"")</f>
        <v>#REF!</v>
      </c>
      <c r="C1313" s="435" t="e">
        <f>'Запит 2-8'!#REF!</f>
        <v>#REF!</v>
      </c>
      <c r="D1313" s="436" t="e">
        <f>'Запит 2-8'!#REF!</f>
        <v>#REF!</v>
      </c>
      <c r="E1313" s="437">
        <f>'Паспорт-3'!E1481</f>
        <v>0</v>
      </c>
      <c r="F1313" s="438"/>
      <c r="G1313" s="439">
        <f t="shared" si="146"/>
        <v>0</v>
      </c>
      <c r="H1313" s="81" t="e">
        <f t="shared" si="147"/>
        <v>#REF!</v>
      </c>
    </row>
    <row r="1314" spans="1:8" ht="12.75" customHeight="1" x14ac:dyDescent="0.2">
      <c r="A1314" s="820" t="s">
        <v>212</v>
      </c>
      <c r="B1314" s="821"/>
      <c r="C1314" s="821"/>
      <c r="D1314" s="821"/>
      <c r="E1314" s="821"/>
      <c r="F1314" s="821"/>
      <c r="G1314" s="822"/>
      <c r="H1314" s="81" t="e">
        <f>H1298</f>
        <v>#REF!</v>
      </c>
    </row>
    <row r="1315" spans="1:8" x14ac:dyDescent="0.2">
      <c r="A1315" s="426" t="e">
        <f>'Запит 2-8'!#REF!</f>
        <v>#REF!</v>
      </c>
      <c r="B1315" s="823" t="s">
        <v>109</v>
      </c>
      <c r="C1315" s="824"/>
      <c r="D1315" s="824"/>
      <c r="E1315" s="825"/>
      <c r="F1315" s="825"/>
      <c r="G1315" s="826"/>
      <c r="H1315" s="81" t="e">
        <f>H1316</f>
        <v>#REF!</v>
      </c>
    </row>
    <row r="1316" spans="1:8" x14ac:dyDescent="0.2">
      <c r="A1316" s="326" t="e">
        <f>'Запит 2-8'!#REF!</f>
        <v>#REF!</v>
      </c>
      <c r="B1316" s="421" t="e">
        <f>IF('Запит 2-8'!#REF!&lt;&gt;"",'Запит 2-8'!#REF!,"")</f>
        <v>#REF!</v>
      </c>
      <c r="C1316" s="422" t="e">
        <f>'Запит 2-8'!#REF!</f>
        <v>#REF!</v>
      </c>
      <c r="D1316" s="423" t="e">
        <f>'Запит 2-8'!#REF!</f>
        <v>#REF!</v>
      </c>
      <c r="E1316" s="424">
        <f>'Паспорт-3'!E1483</f>
        <v>0</v>
      </c>
      <c r="F1316" s="425"/>
      <c r="G1316" s="428">
        <f t="shared" ref="G1316:G1330" si="148">F1316-E1316</f>
        <v>0</v>
      </c>
      <c r="H1316" s="81" t="e">
        <f t="shared" ref="H1316:H1330" si="149">IF(B1316&lt;&gt;"","Для друку","")</f>
        <v>#REF!</v>
      </c>
    </row>
    <row r="1317" spans="1:8" x14ac:dyDescent="0.2">
      <c r="A1317" s="326" t="e">
        <f>'Запит 2-8'!#REF!</f>
        <v>#REF!</v>
      </c>
      <c r="B1317" s="298" t="e">
        <f>IF('Запит 2-8'!#REF!&lt;&gt;"",'Запит 2-8'!#REF!,"")</f>
        <v>#REF!</v>
      </c>
      <c r="C1317" s="297" t="e">
        <f>'Запит 2-8'!#REF!</f>
        <v>#REF!</v>
      </c>
      <c r="D1317" s="296" t="e">
        <f>'Запит 2-8'!#REF!</f>
        <v>#REF!</v>
      </c>
      <c r="E1317" s="413">
        <f>'Паспорт-3'!E1484</f>
        <v>0</v>
      </c>
      <c r="F1317" s="414"/>
      <c r="G1317" s="429">
        <f t="shared" si="148"/>
        <v>0</v>
      </c>
      <c r="H1317" s="81" t="e">
        <f t="shared" si="149"/>
        <v>#REF!</v>
      </c>
    </row>
    <row r="1318" spans="1:8" x14ac:dyDescent="0.2">
      <c r="A1318" s="326" t="e">
        <f>'Запит 2-8'!#REF!</f>
        <v>#REF!</v>
      </c>
      <c r="B1318" s="298" t="e">
        <f>IF('Запит 2-8'!#REF!&lt;&gt;"",'Запит 2-8'!#REF!,"")</f>
        <v>#REF!</v>
      </c>
      <c r="C1318" s="297" t="e">
        <f>'Запит 2-8'!#REF!</f>
        <v>#REF!</v>
      </c>
      <c r="D1318" s="296" t="e">
        <f>'Запит 2-8'!#REF!</f>
        <v>#REF!</v>
      </c>
      <c r="E1318" s="413">
        <f>'Паспорт-3'!E1485</f>
        <v>0</v>
      </c>
      <c r="F1318" s="414"/>
      <c r="G1318" s="429">
        <f t="shared" si="148"/>
        <v>0</v>
      </c>
      <c r="H1318" s="81" t="e">
        <f t="shared" si="149"/>
        <v>#REF!</v>
      </c>
    </row>
    <row r="1319" spans="1:8" x14ac:dyDescent="0.2">
      <c r="A1319" s="326" t="e">
        <f>'Запит 2-8'!#REF!</f>
        <v>#REF!</v>
      </c>
      <c r="B1319" s="298" t="e">
        <f>IF('Запит 2-8'!#REF!&lt;&gt;"",'Запит 2-8'!#REF!,"")</f>
        <v>#REF!</v>
      </c>
      <c r="C1319" s="297" t="e">
        <f>'Запит 2-8'!#REF!</f>
        <v>#REF!</v>
      </c>
      <c r="D1319" s="296" t="e">
        <f>'Запит 2-8'!#REF!</f>
        <v>#REF!</v>
      </c>
      <c r="E1319" s="413">
        <f>'Паспорт-3'!E1486</f>
        <v>0</v>
      </c>
      <c r="F1319" s="414"/>
      <c r="G1319" s="429">
        <f t="shared" si="148"/>
        <v>0</v>
      </c>
      <c r="H1319" s="81" t="e">
        <f t="shared" si="149"/>
        <v>#REF!</v>
      </c>
    </row>
    <row r="1320" spans="1:8" x14ac:dyDescent="0.2">
      <c r="A1320" s="326" t="e">
        <f>'Запит 2-8'!#REF!</f>
        <v>#REF!</v>
      </c>
      <c r="B1320" s="298" t="e">
        <f>IF('Запит 2-8'!#REF!&lt;&gt;"",'Запит 2-8'!#REF!,"")</f>
        <v>#REF!</v>
      </c>
      <c r="C1320" s="297" t="e">
        <f>'Запит 2-8'!#REF!</f>
        <v>#REF!</v>
      </c>
      <c r="D1320" s="296" t="e">
        <f>'Запит 2-8'!#REF!</f>
        <v>#REF!</v>
      </c>
      <c r="E1320" s="413">
        <f>'Паспорт-3'!E1487</f>
        <v>0</v>
      </c>
      <c r="F1320" s="414"/>
      <c r="G1320" s="429">
        <f t="shared" si="148"/>
        <v>0</v>
      </c>
      <c r="H1320" s="81" t="e">
        <f t="shared" si="149"/>
        <v>#REF!</v>
      </c>
    </row>
    <row r="1321" spans="1:8" x14ac:dyDescent="0.2">
      <c r="A1321" s="326" t="e">
        <f>'Запит 2-8'!#REF!</f>
        <v>#REF!</v>
      </c>
      <c r="B1321" s="298" t="e">
        <f>IF('Запит 2-8'!#REF!&lt;&gt;"",'Запит 2-8'!#REF!,"")</f>
        <v>#REF!</v>
      </c>
      <c r="C1321" s="297" t="e">
        <f>'Запит 2-8'!#REF!</f>
        <v>#REF!</v>
      </c>
      <c r="D1321" s="296" t="e">
        <f>'Запит 2-8'!#REF!</f>
        <v>#REF!</v>
      </c>
      <c r="E1321" s="413">
        <f>'Паспорт-3'!E1488</f>
        <v>0</v>
      </c>
      <c r="F1321" s="414"/>
      <c r="G1321" s="429">
        <f t="shared" si="148"/>
        <v>0</v>
      </c>
      <c r="H1321" s="81" t="e">
        <f t="shared" si="149"/>
        <v>#REF!</v>
      </c>
    </row>
    <row r="1322" spans="1:8" x14ac:dyDescent="0.2">
      <c r="A1322" s="326" t="e">
        <f>'Запит 2-8'!#REF!</f>
        <v>#REF!</v>
      </c>
      <c r="B1322" s="298" t="e">
        <f>IF('Запит 2-8'!#REF!&lt;&gt;"",'Запит 2-8'!#REF!,"")</f>
        <v>#REF!</v>
      </c>
      <c r="C1322" s="297" t="e">
        <f>'Запит 2-8'!#REF!</f>
        <v>#REF!</v>
      </c>
      <c r="D1322" s="296" t="e">
        <f>'Запит 2-8'!#REF!</f>
        <v>#REF!</v>
      </c>
      <c r="E1322" s="413">
        <f>'Паспорт-3'!E1489</f>
        <v>0</v>
      </c>
      <c r="F1322" s="414"/>
      <c r="G1322" s="429">
        <f t="shared" si="148"/>
        <v>0</v>
      </c>
      <c r="H1322" s="81" t="e">
        <f t="shared" si="149"/>
        <v>#REF!</v>
      </c>
    </row>
    <row r="1323" spans="1:8" x14ac:dyDescent="0.2">
      <c r="A1323" s="326" t="e">
        <f>'Запит 2-8'!#REF!</f>
        <v>#REF!</v>
      </c>
      <c r="B1323" s="298" t="e">
        <f>IF('Запит 2-8'!#REF!&lt;&gt;"",'Запит 2-8'!#REF!,"")</f>
        <v>#REF!</v>
      </c>
      <c r="C1323" s="297" t="e">
        <f>'Запит 2-8'!#REF!</f>
        <v>#REF!</v>
      </c>
      <c r="D1323" s="296" t="e">
        <f>'Запит 2-8'!#REF!</f>
        <v>#REF!</v>
      </c>
      <c r="E1323" s="413">
        <f>'Паспорт-3'!E1490</f>
        <v>0</v>
      </c>
      <c r="F1323" s="414"/>
      <c r="G1323" s="429">
        <f t="shared" si="148"/>
        <v>0</v>
      </c>
      <c r="H1323" s="81" t="e">
        <f t="shared" si="149"/>
        <v>#REF!</v>
      </c>
    </row>
    <row r="1324" spans="1:8" x14ac:dyDescent="0.2">
      <c r="A1324" s="326" t="e">
        <f>'Запит 2-8'!#REF!</f>
        <v>#REF!</v>
      </c>
      <c r="B1324" s="298" t="e">
        <f>IF('Запит 2-8'!#REF!&lt;&gt;"",'Запит 2-8'!#REF!,"")</f>
        <v>#REF!</v>
      </c>
      <c r="C1324" s="297" t="e">
        <f>'Запит 2-8'!#REF!</f>
        <v>#REF!</v>
      </c>
      <c r="D1324" s="296" t="e">
        <f>'Запит 2-8'!#REF!</f>
        <v>#REF!</v>
      </c>
      <c r="E1324" s="413">
        <f>'Паспорт-3'!E1491</f>
        <v>0</v>
      </c>
      <c r="F1324" s="414"/>
      <c r="G1324" s="429">
        <f t="shared" si="148"/>
        <v>0</v>
      </c>
      <c r="H1324" s="81" t="e">
        <f t="shared" si="149"/>
        <v>#REF!</v>
      </c>
    </row>
    <row r="1325" spans="1:8" x14ac:dyDescent="0.2">
      <c r="A1325" s="326" t="e">
        <f>'Запит 2-8'!#REF!</f>
        <v>#REF!</v>
      </c>
      <c r="B1325" s="298" t="e">
        <f>IF('Запит 2-8'!#REF!&lt;&gt;"",'Запит 2-8'!#REF!,"")</f>
        <v>#REF!</v>
      </c>
      <c r="C1325" s="297" t="e">
        <f>'Запит 2-8'!#REF!</f>
        <v>#REF!</v>
      </c>
      <c r="D1325" s="296" t="e">
        <f>'Запит 2-8'!#REF!</f>
        <v>#REF!</v>
      </c>
      <c r="E1325" s="413">
        <f>'Паспорт-3'!E1492</f>
        <v>0</v>
      </c>
      <c r="F1325" s="414"/>
      <c r="G1325" s="429">
        <f t="shared" si="148"/>
        <v>0</v>
      </c>
      <c r="H1325" s="81" t="e">
        <f t="shared" si="149"/>
        <v>#REF!</v>
      </c>
    </row>
    <row r="1326" spans="1:8" x14ac:dyDescent="0.2">
      <c r="A1326" s="326" t="e">
        <f>'Запит 2-8'!#REF!</f>
        <v>#REF!</v>
      </c>
      <c r="B1326" s="298" t="e">
        <f>IF('Запит 2-8'!#REF!&lt;&gt;"",'Запит 2-8'!#REF!,"")</f>
        <v>#REF!</v>
      </c>
      <c r="C1326" s="297" t="e">
        <f>'Запит 2-8'!#REF!</f>
        <v>#REF!</v>
      </c>
      <c r="D1326" s="296" t="e">
        <f>'Запит 2-8'!#REF!</f>
        <v>#REF!</v>
      </c>
      <c r="E1326" s="413">
        <f>'Паспорт-3'!E1493</f>
        <v>0</v>
      </c>
      <c r="F1326" s="414"/>
      <c r="G1326" s="429">
        <f t="shared" si="148"/>
        <v>0</v>
      </c>
      <c r="H1326" s="81" t="e">
        <f t="shared" si="149"/>
        <v>#REF!</v>
      </c>
    </row>
    <row r="1327" spans="1:8" x14ac:dyDescent="0.2">
      <c r="A1327" s="326" t="e">
        <f>'Запит 2-8'!#REF!</f>
        <v>#REF!</v>
      </c>
      <c r="B1327" s="298" t="e">
        <f>IF('Запит 2-8'!#REF!&lt;&gt;"",'Запит 2-8'!#REF!,"")</f>
        <v>#REF!</v>
      </c>
      <c r="C1327" s="297" t="e">
        <f>'Запит 2-8'!#REF!</f>
        <v>#REF!</v>
      </c>
      <c r="D1327" s="296" t="e">
        <f>'Запит 2-8'!#REF!</f>
        <v>#REF!</v>
      </c>
      <c r="E1327" s="413">
        <f>'Паспорт-3'!E1494</f>
        <v>0</v>
      </c>
      <c r="F1327" s="414"/>
      <c r="G1327" s="429">
        <f t="shared" si="148"/>
        <v>0</v>
      </c>
      <c r="H1327" s="81" t="e">
        <f t="shared" si="149"/>
        <v>#REF!</v>
      </c>
    </row>
    <row r="1328" spans="1:8" x14ac:dyDescent="0.2">
      <c r="A1328" s="326" t="e">
        <f>'Запит 2-8'!#REF!</f>
        <v>#REF!</v>
      </c>
      <c r="B1328" s="298" t="e">
        <f>IF('Запит 2-8'!#REF!&lt;&gt;"",'Запит 2-8'!#REF!,"")</f>
        <v>#REF!</v>
      </c>
      <c r="C1328" s="297" t="e">
        <f>'Запит 2-8'!#REF!</f>
        <v>#REF!</v>
      </c>
      <c r="D1328" s="296" t="e">
        <f>'Запит 2-8'!#REF!</f>
        <v>#REF!</v>
      </c>
      <c r="E1328" s="413">
        <f>'Паспорт-3'!E1495</f>
        <v>0</v>
      </c>
      <c r="F1328" s="414"/>
      <c r="G1328" s="429">
        <f t="shared" si="148"/>
        <v>0</v>
      </c>
      <c r="H1328" s="81" t="e">
        <f t="shared" si="149"/>
        <v>#REF!</v>
      </c>
    </row>
    <row r="1329" spans="1:8" x14ac:dyDescent="0.2">
      <c r="A1329" s="326" t="e">
        <f>'Запит 2-8'!#REF!</f>
        <v>#REF!</v>
      </c>
      <c r="B1329" s="298" t="e">
        <f>IF('Запит 2-8'!#REF!&lt;&gt;"",'Запит 2-8'!#REF!,"")</f>
        <v>#REF!</v>
      </c>
      <c r="C1329" s="297" t="e">
        <f>'Запит 2-8'!#REF!</f>
        <v>#REF!</v>
      </c>
      <c r="D1329" s="296" t="e">
        <f>'Запит 2-8'!#REF!</f>
        <v>#REF!</v>
      </c>
      <c r="E1329" s="413">
        <f>'Паспорт-3'!E1496</f>
        <v>0</v>
      </c>
      <c r="F1329" s="414"/>
      <c r="G1329" s="429">
        <f t="shared" si="148"/>
        <v>0</v>
      </c>
      <c r="H1329" s="81" t="e">
        <f t="shared" si="149"/>
        <v>#REF!</v>
      </c>
    </row>
    <row r="1330" spans="1:8" x14ac:dyDescent="0.2">
      <c r="A1330" s="433" t="e">
        <f>'Запит 2-8'!#REF!</f>
        <v>#REF!</v>
      </c>
      <c r="B1330" s="434" t="e">
        <f>IF('Запит 2-8'!#REF!&lt;&gt;"",'Запит 2-8'!#REF!,"")</f>
        <v>#REF!</v>
      </c>
      <c r="C1330" s="435" t="e">
        <f>'Запит 2-8'!#REF!</f>
        <v>#REF!</v>
      </c>
      <c r="D1330" s="436" t="e">
        <f>'Запит 2-8'!#REF!</f>
        <v>#REF!</v>
      </c>
      <c r="E1330" s="437">
        <f>'Паспорт-3'!E1497</f>
        <v>0</v>
      </c>
      <c r="F1330" s="438"/>
      <c r="G1330" s="439">
        <f t="shared" si="148"/>
        <v>0</v>
      </c>
      <c r="H1330" s="81" t="e">
        <f t="shared" si="149"/>
        <v>#REF!</v>
      </c>
    </row>
    <row r="1331" spans="1:8" ht="12.75" customHeight="1" x14ac:dyDescent="0.2">
      <c r="A1331" s="820" t="s">
        <v>212</v>
      </c>
      <c r="B1331" s="821"/>
      <c r="C1331" s="821"/>
      <c r="D1331" s="821"/>
      <c r="E1331" s="821"/>
      <c r="F1331" s="821"/>
      <c r="G1331" s="822"/>
      <c r="H1331" s="81" t="e">
        <f>H1315</f>
        <v>#REF!</v>
      </c>
    </row>
    <row r="1332" spans="1:8" ht="12.75" customHeight="1" x14ac:dyDescent="0.2">
      <c r="A1332" s="820" t="s">
        <v>232</v>
      </c>
      <c r="B1332" s="821"/>
      <c r="C1332" s="821"/>
      <c r="D1332" s="821"/>
      <c r="E1332" s="821"/>
      <c r="F1332" s="821"/>
      <c r="G1332" s="822"/>
      <c r="H1332" s="81" t="e">
        <f>H1280</f>
        <v>#REF!</v>
      </c>
    </row>
    <row r="1333" spans="1:8" ht="12.75" customHeight="1" x14ac:dyDescent="0.2">
      <c r="A1333" s="830" t="e">
        <f>'Запит 2-8'!#REF!</f>
        <v>#REF!</v>
      </c>
      <c r="B1333" s="831"/>
      <c r="C1333" s="831"/>
      <c r="D1333" s="831"/>
      <c r="E1333" s="831"/>
      <c r="F1333" s="831"/>
      <c r="G1333" s="832"/>
      <c r="H1333" s="81" t="e">
        <f>H1334</f>
        <v>#REF!</v>
      </c>
    </row>
    <row r="1334" spans="1:8" ht="12.75" customHeight="1" x14ac:dyDescent="0.2">
      <c r="A1334" s="784" t="e">
        <f>'Запит 2-8'!#REF!</f>
        <v>#REF!</v>
      </c>
      <c r="B1334" s="785"/>
      <c r="C1334" s="785"/>
      <c r="D1334" s="785"/>
      <c r="E1334" s="785"/>
      <c r="F1334" s="785"/>
      <c r="G1334" s="786"/>
      <c r="H1334" s="81" t="e">
        <f>H1335</f>
        <v>#REF!</v>
      </c>
    </row>
    <row r="1335" spans="1:8" x14ac:dyDescent="0.2">
      <c r="A1335" s="420" t="s">
        <v>4</v>
      </c>
      <c r="B1335" s="823" t="s">
        <v>107</v>
      </c>
      <c r="C1335" s="824"/>
      <c r="D1335" s="824"/>
      <c r="E1335" s="827"/>
      <c r="F1335" s="827"/>
      <c r="G1335" s="828"/>
      <c r="H1335" s="81" t="e">
        <f>H1336</f>
        <v>#REF!</v>
      </c>
    </row>
    <row r="1336" spans="1:8" x14ac:dyDescent="0.2">
      <c r="A1336" s="326" t="e">
        <f>'Запит 2-8'!#REF!</f>
        <v>#REF!</v>
      </c>
      <c r="B1336" s="421" t="e">
        <f>IF('Запит 2-8'!#REF!&lt;&gt;"",'Запит 2-8'!#REF!,"")</f>
        <v>#REF!</v>
      </c>
      <c r="C1336" s="422" t="e">
        <f>'Запит 2-8'!#REF!</f>
        <v>#REF!</v>
      </c>
      <c r="D1336" s="423" t="e">
        <f>'Запит 2-8'!#REF!</f>
        <v>#REF!</v>
      </c>
      <c r="E1336" s="424">
        <f>'Паспорт-3'!E1512</f>
        <v>0</v>
      </c>
      <c r="F1336" s="425"/>
      <c r="G1336" s="428">
        <f t="shared" ref="G1336:G1350" si="150">F1336-E1336</f>
        <v>0</v>
      </c>
      <c r="H1336" s="81" t="e">
        <f t="shared" ref="H1336:H1350" si="151">IF(B1336&lt;&gt;"","Для друку","")</f>
        <v>#REF!</v>
      </c>
    </row>
    <row r="1337" spans="1:8" x14ac:dyDescent="0.2">
      <c r="A1337" s="326" t="e">
        <f>'Запит 2-8'!#REF!</f>
        <v>#REF!</v>
      </c>
      <c r="B1337" s="298" t="e">
        <f>IF('Запит 2-8'!#REF!&lt;&gt;"",'Запит 2-8'!#REF!,"")</f>
        <v>#REF!</v>
      </c>
      <c r="C1337" s="297" t="e">
        <f>'Запит 2-8'!#REF!</f>
        <v>#REF!</v>
      </c>
      <c r="D1337" s="296" t="e">
        <f>'Запит 2-8'!#REF!</f>
        <v>#REF!</v>
      </c>
      <c r="E1337" s="413">
        <f>'Паспорт-3'!E1513</f>
        <v>0</v>
      </c>
      <c r="F1337" s="414"/>
      <c r="G1337" s="429">
        <f t="shared" si="150"/>
        <v>0</v>
      </c>
      <c r="H1337" s="81" t="e">
        <f t="shared" si="151"/>
        <v>#REF!</v>
      </c>
    </row>
    <row r="1338" spans="1:8" x14ac:dyDescent="0.2">
      <c r="A1338" s="326" t="e">
        <f>'Запит 2-8'!#REF!</f>
        <v>#REF!</v>
      </c>
      <c r="B1338" s="298" t="e">
        <f>IF('Запит 2-8'!#REF!&lt;&gt;"",'Запит 2-8'!#REF!,"")</f>
        <v>#REF!</v>
      </c>
      <c r="C1338" s="297" t="e">
        <f>'Запит 2-8'!#REF!</f>
        <v>#REF!</v>
      </c>
      <c r="D1338" s="296" t="e">
        <f>'Запит 2-8'!#REF!</f>
        <v>#REF!</v>
      </c>
      <c r="E1338" s="413">
        <f>'Паспорт-3'!E1514</f>
        <v>0</v>
      </c>
      <c r="F1338" s="414"/>
      <c r="G1338" s="429">
        <f t="shared" si="150"/>
        <v>0</v>
      </c>
      <c r="H1338" s="81" t="e">
        <f t="shared" si="151"/>
        <v>#REF!</v>
      </c>
    </row>
    <row r="1339" spans="1:8" x14ac:dyDescent="0.2">
      <c r="A1339" s="326" t="e">
        <f>'Запит 2-8'!#REF!</f>
        <v>#REF!</v>
      </c>
      <c r="B1339" s="298" t="e">
        <f>IF('Запит 2-8'!#REF!&lt;&gt;"",'Запит 2-8'!#REF!,"")</f>
        <v>#REF!</v>
      </c>
      <c r="C1339" s="297" t="e">
        <f>'Запит 2-8'!#REF!</f>
        <v>#REF!</v>
      </c>
      <c r="D1339" s="296" t="e">
        <f>'Запит 2-8'!#REF!</f>
        <v>#REF!</v>
      </c>
      <c r="E1339" s="413">
        <f>'Паспорт-3'!E1515</f>
        <v>0</v>
      </c>
      <c r="F1339" s="414"/>
      <c r="G1339" s="429">
        <f t="shared" si="150"/>
        <v>0</v>
      </c>
      <c r="H1339" s="81" t="e">
        <f t="shared" si="151"/>
        <v>#REF!</v>
      </c>
    </row>
    <row r="1340" spans="1:8" x14ac:dyDescent="0.2">
      <c r="A1340" s="326" t="e">
        <f>'Запит 2-8'!#REF!</f>
        <v>#REF!</v>
      </c>
      <c r="B1340" s="298" t="e">
        <f>IF('Запит 2-8'!#REF!&lt;&gt;"",'Запит 2-8'!#REF!,"")</f>
        <v>#REF!</v>
      </c>
      <c r="C1340" s="297" t="e">
        <f>'Запит 2-8'!#REF!</f>
        <v>#REF!</v>
      </c>
      <c r="D1340" s="296" t="e">
        <f>'Запит 2-8'!#REF!</f>
        <v>#REF!</v>
      </c>
      <c r="E1340" s="413">
        <f>'Паспорт-3'!E1516</f>
        <v>0</v>
      </c>
      <c r="F1340" s="414"/>
      <c r="G1340" s="429">
        <f t="shared" si="150"/>
        <v>0</v>
      </c>
      <c r="H1340" s="81" t="e">
        <f t="shared" si="151"/>
        <v>#REF!</v>
      </c>
    </row>
    <row r="1341" spans="1:8" x14ac:dyDescent="0.2">
      <c r="A1341" s="326" t="e">
        <f>'Запит 2-8'!#REF!</f>
        <v>#REF!</v>
      </c>
      <c r="B1341" s="298" t="e">
        <f>IF('Запит 2-8'!#REF!&lt;&gt;"",'Запит 2-8'!#REF!,"")</f>
        <v>#REF!</v>
      </c>
      <c r="C1341" s="297" t="e">
        <f>'Запит 2-8'!#REF!</f>
        <v>#REF!</v>
      </c>
      <c r="D1341" s="296" t="e">
        <f>'Запит 2-8'!#REF!</f>
        <v>#REF!</v>
      </c>
      <c r="E1341" s="413">
        <f>'Паспорт-3'!E1517</f>
        <v>0</v>
      </c>
      <c r="F1341" s="414"/>
      <c r="G1341" s="429">
        <f t="shared" si="150"/>
        <v>0</v>
      </c>
      <c r="H1341" s="81" t="e">
        <f t="shared" si="151"/>
        <v>#REF!</v>
      </c>
    </row>
    <row r="1342" spans="1:8" x14ac:dyDescent="0.2">
      <c r="A1342" s="326" t="e">
        <f>'Запит 2-8'!#REF!</f>
        <v>#REF!</v>
      </c>
      <c r="B1342" s="298" t="e">
        <f>IF('Запит 2-8'!#REF!&lt;&gt;"",'Запит 2-8'!#REF!,"")</f>
        <v>#REF!</v>
      </c>
      <c r="C1342" s="297" t="e">
        <f>'Запит 2-8'!#REF!</f>
        <v>#REF!</v>
      </c>
      <c r="D1342" s="296" t="e">
        <f>'Запит 2-8'!#REF!</f>
        <v>#REF!</v>
      </c>
      <c r="E1342" s="413">
        <f>'Паспорт-3'!E1518</f>
        <v>0</v>
      </c>
      <c r="F1342" s="414"/>
      <c r="G1342" s="429">
        <f t="shared" si="150"/>
        <v>0</v>
      </c>
      <c r="H1342" s="81" t="e">
        <f t="shared" si="151"/>
        <v>#REF!</v>
      </c>
    </row>
    <row r="1343" spans="1:8" x14ac:dyDescent="0.2">
      <c r="A1343" s="326" t="e">
        <f>'Запит 2-8'!#REF!</f>
        <v>#REF!</v>
      </c>
      <c r="B1343" s="298" t="e">
        <f>IF('Запит 2-8'!#REF!&lt;&gt;"",'Запит 2-8'!#REF!,"")</f>
        <v>#REF!</v>
      </c>
      <c r="C1343" s="297" t="e">
        <f>'Запит 2-8'!#REF!</f>
        <v>#REF!</v>
      </c>
      <c r="D1343" s="296" t="e">
        <f>'Запит 2-8'!#REF!</f>
        <v>#REF!</v>
      </c>
      <c r="E1343" s="413">
        <f>'Паспорт-3'!E1519</f>
        <v>0</v>
      </c>
      <c r="F1343" s="414"/>
      <c r="G1343" s="429">
        <f t="shared" si="150"/>
        <v>0</v>
      </c>
      <c r="H1343" s="81" t="e">
        <f t="shared" si="151"/>
        <v>#REF!</v>
      </c>
    </row>
    <row r="1344" spans="1:8" x14ac:dyDescent="0.2">
      <c r="A1344" s="326" t="e">
        <f>'Запит 2-8'!#REF!</f>
        <v>#REF!</v>
      </c>
      <c r="B1344" s="298" t="e">
        <f>IF('Запит 2-8'!#REF!&lt;&gt;"",'Запит 2-8'!#REF!,"")</f>
        <v>#REF!</v>
      </c>
      <c r="C1344" s="297" t="e">
        <f>'Запит 2-8'!#REF!</f>
        <v>#REF!</v>
      </c>
      <c r="D1344" s="296" t="e">
        <f>'Запит 2-8'!#REF!</f>
        <v>#REF!</v>
      </c>
      <c r="E1344" s="413">
        <f>'Паспорт-3'!E1520</f>
        <v>0</v>
      </c>
      <c r="F1344" s="414"/>
      <c r="G1344" s="429">
        <f t="shared" si="150"/>
        <v>0</v>
      </c>
      <c r="H1344" s="81" t="e">
        <f t="shared" si="151"/>
        <v>#REF!</v>
      </c>
    </row>
    <row r="1345" spans="1:8" x14ac:dyDescent="0.2">
      <c r="A1345" s="326" t="e">
        <f>'Запит 2-8'!#REF!</f>
        <v>#REF!</v>
      </c>
      <c r="B1345" s="298" t="e">
        <f>IF('Запит 2-8'!#REF!&lt;&gt;"",'Запит 2-8'!#REF!,"")</f>
        <v>#REF!</v>
      </c>
      <c r="C1345" s="297" t="e">
        <f>'Запит 2-8'!#REF!</f>
        <v>#REF!</v>
      </c>
      <c r="D1345" s="296" t="e">
        <f>'Запит 2-8'!#REF!</f>
        <v>#REF!</v>
      </c>
      <c r="E1345" s="413">
        <f>'Паспорт-3'!E1521</f>
        <v>0</v>
      </c>
      <c r="F1345" s="414"/>
      <c r="G1345" s="429">
        <f t="shared" si="150"/>
        <v>0</v>
      </c>
      <c r="H1345" s="81" t="e">
        <f t="shared" si="151"/>
        <v>#REF!</v>
      </c>
    </row>
    <row r="1346" spans="1:8" x14ac:dyDescent="0.2">
      <c r="A1346" s="326" t="e">
        <f>'Запит 2-8'!#REF!</f>
        <v>#REF!</v>
      </c>
      <c r="B1346" s="298" t="e">
        <f>IF('Запит 2-8'!#REF!&lt;&gt;"",'Запит 2-8'!#REF!,"")</f>
        <v>#REF!</v>
      </c>
      <c r="C1346" s="297" t="e">
        <f>'Запит 2-8'!#REF!</f>
        <v>#REF!</v>
      </c>
      <c r="D1346" s="296" t="e">
        <f>'Запит 2-8'!#REF!</f>
        <v>#REF!</v>
      </c>
      <c r="E1346" s="413">
        <f>'Паспорт-3'!E1522</f>
        <v>0</v>
      </c>
      <c r="F1346" s="414"/>
      <c r="G1346" s="429">
        <f t="shared" si="150"/>
        <v>0</v>
      </c>
      <c r="H1346" s="81" t="e">
        <f t="shared" si="151"/>
        <v>#REF!</v>
      </c>
    </row>
    <row r="1347" spans="1:8" x14ac:dyDescent="0.2">
      <c r="A1347" s="326" t="e">
        <f>'Запит 2-8'!#REF!</f>
        <v>#REF!</v>
      </c>
      <c r="B1347" s="298" t="e">
        <f>IF('Запит 2-8'!#REF!&lt;&gt;"",'Запит 2-8'!#REF!,"")</f>
        <v>#REF!</v>
      </c>
      <c r="C1347" s="297" t="e">
        <f>'Запит 2-8'!#REF!</f>
        <v>#REF!</v>
      </c>
      <c r="D1347" s="296" t="e">
        <f>'Запит 2-8'!#REF!</f>
        <v>#REF!</v>
      </c>
      <c r="E1347" s="413">
        <f>'Паспорт-3'!E1523</f>
        <v>0</v>
      </c>
      <c r="F1347" s="414"/>
      <c r="G1347" s="429">
        <f t="shared" si="150"/>
        <v>0</v>
      </c>
      <c r="H1347" s="81" t="e">
        <f t="shared" si="151"/>
        <v>#REF!</v>
      </c>
    </row>
    <row r="1348" spans="1:8" x14ac:dyDescent="0.2">
      <c r="A1348" s="326" t="e">
        <f>'Запит 2-8'!#REF!</f>
        <v>#REF!</v>
      </c>
      <c r="B1348" s="298" t="e">
        <f>IF('Запит 2-8'!#REF!&lt;&gt;"",'Запит 2-8'!#REF!,"")</f>
        <v>#REF!</v>
      </c>
      <c r="C1348" s="297" t="e">
        <f>'Запит 2-8'!#REF!</f>
        <v>#REF!</v>
      </c>
      <c r="D1348" s="296" t="e">
        <f>'Запит 2-8'!#REF!</f>
        <v>#REF!</v>
      </c>
      <c r="E1348" s="413">
        <f>'Паспорт-3'!E1524</f>
        <v>0</v>
      </c>
      <c r="F1348" s="414"/>
      <c r="G1348" s="429">
        <f t="shared" si="150"/>
        <v>0</v>
      </c>
      <c r="H1348" s="81" t="e">
        <f t="shared" si="151"/>
        <v>#REF!</v>
      </c>
    </row>
    <row r="1349" spans="1:8" x14ac:dyDescent="0.2">
      <c r="A1349" s="326" t="e">
        <f>'Запит 2-8'!#REF!</f>
        <v>#REF!</v>
      </c>
      <c r="B1349" s="298" t="e">
        <f>IF('Запит 2-8'!#REF!&lt;&gt;"",'Запит 2-8'!#REF!,"")</f>
        <v>#REF!</v>
      </c>
      <c r="C1349" s="297" t="e">
        <f>'Запит 2-8'!#REF!</f>
        <v>#REF!</v>
      </c>
      <c r="D1349" s="296" t="e">
        <f>'Запит 2-8'!#REF!</f>
        <v>#REF!</v>
      </c>
      <c r="E1349" s="413">
        <f>'Паспорт-3'!E1525</f>
        <v>0</v>
      </c>
      <c r="F1349" s="414"/>
      <c r="G1349" s="429">
        <f t="shared" si="150"/>
        <v>0</v>
      </c>
      <c r="H1349" s="81" t="e">
        <f t="shared" si="151"/>
        <v>#REF!</v>
      </c>
    </row>
    <row r="1350" spans="1:8" x14ac:dyDescent="0.2">
      <c r="A1350" s="433" t="e">
        <f>'Запит 2-8'!#REF!</f>
        <v>#REF!</v>
      </c>
      <c r="B1350" s="434" t="e">
        <f>IF('Запит 2-8'!#REF!&lt;&gt;"",'Запит 2-8'!#REF!,"")</f>
        <v>#REF!</v>
      </c>
      <c r="C1350" s="435" t="e">
        <f>'Запит 2-8'!#REF!</f>
        <v>#REF!</v>
      </c>
      <c r="D1350" s="436" t="e">
        <f>'Запит 2-8'!#REF!</f>
        <v>#REF!</v>
      </c>
      <c r="E1350" s="437">
        <f>'Паспорт-3'!E1526</f>
        <v>0</v>
      </c>
      <c r="F1350" s="438"/>
      <c r="G1350" s="439">
        <f t="shared" si="150"/>
        <v>0</v>
      </c>
      <c r="H1350" s="81" t="e">
        <f t="shared" si="151"/>
        <v>#REF!</v>
      </c>
    </row>
    <row r="1351" spans="1:8" ht="12.75" customHeight="1" x14ac:dyDescent="0.2">
      <c r="A1351" s="820" t="s">
        <v>212</v>
      </c>
      <c r="B1351" s="821"/>
      <c r="C1351" s="821"/>
      <c r="D1351" s="821"/>
      <c r="E1351" s="821"/>
      <c r="F1351" s="821"/>
      <c r="G1351" s="822"/>
      <c r="H1351" s="81" t="e">
        <f>H1335</f>
        <v>#REF!</v>
      </c>
    </row>
    <row r="1352" spans="1:8" x14ac:dyDescent="0.2">
      <c r="A1352" s="420" t="e">
        <f>'Запит 2-8'!#REF!</f>
        <v>#REF!</v>
      </c>
      <c r="B1352" s="823" t="s">
        <v>108</v>
      </c>
      <c r="C1352" s="824"/>
      <c r="D1352" s="824"/>
      <c r="E1352" s="824"/>
      <c r="F1352" s="824"/>
      <c r="G1352" s="829"/>
      <c r="H1352" s="81" t="e">
        <f>H1353</f>
        <v>#REF!</v>
      </c>
    </row>
    <row r="1353" spans="1:8" x14ac:dyDescent="0.2">
      <c r="A1353" s="326" t="e">
        <f>'Запит 2-8'!#REF!</f>
        <v>#REF!</v>
      </c>
      <c r="B1353" s="421" t="e">
        <f>IF('Запит 2-8'!#REF!&lt;&gt;"",'Запит 2-8'!#REF!,"")</f>
        <v>#REF!</v>
      </c>
      <c r="C1353" s="422" t="e">
        <f>'Запит 2-8'!#REF!</f>
        <v>#REF!</v>
      </c>
      <c r="D1353" s="423" t="e">
        <f>'Запит 2-8'!#REF!</f>
        <v>#REF!</v>
      </c>
      <c r="E1353" s="430">
        <f>'Паспорт-3'!E1528</f>
        <v>0</v>
      </c>
      <c r="F1353" s="431"/>
      <c r="G1353" s="432">
        <f t="shared" ref="G1353:G1367" si="152">F1353-E1353</f>
        <v>0</v>
      </c>
      <c r="H1353" s="81" t="e">
        <f t="shared" ref="H1353:H1367" si="153">IF(B1353&lt;&gt;"","Для друку","")</f>
        <v>#REF!</v>
      </c>
    </row>
    <row r="1354" spans="1:8" x14ac:dyDescent="0.2">
      <c r="A1354" s="326" t="e">
        <f>'Запит 2-8'!#REF!</f>
        <v>#REF!</v>
      </c>
      <c r="B1354" s="298" t="e">
        <f>IF('Запит 2-8'!#REF!&lt;&gt;"",'Запит 2-8'!#REF!,"")</f>
        <v>#REF!</v>
      </c>
      <c r="C1354" s="297" t="e">
        <f>'Запит 2-8'!#REF!</f>
        <v>#REF!</v>
      </c>
      <c r="D1354" s="296" t="e">
        <f>'Запит 2-8'!#REF!</f>
        <v>#REF!</v>
      </c>
      <c r="E1354" s="413">
        <f>'Паспорт-3'!E1529</f>
        <v>0</v>
      </c>
      <c r="F1354" s="414"/>
      <c r="G1354" s="429">
        <f t="shared" si="152"/>
        <v>0</v>
      </c>
      <c r="H1354" s="81" t="e">
        <f t="shared" si="153"/>
        <v>#REF!</v>
      </c>
    </row>
    <row r="1355" spans="1:8" x14ac:dyDescent="0.2">
      <c r="A1355" s="326" t="e">
        <f>'Запит 2-8'!#REF!</f>
        <v>#REF!</v>
      </c>
      <c r="B1355" s="298" t="e">
        <f>IF('Запит 2-8'!#REF!&lt;&gt;"",'Запит 2-8'!#REF!,"")</f>
        <v>#REF!</v>
      </c>
      <c r="C1355" s="297" t="e">
        <f>'Запит 2-8'!#REF!</f>
        <v>#REF!</v>
      </c>
      <c r="D1355" s="296" t="e">
        <f>'Запит 2-8'!#REF!</f>
        <v>#REF!</v>
      </c>
      <c r="E1355" s="413">
        <f>'Паспорт-3'!E1530</f>
        <v>0</v>
      </c>
      <c r="F1355" s="414"/>
      <c r="G1355" s="429">
        <f t="shared" si="152"/>
        <v>0</v>
      </c>
      <c r="H1355" s="81" t="e">
        <f t="shared" si="153"/>
        <v>#REF!</v>
      </c>
    </row>
    <row r="1356" spans="1:8" x14ac:dyDescent="0.2">
      <c r="A1356" s="326" t="e">
        <f>'Запит 2-8'!#REF!</f>
        <v>#REF!</v>
      </c>
      <c r="B1356" s="298" t="e">
        <f>IF('Запит 2-8'!#REF!&lt;&gt;"",'Запит 2-8'!#REF!,"")</f>
        <v>#REF!</v>
      </c>
      <c r="C1356" s="297" t="e">
        <f>'Запит 2-8'!#REF!</f>
        <v>#REF!</v>
      </c>
      <c r="D1356" s="296" t="e">
        <f>'Запит 2-8'!#REF!</f>
        <v>#REF!</v>
      </c>
      <c r="E1356" s="413">
        <f>'Паспорт-3'!E1531</f>
        <v>0</v>
      </c>
      <c r="F1356" s="414"/>
      <c r="G1356" s="429">
        <f t="shared" si="152"/>
        <v>0</v>
      </c>
      <c r="H1356" s="81" t="e">
        <f t="shared" si="153"/>
        <v>#REF!</v>
      </c>
    </row>
    <row r="1357" spans="1:8" x14ac:dyDescent="0.2">
      <c r="A1357" s="326" t="e">
        <f>'Запит 2-8'!#REF!</f>
        <v>#REF!</v>
      </c>
      <c r="B1357" s="298" t="e">
        <f>IF('Запит 2-8'!#REF!&lt;&gt;"",'Запит 2-8'!#REF!,"")</f>
        <v>#REF!</v>
      </c>
      <c r="C1357" s="297" t="e">
        <f>'Запит 2-8'!#REF!</f>
        <v>#REF!</v>
      </c>
      <c r="D1357" s="296" t="e">
        <f>'Запит 2-8'!#REF!</f>
        <v>#REF!</v>
      </c>
      <c r="E1357" s="413">
        <f>'Паспорт-3'!E1532</f>
        <v>0</v>
      </c>
      <c r="F1357" s="414"/>
      <c r="G1357" s="429">
        <f t="shared" si="152"/>
        <v>0</v>
      </c>
      <c r="H1357" s="81" t="e">
        <f t="shared" si="153"/>
        <v>#REF!</v>
      </c>
    </row>
    <row r="1358" spans="1:8" x14ac:dyDescent="0.2">
      <c r="A1358" s="326" t="e">
        <f>'Запит 2-8'!#REF!</f>
        <v>#REF!</v>
      </c>
      <c r="B1358" s="298" t="e">
        <f>IF('Запит 2-8'!#REF!&lt;&gt;"",'Запит 2-8'!#REF!,"")</f>
        <v>#REF!</v>
      </c>
      <c r="C1358" s="297" t="e">
        <f>'Запит 2-8'!#REF!</f>
        <v>#REF!</v>
      </c>
      <c r="D1358" s="296" t="e">
        <f>'Запит 2-8'!#REF!</f>
        <v>#REF!</v>
      </c>
      <c r="E1358" s="413">
        <f>'Паспорт-3'!E1533</f>
        <v>0</v>
      </c>
      <c r="F1358" s="414"/>
      <c r="G1358" s="429">
        <f t="shared" si="152"/>
        <v>0</v>
      </c>
      <c r="H1358" s="81" t="e">
        <f t="shared" si="153"/>
        <v>#REF!</v>
      </c>
    </row>
    <row r="1359" spans="1:8" x14ac:dyDescent="0.2">
      <c r="A1359" s="326" t="e">
        <f>'Запит 2-8'!#REF!</f>
        <v>#REF!</v>
      </c>
      <c r="B1359" s="298" t="e">
        <f>IF('Запит 2-8'!#REF!&lt;&gt;"",'Запит 2-8'!#REF!,"")</f>
        <v>#REF!</v>
      </c>
      <c r="C1359" s="297" t="e">
        <f>'Запит 2-8'!#REF!</f>
        <v>#REF!</v>
      </c>
      <c r="D1359" s="296" t="e">
        <f>'Запит 2-8'!#REF!</f>
        <v>#REF!</v>
      </c>
      <c r="E1359" s="413">
        <f>'Паспорт-3'!E1534</f>
        <v>0</v>
      </c>
      <c r="F1359" s="414"/>
      <c r="G1359" s="429">
        <f t="shared" si="152"/>
        <v>0</v>
      </c>
      <c r="H1359" s="81" t="e">
        <f t="shared" si="153"/>
        <v>#REF!</v>
      </c>
    </row>
    <row r="1360" spans="1:8" x14ac:dyDescent="0.2">
      <c r="A1360" s="326" t="e">
        <f>'Запит 2-8'!#REF!</f>
        <v>#REF!</v>
      </c>
      <c r="B1360" s="298" t="e">
        <f>IF('Запит 2-8'!#REF!&lt;&gt;"",'Запит 2-8'!#REF!,"")</f>
        <v>#REF!</v>
      </c>
      <c r="C1360" s="297" t="e">
        <f>'Запит 2-8'!#REF!</f>
        <v>#REF!</v>
      </c>
      <c r="D1360" s="296" t="e">
        <f>'Запит 2-8'!#REF!</f>
        <v>#REF!</v>
      </c>
      <c r="E1360" s="413">
        <f>'Паспорт-3'!E1535</f>
        <v>0</v>
      </c>
      <c r="F1360" s="414"/>
      <c r="G1360" s="429">
        <f t="shared" si="152"/>
        <v>0</v>
      </c>
      <c r="H1360" s="81" t="e">
        <f t="shared" si="153"/>
        <v>#REF!</v>
      </c>
    </row>
    <row r="1361" spans="1:8" x14ac:dyDescent="0.2">
      <c r="A1361" s="326" t="e">
        <f>'Запит 2-8'!#REF!</f>
        <v>#REF!</v>
      </c>
      <c r="B1361" s="298" t="e">
        <f>IF('Запит 2-8'!#REF!&lt;&gt;"",'Запит 2-8'!#REF!,"")</f>
        <v>#REF!</v>
      </c>
      <c r="C1361" s="297" t="e">
        <f>'Запит 2-8'!#REF!</f>
        <v>#REF!</v>
      </c>
      <c r="D1361" s="296" t="e">
        <f>'Запит 2-8'!#REF!</f>
        <v>#REF!</v>
      </c>
      <c r="E1361" s="413">
        <f>'Паспорт-3'!E1536</f>
        <v>0</v>
      </c>
      <c r="F1361" s="414"/>
      <c r="G1361" s="429">
        <f t="shared" si="152"/>
        <v>0</v>
      </c>
      <c r="H1361" s="81" t="e">
        <f t="shared" si="153"/>
        <v>#REF!</v>
      </c>
    </row>
    <row r="1362" spans="1:8" x14ac:dyDescent="0.2">
      <c r="A1362" s="326" t="e">
        <f>'Запит 2-8'!#REF!</f>
        <v>#REF!</v>
      </c>
      <c r="B1362" s="298" t="e">
        <f>IF('Запит 2-8'!#REF!&lt;&gt;"",'Запит 2-8'!#REF!,"")</f>
        <v>#REF!</v>
      </c>
      <c r="C1362" s="297" t="e">
        <f>'Запит 2-8'!#REF!</f>
        <v>#REF!</v>
      </c>
      <c r="D1362" s="296" t="e">
        <f>'Запит 2-8'!#REF!</f>
        <v>#REF!</v>
      </c>
      <c r="E1362" s="413">
        <f>'Паспорт-3'!E1537</f>
        <v>0</v>
      </c>
      <c r="F1362" s="414"/>
      <c r="G1362" s="429">
        <f t="shared" si="152"/>
        <v>0</v>
      </c>
      <c r="H1362" s="81" t="e">
        <f t="shared" si="153"/>
        <v>#REF!</v>
      </c>
    </row>
    <row r="1363" spans="1:8" x14ac:dyDescent="0.2">
      <c r="A1363" s="326" t="e">
        <f>'Запит 2-8'!#REF!</f>
        <v>#REF!</v>
      </c>
      <c r="B1363" s="298" t="e">
        <f>IF('Запит 2-8'!#REF!&lt;&gt;"",'Запит 2-8'!#REF!,"")</f>
        <v>#REF!</v>
      </c>
      <c r="C1363" s="297" t="e">
        <f>'Запит 2-8'!#REF!</f>
        <v>#REF!</v>
      </c>
      <c r="D1363" s="296" t="e">
        <f>'Запит 2-8'!#REF!</f>
        <v>#REF!</v>
      </c>
      <c r="E1363" s="413">
        <f>'Паспорт-3'!E1538</f>
        <v>0</v>
      </c>
      <c r="F1363" s="414"/>
      <c r="G1363" s="429">
        <f t="shared" si="152"/>
        <v>0</v>
      </c>
      <c r="H1363" s="81" t="e">
        <f t="shared" si="153"/>
        <v>#REF!</v>
      </c>
    </row>
    <row r="1364" spans="1:8" x14ac:dyDescent="0.2">
      <c r="A1364" s="326" t="e">
        <f>'Запит 2-8'!#REF!</f>
        <v>#REF!</v>
      </c>
      <c r="B1364" s="298" t="e">
        <f>IF('Запит 2-8'!#REF!&lt;&gt;"",'Запит 2-8'!#REF!,"")</f>
        <v>#REF!</v>
      </c>
      <c r="C1364" s="297" t="e">
        <f>'Запит 2-8'!#REF!</f>
        <v>#REF!</v>
      </c>
      <c r="D1364" s="296" t="e">
        <f>'Запит 2-8'!#REF!</f>
        <v>#REF!</v>
      </c>
      <c r="E1364" s="413">
        <f>'Паспорт-3'!E1539</f>
        <v>0</v>
      </c>
      <c r="F1364" s="414"/>
      <c r="G1364" s="429">
        <f t="shared" si="152"/>
        <v>0</v>
      </c>
      <c r="H1364" s="81" t="e">
        <f t="shared" si="153"/>
        <v>#REF!</v>
      </c>
    </row>
    <row r="1365" spans="1:8" x14ac:dyDescent="0.2">
      <c r="A1365" s="326" t="e">
        <f>'Запит 2-8'!#REF!</f>
        <v>#REF!</v>
      </c>
      <c r="B1365" s="298" t="e">
        <f>IF('Запит 2-8'!#REF!&lt;&gt;"",'Запит 2-8'!#REF!,"")</f>
        <v>#REF!</v>
      </c>
      <c r="C1365" s="297" t="e">
        <f>'Запит 2-8'!#REF!</f>
        <v>#REF!</v>
      </c>
      <c r="D1365" s="296" t="e">
        <f>'Запит 2-8'!#REF!</f>
        <v>#REF!</v>
      </c>
      <c r="E1365" s="413">
        <f>'Паспорт-3'!E1540</f>
        <v>0</v>
      </c>
      <c r="F1365" s="414"/>
      <c r="G1365" s="429">
        <f t="shared" si="152"/>
        <v>0</v>
      </c>
      <c r="H1365" s="81" t="e">
        <f t="shared" si="153"/>
        <v>#REF!</v>
      </c>
    </row>
    <row r="1366" spans="1:8" x14ac:dyDescent="0.2">
      <c r="A1366" s="326" t="e">
        <f>'Запит 2-8'!#REF!</f>
        <v>#REF!</v>
      </c>
      <c r="B1366" s="298" t="e">
        <f>IF('Запит 2-8'!#REF!&lt;&gt;"",'Запит 2-8'!#REF!,"")</f>
        <v>#REF!</v>
      </c>
      <c r="C1366" s="297" t="e">
        <f>'Запит 2-8'!#REF!</f>
        <v>#REF!</v>
      </c>
      <c r="D1366" s="296" t="e">
        <f>'Запит 2-8'!#REF!</f>
        <v>#REF!</v>
      </c>
      <c r="E1366" s="413">
        <f>'Паспорт-3'!E1541</f>
        <v>0</v>
      </c>
      <c r="F1366" s="414"/>
      <c r="G1366" s="429">
        <f t="shared" si="152"/>
        <v>0</v>
      </c>
      <c r="H1366" s="81" t="e">
        <f t="shared" si="153"/>
        <v>#REF!</v>
      </c>
    </row>
    <row r="1367" spans="1:8" x14ac:dyDescent="0.2">
      <c r="A1367" s="433" t="e">
        <f>'Запит 2-8'!#REF!</f>
        <v>#REF!</v>
      </c>
      <c r="B1367" s="434" t="e">
        <f>IF('Запит 2-8'!#REF!&lt;&gt;"",'Запит 2-8'!#REF!,"")</f>
        <v>#REF!</v>
      </c>
      <c r="C1367" s="435" t="e">
        <f>'Запит 2-8'!#REF!</f>
        <v>#REF!</v>
      </c>
      <c r="D1367" s="436" t="e">
        <f>'Запит 2-8'!#REF!</f>
        <v>#REF!</v>
      </c>
      <c r="E1367" s="437">
        <f>'Паспорт-3'!E1542</f>
        <v>0</v>
      </c>
      <c r="F1367" s="438"/>
      <c r="G1367" s="439">
        <f t="shared" si="152"/>
        <v>0</v>
      </c>
      <c r="H1367" s="81" t="e">
        <f t="shared" si="153"/>
        <v>#REF!</v>
      </c>
    </row>
    <row r="1368" spans="1:8" ht="12.75" customHeight="1" x14ac:dyDescent="0.2">
      <c r="A1368" s="820" t="s">
        <v>212</v>
      </c>
      <c r="B1368" s="821"/>
      <c r="C1368" s="821"/>
      <c r="D1368" s="821"/>
      <c r="E1368" s="821"/>
      <c r="F1368" s="821"/>
      <c r="G1368" s="822"/>
      <c r="H1368" s="81" t="e">
        <f>H1352</f>
        <v>#REF!</v>
      </c>
    </row>
    <row r="1369" spans="1:8" x14ac:dyDescent="0.2">
      <c r="A1369" s="426" t="e">
        <f>'Запит 2-8'!#REF!</f>
        <v>#REF!</v>
      </c>
      <c r="B1369" s="823" t="s">
        <v>109</v>
      </c>
      <c r="C1369" s="824"/>
      <c r="D1369" s="824"/>
      <c r="E1369" s="825"/>
      <c r="F1369" s="825"/>
      <c r="G1369" s="826"/>
      <c r="H1369" s="81" t="e">
        <f>H1370</f>
        <v>#REF!</v>
      </c>
    </row>
    <row r="1370" spans="1:8" x14ac:dyDescent="0.2">
      <c r="A1370" s="326" t="e">
        <f>'Запит 2-8'!#REF!</f>
        <v>#REF!</v>
      </c>
      <c r="B1370" s="421" t="e">
        <f>IF('Запит 2-8'!#REF!&lt;&gt;"",'Запит 2-8'!#REF!,"")</f>
        <v>#REF!</v>
      </c>
      <c r="C1370" s="422" t="e">
        <f>'Запит 2-8'!#REF!</f>
        <v>#REF!</v>
      </c>
      <c r="D1370" s="423" t="e">
        <f>'Запит 2-8'!#REF!</f>
        <v>#REF!</v>
      </c>
      <c r="E1370" s="424">
        <f>'Паспорт-3'!E1544</f>
        <v>0</v>
      </c>
      <c r="F1370" s="425"/>
      <c r="G1370" s="428">
        <f t="shared" ref="G1370:G1384" si="154">F1370-E1370</f>
        <v>0</v>
      </c>
      <c r="H1370" s="81" t="e">
        <f t="shared" ref="H1370:H1384" si="155">IF(B1370&lt;&gt;"","Для друку","")</f>
        <v>#REF!</v>
      </c>
    </row>
    <row r="1371" spans="1:8" x14ac:dyDescent="0.2">
      <c r="A1371" s="326" t="e">
        <f>'Запит 2-8'!#REF!</f>
        <v>#REF!</v>
      </c>
      <c r="B1371" s="298" t="e">
        <f>IF('Запит 2-8'!#REF!&lt;&gt;"",'Запит 2-8'!#REF!,"")</f>
        <v>#REF!</v>
      </c>
      <c r="C1371" s="297" t="e">
        <f>'Запит 2-8'!#REF!</f>
        <v>#REF!</v>
      </c>
      <c r="D1371" s="296" t="e">
        <f>'Запит 2-8'!#REF!</f>
        <v>#REF!</v>
      </c>
      <c r="E1371" s="413">
        <f>'Паспорт-3'!E1545</f>
        <v>0</v>
      </c>
      <c r="F1371" s="414"/>
      <c r="G1371" s="429">
        <f t="shared" si="154"/>
        <v>0</v>
      </c>
      <c r="H1371" s="81" t="e">
        <f t="shared" si="155"/>
        <v>#REF!</v>
      </c>
    </row>
    <row r="1372" spans="1:8" x14ac:dyDescent="0.2">
      <c r="A1372" s="326" t="e">
        <f>'Запит 2-8'!#REF!</f>
        <v>#REF!</v>
      </c>
      <c r="B1372" s="298" t="e">
        <f>IF('Запит 2-8'!#REF!&lt;&gt;"",'Запит 2-8'!#REF!,"")</f>
        <v>#REF!</v>
      </c>
      <c r="C1372" s="297" t="e">
        <f>'Запит 2-8'!#REF!</f>
        <v>#REF!</v>
      </c>
      <c r="D1372" s="296" t="e">
        <f>'Запит 2-8'!#REF!</f>
        <v>#REF!</v>
      </c>
      <c r="E1372" s="413">
        <f>'Паспорт-3'!E1546</f>
        <v>0</v>
      </c>
      <c r="F1372" s="414"/>
      <c r="G1372" s="429">
        <f t="shared" si="154"/>
        <v>0</v>
      </c>
      <c r="H1372" s="81" t="e">
        <f t="shared" si="155"/>
        <v>#REF!</v>
      </c>
    </row>
    <row r="1373" spans="1:8" x14ac:dyDescent="0.2">
      <c r="A1373" s="326" t="e">
        <f>'Запит 2-8'!#REF!</f>
        <v>#REF!</v>
      </c>
      <c r="B1373" s="298" t="e">
        <f>IF('Запит 2-8'!#REF!&lt;&gt;"",'Запит 2-8'!#REF!,"")</f>
        <v>#REF!</v>
      </c>
      <c r="C1373" s="297" t="e">
        <f>'Запит 2-8'!#REF!</f>
        <v>#REF!</v>
      </c>
      <c r="D1373" s="296" t="e">
        <f>'Запит 2-8'!#REF!</f>
        <v>#REF!</v>
      </c>
      <c r="E1373" s="413">
        <f>'Паспорт-3'!E1547</f>
        <v>0</v>
      </c>
      <c r="F1373" s="414"/>
      <c r="G1373" s="429">
        <f t="shared" si="154"/>
        <v>0</v>
      </c>
      <c r="H1373" s="81" t="e">
        <f t="shared" si="155"/>
        <v>#REF!</v>
      </c>
    </row>
    <row r="1374" spans="1:8" x14ac:dyDescent="0.2">
      <c r="A1374" s="326" t="e">
        <f>'Запит 2-8'!#REF!</f>
        <v>#REF!</v>
      </c>
      <c r="B1374" s="298" t="e">
        <f>IF('Запит 2-8'!#REF!&lt;&gt;"",'Запит 2-8'!#REF!,"")</f>
        <v>#REF!</v>
      </c>
      <c r="C1374" s="297" t="e">
        <f>'Запит 2-8'!#REF!</f>
        <v>#REF!</v>
      </c>
      <c r="D1374" s="296" t="e">
        <f>'Запит 2-8'!#REF!</f>
        <v>#REF!</v>
      </c>
      <c r="E1374" s="413">
        <f>'Паспорт-3'!E1548</f>
        <v>0</v>
      </c>
      <c r="F1374" s="414"/>
      <c r="G1374" s="429">
        <f t="shared" si="154"/>
        <v>0</v>
      </c>
      <c r="H1374" s="81" t="e">
        <f t="shared" si="155"/>
        <v>#REF!</v>
      </c>
    </row>
    <row r="1375" spans="1:8" x14ac:dyDescent="0.2">
      <c r="A1375" s="326" t="e">
        <f>'Запит 2-8'!#REF!</f>
        <v>#REF!</v>
      </c>
      <c r="B1375" s="298" t="e">
        <f>IF('Запит 2-8'!#REF!&lt;&gt;"",'Запит 2-8'!#REF!,"")</f>
        <v>#REF!</v>
      </c>
      <c r="C1375" s="297" t="e">
        <f>'Запит 2-8'!#REF!</f>
        <v>#REF!</v>
      </c>
      <c r="D1375" s="296" t="e">
        <f>'Запит 2-8'!#REF!</f>
        <v>#REF!</v>
      </c>
      <c r="E1375" s="413">
        <f>'Паспорт-3'!E1549</f>
        <v>0</v>
      </c>
      <c r="F1375" s="414"/>
      <c r="G1375" s="429">
        <f t="shared" si="154"/>
        <v>0</v>
      </c>
      <c r="H1375" s="81" t="e">
        <f t="shared" si="155"/>
        <v>#REF!</v>
      </c>
    </row>
    <row r="1376" spans="1:8" x14ac:dyDescent="0.2">
      <c r="A1376" s="326" t="e">
        <f>'Запит 2-8'!#REF!</f>
        <v>#REF!</v>
      </c>
      <c r="B1376" s="298" t="e">
        <f>IF('Запит 2-8'!#REF!&lt;&gt;"",'Запит 2-8'!#REF!,"")</f>
        <v>#REF!</v>
      </c>
      <c r="C1376" s="297" t="e">
        <f>'Запит 2-8'!#REF!</f>
        <v>#REF!</v>
      </c>
      <c r="D1376" s="296" t="e">
        <f>'Запит 2-8'!#REF!</f>
        <v>#REF!</v>
      </c>
      <c r="E1376" s="413">
        <f>'Паспорт-3'!E1550</f>
        <v>0</v>
      </c>
      <c r="F1376" s="414"/>
      <c r="G1376" s="429">
        <f t="shared" si="154"/>
        <v>0</v>
      </c>
      <c r="H1376" s="81" t="e">
        <f t="shared" si="155"/>
        <v>#REF!</v>
      </c>
    </row>
    <row r="1377" spans="1:8" x14ac:dyDescent="0.2">
      <c r="A1377" s="326" t="e">
        <f>'Запит 2-8'!#REF!</f>
        <v>#REF!</v>
      </c>
      <c r="B1377" s="298" t="e">
        <f>IF('Запит 2-8'!#REF!&lt;&gt;"",'Запит 2-8'!#REF!,"")</f>
        <v>#REF!</v>
      </c>
      <c r="C1377" s="297" t="e">
        <f>'Запит 2-8'!#REF!</f>
        <v>#REF!</v>
      </c>
      <c r="D1377" s="296" t="e">
        <f>'Запит 2-8'!#REF!</f>
        <v>#REF!</v>
      </c>
      <c r="E1377" s="413">
        <f>'Паспорт-3'!E1551</f>
        <v>0</v>
      </c>
      <c r="F1377" s="414"/>
      <c r="G1377" s="429">
        <f t="shared" si="154"/>
        <v>0</v>
      </c>
      <c r="H1377" s="81" t="e">
        <f t="shared" si="155"/>
        <v>#REF!</v>
      </c>
    </row>
    <row r="1378" spans="1:8" x14ac:dyDescent="0.2">
      <c r="A1378" s="326" t="e">
        <f>'Запит 2-8'!#REF!</f>
        <v>#REF!</v>
      </c>
      <c r="B1378" s="298" t="e">
        <f>IF('Запит 2-8'!#REF!&lt;&gt;"",'Запит 2-8'!#REF!,"")</f>
        <v>#REF!</v>
      </c>
      <c r="C1378" s="297" t="e">
        <f>'Запит 2-8'!#REF!</f>
        <v>#REF!</v>
      </c>
      <c r="D1378" s="296" t="e">
        <f>'Запит 2-8'!#REF!</f>
        <v>#REF!</v>
      </c>
      <c r="E1378" s="413">
        <f>'Паспорт-3'!E1552</f>
        <v>0</v>
      </c>
      <c r="F1378" s="414"/>
      <c r="G1378" s="429">
        <f t="shared" si="154"/>
        <v>0</v>
      </c>
      <c r="H1378" s="81" t="e">
        <f t="shared" si="155"/>
        <v>#REF!</v>
      </c>
    </row>
    <row r="1379" spans="1:8" x14ac:dyDescent="0.2">
      <c r="A1379" s="326" t="e">
        <f>'Запит 2-8'!#REF!</f>
        <v>#REF!</v>
      </c>
      <c r="B1379" s="298" t="e">
        <f>IF('Запит 2-8'!#REF!&lt;&gt;"",'Запит 2-8'!#REF!,"")</f>
        <v>#REF!</v>
      </c>
      <c r="C1379" s="297" t="e">
        <f>'Запит 2-8'!#REF!</f>
        <v>#REF!</v>
      </c>
      <c r="D1379" s="296" t="e">
        <f>'Запит 2-8'!#REF!</f>
        <v>#REF!</v>
      </c>
      <c r="E1379" s="413">
        <f>'Паспорт-3'!E1553</f>
        <v>0</v>
      </c>
      <c r="F1379" s="414"/>
      <c r="G1379" s="429">
        <f t="shared" si="154"/>
        <v>0</v>
      </c>
      <c r="H1379" s="81" t="e">
        <f t="shared" si="155"/>
        <v>#REF!</v>
      </c>
    </row>
    <row r="1380" spans="1:8" x14ac:dyDescent="0.2">
      <c r="A1380" s="326" t="e">
        <f>'Запит 2-8'!#REF!</f>
        <v>#REF!</v>
      </c>
      <c r="B1380" s="298" t="e">
        <f>IF('Запит 2-8'!#REF!&lt;&gt;"",'Запит 2-8'!#REF!,"")</f>
        <v>#REF!</v>
      </c>
      <c r="C1380" s="297" t="e">
        <f>'Запит 2-8'!#REF!</f>
        <v>#REF!</v>
      </c>
      <c r="D1380" s="296" t="e">
        <f>'Запит 2-8'!#REF!</f>
        <v>#REF!</v>
      </c>
      <c r="E1380" s="413">
        <f>'Паспорт-3'!E1554</f>
        <v>0</v>
      </c>
      <c r="F1380" s="414"/>
      <c r="G1380" s="429">
        <f t="shared" si="154"/>
        <v>0</v>
      </c>
      <c r="H1380" s="81" t="e">
        <f t="shared" si="155"/>
        <v>#REF!</v>
      </c>
    </row>
    <row r="1381" spans="1:8" x14ac:dyDescent="0.2">
      <c r="A1381" s="326" t="e">
        <f>'Запит 2-8'!#REF!</f>
        <v>#REF!</v>
      </c>
      <c r="B1381" s="298" t="e">
        <f>IF('Запит 2-8'!#REF!&lt;&gt;"",'Запит 2-8'!#REF!,"")</f>
        <v>#REF!</v>
      </c>
      <c r="C1381" s="297" t="e">
        <f>'Запит 2-8'!#REF!</f>
        <v>#REF!</v>
      </c>
      <c r="D1381" s="296" t="e">
        <f>'Запит 2-8'!#REF!</f>
        <v>#REF!</v>
      </c>
      <c r="E1381" s="413">
        <f>'Паспорт-3'!E1555</f>
        <v>0</v>
      </c>
      <c r="F1381" s="414"/>
      <c r="G1381" s="429">
        <f t="shared" si="154"/>
        <v>0</v>
      </c>
      <c r="H1381" s="81" t="e">
        <f t="shared" si="155"/>
        <v>#REF!</v>
      </c>
    </row>
    <row r="1382" spans="1:8" x14ac:dyDescent="0.2">
      <c r="A1382" s="326" t="e">
        <f>'Запит 2-8'!#REF!</f>
        <v>#REF!</v>
      </c>
      <c r="B1382" s="298" t="e">
        <f>IF('Запит 2-8'!#REF!&lt;&gt;"",'Запит 2-8'!#REF!,"")</f>
        <v>#REF!</v>
      </c>
      <c r="C1382" s="297" t="e">
        <f>'Запит 2-8'!#REF!</f>
        <v>#REF!</v>
      </c>
      <c r="D1382" s="296" t="e">
        <f>'Запит 2-8'!#REF!</f>
        <v>#REF!</v>
      </c>
      <c r="E1382" s="413">
        <f>'Паспорт-3'!E1556</f>
        <v>0</v>
      </c>
      <c r="F1382" s="414"/>
      <c r="G1382" s="429">
        <f t="shared" si="154"/>
        <v>0</v>
      </c>
      <c r="H1382" s="81" t="e">
        <f t="shared" si="155"/>
        <v>#REF!</v>
      </c>
    </row>
    <row r="1383" spans="1:8" x14ac:dyDescent="0.2">
      <c r="A1383" s="326" t="e">
        <f>'Запит 2-8'!#REF!</f>
        <v>#REF!</v>
      </c>
      <c r="B1383" s="298" t="e">
        <f>IF('Запит 2-8'!#REF!&lt;&gt;"",'Запит 2-8'!#REF!,"")</f>
        <v>#REF!</v>
      </c>
      <c r="C1383" s="297" t="e">
        <f>'Запит 2-8'!#REF!</f>
        <v>#REF!</v>
      </c>
      <c r="D1383" s="296" t="e">
        <f>'Запит 2-8'!#REF!</f>
        <v>#REF!</v>
      </c>
      <c r="E1383" s="413">
        <f>'Паспорт-3'!E1557</f>
        <v>0</v>
      </c>
      <c r="F1383" s="414"/>
      <c r="G1383" s="429">
        <f t="shared" si="154"/>
        <v>0</v>
      </c>
      <c r="H1383" s="81" t="e">
        <f t="shared" si="155"/>
        <v>#REF!</v>
      </c>
    </row>
    <row r="1384" spans="1:8" x14ac:dyDescent="0.2">
      <c r="A1384" s="433" t="e">
        <f>'Запит 2-8'!#REF!</f>
        <v>#REF!</v>
      </c>
      <c r="B1384" s="434" t="e">
        <f>IF('Запит 2-8'!#REF!&lt;&gt;"",'Запит 2-8'!#REF!,"")</f>
        <v>#REF!</v>
      </c>
      <c r="C1384" s="435" t="e">
        <f>'Запит 2-8'!#REF!</f>
        <v>#REF!</v>
      </c>
      <c r="D1384" s="436" t="e">
        <f>'Запит 2-8'!#REF!</f>
        <v>#REF!</v>
      </c>
      <c r="E1384" s="437">
        <f>'Паспорт-3'!E1558</f>
        <v>0</v>
      </c>
      <c r="F1384" s="438"/>
      <c r="G1384" s="439">
        <f t="shared" si="154"/>
        <v>0</v>
      </c>
      <c r="H1384" s="81" t="e">
        <f t="shared" si="155"/>
        <v>#REF!</v>
      </c>
    </row>
    <row r="1385" spans="1:8" ht="12.75" customHeight="1" x14ac:dyDescent="0.2">
      <c r="A1385" s="820" t="s">
        <v>212</v>
      </c>
      <c r="B1385" s="821"/>
      <c r="C1385" s="821"/>
      <c r="D1385" s="821"/>
      <c r="E1385" s="821"/>
      <c r="F1385" s="821"/>
      <c r="G1385" s="822"/>
      <c r="H1385" s="81" t="e">
        <f>H1369</f>
        <v>#REF!</v>
      </c>
    </row>
    <row r="1386" spans="1:8" ht="12.75" customHeight="1" x14ac:dyDescent="0.2">
      <c r="A1386" s="820" t="s">
        <v>232</v>
      </c>
      <c r="B1386" s="821"/>
      <c r="C1386" s="821"/>
      <c r="D1386" s="821"/>
      <c r="E1386" s="821"/>
      <c r="F1386" s="821"/>
      <c r="G1386" s="822"/>
      <c r="H1386" s="81" t="e">
        <f>H1334</f>
        <v>#REF!</v>
      </c>
    </row>
    <row r="1387" spans="1:8" ht="12.75" customHeight="1" x14ac:dyDescent="0.2">
      <c r="A1387" s="784" t="e">
        <f>'Запит 2-8'!#REF!</f>
        <v>#REF!</v>
      </c>
      <c r="B1387" s="785"/>
      <c r="C1387" s="785"/>
      <c r="D1387" s="785"/>
      <c r="E1387" s="785"/>
      <c r="F1387" s="785"/>
      <c r="G1387" s="786"/>
      <c r="H1387" s="81" t="e">
        <f>H1388</f>
        <v>#REF!</v>
      </c>
    </row>
    <row r="1388" spans="1:8" x14ac:dyDescent="0.2">
      <c r="A1388" s="420" t="s">
        <v>4</v>
      </c>
      <c r="B1388" s="823" t="s">
        <v>107</v>
      </c>
      <c r="C1388" s="824"/>
      <c r="D1388" s="824"/>
      <c r="E1388" s="827"/>
      <c r="F1388" s="827"/>
      <c r="G1388" s="828"/>
      <c r="H1388" s="81" t="e">
        <f>H1389</f>
        <v>#REF!</v>
      </c>
    </row>
    <row r="1389" spans="1:8" x14ac:dyDescent="0.2">
      <c r="A1389" s="326" t="e">
        <f>'Запит 2-8'!#REF!</f>
        <v>#REF!</v>
      </c>
      <c r="B1389" s="421" t="e">
        <f>IF('Запит 2-8'!#REF!&lt;&gt;"",'Запит 2-8'!#REF!,"")</f>
        <v>#REF!</v>
      </c>
      <c r="C1389" s="422" t="e">
        <f>'Запит 2-8'!#REF!</f>
        <v>#REF!</v>
      </c>
      <c r="D1389" s="423" t="e">
        <f>'Запит 2-8'!#REF!</f>
        <v>#REF!</v>
      </c>
      <c r="E1389" s="424">
        <f>'Паспорт-3'!E1572</f>
        <v>0</v>
      </c>
      <c r="F1389" s="425"/>
      <c r="G1389" s="428">
        <f t="shared" ref="G1389:G1403" si="156">F1389-E1389</f>
        <v>0</v>
      </c>
      <c r="H1389" s="81" t="e">
        <f t="shared" ref="H1389:H1403" si="157">IF(B1389&lt;&gt;"","Для друку","")</f>
        <v>#REF!</v>
      </c>
    </row>
    <row r="1390" spans="1:8" x14ac:dyDescent="0.2">
      <c r="A1390" s="326" t="e">
        <f>'Запит 2-8'!#REF!</f>
        <v>#REF!</v>
      </c>
      <c r="B1390" s="298" t="e">
        <f>IF('Запит 2-8'!#REF!&lt;&gt;"",'Запит 2-8'!#REF!,"")</f>
        <v>#REF!</v>
      </c>
      <c r="C1390" s="297" t="e">
        <f>'Запит 2-8'!#REF!</f>
        <v>#REF!</v>
      </c>
      <c r="D1390" s="296" t="e">
        <f>'Запит 2-8'!#REF!</f>
        <v>#REF!</v>
      </c>
      <c r="E1390" s="413">
        <f>'Паспорт-3'!E1573</f>
        <v>0</v>
      </c>
      <c r="F1390" s="414"/>
      <c r="G1390" s="429">
        <f t="shared" si="156"/>
        <v>0</v>
      </c>
      <c r="H1390" s="81" t="e">
        <f t="shared" si="157"/>
        <v>#REF!</v>
      </c>
    </row>
    <row r="1391" spans="1:8" x14ac:dyDescent="0.2">
      <c r="A1391" s="326" t="e">
        <f>'Запит 2-8'!#REF!</f>
        <v>#REF!</v>
      </c>
      <c r="B1391" s="298" t="e">
        <f>IF('Запит 2-8'!#REF!&lt;&gt;"",'Запит 2-8'!#REF!,"")</f>
        <v>#REF!</v>
      </c>
      <c r="C1391" s="297" t="e">
        <f>'Запит 2-8'!#REF!</f>
        <v>#REF!</v>
      </c>
      <c r="D1391" s="296" t="e">
        <f>'Запит 2-8'!#REF!</f>
        <v>#REF!</v>
      </c>
      <c r="E1391" s="413">
        <f>'Паспорт-3'!E1574</f>
        <v>0</v>
      </c>
      <c r="F1391" s="414"/>
      <c r="G1391" s="429">
        <f t="shared" si="156"/>
        <v>0</v>
      </c>
      <c r="H1391" s="81" t="e">
        <f t="shared" si="157"/>
        <v>#REF!</v>
      </c>
    </row>
    <row r="1392" spans="1:8" x14ac:dyDescent="0.2">
      <c r="A1392" s="326" t="e">
        <f>'Запит 2-8'!#REF!</f>
        <v>#REF!</v>
      </c>
      <c r="B1392" s="298" t="e">
        <f>IF('Запит 2-8'!#REF!&lt;&gt;"",'Запит 2-8'!#REF!,"")</f>
        <v>#REF!</v>
      </c>
      <c r="C1392" s="297" t="e">
        <f>'Запит 2-8'!#REF!</f>
        <v>#REF!</v>
      </c>
      <c r="D1392" s="296" t="e">
        <f>'Запит 2-8'!#REF!</f>
        <v>#REF!</v>
      </c>
      <c r="E1392" s="413">
        <f>'Паспорт-3'!E1575</f>
        <v>0</v>
      </c>
      <c r="F1392" s="414"/>
      <c r="G1392" s="429">
        <f t="shared" si="156"/>
        <v>0</v>
      </c>
      <c r="H1392" s="81" t="e">
        <f t="shared" si="157"/>
        <v>#REF!</v>
      </c>
    </row>
    <row r="1393" spans="1:8" x14ac:dyDescent="0.2">
      <c r="A1393" s="326" t="e">
        <f>'Запит 2-8'!#REF!</f>
        <v>#REF!</v>
      </c>
      <c r="B1393" s="298" t="e">
        <f>IF('Запит 2-8'!#REF!&lt;&gt;"",'Запит 2-8'!#REF!,"")</f>
        <v>#REF!</v>
      </c>
      <c r="C1393" s="297" t="e">
        <f>'Запит 2-8'!#REF!</f>
        <v>#REF!</v>
      </c>
      <c r="D1393" s="296" t="e">
        <f>'Запит 2-8'!#REF!</f>
        <v>#REF!</v>
      </c>
      <c r="E1393" s="413">
        <f>'Паспорт-3'!E1576</f>
        <v>0</v>
      </c>
      <c r="F1393" s="414"/>
      <c r="G1393" s="429">
        <f t="shared" si="156"/>
        <v>0</v>
      </c>
      <c r="H1393" s="81" t="e">
        <f t="shared" si="157"/>
        <v>#REF!</v>
      </c>
    </row>
    <row r="1394" spans="1:8" x14ac:dyDescent="0.2">
      <c r="A1394" s="326" t="e">
        <f>'Запит 2-8'!#REF!</f>
        <v>#REF!</v>
      </c>
      <c r="B1394" s="298" t="e">
        <f>IF('Запит 2-8'!#REF!&lt;&gt;"",'Запит 2-8'!#REF!,"")</f>
        <v>#REF!</v>
      </c>
      <c r="C1394" s="297" t="e">
        <f>'Запит 2-8'!#REF!</f>
        <v>#REF!</v>
      </c>
      <c r="D1394" s="296" t="e">
        <f>'Запит 2-8'!#REF!</f>
        <v>#REF!</v>
      </c>
      <c r="E1394" s="413">
        <f>'Паспорт-3'!E1577</f>
        <v>0</v>
      </c>
      <c r="F1394" s="414"/>
      <c r="G1394" s="429">
        <f t="shared" si="156"/>
        <v>0</v>
      </c>
      <c r="H1394" s="81" t="e">
        <f t="shared" si="157"/>
        <v>#REF!</v>
      </c>
    </row>
    <row r="1395" spans="1:8" x14ac:dyDescent="0.2">
      <c r="A1395" s="326" t="e">
        <f>'Запит 2-8'!#REF!</f>
        <v>#REF!</v>
      </c>
      <c r="B1395" s="298" t="e">
        <f>IF('Запит 2-8'!#REF!&lt;&gt;"",'Запит 2-8'!#REF!,"")</f>
        <v>#REF!</v>
      </c>
      <c r="C1395" s="297" t="e">
        <f>'Запит 2-8'!#REF!</f>
        <v>#REF!</v>
      </c>
      <c r="D1395" s="296" t="e">
        <f>'Запит 2-8'!#REF!</f>
        <v>#REF!</v>
      </c>
      <c r="E1395" s="413">
        <f>'Паспорт-3'!E1578</f>
        <v>0</v>
      </c>
      <c r="F1395" s="414"/>
      <c r="G1395" s="429">
        <f t="shared" si="156"/>
        <v>0</v>
      </c>
      <c r="H1395" s="81" t="e">
        <f t="shared" si="157"/>
        <v>#REF!</v>
      </c>
    </row>
    <row r="1396" spans="1:8" x14ac:dyDescent="0.2">
      <c r="A1396" s="326" t="e">
        <f>'Запит 2-8'!#REF!</f>
        <v>#REF!</v>
      </c>
      <c r="B1396" s="298" t="e">
        <f>IF('Запит 2-8'!#REF!&lt;&gt;"",'Запит 2-8'!#REF!,"")</f>
        <v>#REF!</v>
      </c>
      <c r="C1396" s="297" t="e">
        <f>'Запит 2-8'!#REF!</f>
        <v>#REF!</v>
      </c>
      <c r="D1396" s="296" t="e">
        <f>'Запит 2-8'!#REF!</f>
        <v>#REF!</v>
      </c>
      <c r="E1396" s="413">
        <f>'Паспорт-3'!E1579</f>
        <v>0</v>
      </c>
      <c r="F1396" s="414"/>
      <c r="G1396" s="429">
        <f t="shared" si="156"/>
        <v>0</v>
      </c>
      <c r="H1396" s="81" t="e">
        <f t="shared" si="157"/>
        <v>#REF!</v>
      </c>
    </row>
    <row r="1397" spans="1:8" x14ac:dyDescent="0.2">
      <c r="A1397" s="326" t="e">
        <f>'Запит 2-8'!#REF!</f>
        <v>#REF!</v>
      </c>
      <c r="B1397" s="298" t="e">
        <f>IF('Запит 2-8'!#REF!&lt;&gt;"",'Запит 2-8'!#REF!,"")</f>
        <v>#REF!</v>
      </c>
      <c r="C1397" s="297" t="e">
        <f>'Запит 2-8'!#REF!</f>
        <v>#REF!</v>
      </c>
      <c r="D1397" s="296" t="e">
        <f>'Запит 2-8'!#REF!</f>
        <v>#REF!</v>
      </c>
      <c r="E1397" s="413">
        <f>'Паспорт-3'!E1580</f>
        <v>0</v>
      </c>
      <c r="F1397" s="414"/>
      <c r="G1397" s="429">
        <f t="shared" si="156"/>
        <v>0</v>
      </c>
      <c r="H1397" s="81" t="e">
        <f t="shared" si="157"/>
        <v>#REF!</v>
      </c>
    </row>
    <row r="1398" spans="1:8" x14ac:dyDescent="0.2">
      <c r="A1398" s="326" t="e">
        <f>'Запит 2-8'!#REF!</f>
        <v>#REF!</v>
      </c>
      <c r="B1398" s="298" t="e">
        <f>IF('Запит 2-8'!#REF!&lt;&gt;"",'Запит 2-8'!#REF!,"")</f>
        <v>#REF!</v>
      </c>
      <c r="C1398" s="297" t="e">
        <f>'Запит 2-8'!#REF!</f>
        <v>#REF!</v>
      </c>
      <c r="D1398" s="296" t="e">
        <f>'Запит 2-8'!#REF!</f>
        <v>#REF!</v>
      </c>
      <c r="E1398" s="413">
        <f>'Паспорт-3'!E1581</f>
        <v>0</v>
      </c>
      <c r="F1398" s="414"/>
      <c r="G1398" s="429">
        <f t="shared" si="156"/>
        <v>0</v>
      </c>
      <c r="H1398" s="81" t="e">
        <f t="shared" si="157"/>
        <v>#REF!</v>
      </c>
    </row>
    <row r="1399" spans="1:8" x14ac:dyDescent="0.2">
      <c r="A1399" s="326" t="e">
        <f>'Запит 2-8'!#REF!</f>
        <v>#REF!</v>
      </c>
      <c r="B1399" s="298" t="e">
        <f>IF('Запит 2-8'!#REF!&lt;&gt;"",'Запит 2-8'!#REF!,"")</f>
        <v>#REF!</v>
      </c>
      <c r="C1399" s="297" t="e">
        <f>'Запит 2-8'!#REF!</f>
        <v>#REF!</v>
      </c>
      <c r="D1399" s="296" t="e">
        <f>'Запит 2-8'!#REF!</f>
        <v>#REF!</v>
      </c>
      <c r="E1399" s="413">
        <f>'Паспорт-3'!E1582</f>
        <v>0</v>
      </c>
      <c r="F1399" s="414"/>
      <c r="G1399" s="429">
        <f t="shared" si="156"/>
        <v>0</v>
      </c>
      <c r="H1399" s="81" t="e">
        <f t="shared" si="157"/>
        <v>#REF!</v>
      </c>
    </row>
    <row r="1400" spans="1:8" x14ac:dyDescent="0.2">
      <c r="A1400" s="326" t="e">
        <f>'Запит 2-8'!#REF!</f>
        <v>#REF!</v>
      </c>
      <c r="B1400" s="298" t="e">
        <f>IF('Запит 2-8'!#REF!&lt;&gt;"",'Запит 2-8'!#REF!,"")</f>
        <v>#REF!</v>
      </c>
      <c r="C1400" s="297" t="e">
        <f>'Запит 2-8'!#REF!</f>
        <v>#REF!</v>
      </c>
      <c r="D1400" s="296" t="e">
        <f>'Запит 2-8'!#REF!</f>
        <v>#REF!</v>
      </c>
      <c r="E1400" s="413">
        <f>'Паспорт-3'!E1583</f>
        <v>0</v>
      </c>
      <c r="F1400" s="414"/>
      <c r="G1400" s="429">
        <f t="shared" si="156"/>
        <v>0</v>
      </c>
      <c r="H1400" s="81" t="e">
        <f t="shared" si="157"/>
        <v>#REF!</v>
      </c>
    </row>
    <row r="1401" spans="1:8" x14ac:dyDescent="0.2">
      <c r="A1401" s="326" t="e">
        <f>'Запит 2-8'!#REF!</f>
        <v>#REF!</v>
      </c>
      <c r="B1401" s="298" t="e">
        <f>IF('Запит 2-8'!#REF!&lt;&gt;"",'Запит 2-8'!#REF!,"")</f>
        <v>#REF!</v>
      </c>
      <c r="C1401" s="297" t="e">
        <f>'Запит 2-8'!#REF!</f>
        <v>#REF!</v>
      </c>
      <c r="D1401" s="296" t="e">
        <f>'Запит 2-8'!#REF!</f>
        <v>#REF!</v>
      </c>
      <c r="E1401" s="413">
        <f>'Паспорт-3'!E1584</f>
        <v>0</v>
      </c>
      <c r="F1401" s="414"/>
      <c r="G1401" s="429">
        <f t="shared" si="156"/>
        <v>0</v>
      </c>
      <c r="H1401" s="81" t="e">
        <f t="shared" si="157"/>
        <v>#REF!</v>
      </c>
    </row>
    <row r="1402" spans="1:8" x14ac:dyDescent="0.2">
      <c r="A1402" s="326" t="e">
        <f>'Запит 2-8'!#REF!</f>
        <v>#REF!</v>
      </c>
      <c r="B1402" s="298" t="e">
        <f>IF('Запит 2-8'!#REF!&lt;&gt;"",'Запит 2-8'!#REF!,"")</f>
        <v>#REF!</v>
      </c>
      <c r="C1402" s="297" t="e">
        <f>'Запит 2-8'!#REF!</f>
        <v>#REF!</v>
      </c>
      <c r="D1402" s="296" t="e">
        <f>'Запит 2-8'!#REF!</f>
        <v>#REF!</v>
      </c>
      <c r="E1402" s="413">
        <f>'Паспорт-3'!E1585</f>
        <v>0</v>
      </c>
      <c r="F1402" s="414"/>
      <c r="G1402" s="429">
        <f t="shared" si="156"/>
        <v>0</v>
      </c>
      <c r="H1402" s="81" t="e">
        <f t="shared" si="157"/>
        <v>#REF!</v>
      </c>
    </row>
    <row r="1403" spans="1:8" x14ac:dyDescent="0.2">
      <c r="A1403" s="433" t="e">
        <f>'Запит 2-8'!#REF!</f>
        <v>#REF!</v>
      </c>
      <c r="B1403" s="434" t="e">
        <f>IF('Запит 2-8'!#REF!&lt;&gt;"",'Запит 2-8'!#REF!,"")</f>
        <v>#REF!</v>
      </c>
      <c r="C1403" s="435" t="e">
        <f>'Запит 2-8'!#REF!</f>
        <v>#REF!</v>
      </c>
      <c r="D1403" s="436" t="e">
        <f>'Запит 2-8'!#REF!</f>
        <v>#REF!</v>
      </c>
      <c r="E1403" s="437">
        <f>'Паспорт-3'!E1586</f>
        <v>0</v>
      </c>
      <c r="F1403" s="438"/>
      <c r="G1403" s="439">
        <f t="shared" si="156"/>
        <v>0</v>
      </c>
      <c r="H1403" s="81" t="e">
        <f t="shared" si="157"/>
        <v>#REF!</v>
      </c>
    </row>
    <row r="1404" spans="1:8" ht="12.75" customHeight="1" x14ac:dyDescent="0.2">
      <c r="A1404" s="820" t="s">
        <v>212</v>
      </c>
      <c r="B1404" s="821"/>
      <c r="C1404" s="821"/>
      <c r="D1404" s="821"/>
      <c r="E1404" s="821"/>
      <c r="F1404" s="821"/>
      <c r="G1404" s="822"/>
      <c r="H1404" s="81" t="e">
        <f>H1388</f>
        <v>#REF!</v>
      </c>
    </row>
    <row r="1405" spans="1:8" x14ac:dyDescent="0.2">
      <c r="A1405" s="420" t="e">
        <f>'Запит 2-8'!#REF!</f>
        <v>#REF!</v>
      </c>
      <c r="B1405" s="823" t="s">
        <v>108</v>
      </c>
      <c r="C1405" s="824"/>
      <c r="D1405" s="824"/>
      <c r="E1405" s="824"/>
      <c r="F1405" s="824"/>
      <c r="G1405" s="829"/>
      <c r="H1405" s="81" t="e">
        <f>H1406</f>
        <v>#REF!</v>
      </c>
    </row>
    <row r="1406" spans="1:8" x14ac:dyDescent="0.2">
      <c r="A1406" s="326" t="e">
        <f>'Запит 2-8'!#REF!</f>
        <v>#REF!</v>
      </c>
      <c r="B1406" s="421" t="e">
        <f>IF('Запит 2-8'!#REF!&lt;&gt;"",'Запит 2-8'!#REF!,"")</f>
        <v>#REF!</v>
      </c>
      <c r="C1406" s="422" t="e">
        <f>'Запит 2-8'!#REF!</f>
        <v>#REF!</v>
      </c>
      <c r="D1406" s="423" t="e">
        <f>'Запит 2-8'!#REF!</f>
        <v>#REF!</v>
      </c>
      <c r="E1406" s="430">
        <f>'Паспорт-3'!E1588</f>
        <v>0</v>
      </c>
      <c r="F1406" s="431"/>
      <c r="G1406" s="432">
        <f t="shared" ref="G1406:G1420" si="158">F1406-E1406</f>
        <v>0</v>
      </c>
      <c r="H1406" s="81" t="e">
        <f t="shared" ref="H1406:H1420" si="159">IF(B1406&lt;&gt;"","Для друку","")</f>
        <v>#REF!</v>
      </c>
    </row>
    <row r="1407" spans="1:8" x14ac:dyDescent="0.2">
      <c r="A1407" s="326" t="e">
        <f>'Запит 2-8'!#REF!</f>
        <v>#REF!</v>
      </c>
      <c r="B1407" s="298" t="e">
        <f>IF('Запит 2-8'!#REF!&lt;&gt;"",'Запит 2-8'!#REF!,"")</f>
        <v>#REF!</v>
      </c>
      <c r="C1407" s="297" t="e">
        <f>'Запит 2-8'!#REF!</f>
        <v>#REF!</v>
      </c>
      <c r="D1407" s="296" t="e">
        <f>'Запит 2-8'!#REF!</f>
        <v>#REF!</v>
      </c>
      <c r="E1407" s="413">
        <f>'Паспорт-3'!E1589</f>
        <v>0</v>
      </c>
      <c r="F1407" s="414"/>
      <c r="G1407" s="429">
        <f t="shared" si="158"/>
        <v>0</v>
      </c>
      <c r="H1407" s="81" t="e">
        <f t="shared" si="159"/>
        <v>#REF!</v>
      </c>
    </row>
    <row r="1408" spans="1:8" x14ac:dyDescent="0.2">
      <c r="A1408" s="326" t="e">
        <f>'Запит 2-8'!#REF!</f>
        <v>#REF!</v>
      </c>
      <c r="B1408" s="298" t="e">
        <f>IF('Запит 2-8'!#REF!&lt;&gt;"",'Запит 2-8'!#REF!,"")</f>
        <v>#REF!</v>
      </c>
      <c r="C1408" s="297" t="e">
        <f>'Запит 2-8'!#REF!</f>
        <v>#REF!</v>
      </c>
      <c r="D1408" s="296" t="e">
        <f>'Запит 2-8'!#REF!</f>
        <v>#REF!</v>
      </c>
      <c r="E1408" s="413">
        <f>'Паспорт-3'!E1590</f>
        <v>0</v>
      </c>
      <c r="F1408" s="414"/>
      <c r="G1408" s="429">
        <f t="shared" si="158"/>
        <v>0</v>
      </c>
      <c r="H1408" s="81" t="e">
        <f t="shared" si="159"/>
        <v>#REF!</v>
      </c>
    </row>
    <row r="1409" spans="1:8" x14ac:dyDescent="0.2">
      <c r="A1409" s="326" t="e">
        <f>'Запит 2-8'!#REF!</f>
        <v>#REF!</v>
      </c>
      <c r="B1409" s="298" t="e">
        <f>IF('Запит 2-8'!#REF!&lt;&gt;"",'Запит 2-8'!#REF!,"")</f>
        <v>#REF!</v>
      </c>
      <c r="C1409" s="297" t="e">
        <f>'Запит 2-8'!#REF!</f>
        <v>#REF!</v>
      </c>
      <c r="D1409" s="296" t="e">
        <f>'Запит 2-8'!#REF!</f>
        <v>#REF!</v>
      </c>
      <c r="E1409" s="413">
        <f>'Паспорт-3'!E1591</f>
        <v>0</v>
      </c>
      <c r="F1409" s="414"/>
      <c r="G1409" s="429">
        <f t="shared" si="158"/>
        <v>0</v>
      </c>
      <c r="H1409" s="81" t="e">
        <f t="shared" si="159"/>
        <v>#REF!</v>
      </c>
    </row>
    <row r="1410" spans="1:8" x14ac:dyDescent="0.2">
      <c r="A1410" s="326" t="e">
        <f>'Запит 2-8'!#REF!</f>
        <v>#REF!</v>
      </c>
      <c r="B1410" s="298" t="e">
        <f>IF('Запит 2-8'!#REF!&lt;&gt;"",'Запит 2-8'!#REF!,"")</f>
        <v>#REF!</v>
      </c>
      <c r="C1410" s="297" t="e">
        <f>'Запит 2-8'!#REF!</f>
        <v>#REF!</v>
      </c>
      <c r="D1410" s="296" t="e">
        <f>'Запит 2-8'!#REF!</f>
        <v>#REF!</v>
      </c>
      <c r="E1410" s="413">
        <f>'Паспорт-3'!E1592</f>
        <v>0</v>
      </c>
      <c r="F1410" s="414"/>
      <c r="G1410" s="429">
        <f t="shared" si="158"/>
        <v>0</v>
      </c>
      <c r="H1410" s="81" t="e">
        <f t="shared" si="159"/>
        <v>#REF!</v>
      </c>
    </row>
    <row r="1411" spans="1:8" x14ac:dyDescent="0.2">
      <c r="A1411" s="326" t="e">
        <f>'Запит 2-8'!#REF!</f>
        <v>#REF!</v>
      </c>
      <c r="B1411" s="298" t="e">
        <f>IF('Запит 2-8'!#REF!&lt;&gt;"",'Запит 2-8'!#REF!,"")</f>
        <v>#REF!</v>
      </c>
      <c r="C1411" s="297" t="e">
        <f>'Запит 2-8'!#REF!</f>
        <v>#REF!</v>
      </c>
      <c r="D1411" s="296" t="e">
        <f>'Запит 2-8'!#REF!</f>
        <v>#REF!</v>
      </c>
      <c r="E1411" s="413">
        <f>'Паспорт-3'!E1593</f>
        <v>0</v>
      </c>
      <c r="F1411" s="414"/>
      <c r="G1411" s="429">
        <f t="shared" si="158"/>
        <v>0</v>
      </c>
      <c r="H1411" s="81" t="e">
        <f t="shared" si="159"/>
        <v>#REF!</v>
      </c>
    </row>
    <row r="1412" spans="1:8" x14ac:dyDescent="0.2">
      <c r="A1412" s="326" t="e">
        <f>'Запит 2-8'!#REF!</f>
        <v>#REF!</v>
      </c>
      <c r="B1412" s="298" t="e">
        <f>IF('Запит 2-8'!#REF!&lt;&gt;"",'Запит 2-8'!#REF!,"")</f>
        <v>#REF!</v>
      </c>
      <c r="C1412" s="297" t="e">
        <f>'Запит 2-8'!#REF!</f>
        <v>#REF!</v>
      </c>
      <c r="D1412" s="296" t="e">
        <f>'Запит 2-8'!#REF!</f>
        <v>#REF!</v>
      </c>
      <c r="E1412" s="413">
        <f>'Паспорт-3'!E1594</f>
        <v>0</v>
      </c>
      <c r="F1412" s="414"/>
      <c r="G1412" s="429">
        <f t="shared" si="158"/>
        <v>0</v>
      </c>
      <c r="H1412" s="81" t="e">
        <f t="shared" si="159"/>
        <v>#REF!</v>
      </c>
    </row>
    <row r="1413" spans="1:8" x14ac:dyDescent="0.2">
      <c r="A1413" s="326" t="e">
        <f>'Запит 2-8'!#REF!</f>
        <v>#REF!</v>
      </c>
      <c r="B1413" s="298" t="e">
        <f>IF('Запит 2-8'!#REF!&lt;&gt;"",'Запит 2-8'!#REF!,"")</f>
        <v>#REF!</v>
      </c>
      <c r="C1413" s="297" t="e">
        <f>'Запит 2-8'!#REF!</f>
        <v>#REF!</v>
      </c>
      <c r="D1413" s="296" t="e">
        <f>'Запит 2-8'!#REF!</f>
        <v>#REF!</v>
      </c>
      <c r="E1413" s="413">
        <f>'Паспорт-3'!E1595</f>
        <v>0</v>
      </c>
      <c r="F1413" s="414"/>
      <c r="G1413" s="429">
        <f t="shared" si="158"/>
        <v>0</v>
      </c>
      <c r="H1413" s="81" t="e">
        <f t="shared" si="159"/>
        <v>#REF!</v>
      </c>
    </row>
    <row r="1414" spans="1:8" x14ac:dyDescent="0.2">
      <c r="A1414" s="326" t="e">
        <f>'Запит 2-8'!#REF!</f>
        <v>#REF!</v>
      </c>
      <c r="B1414" s="298" t="e">
        <f>IF('Запит 2-8'!#REF!&lt;&gt;"",'Запит 2-8'!#REF!,"")</f>
        <v>#REF!</v>
      </c>
      <c r="C1414" s="297" t="e">
        <f>'Запит 2-8'!#REF!</f>
        <v>#REF!</v>
      </c>
      <c r="D1414" s="296" t="e">
        <f>'Запит 2-8'!#REF!</f>
        <v>#REF!</v>
      </c>
      <c r="E1414" s="413">
        <f>'Паспорт-3'!E1596</f>
        <v>0</v>
      </c>
      <c r="F1414" s="414"/>
      <c r="G1414" s="429">
        <f t="shared" si="158"/>
        <v>0</v>
      </c>
      <c r="H1414" s="81" t="e">
        <f t="shared" si="159"/>
        <v>#REF!</v>
      </c>
    </row>
    <row r="1415" spans="1:8" x14ac:dyDescent="0.2">
      <c r="A1415" s="326" t="e">
        <f>'Запит 2-8'!#REF!</f>
        <v>#REF!</v>
      </c>
      <c r="B1415" s="298" t="e">
        <f>IF('Запит 2-8'!#REF!&lt;&gt;"",'Запит 2-8'!#REF!,"")</f>
        <v>#REF!</v>
      </c>
      <c r="C1415" s="297" t="e">
        <f>'Запит 2-8'!#REF!</f>
        <v>#REF!</v>
      </c>
      <c r="D1415" s="296" t="e">
        <f>'Запит 2-8'!#REF!</f>
        <v>#REF!</v>
      </c>
      <c r="E1415" s="413">
        <f>'Паспорт-3'!E1597</f>
        <v>0</v>
      </c>
      <c r="F1415" s="414"/>
      <c r="G1415" s="429">
        <f t="shared" si="158"/>
        <v>0</v>
      </c>
      <c r="H1415" s="81" t="e">
        <f t="shared" si="159"/>
        <v>#REF!</v>
      </c>
    </row>
    <row r="1416" spans="1:8" x14ac:dyDescent="0.2">
      <c r="A1416" s="326" t="e">
        <f>'Запит 2-8'!#REF!</f>
        <v>#REF!</v>
      </c>
      <c r="B1416" s="298" t="e">
        <f>IF('Запит 2-8'!#REF!&lt;&gt;"",'Запит 2-8'!#REF!,"")</f>
        <v>#REF!</v>
      </c>
      <c r="C1416" s="297" t="e">
        <f>'Запит 2-8'!#REF!</f>
        <v>#REF!</v>
      </c>
      <c r="D1416" s="296" t="e">
        <f>'Запит 2-8'!#REF!</f>
        <v>#REF!</v>
      </c>
      <c r="E1416" s="413">
        <f>'Паспорт-3'!E1598</f>
        <v>0</v>
      </c>
      <c r="F1416" s="414"/>
      <c r="G1416" s="429">
        <f t="shared" si="158"/>
        <v>0</v>
      </c>
      <c r="H1416" s="81" t="e">
        <f t="shared" si="159"/>
        <v>#REF!</v>
      </c>
    </row>
    <row r="1417" spans="1:8" x14ac:dyDescent="0.2">
      <c r="A1417" s="326" t="e">
        <f>'Запит 2-8'!#REF!</f>
        <v>#REF!</v>
      </c>
      <c r="B1417" s="298" t="e">
        <f>IF('Запит 2-8'!#REF!&lt;&gt;"",'Запит 2-8'!#REF!,"")</f>
        <v>#REF!</v>
      </c>
      <c r="C1417" s="297" t="e">
        <f>'Запит 2-8'!#REF!</f>
        <v>#REF!</v>
      </c>
      <c r="D1417" s="296" t="e">
        <f>'Запит 2-8'!#REF!</f>
        <v>#REF!</v>
      </c>
      <c r="E1417" s="413">
        <f>'Паспорт-3'!E1599</f>
        <v>0</v>
      </c>
      <c r="F1417" s="414"/>
      <c r="G1417" s="429">
        <f t="shared" si="158"/>
        <v>0</v>
      </c>
      <c r="H1417" s="81" t="e">
        <f t="shared" si="159"/>
        <v>#REF!</v>
      </c>
    </row>
    <row r="1418" spans="1:8" x14ac:dyDescent="0.2">
      <c r="A1418" s="326" t="e">
        <f>'Запит 2-8'!#REF!</f>
        <v>#REF!</v>
      </c>
      <c r="B1418" s="298" t="e">
        <f>IF('Запит 2-8'!#REF!&lt;&gt;"",'Запит 2-8'!#REF!,"")</f>
        <v>#REF!</v>
      </c>
      <c r="C1418" s="297" t="e">
        <f>'Запит 2-8'!#REF!</f>
        <v>#REF!</v>
      </c>
      <c r="D1418" s="296" t="e">
        <f>'Запит 2-8'!#REF!</f>
        <v>#REF!</v>
      </c>
      <c r="E1418" s="413">
        <f>'Паспорт-3'!E1600</f>
        <v>0</v>
      </c>
      <c r="F1418" s="414"/>
      <c r="G1418" s="429">
        <f t="shared" si="158"/>
        <v>0</v>
      </c>
      <c r="H1418" s="81" t="e">
        <f t="shared" si="159"/>
        <v>#REF!</v>
      </c>
    </row>
    <row r="1419" spans="1:8" x14ac:dyDescent="0.2">
      <c r="A1419" s="326" t="e">
        <f>'Запит 2-8'!#REF!</f>
        <v>#REF!</v>
      </c>
      <c r="B1419" s="298" t="e">
        <f>IF('Запит 2-8'!#REF!&lt;&gt;"",'Запит 2-8'!#REF!,"")</f>
        <v>#REF!</v>
      </c>
      <c r="C1419" s="297" t="e">
        <f>'Запит 2-8'!#REF!</f>
        <v>#REF!</v>
      </c>
      <c r="D1419" s="296" t="e">
        <f>'Запит 2-8'!#REF!</f>
        <v>#REF!</v>
      </c>
      <c r="E1419" s="413">
        <f>'Паспорт-3'!E1601</f>
        <v>0</v>
      </c>
      <c r="F1419" s="414"/>
      <c r="G1419" s="429">
        <f t="shared" si="158"/>
        <v>0</v>
      </c>
      <c r="H1419" s="81" t="e">
        <f t="shared" si="159"/>
        <v>#REF!</v>
      </c>
    </row>
    <row r="1420" spans="1:8" x14ac:dyDescent="0.2">
      <c r="A1420" s="433" t="e">
        <f>'Запит 2-8'!#REF!</f>
        <v>#REF!</v>
      </c>
      <c r="B1420" s="434" t="e">
        <f>IF('Запит 2-8'!#REF!&lt;&gt;"",'Запит 2-8'!#REF!,"")</f>
        <v>#REF!</v>
      </c>
      <c r="C1420" s="435" t="e">
        <f>'Запит 2-8'!#REF!</f>
        <v>#REF!</v>
      </c>
      <c r="D1420" s="436" t="e">
        <f>'Запит 2-8'!#REF!</f>
        <v>#REF!</v>
      </c>
      <c r="E1420" s="437">
        <f>'Паспорт-3'!E1602</f>
        <v>0</v>
      </c>
      <c r="F1420" s="438"/>
      <c r="G1420" s="439">
        <f t="shared" si="158"/>
        <v>0</v>
      </c>
      <c r="H1420" s="81" t="e">
        <f t="shared" si="159"/>
        <v>#REF!</v>
      </c>
    </row>
    <row r="1421" spans="1:8" ht="12.75" customHeight="1" x14ac:dyDescent="0.2">
      <c r="A1421" s="820" t="s">
        <v>212</v>
      </c>
      <c r="B1421" s="821"/>
      <c r="C1421" s="821"/>
      <c r="D1421" s="821"/>
      <c r="E1421" s="821"/>
      <c r="F1421" s="821"/>
      <c r="G1421" s="822"/>
      <c r="H1421" s="81" t="e">
        <f>H1405</f>
        <v>#REF!</v>
      </c>
    </row>
    <row r="1422" spans="1:8" x14ac:dyDescent="0.2">
      <c r="A1422" s="426" t="e">
        <f>'Запит 2-8'!#REF!</f>
        <v>#REF!</v>
      </c>
      <c r="B1422" s="823" t="s">
        <v>109</v>
      </c>
      <c r="C1422" s="824"/>
      <c r="D1422" s="824"/>
      <c r="E1422" s="825"/>
      <c r="F1422" s="825"/>
      <c r="G1422" s="826"/>
      <c r="H1422" s="81" t="e">
        <f>H1423</f>
        <v>#REF!</v>
      </c>
    </row>
    <row r="1423" spans="1:8" x14ac:dyDescent="0.2">
      <c r="A1423" s="326" t="e">
        <f>'Запит 2-8'!#REF!</f>
        <v>#REF!</v>
      </c>
      <c r="B1423" s="421" t="e">
        <f>IF('Запит 2-8'!#REF!&lt;&gt;"",'Запит 2-8'!#REF!,"")</f>
        <v>#REF!</v>
      </c>
      <c r="C1423" s="422" t="e">
        <f>'Запит 2-8'!#REF!</f>
        <v>#REF!</v>
      </c>
      <c r="D1423" s="423" t="e">
        <f>'Запит 2-8'!#REF!</f>
        <v>#REF!</v>
      </c>
      <c r="E1423" s="424">
        <f>'Паспорт-3'!E1604</f>
        <v>0</v>
      </c>
      <c r="F1423" s="425"/>
      <c r="G1423" s="428">
        <f t="shared" ref="G1423:G1437" si="160">F1423-E1423</f>
        <v>0</v>
      </c>
      <c r="H1423" s="81" t="e">
        <f t="shared" ref="H1423:H1437" si="161">IF(B1423&lt;&gt;"","Для друку","")</f>
        <v>#REF!</v>
      </c>
    </row>
    <row r="1424" spans="1:8" x14ac:dyDescent="0.2">
      <c r="A1424" s="326" t="e">
        <f>'Запит 2-8'!#REF!</f>
        <v>#REF!</v>
      </c>
      <c r="B1424" s="298" t="e">
        <f>IF('Запит 2-8'!#REF!&lt;&gt;"",'Запит 2-8'!#REF!,"")</f>
        <v>#REF!</v>
      </c>
      <c r="C1424" s="297" t="e">
        <f>'Запит 2-8'!#REF!</f>
        <v>#REF!</v>
      </c>
      <c r="D1424" s="296" t="e">
        <f>'Запит 2-8'!#REF!</f>
        <v>#REF!</v>
      </c>
      <c r="E1424" s="413">
        <f>'Паспорт-3'!E1605</f>
        <v>0</v>
      </c>
      <c r="F1424" s="414"/>
      <c r="G1424" s="429">
        <f t="shared" si="160"/>
        <v>0</v>
      </c>
      <c r="H1424" s="81" t="e">
        <f t="shared" si="161"/>
        <v>#REF!</v>
      </c>
    </row>
    <row r="1425" spans="1:8" x14ac:dyDescent="0.2">
      <c r="A1425" s="326" t="e">
        <f>'Запит 2-8'!#REF!</f>
        <v>#REF!</v>
      </c>
      <c r="B1425" s="298" t="e">
        <f>IF('Запит 2-8'!#REF!&lt;&gt;"",'Запит 2-8'!#REF!,"")</f>
        <v>#REF!</v>
      </c>
      <c r="C1425" s="297" t="e">
        <f>'Запит 2-8'!#REF!</f>
        <v>#REF!</v>
      </c>
      <c r="D1425" s="296" t="e">
        <f>'Запит 2-8'!#REF!</f>
        <v>#REF!</v>
      </c>
      <c r="E1425" s="413">
        <f>'Паспорт-3'!E1606</f>
        <v>0</v>
      </c>
      <c r="F1425" s="414"/>
      <c r="G1425" s="429">
        <f t="shared" si="160"/>
        <v>0</v>
      </c>
      <c r="H1425" s="81" t="e">
        <f t="shared" si="161"/>
        <v>#REF!</v>
      </c>
    </row>
    <row r="1426" spans="1:8" x14ac:dyDescent="0.2">
      <c r="A1426" s="326" t="e">
        <f>'Запит 2-8'!#REF!</f>
        <v>#REF!</v>
      </c>
      <c r="B1426" s="298" t="e">
        <f>IF('Запит 2-8'!#REF!&lt;&gt;"",'Запит 2-8'!#REF!,"")</f>
        <v>#REF!</v>
      </c>
      <c r="C1426" s="297" t="e">
        <f>'Запит 2-8'!#REF!</f>
        <v>#REF!</v>
      </c>
      <c r="D1426" s="296" t="e">
        <f>'Запит 2-8'!#REF!</f>
        <v>#REF!</v>
      </c>
      <c r="E1426" s="413">
        <f>'Паспорт-3'!E1607</f>
        <v>0</v>
      </c>
      <c r="F1426" s="414"/>
      <c r="G1426" s="429">
        <f t="shared" si="160"/>
        <v>0</v>
      </c>
      <c r="H1426" s="81" t="e">
        <f t="shared" si="161"/>
        <v>#REF!</v>
      </c>
    </row>
    <row r="1427" spans="1:8" x14ac:dyDescent="0.2">
      <c r="A1427" s="326" t="e">
        <f>'Запит 2-8'!#REF!</f>
        <v>#REF!</v>
      </c>
      <c r="B1427" s="298" t="e">
        <f>IF('Запит 2-8'!#REF!&lt;&gt;"",'Запит 2-8'!#REF!,"")</f>
        <v>#REF!</v>
      </c>
      <c r="C1427" s="297" t="e">
        <f>'Запит 2-8'!#REF!</f>
        <v>#REF!</v>
      </c>
      <c r="D1427" s="296" t="e">
        <f>'Запит 2-8'!#REF!</f>
        <v>#REF!</v>
      </c>
      <c r="E1427" s="413">
        <f>'Паспорт-3'!E1608</f>
        <v>0</v>
      </c>
      <c r="F1427" s="414"/>
      <c r="G1427" s="429">
        <f t="shared" si="160"/>
        <v>0</v>
      </c>
      <c r="H1427" s="81" t="e">
        <f t="shared" si="161"/>
        <v>#REF!</v>
      </c>
    </row>
    <row r="1428" spans="1:8" x14ac:dyDescent="0.2">
      <c r="A1428" s="326" t="e">
        <f>'Запит 2-8'!#REF!</f>
        <v>#REF!</v>
      </c>
      <c r="B1428" s="298" t="e">
        <f>IF('Запит 2-8'!#REF!&lt;&gt;"",'Запит 2-8'!#REF!,"")</f>
        <v>#REF!</v>
      </c>
      <c r="C1428" s="297" t="e">
        <f>'Запит 2-8'!#REF!</f>
        <v>#REF!</v>
      </c>
      <c r="D1428" s="296" t="e">
        <f>'Запит 2-8'!#REF!</f>
        <v>#REF!</v>
      </c>
      <c r="E1428" s="413">
        <f>'Паспорт-3'!E1609</f>
        <v>0</v>
      </c>
      <c r="F1428" s="414"/>
      <c r="G1428" s="429">
        <f t="shared" si="160"/>
        <v>0</v>
      </c>
      <c r="H1428" s="81" t="e">
        <f t="shared" si="161"/>
        <v>#REF!</v>
      </c>
    </row>
    <row r="1429" spans="1:8" x14ac:dyDescent="0.2">
      <c r="A1429" s="326" t="e">
        <f>'Запит 2-8'!#REF!</f>
        <v>#REF!</v>
      </c>
      <c r="B1429" s="298" t="e">
        <f>IF('Запит 2-8'!#REF!&lt;&gt;"",'Запит 2-8'!#REF!,"")</f>
        <v>#REF!</v>
      </c>
      <c r="C1429" s="297" t="e">
        <f>'Запит 2-8'!#REF!</f>
        <v>#REF!</v>
      </c>
      <c r="D1429" s="296" t="e">
        <f>'Запит 2-8'!#REF!</f>
        <v>#REF!</v>
      </c>
      <c r="E1429" s="413">
        <f>'Паспорт-3'!E1610</f>
        <v>0</v>
      </c>
      <c r="F1429" s="414"/>
      <c r="G1429" s="429">
        <f t="shared" si="160"/>
        <v>0</v>
      </c>
      <c r="H1429" s="81" t="e">
        <f t="shared" si="161"/>
        <v>#REF!</v>
      </c>
    </row>
    <row r="1430" spans="1:8" x14ac:dyDescent="0.2">
      <c r="A1430" s="326" t="e">
        <f>'Запит 2-8'!#REF!</f>
        <v>#REF!</v>
      </c>
      <c r="B1430" s="298" t="e">
        <f>IF('Запит 2-8'!#REF!&lt;&gt;"",'Запит 2-8'!#REF!,"")</f>
        <v>#REF!</v>
      </c>
      <c r="C1430" s="297" t="e">
        <f>'Запит 2-8'!#REF!</f>
        <v>#REF!</v>
      </c>
      <c r="D1430" s="296" t="e">
        <f>'Запит 2-8'!#REF!</f>
        <v>#REF!</v>
      </c>
      <c r="E1430" s="413">
        <f>'Паспорт-3'!E1611</f>
        <v>0</v>
      </c>
      <c r="F1430" s="414"/>
      <c r="G1430" s="429">
        <f t="shared" si="160"/>
        <v>0</v>
      </c>
      <c r="H1430" s="81" t="e">
        <f t="shared" si="161"/>
        <v>#REF!</v>
      </c>
    </row>
    <row r="1431" spans="1:8" x14ac:dyDescent="0.2">
      <c r="A1431" s="326" t="e">
        <f>'Запит 2-8'!#REF!</f>
        <v>#REF!</v>
      </c>
      <c r="B1431" s="298" t="e">
        <f>IF('Запит 2-8'!#REF!&lt;&gt;"",'Запит 2-8'!#REF!,"")</f>
        <v>#REF!</v>
      </c>
      <c r="C1431" s="297" t="e">
        <f>'Запит 2-8'!#REF!</f>
        <v>#REF!</v>
      </c>
      <c r="D1431" s="296" t="e">
        <f>'Запит 2-8'!#REF!</f>
        <v>#REF!</v>
      </c>
      <c r="E1431" s="413">
        <f>'Паспорт-3'!E1612</f>
        <v>0</v>
      </c>
      <c r="F1431" s="414"/>
      <c r="G1431" s="429">
        <f t="shared" si="160"/>
        <v>0</v>
      </c>
      <c r="H1431" s="81" t="e">
        <f t="shared" si="161"/>
        <v>#REF!</v>
      </c>
    </row>
    <row r="1432" spans="1:8" x14ac:dyDescent="0.2">
      <c r="A1432" s="326" t="e">
        <f>'Запит 2-8'!#REF!</f>
        <v>#REF!</v>
      </c>
      <c r="B1432" s="298" t="e">
        <f>IF('Запит 2-8'!#REF!&lt;&gt;"",'Запит 2-8'!#REF!,"")</f>
        <v>#REF!</v>
      </c>
      <c r="C1432" s="297" t="e">
        <f>'Запит 2-8'!#REF!</f>
        <v>#REF!</v>
      </c>
      <c r="D1432" s="296" t="e">
        <f>'Запит 2-8'!#REF!</f>
        <v>#REF!</v>
      </c>
      <c r="E1432" s="413">
        <f>'Паспорт-3'!E1613</f>
        <v>0</v>
      </c>
      <c r="F1432" s="414"/>
      <c r="G1432" s="429">
        <f t="shared" si="160"/>
        <v>0</v>
      </c>
      <c r="H1432" s="81" t="e">
        <f t="shared" si="161"/>
        <v>#REF!</v>
      </c>
    </row>
    <row r="1433" spans="1:8" x14ac:dyDescent="0.2">
      <c r="A1433" s="326" t="e">
        <f>'Запит 2-8'!#REF!</f>
        <v>#REF!</v>
      </c>
      <c r="B1433" s="298" t="e">
        <f>IF('Запит 2-8'!#REF!&lt;&gt;"",'Запит 2-8'!#REF!,"")</f>
        <v>#REF!</v>
      </c>
      <c r="C1433" s="297" t="e">
        <f>'Запит 2-8'!#REF!</f>
        <v>#REF!</v>
      </c>
      <c r="D1433" s="296" t="e">
        <f>'Запит 2-8'!#REF!</f>
        <v>#REF!</v>
      </c>
      <c r="E1433" s="413">
        <f>'Паспорт-3'!E1614</f>
        <v>0</v>
      </c>
      <c r="F1433" s="414"/>
      <c r="G1433" s="429">
        <f t="shared" si="160"/>
        <v>0</v>
      </c>
      <c r="H1433" s="81" t="e">
        <f t="shared" si="161"/>
        <v>#REF!</v>
      </c>
    </row>
    <row r="1434" spans="1:8" x14ac:dyDescent="0.2">
      <c r="A1434" s="326" t="e">
        <f>'Запит 2-8'!#REF!</f>
        <v>#REF!</v>
      </c>
      <c r="B1434" s="298" t="e">
        <f>IF('Запит 2-8'!#REF!&lt;&gt;"",'Запит 2-8'!#REF!,"")</f>
        <v>#REF!</v>
      </c>
      <c r="C1434" s="297" t="e">
        <f>'Запит 2-8'!#REF!</f>
        <v>#REF!</v>
      </c>
      <c r="D1434" s="296" t="e">
        <f>'Запит 2-8'!#REF!</f>
        <v>#REF!</v>
      </c>
      <c r="E1434" s="413">
        <f>'Паспорт-3'!E1615</f>
        <v>0</v>
      </c>
      <c r="F1434" s="414"/>
      <c r="G1434" s="429">
        <f t="shared" si="160"/>
        <v>0</v>
      </c>
      <c r="H1434" s="81" t="e">
        <f t="shared" si="161"/>
        <v>#REF!</v>
      </c>
    </row>
    <row r="1435" spans="1:8" x14ac:dyDescent="0.2">
      <c r="A1435" s="326" t="e">
        <f>'Запит 2-8'!#REF!</f>
        <v>#REF!</v>
      </c>
      <c r="B1435" s="298" t="e">
        <f>IF('Запит 2-8'!#REF!&lt;&gt;"",'Запит 2-8'!#REF!,"")</f>
        <v>#REF!</v>
      </c>
      <c r="C1435" s="297" t="e">
        <f>'Запит 2-8'!#REF!</f>
        <v>#REF!</v>
      </c>
      <c r="D1435" s="296" t="e">
        <f>'Запит 2-8'!#REF!</f>
        <v>#REF!</v>
      </c>
      <c r="E1435" s="413">
        <f>'Паспорт-3'!E1616</f>
        <v>0</v>
      </c>
      <c r="F1435" s="414"/>
      <c r="G1435" s="429">
        <f t="shared" si="160"/>
        <v>0</v>
      </c>
      <c r="H1435" s="81" t="e">
        <f t="shared" si="161"/>
        <v>#REF!</v>
      </c>
    </row>
    <row r="1436" spans="1:8" x14ac:dyDescent="0.2">
      <c r="A1436" s="326" t="e">
        <f>'Запит 2-8'!#REF!</f>
        <v>#REF!</v>
      </c>
      <c r="B1436" s="298" t="e">
        <f>IF('Запит 2-8'!#REF!&lt;&gt;"",'Запит 2-8'!#REF!,"")</f>
        <v>#REF!</v>
      </c>
      <c r="C1436" s="297" t="e">
        <f>'Запит 2-8'!#REF!</f>
        <v>#REF!</v>
      </c>
      <c r="D1436" s="296" t="e">
        <f>'Запит 2-8'!#REF!</f>
        <v>#REF!</v>
      </c>
      <c r="E1436" s="413">
        <f>'Паспорт-3'!E1617</f>
        <v>0</v>
      </c>
      <c r="F1436" s="414"/>
      <c r="G1436" s="429">
        <f t="shared" si="160"/>
        <v>0</v>
      </c>
      <c r="H1436" s="81" t="e">
        <f t="shared" si="161"/>
        <v>#REF!</v>
      </c>
    </row>
    <row r="1437" spans="1:8" x14ac:dyDescent="0.2">
      <c r="A1437" s="433" t="e">
        <f>'Запит 2-8'!#REF!</f>
        <v>#REF!</v>
      </c>
      <c r="B1437" s="434" t="e">
        <f>IF('Запит 2-8'!#REF!&lt;&gt;"",'Запит 2-8'!#REF!,"")</f>
        <v>#REF!</v>
      </c>
      <c r="C1437" s="435" t="e">
        <f>'Запит 2-8'!#REF!</f>
        <v>#REF!</v>
      </c>
      <c r="D1437" s="436" t="e">
        <f>'Запит 2-8'!#REF!</f>
        <v>#REF!</v>
      </c>
      <c r="E1437" s="437">
        <f>'Паспорт-3'!E1618</f>
        <v>0</v>
      </c>
      <c r="F1437" s="438"/>
      <c r="G1437" s="439">
        <f t="shared" si="160"/>
        <v>0</v>
      </c>
      <c r="H1437" s="81" t="e">
        <f t="shared" si="161"/>
        <v>#REF!</v>
      </c>
    </row>
    <row r="1438" spans="1:8" ht="12.75" customHeight="1" x14ac:dyDescent="0.2">
      <c r="A1438" s="820" t="s">
        <v>212</v>
      </c>
      <c r="B1438" s="821"/>
      <c r="C1438" s="821"/>
      <c r="D1438" s="821"/>
      <c r="E1438" s="821"/>
      <c r="F1438" s="821"/>
      <c r="G1438" s="822"/>
      <c r="H1438" s="81" t="e">
        <f>H1422</f>
        <v>#REF!</v>
      </c>
    </row>
    <row r="1439" spans="1:8" ht="12.75" customHeight="1" x14ac:dyDescent="0.2">
      <c r="A1439" s="820" t="s">
        <v>232</v>
      </c>
      <c r="B1439" s="821"/>
      <c r="C1439" s="821"/>
      <c r="D1439" s="821"/>
      <c r="E1439" s="821"/>
      <c r="F1439" s="821"/>
      <c r="G1439" s="822"/>
      <c r="H1439" s="81" t="e">
        <f>H1387</f>
        <v>#REF!</v>
      </c>
    </row>
    <row r="1440" spans="1:8" ht="12.75" customHeight="1" x14ac:dyDescent="0.2">
      <c r="A1440" s="784" t="e">
        <f>'Запит 2-8'!#REF!</f>
        <v>#REF!</v>
      </c>
      <c r="B1440" s="785"/>
      <c r="C1440" s="785"/>
      <c r="D1440" s="785"/>
      <c r="E1440" s="785"/>
      <c r="F1440" s="785"/>
      <c r="G1440" s="786"/>
      <c r="H1440" s="81" t="e">
        <f>H1441</f>
        <v>#REF!</v>
      </c>
    </row>
    <row r="1441" spans="1:8" x14ac:dyDescent="0.2">
      <c r="A1441" s="420" t="s">
        <v>4</v>
      </c>
      <c r="B1441" s="823" t="s">
        <v>107</v>
      </c>
      <c r="C1441" s="824"/>
      <c r="D1441" s="824"/>
      <c r="E1441" s="827"/>
      <c r="F1441" s="827"/>
      <c r="G1441" s="828"/>
      <c r="H1441" s="81" t="e">
        <f>H1442</f>
        <v>#REF!</v>
      </c>
    </row>
    <row r="1442" spans="1:8" x14ac:dyDescent="0.2">
      <c r="A1442" s="326" t="e">
        <f>'Запит 2-8'!#REF!</f>
        <v>#REF!</v>
      </c>
      <c r="B1442" s="421" t="e">
        <f>IF('Запит 2-8'!#REF!&lt;&gt;"",'Запит 2-8'!#REF!,"")</f>
        <v>#REF!</v>
      </c>
      <c r="C1442" s="422" t="e">
        <f>'Запит 2-8'!#REF!</f>
        <v>#REF!</v>
      </c>
      <c r="D1442" s="423" t="e">
        <f>'Запит 2-8'!#REF!</f>
        <v>#REF!</v>
      </c>
      <c r="E1442" s="424">
        <f>'Паспорт-3'!E1632</f>
        <v>0</v>
      </c>
      <c r="F1442" s="425"/>
      <c r="G1442" s="428">
        <f t="shared" ref="G1442:G1456" si="162">F1442-E1442</f>
        <v>0</v>
      </c>
      <c r="H1442" s="81" t="e">
        <f t="shared" ref="H1442:H1456" si="163">IF(B1442&lt;&gt;"","Для друку","")</f>
        <v>#REF!</v>
      </c>
    </row>
    <row r="1443" spans="1:8" x14ac:dyDescent="0.2">
      <c r="A1443" s="326" t="e">
        <f>'Запит 2-8'!#REF!</f>
        <v>#REF!</v>
      </c>
      <c r="B1443" s="298" t="e">
        <f>IF('Запит 2-8'!#REF!&lt;&gt;"",'Запит 2-8'!#REF!,"")</f>
        <v>#REF!</v>
      </c>
      <c r="C1443" s="297" t="e">
        <f>'Запит 2-8'!#REF!</f>
        <v>#REF!</v>
      </c>
      <c r="D1443" s="296" t="e">
        <f>'Запит 2-8'!#REF!</f>
        <v>#REF!</v>
      </c>
      <c r="E1443" s="413">
        <f>'Паспорт-3'!E1633</f>
        <v>0</v>
      </c>
      <c r="F1443" s="414"/>
      <c r="G1443" s="429">
        <f t="shared" si="162"/>
        <v>0</v>
      </c>
      <c r="H1443" s="81" t="e">
        <f t="shared" si="163"/>
        <v>#REF!</v>
      </c>
    </row>
    <row r="1444" spans="1:8" x14ac:dyDescent="0.2">
      <c r="A1444" s="326" t="e">
        <f>'Запит 2-8'!#REF!</f>
        <v>#REF!</v>
      </c>
      <c r="B1444" s="298" t="e">
        <f>IF('Запит 2-8'!#REF!&lt;&gt;"",'Запит 2-8'!#REF!,"")</f>
        <v>#REF!</v>
      </c>
      <c r="C1444" s="297" t="e">
        <f>'Запит 2-8'!#REF!</f>
        <v>#REF!</v>
      </c>
      <c r="D1444" s="296" t="e">
        <f>'Запит 2-8'!#REF!</f>
        <v>#REF!</v>
      </c>
      <c r="E1444" s="413">
        <f>'Паспорт-3'!E1634</f>
        <v>0</v>
      </c>
      <c r="F1444" s="414"/>
      <c r="G1444" s="429">
        <f t="shared" si="162"/>
        <v>0</v>
      </c>
      <c r="H1444" s="81" t="e">
        <f t="shared" si="163"/>
        <v>#REF!</v>
      </c>
    </row>
    <row r="1445" spans="1:8" x14ac:dyDescent="0.2">
      <c r="A1445" s="326" t="e">
        <f>'Запит 2-8'!#REF!</f>
        <v>#REF!</v>
      </c>
      <c r="B1445" s="298" t="e">
        <f>IF('Запит 2-8'!#REF!&lt;&gt;"",'Запит 2-8'!#REF!,"")</f>
        <v>#REF!</v>
      </c>
      <c r="C1445" s="297" t="e">
        <f>'Запит 2-8'!#REF!</f>
        <v>#REF!</v>
      </c>
      <c r="D1445" s="296" t="e">
        <f>'Запит 2-8'!#REF!</f>
        <v>#REF!</v>
      </c>
      <c r="E1445" s="413">
        <f>'Паспорт-3'!E1635</f>
        <v>0</v>
      </c>
      <c r="F1445" s="414"/>
      <c r="G1445" s="429">
        <f t="shared" si="162"/>
        <v>0</v>
      </c>
      <c r="H1445" s="81" t="e">
        <f t="shared" si="163"/>
        <v>#REF!</v>
      </c>
    </row>
    <row r="1446" spans="1:8" x14ac:dyDescent="0.2">
      <c r="A1446" s="326" t="e">
        <f>'Запит 2-8'!#REF!</f>
        <v>#REF!</v>
      </c>
      <c r="B1446" s="298" t="e">
        <f>IF('Запит 2-8'!#REF!&lt;&gt;"",'Запит 2-8'!#REF!,"")</f>
        <v>#REF!</v>
      </c>
      <c r="C1446" s="297" t="e">
        <f>'Запит 2-8'!#REF!</f>
        <v>#REF!</v>
      </c>
      <c r="D1446" s="296" t="e">
        <f>'Запит 2-8'!#REF!</f>
        <v>#REF!</v>
      </c>
      <c r="E1446" s="413">
        <f>'Паспорт-3'!E1636</f>
        <v>0</v>
      </c>
      <c r="F1446" s="414"/>
      <c r="G1446" s="429">
        <f t="shared" si="162"/>
        <v>0</v>
      </c>
      <c r="H1446" s="81" t="e">
        <f t="shared" si="163"/>
        <v>#REF!</v>
      </c>
    </row>
    <row r="1447" spans="1:8" x14ac:dyDescent="0.2">
      <c r="A1447" s="326" t="e">
        <f>'Запит 2-8'!#REF!</f>
        <v>#REF!</v>
      </c>
      <c r="B1447" s="298" t="e">
        <f>IF('Запит 2-8'!#REF!&lt;&gt;"",'Запит 2-8'!#REF!,"")</f>
        <v>#REF!</v>
      </c>
      <c r="C1447" s="297" t="e">
        <f>'Запит 2-8'!#REF!</f>
        <v>#REF!</v>
      </c>
      <c r="D1447" s="296" t="e">
        <f>'Запит 2-8'!#REF!</f>
        <v>#REF!</v>
      </c>
      <c r="E1447" s="413">
        <f>'Паспорт-3'!E1637</f>
        <v>0</v>
      </c>
      <c r="F1447" s="414"/>
      <c r="G1447" s="429">
        <f t="shared" si="162"/>
        <v>0</v>
      </c>
      <c r="H1447" s="81" t="e">
        <f t="shared" si="163"/>
        <v>#REF!</v>
      </c>
    </row>
    <row r="1448" spans="1:8" x14ac:dyDescent="0.2">
      <c r="A1448" s="326" t="e">
        <f>'Запит 2-8'!#REF!</f>
        <v>#REF!</v>
      </c>
      <c r="B1448" s="298" t="e">
        <f>IF('Запит 2-8'!#REF!&lt;&gt;"",'Запит 2-8'!#REF!,"")</f>
        <v>#REF!</v>
      </c>
      <c r="C1448" s="297" t="e">
        <f>'Запит 2-8'!#REF!</f>
        <v>#REF!</v>
      </c>
      <c r="D1448" s="296" t="e">
        <f>'Запит 2-8'!#REF!</f>
        <v>#REF!</v>
      </c>
      <c r="E1448" s="413">
        <f>'Паспорт-3'!E1638</f>
        <v>0</v>
      </c>
      <c r="F1448" s="414"/>
      <c r="G1448" s="429">
        <f t="shared" si="162"/>
        <v>0</v>
      </c>
      <c r="H1448" s="81" t="e">
        <f t="shared" si="163"/>
        <v>#REF!</v>
      </c>
    </row>
    <row r="1449" spans="1:8" x14ac:dyDescent="0.2">
      <c r="A1449" s="326" t="e">
        <f>'Запит 2-8'!#REF!</f>
        <v>#REF!</v>
      </c>
      <c r="B1449" s="298" t="e">
        <f>IF('Запит 2-8'!#REF!&lt;&gt;"",'Запит 2-8'!#REF!,"")</f>
        <v>#REF!</v>
      </c>
      <c r="C1449" s="297" t="e">
        <f>'Запит 2-8'!#REF!</f>
        <v>#REF!</v>
      </c>
      <c r="D1449" s="296" t="e">
        <f>'Запит 2-8'!#REF!</f>
        <v>#REF!</v>
      </c>
      <c r="E1449" s="413">
        <f>'Паспорт-3'!E1639</f>
        <v>0</v>
      </c>
      <c r="F1449" s="414"/>
      <c r="G1449" s="429">
        <f t="shared" si="162"/>
        <v>0</v>
      </c>
      <c r="H1449" s="81" t="e">
        <f t="shared" si="163"/>
        <v>#REF!</v>
      </c>
    </row>
    <row r="1450" spans="1:8" x14ac:dyDescent="0.2">
      <c r="A1450" s="326" t="e">
        <f>'Запит 2-8'!#REF!</f>
        <v>#REF!</v>
      </c>
      <c r="B1450" s="298" t="e">
        <f>IF('Запит 2-8'!#REF!&lt;&gt;"",'Запит 2-8'!#REF!,"")</f>
        <v>#REF!</v>
      </c>
      <c r="C1450" s="297" t="e">
        <f>'Запит 2-8'!#REF!</f>
        <v>#REF!</v>
      </c>
      <c r="D1450" s="296" t="e">
        <f>'Запит 2-8'!#REF!</f>
        <v>#REF!</v>
      </c>
      <c r="E1450" s="413">
        <f>'Паспорт-3'!E1640</f>
        <v>0</v>
      </c>
      <c r="F1450" s="414"/>
      <c r="G1450" s="429">
        <f t="shared" si="162"/>
        <v>0</v>
      </c>
      <c r="H1450" s="81" t="e">
        <f t="shared" si="163"/>
        <v>#REF!</v>
      </c>
    </row>
    <row r="1451" spans="1:8" x14ac:dyDescent="0.2">
      <c r="A1451" s="326" t="e">
        <f>'Запит 2-8'!#REF!</f>
        <v>#REF!</v>
      </c>
      <c r="B1451" s="298" t="e">
        <f>IF('Запит 2-8'!#REF!&lt;&gt;"",'Запит 2-8'!#REF!,"")</f>
        <v>#REF!</v>
      </c>
      <c r="C1451" s="297" t="e">
        <f>'Запит 2-8'!#REF!</f>
        <v>#REF!</v>
      </c>
      <c r="D1451" s="296" t="e">
        <f>'Запит 2-8'!#REF!</f>
        <v>#REF!</v>
      </c>
      <c r="E1451" s="413">
        <f>'Паспорт-3'!E1641</f>
        <v>0</v>
      </c>
      <c r="F1451" s="414"/>
      <c r="G1451" s="429">
        <f t="shared" si="162"/>
        <v>0</v>
      </c>
      <c r="H1451" s="81" t="e">
        <f t="shared" si="163"/>
        <v>#REF!</v>
      </c>
    </row>
    <row r="1452" spans="1:8" x14ac:dyDescent="0.2">
      <c r="A1452" s="326" t="e">
        <f>'Запит 2-8'!#REF!</f>
        <v>#REF!</v>
      </c>
      <c r="B1452" s="298" t="e">
        <f>IF('Запит 2-8'!#REF!&lt;&gt;"",'Запит 2-8'!#REF!,"")</f>
        <v>#REF!</v>
      </c>
      <c r="C1452" s="297" t="e">
        <f>'Запит 2-8'!#REF!</f>
        <v>#REF!</v>
      </c>
      <c r="D1452" s="296" t="e">
        <f>'Запит 2-8'!#REF!</f>
        <v>#REF!</v>
      </c>
      <c r="E1452" s="413">
        <f>'Паспорт-3'!E1642</f>
        <v>0</v>
      </c>
      <c r="F1452" s="414"/>
      <c r="G1452" s="429">
        <f t="shared" si="162"/>
        <v>0</v>
      </c>
      <c r="H1452" s="81" t="e">
        <f t="shared" si="163"/>
        <v>#REF!</v>
      </c>
    </row>
    <row r="1453" spans="1:8" x14ac:dyDescent="0.2">
      <c r="A1453" s="326" t="e">
        <f>'Запит 2-8'!#REF!</f>
        <v>#REF!</v>
      </c>
      <c r="B1453" s="298" t="e">
        <f>IF('Запит 2-8'!#REF!&lt;&gt;"",'Запит 2-8'!#REF!,"")</f>
        <v>#REF!</v>
      </c>
      <c r="C1453" s="297" t="e">
        <f>'Запит 2-8'!#REF!</f>
        <v>#REF!</v>
      </c>
      <c r="D1453" s="296" t="e">
        <f>'Запит 2-8'!#REF!</f>
        <v>#REF!</v>
      </c>
      <c r="E1453" s="413">
        <f>'Паспорт-3'!E1643</f>
        <v>0</v>
      </c>
      <c r="F1453" s="414"/>
      <c r="G1453" s="429">
        <f t="shared" si="162"/>
        <v>0</v>
      </c>
      <c r="H1453" s="81" t="e">
        <f t="shared" si="163"/>
        <v>#REF!</v>
      </c>
    </row>
    <row r="1454" spans="1:8" x14ac:dyDescent="0.2">
      <c r="A1454" s="326" t="e">
        <f>'Запит 2-8'!#REF!</f>
        <v>#REF!</v>
      </c>
      <c r="B1454" s="298" t="e">
        <f>IF('Запит 2-8'!#REF!&lt;&gt;"",'Запит 2-8'!#REF!,"")</f>
        <v>#REF!</v>
      </c>
      <c r="C1454" s="297" t="e">
        <f>'Запит 2-8'!#REF!</f>
        <v>#REF!</v>
      </c>
      <c r="D1454" s="296" t="e">
        <f>'Запит 2-8'!#REF!</f>
        <v>#REF!</v>
      </c>
      <c r="E1454" s="413">
        <f>'Паспорт-3'!E1644</f>
        <v>0</v>
      </c>
      <c r="F1454" s="414"/>
      <c r="G1454" s="429">
        <f t="shared" si="162"/>
        <v>0</v>
      </c>
      <c r="H1454" s="81" t="e">
        <f t="shared" si="163"/>
        <v>#REF!</v>
      </c>
    </row>
    <row r="1455" spans="1:8" x14ac:dyDescent="0.2">
      <c r="A1455" s="326" t="e">
        <f>'Запит 2-8'!#REF!</f>
        <v>#REF!</v>
      </c>
      <c r="B1455" s="298" t="e">
        <f>IF('Запит 2-8'!#REF!&lt;&gt;"",'Запит 2-8'!#REF!,"")</f>
        <v>#REF!</v>
      </c>
      <c r="C1455" s="297" t="e">
        <f>'Запит 2-8'!#REF!</f>
        <v>#REF!</v>
      </c>
      <c r="D1455" s="296" t="e">
        <f>'Запит 2-8'!#REF!</f>
        <v>#REF!</v>
      </c>
      <c r="E1455" s="413">
        <f>'Паспорт-3'!E1645</f>
        <v>0</v>
      </c>
      <c r="F1455" s="414"/>
      <c r="G1455" s="429">
        <f t="shared" si="162"/>
        <v>0</v>
      </c>
      <c r="H1455" s="81" t="e">
        <f t="shared" si="163"/>
        <v>#REF!</v>
      </c>
    </row>
    <row r="1456" spans="1:8" x14ac:dyDescent="0.2">
      <c r="A1456" s="433" t="e">
        <f>'Запит 2-8'!#REF!</f>
        <v>#REF!</v>
      </c>
      <c r="B1456" s="434" t="e">
        <f>IF('Запит 2-8'!#REF!&lt;&gt;"",'Запит 2-8'!#REF!,"")</f>
        <v>#REF!</v>
      </c>
      <c r="C1456" s="435" t="e">
        <f>'Запит 2-8'!#REF!</f>
        <v>#REF!</v>
      </c>
      <c r="D1456" s="436" t="e">
        <f>'Запит 2-8'!#REF!</f>
        <v>#REF!</v>
      </c>
      <c r="E1456" s="437">
        <f>'Паспорт-3'!E1646</f>
        <v>0</v>
      </c>
      <c r="F1456" s="438"/>
      <c r="G1456" s="439">
        <f t="shared" si="162"/>
        <v>0</v>
      </c>
      <c r="H1456" s="81" t="e">
        <f t="shared" si="163"/>
        <v>#REF!</v>
      </c>
    </row>
    <row r="1457" spans="1:8" ht="12.75" customHeight="1" x14ac:dyDescent="0.2">
      <c r="A1457" s="820" t="s">
        <v>212</v>
      </c>
      <c r="B1457" s="821"/>
      <c r="C1457" s="821"/>
      <c r="D1457" s="821"/>
      <c r="E1457" s="821"/>
      <c r="F1457" s="821"/>
      <c r="G1457" s="822"/>
      <c r="H1457" s="81" t="e">
        <f>H1441</f>
        <v>#REF!</v>
      </c>
    </row>
    <row r="1458" spans="1:8" x14ac:dyDescent="0.2">
      <c r="A1458" s="420" t="e">
        <f>'Запит 2-8'!#REF!</f>
        <v>#REF!</v>
      </c>
      <c r="B1458" s="823" t="s">
        <v>108</v>
      </c>
      <c r="C1458" s="824"/>
      <c r="D1458" s="824"/>
      <c r="E1458" s="824"/>
      <c r="F1458" s="824"/>
      <c r="G1458" s="829"/>
      <c r="H1458" s="81" t="e">
        <f>H1459</f>
        <v>#REF!</v>
      </c>
    </row>
    <row r="1459" spans="1:8" x14ac:dyDescent="0.2">
      <c r="A1459" s="326" t="e">
        <f>'Запит 2-8'!#REF!</f>
        <v>#REF!</v>
      </c>
      <c r="B1459" s="421" t="e">
        <f>IF('Запит 2-8'!#REF!&lt;&gt;"",'Запит 2-8'!#REF!,"")</f>
        <v>#REF!</v>
      </c>
      <c r="C1459" s="422" t="e">
        <f>'Запит 2-8'!#REF!</f>
        <v>#REF!</v>
      </c>
      <c r="D1459" s="423" t="e">
        <f>'Запит 2-8'!#REF!</f>
        <v>#REF!</v>
      </c>
      <c r="E1459" s="430">
        <f>'Паспорт-3'!E1648</f>
        <v>0</v>
      </c>
      <c r="F1459" s="431"/>
      <c r="G1459" s="432">
        <f t="shared" ref="G1459:G1473" si="164">F1459-E1459</f>
        <v>0</v>
      </c>
      <c r="H1459" s="81" t="e">
        <f t="shared" ref="H1459:H1473" si="165">IF(B1459&lt;&gt;"","Для друку","")</f>
        <v>#REF!</v>
      </c>
    </row>
    <row r="1460" spans="1:8" x14ac:dyDescent="0.2">
      <c r="A1460" s="326" t="e">
        <f>'Запит 2-8'!#REF!</f>
        <v>#REF!</v>
      </c>
      <c r="B1460" s="298" t="e">
        <f>IF('Запит 2-8'!#REF!&lt;&gt;"",'Запит 2-8'!#REF!,"")</f>
        <v>#REF!</v>
      </c>
      <c r="C1460" s="297" t="e">
        <f>'Запит 2-8'!#REF!</f>
        <v>#REF!</v>
      </c>
      <c r="D1460" s="296" t="e">
        <f>'Запит 2-8'!#REF!</f>
        <v>#REF!</v>
      </c>
      <c r="E1460" s="413">
        <f>'Паспорт-3'!E1649</f>
        <v>0</v>
      </c>
      <c r="F1460" s="414"/>
      <c r="G1460" s="429">
        <f t="shared" si="164"/>
        <v>0</v>
      </c>
      <c r="H1460" s="81" t="e">
        <f t="shared" si="165"/>
        <v>#REF!</v>
      </c>
    </row>
    <row r="1461" spans="1:8" x14ac:dyDescent="0.2">
      <c r="A1461" s="326" t="e">
        <f>'Запит 2-8'!#REF!</f>
        <v>#REF!</v>
      </c>
      <c r="B1461" s="298" t="e">
        <f>IF('Запит 2-8'!#REF!&lt;&gt;"",'Запит 2-8'!#REF!,"")</f>
        <v>#REF!</v>
      </c>
      <c r="C1461" s="297" t="e">
        <f>'Запит 2-8'!#REF!</f>
        <v>#REF!</v>
      </c>
      <c r="D1461" s="296" t="e">
        <f>'Запит 2-8'!#REF!</f>
        <v>#REF!</v>
      </c>
      <c r="E1461" s="413">
        <f>'Паспорт-3'!E1650</f>
        <v>0</v>
      </c>
      <c r="F1461" s="414"/>
      <c r="G1461" s="429">
        <f t="shared" si="164"/>
        <v>0</v>
      </c>
      <c r="H1461" s="81" t="e">
        <f t="shared" si="165"/>
        <v>#REF!</v>
      </c>
    </row>
    <row r="1462" spans="1:8" x14ac:dyDescent="0.2">
      <c r="A1462" s="326" t="e">
        <f>'Запит 2-8'!#REF!</f>
        <v>#REF!</v>
      </c>
      <c r="B1462" s="298" t="e">
        <f>IF('Запит 2-8'!#REF!&lt;&gt;"",'Запит 2-8'!#REF!,"")</f>
        <v>#REF!</v>
      </c>
      <c r="C1462" s="297" t="e">
        <f>'Запит 2-8'!#REF!</f>
        <v>#REF!</v>
      </c>
      <c r="D1462" s="296" t="e">
        <f>'Запит 2-8'!#REF!</f>
        <v>#REF!</v>
      </c>
      <c r="E1462" s="413">
        <f>'Паспорт-3'!E1651</f>
        <v>0</v>
      </c>
      <c r="F1462" s="414"/>
      <c r="G1462" s="429">
        <f t="shared" si="164"/>
        <v>0</v>
      </c>
      <c r="H1462" s="81" t="e">
        <f t="shared" si="165"/>
        <v>#REF!</v>
      </c>
    </row>
    <row r="1463" spans="1:8" x14ac:dyDescent="0.2">
      <c r="A1463" s="326" t="e">
        <f>'Запит 2-8'!#REF!</f>
        <v>#REF!</v>
      </c>
      <c r="B1463" s="298" t="e">
        <f>IF('Запит 2-8'!#REF!&lt;&gt;"",'Запит 2-8'!#REF!,"")</f>
        <v>#REF!</v>
      </c>
      <c r="C1463" s="297" t="e">
        <f>'Запит 2-8'!#REF!</f>
        <v>#REF!</v>
      </c>
      <c r="D1463" s="296" t="e">
        <f>'Запит 2-8'!#REF!</f>
        <v>#REF!</v>
      </c>
      <c r="E1463" s="413">
        <f>'Паспорт-3'!E1652</f>
        <v>0</v>
      </c>
      <c r="F1463" s="414"/>
      <c r="G1463" s="429">
        <f t="shared" si="164"/>
        <v>0</v>
      </c>
      <c r="H1463" s="81" t="e">
        <f t="shared" si="165"/>
        <v>#REF!</v>
      </c>
    </row>
    <row r="1464" spans="1:8" x14ac:dyDescent="0.2">
      <c r="A1464" s="326" t="e">
        <f>'Запит 2-8'!#REF!</f>
        <v>#REF!</v>
      </c>
      <c r="B1464" s="298" t="e">
        <f>IF('Запит 2-8'!#REF!&lt;&gt;"",'Запит 2-8'!#REF!,"")</f>
        <v>#REF!</v>
      </c>
      <c r="C1464" s="297" t="e">
        <f>'Запит 2-8'!#REF!</f>
        <v>#REF!</v>
      </c>
      <c r="D1464" s="296" t="e">
        <f>'Запит 2-8'!#REF!</f>
        <v>#REF!</v>
      </c>
      <c r="E1464" s="413">
        <f>'Паспорт-3'!E1653</f>
        <v>0</v>
      </c>
      <c r="F1464" s="414"/>
      <c r="G1464" s="429">
        <f t="shared" si="164"/>
        <v>0</v>
      </c>
      <c r="H1464" s="81" t="e">
        <f t="shared" si="165"/>
        <v>#REF!</v>
      </c>
    </row>
    <row r="1465" spans="1:8" x14ac:dyDescent="0.2">
      <c r="A1465" s="326" t="e">
        <f>'Запит 2-8'!#REF!</f>
        <v>#REF!</v>
      </c>
      <c r="B1465" s="298" t="e">
        <f>IF('Запит 2-8'!#REF!&lt;&gt;"",'Запит 2-8'!#REF!,"")</f>
        <v>#REF!</v>
      </c>
      <c r="C1465" s="297" t="e">
        <f>'Запит 2-8'!#REF!</f>
        <v>#REF!</v>
      </c>
      <c r="D1465" s="296" t="e">
        <f>'Запит 2-8'!#REF!</f>
        <v>#REF!</v>
      </c>
      <c r="E1465" s="413">
        <f>'Паспорт-3'!E1654</f>
        <v>0</v>
      </c>
      <c r="F1465" s="414"/>
      <c r="G1465" s="429">
        <f t="shared" si="164"/>
        <v>0</v>
      </c>
      <c r="H1465" s="81" t="e">
        <f t="shared" si="165"/>
        <v>#REF!</v>
      </c>
    </row>
    <row r="1466" spans="1:8" x14ac:dyDescent="0.2">
      <c r="A1466" s="326" t="e">
        <f>'Запит 2-8'!#REF!</f>
        <v>#REF!</v>
      </c>
      <c r="B1466" s="298" t="e">
        <f>IF('Запит 2-8'!#REF!&lt;&gt;"",'Запит 2-8'!#REF!,"")</f>
        <v>#REF!</v>
      </c>
      <c r="C1466" s="297" t="e">
        <f>'Запит 2-8'!#REF!</f>
        <v>#REF!</v>
      </c>
      <c r="D1466" s="296" t="e">
        <f>'Запит 2-8'!#REF!</f>
        <v>#REF!</v>
      </c>
      <c r="E1466" s="413">
        <f>'Паспорт-3'!E1655</f>
        <v>0</v>
      </c>
      <c r="F1466" s="414"/>
      <c r="G1466" s="429">
        <f t="shared" si="164"/>
        <v>0</v>
      </c>
      <c r="H1466" s="81" t="e">
        <f t="shared" si="165"/>
        <v>#REF!</v>
      </c>
    </row>
    <row r="1467" spans="1:8" x14ac:dyDescent="0.2">
      <c r="A1467" s="326" t="e">
        <f>'Запит 2-8'!#REF!</f>
        <v>#REF!</v>
      </c>
      <c r="B1467" s="298" t="e">
        <f>IF('Запит 2-8'!#REF!&lt;&gt;"",'Запит 2-8'!#REF!,"")</f>
        <v>#REF!</v>
      </c>
      <c r="C1467" s="297" t="e">
        <f>'Запит 2-8'!#REF!</f>
        <v>#REF!</v>
      </c>
      <c r="D1467" s="296" t="e">
        <f>'Запит 2-8'!#REF!</f>
        <v>#REF!</v>
      </c>
      <c r="E1467" s="413">
        <f>'Паспорт-3'!E1656</f>
        <v>0</v>
      </c>
      <c r="F1467" s="414"/>
      <c r="G1467" s="429">
        <f t="shared" si="164"/>
        <v>0</v>
      </c>
      <c r="H1467" s="81" t="e">
        <f t="shared" si="165"/>
        <v>#REF!</v>
      </c>
    </row>
    <row r="1468" spans="1:8" x14ac:dyDescent="0.2">
      <c r="A1468" s="326" t="e">
        <f>'Запит 2-8'!#REF!</f>
        <v>#REF!</v>
      </c>
      <c r="B1468" s="298" t="e">
        <f>IF('Запит 2-8'!#REF!&lt;&gt;"",'Запит 2-8'!#REF!,"")</f>
        <v>#REF!</v>
      </c>
      <c r="C1468" s="297" t="e">
        <f>'Запит 2-8'!#REF!</f>
        <v>#REF!</v>
      </c>
      <c r="D1468" s="296" t="e">
        <f>'Запит 2-8'!#REF!</f>
        <v>#REF!</v>
      </c>
      <c r="E1468" s="413">
        <f>'Паспорт-3'!E1657</f>
        <v>0</v>
      </c>
      <c r="F1468" s="414"/>
      <c r="G1468" s="429">
        <f t="shared" si="164"/>
        <v>0</v>
      </c>
      <c r="H1468" s="81" t="e">
        <f t="shared" si="165"/>
        <v>#REF!</v>
      </c>
    </row>
    <row r="1469" spans="1:8" x14ac:dyDescent="0.2">
      <c r="A1469" s="326" t="e">
        <f>'Запит 2-8'!#REF!</f>
        <v>#REF!</v>
      </c>
      <c r="B1469" s="298" t="e">
        <f>IF('Запит 2-8'!#REF!&lt;&gt;"",'Запит 2-8'!#REF!,"")</f>
        <v>#REF!</v>
      </c>
      <c r="C1469" s="297" t="e">
        <f>'Запит 2-8'!#REF!</f>
        <v>#REF!</v>
      </c>
      <c r="D1469" s="296" t="e">
        <f>'Запит 2-8'!#REF!</f>
        <v>#REF!</v>
      </c>
      <c r="E1469" s="413">
        <f>'Паспорт-3'!E1658</f>
        <v>0</v>
      </c>
      <c r="F1469" s="414"/>
      <c r="G1469" s="429">
        <f t="shared" si="164"/>
        <v>0</v>
      </c>
      <c r="H1469" s="81" t="e">
        <f t="shared" si="165"/>
        <v>#REF!</v>
      </c>
    </row>
    <row r="1470" spans="1:8" x14ac:dyDescent="0.2">
      <c r="A1470" s="326" t="e">
        <f>'Запит 2-8'!#REF!</f>
        <v>#REF!</v>
      </c>
      <c r="B1470" s="298" t="e">
        <f>IF('Запит 2-8'!#REF!&lt;&gt;"",'Запит 2-8'!#REF!,"")</f>
        <v>#REF!</v>
      </c>
      <c r="C1470" s="297" t="e">
        <f>'Запит 2-8'!#REF!</f>
        <v>#REF!</v>
      </c>
      <c r="D1470" s="296" t="e">
        <f>'Запит 2-8'!#REF!</f>
        <v>#REF!</v>
      </c>
      <c r="E1470" s="413">
        <f>'Паспорт-3'!E1659</f>
        <v>0</v>
      </c>
      <c r="F1470" s="414"/>
      <c r="G1470" s="429">
        <f t="shared" si="164"/>
        <v>0</v>
      </c>
      <c r="H1470" s="81" t="e">
        <f t="shared" si="165"/>
        <v>#REF!</v>
      </c>
    </row>
    <row r="1471" spans="1:8" x14ac:dyDescent="0.2">
      <c r="A1471" s="326" t="e">
        <f>'Запит 2-8'!#REF!</f>
        <v>#REF!</v>
      </c>
      <c r="B1471" s="298" t="e">
        <f>IF('Запит 2-8'!#REF!&lt;&gt;"",'Запит 2-8'!#REF!,"")</f>
        <v>#REF!</v>
      </c>
      <c r="C1471" s="297" t="e">
        <f>'Запит 2-8'!#REF!</f>
        <v>#REF!</v>
      </c>
      <c r="D1471" s="296" t="e">
        <f>'Запит 2-8'!#REF!</f>
        <v>#REF!</v>
      </c>
      <c r="E1471" s="413">
        <f>'Паспорт-3'!E1660</f>
        <v>0</v>
      </c>
      <c r="F1471" s="414"/>
      <c r="G1471" s="429">
        <f t="shared" si="164"/>
        <v>0</v>
      </c>
      <c r="H1471" s="81" t="e">
        <f t="shared" si="165"/>
        <v>#REF!</v>
      </c>
    </row>
    <row r="1472" spans="1:8" x14ac:dyDescent="0.2">
      <c r="A1472" s="326" t="e">
        <f>'Запит 2-8'!#REF!</f>
        <v>#REF!</v>
      </c>
      <c r="B1472" s="298" t="e">
        <f>IF('Запит 2-8'!#REF!&lt;&gt;"",'Запит 2-8'!#REF!,"")</f>
        <v>#REF!</v>
      </c>
      <c r="C1472" s="297" t="e">
        <f>'Запит 2-8'!#REF!</f>
        <v>#REF!</v>
      </c>
      <c r="D1472" s="296" t="e">
        <f>'Запит 2-8'!#REF!</f>
        <v>#REF!</v>
      </c>
      <c r="E1472" s="413">
        <f>'Паспорт-3'!E1661</f>
        <v>0</v>
      </c>
      <c r="F1472" s="414"/>
      <c r="G1472" s="429">
        <f t="shared" si="164"/>
        <v>0</v>
      </c>
      <c r="H1472" s="81" t="e">
        <f t="shared" si="165"/>
        <v>#REF!</v>
      </c>
    </row>
    <row r="1473" spans="1:8" x14ac:dyDescent="0.2">
      <c r="A1473" s="433" t="e">
        <f>'Запит 2-8'!#REF!</f>
        <v>#REF!</v>
      </c>
      <c r="B1473" s="434" t="e">
        <f>IF('Запит 2-8'!#REF!&lt;&gt;"",'Запит 2-8'!#REF!,"")</f>
        <v>#REF!</v>
      </c>
      <c r="C1473" s="435" t="e">
        <f>'Запит 2-8'!#REF!</f>
        <v>#REF!</v>
      </c>
      <c r="D1473" s="436" t="e">
        <f>'Запит 2-8'!#REF!</f>
        <v>#REF!</v>
      </c>
      <c r="E1473" s="437">
        <f>'Паспорт-3'!E1662</f>
        <v>0</v>
      </c>
      <c r="F1473" s="438"/>
      <c r="G1473" s="439">
        <f t="shared" si="164"/>
        <v>0</v>
      </c>
      <c r="H1473" s="81" t="e">
        <f t="shared" si="165"/>
        <v>#REF!</v>
      </c>
    </row>
    <row r="1474" spans="1:8" ht="12.75" customHeight="1" x14ac:dyDescent="0.2">
      <c r="A1474" s="820" t="s">
        <v>212</v>
      </c>
      <c r="B1474" s="821"/>
      <c r="C1474" s="821"/>
      <c r="D1474" s="821"/>
      <c r="E1474" s="821"/>
      <c r="F1474" s="821"/>
      <c r="G1474" s="822"/>
      <c r="H1474" s="81" t="e">
        <f>H1458</f>
        <v>#REF!</v>
      </c>
    </row>
    <row r="1475" spans="1:8" x14ac:dyDescent="0.2">
      <c r="A1475" s="426" t="e">
        <f>'Запит 2-8'!#REF!</f>
        <v>#REF!</v>
      </c>
      <c r="B1475" s="823" t="s">
        <v>109</v>
      </c>
      <c r="C1475" s="824"/>
      <c r="D1475" s="824"/>
      <c r="E1475" s="825"/>
      <c r="F1475" s="825"/>
      <c r="G1475" s="826"/>
      <c r="H1475" s="81" t="e">
        <f>H1476</f>
        <v>#REF!</v>
      </c>
    </row>
    <row r="1476" spans="1:8" x14ac:dyDescent="0.2">
      <c r="A1476" s="326" t="e">
        <f>'Запит 2-8'!#REF!</f>
        <v>#REF!</v>
      </c>
      <c r="B1476" s="421" t="e">
        <f>IF('Запит 2-8'!#REF!&lt;&gt;"",'Запит 2-8'!#REF!,"")</f>
        <v>#REF!</v>
      </c>
      <c r="C1476" s="422" t="e">
        <f>'Запит 2-8'!#REF!</f>
        <v>#REF!</v>
      </c>
      <c r="D1476" s="423" t="e">
        <f>'Запит 2-8'!#REF!</f>
        <v>#REF!</v>
      </c>
      <c r="E1476" s="424">
        <f>'Паспорт-3'!E1664</f>
        <v>0</v>
      </c>
      <c r="F1476" s="425"/>
      <c r="G1476" s="428">
        <f t="shared" ref="G1476:G1490" si="166">F1476-E1476</f>
        <v>0</v>
      </c>
      <c r="H1476" s="81" t="e">
        <f t="shared" ref="H1476:H1490" si="167">IF(B1476&lt;&gt;"","Для друку","")</f>
        <v>#REF!</v>
      </c>
    </row>
    <row r="1477" spans="1:8" x14ac:dyDescent="0.2">
      <c r="A1477" s="326" t="e">
        <f>'Запит 2-8'!#REF!</f>
        <v>#REF!</v>
      </c>
      <c r="B1477" s="298" t="e">
        <f>IF('Запит 2-8'!#REF!&lt;&gt;"",'Запит 2-8'!#REF!,"")</f>
        <v>#REF!</v>
      </c>
      <c r="C1477" s="297" t="e">
        <f>'Запит 2-8'!#REF!</f>
        <v>#REF!</v>
      </c>
      <c r="D1477" s="296" t="e">
        <f>'Запит 2-8'!#REF!</f>
        <v>#REF!</v>
      </c>
      <c r="E1477" s="413">
        <f>'Паспорт-3'!E1665</f>
        <v>0</v>
      </c>
      <c r="F1477" s="414"/>
      <c r="G1477" s="429">
        <f t="shared" si="166"/>
        <v>0</v>
      </c>
      <c r="H1477" s="81" t="e">
        <f t="shared" si="167"/>
        <v>#REF!</v>
      </c>
    </row>
    <row r="1478" spans="1:8" x14ac:dyDescent="0.2">
      <c r="A1478" s="326" t="e">
        <f>'Запит 2-8'!#REF!</f>
        <v>#REF!</v>
      </c>
      <c r="B1478" s="298" t="e">
        <f>IF('Запит 2-8'!#REF!&lt;&gt;"",'Запит 2-8'!#REF!,"")</f>
        <v>#REF!</v>
      </c>
      <c r="C1478" s="297" t="e">
        <f>'Запит 2-8'!#REF!</f>
        <v>#REF!</v>
      </c>
      <c r="D1478" s="296" t="e">
        <f>'Запит 2-8'!#REF!</f>
        <v>#REF!</v>
      </c>
      <c r="E1478" s="413">
        <f>'Паспорт-3'!E1666</f>
        <v>0</v>
      </c>
      <c r="F1478" s="414"/>
      <c r="G1478" s="429">
        <f t="shared" si="166"/>
        <v>0</v>
      </c>
      <c r="H1478" s="81" t="e">
        <f t="shared" si="167"/>
        <v>#REF!</v>
      </c>
    </row>
    <row r="1479" spans="1:8" x14ac:dyDescent="0.2">
      <c r="A1479" s="326" t="e">
        <f>'Запит 2-8'!#REF!</f>
        <v>#REF!</v>
      </c>
      <c r="B1479" s="298" t="e">
        <f>IF('Запит 2-8'!#REF!&lt;&gt;"",'Запит 2-8'!#REF!,"")</f>
        <v>#REF!</v>
      </c>
      <c r="C1479" s="297" t="e">
        <f>'Запит 2-8'!#REF!</f>
        <v>#REF!</v>
      </c>
      <c r="D1479" s="296" t="e">
        <f>'Запит 2-8'!#REF!</f>
        <v>#REF!</v>
      </c>
      <c r="E1479" s="413">
        <f>'Паспорт-3'!E1667</f>
        <v>0</v>
      </c>
      <c r="F1479" s="414"/>
      <c r="G1479" s="429">
        <f t="shared" si="166"/>
        <v>0</v>
      </c>
      <c r="H1479" s="81" t="e">
        <f t="shared" si="167"/>
        <v>#REF!</v>
      </c>
    </row>
    <row r="1480" spans="1:8" x14ac:dyDescent="0.2">
      <c r="A1480" s="326" t="e">
        <f>'Запит 2-8'!#REF!</f>
        <v>#REF!</v>
      </c>
      <c r="B1480" s="298" t="e">
        <f>IF('Запит 2-8'!#REF!&lt;&gt;"",'Запит 2-8'!#REF!,"")</f>
        <v>#REF!</v>
      </c>
      <c r="C1480" s="297" t="e">
        <f>'Запит 2-8'!#REF!</f>
        <v>#REF!</v>
      </c>
      <c r="D1480" s="296" t="e">
        <f>'Запит 2-8'!#REF!</f>
        <v>#REF!</v>
      </c>
      <c r="E1480" s="413">
        <f>'Паспорт-3'!E1668</f>
        <v>0</v>
      </c>
      <c r="F1480" s="414"/>
      <c r="G1480" s="429">
        <f t="shared" si="166"/>
        <v>0</v>
      </c>
      <c r="H1480" s="81" t="e">
        <f t="shared" si="167"/>
        <v>#REF!</v>
      </c>
    </row>
    <row r="1481" spans="1:8" x14ac:dyDescent="0.2">
      <c r="A1481" s="326" t="e">
        <f>'Запит 2-8'!#REF!</f>
        <v>#REF!</v>
      </c>
      <c r="B1481" s="298" t="e">
        <f>IF('Запит 2-8'!#REF!&lt;&gt;"",'Запит 2-8'!#REF!,"")</f>
        <v>#REF!</v>
      </c>
      <c r="C1481" s="297" t="e">
        <f>'Запит 2-8'!#REF!</f>
        <v>#REF!</v>
      </c>
      <c r="D1481" s="296" t="e">
        <f>'Запит 2-8'!#REF!</f>
        <v>#REF!</v>
      </c>
      <c r="E1481" s="413">
        <f>'Паспорт-3'!E1669</f>
        <v>0</v>
      </c>
      <c r="F1481" s="414"/>
      <c r="G1481" s="429">
        <f t="shared" si="166"/>
        <v>0</v>
      </c>
      <c r="H1481" s="81" t="e">
        <f t="shared" si="167"/>
        <v>#REF!</v>
      </c>
    </row>
    <row r="1482" spans="1:8" x14ac:dyDescent="0.2">
      <c r="A1482" s="326" t="e">
        <f>'Запит 2-8'!#REF!</f>
        <v>#REF!</v>
      </c>
      <c r="B1482" s="298" t="e">
        <f>IF('Запит 2-8'!#REF!&lt;&gt;"",'Запит 2-8'!#REF!,"")</f>
        <v>#REF!</v>
      </c>
      <c r="C1482" s="297" t="e">
        <f>'Запит 2-8'!#REF!</f>
        <v>#REF!</v>
      </c>
      <c r="D1482" s="296" t="e">
        <f>'Запит 2-8'!#REF!</f>
        <v>#REF!</v>
      </c>
      <c r="E1482" s="413">
        <f>'Паспорт-3'!E1670</f>
        <v>0</v>
      </c>
      <c r="F1482" s="414"/>
      <c r="G1482" s="429">
        <f t="shared" si="166"/>
        <v>0</v>
      </c>
      <c r="H1482" s="81" t="e">
        <f t="shared" si="167"/>
        <v>#REF!</v>
      </c>
    </row>
    <row r="1483" spans="1:8" x14ac:dyDescent="0.2">
      <c r="A1483" s="326" t="e">
        <f>'Запит 2-8'!#REF!</f>
        <v>#REF!</v>
      </c>
      <c r="B1483" s="298" t="e">
        <f>IF('Запит 2-8'!#REF!&lt;&gt;"",'Запит 2-8'!#REF!,"")</f>
        <v>#REF!</v>
      </c>
      <c r="C1483" s="297" t="e">
        <f>'Запит 2-8'!#REF!</f>
        <v>#REF!</v>
      </c>
      <c r="D1483" s="296" t="e">
        <f>'Запит 2-8'!#REF!</f>
        <v>#REF!</v>
      </c>
      <c r="E1483" s="413">
        <f>'Паспорт-3'!E1671</f>
        <v>0</v>
      </c>
      <c r="F1483" s="414"/>
      <c r="G1483" s="429">
        <f t="shared" si="166"/>
        <v>0</v>
      </c>
      <c r="H1483" s="81" t="e">
        <f t="shared" si="167"/>
        <v>#REF!</v>
      </c>
    </row>
    <row r="1484" spans="1:8" x14ac:dyDescent="0.2">
      <c r="A1484" s="326" t="e">
        <f>'Запит 2-8'!#REF!</f>
        <v>#REF!</v>
      </c>
      <c r="B1484" s="298" t="e">
        <f>IF('Запит 2-8'!#REF!&lt;&gt;"",'Запит 2-8'!#REF!,"")</f>
        <v>#REF!</v>
      </c>
      <c r="C1484" s="297" t="e">
        <f>'Запит 2-8'!#REF!</f>
        <v>#REF!</v>
      </c>
      <c r="D1484" s="296" t="e">
        <f>'Запит 2-8'!#REF!</f>
        <v>#REF!</v>
      </c>
      <c r="E1484" s="413">
        <f>'Паспорт-3'!E1672</f>
        <v>0</v>
      </c>
      <c r="F1484" s="414"/>
      <c r="G1484" s="429">
        <f t="shared" si="166"/>
        <v>0</v>
      </c>
      <c r="H1484" s="81" t="e">
        <f t="shared" si="167"/>
        <v>#REF!</v>
      </c>
    </row>
    <row r="1485" spans="1:8" x14ac:dyDescent="0.2">
      <c r="A1485" s="326" t="e">
        <f>'Запит 2-8'!#REF!</f>
        <v>#REF!</v>
      </c>
      <c r="B1485" s="298" t="e">
        <f>IF('Запит 2-8'!#REF!&lt;&gt;"",'Запит 2-8'!#REF!,"")</f>
        <v>#REF!</v>
      </c>
      <c r="C1485" s="297" t="e">
        <f>'Запит 2-8'!#REF!</f>
        <v>#REF!</v>
      </c>
      <c r="D1485" s="296" t="e">
        <f>'Запит 2-8'!#REF!</f>
        <v>#REF!</v>
      </c>
      <c r="E1485" s="413">
        <f>'Паспорт-3'!E1673</f>
        <v>0</v>
      </c>
      <c r="F1485" s="414"/>
      <c r="G1485" s="429">
        <f t="shared" si="166"/>
        <v>0</v>
      </c>
      <c r="H1485" s="81" t="e">
        <f t="shared" si="167"/>
        <v>#REF!</v>
      </c>
    </row>
    <row r="1486" spans="1:8" x14ac:dyDescent="0.2">
      <c r="A1486" s="326" t="e">
        <f>'Запит 2-8'!#REF!</f>
        <v>#REF!</v>
      </c>
      <c r="B1486" s="298" t="e">
        <f>IF('Запит 2-8'!#REF!&lt;&gt;"",'Запит 2-8'!#REF!,"")</f>
        <v>#REF!</v>
      </c>
      <c r="C1486" s="297" t="e">
        <f>'Запит 2-8'!#REF!</f>
        <v>#REF!</v>
      </c>
      <c r="D1486" s="296" t="e">
        <f>'Запит 2-8'!#REF!</f>
        <v>#REF!</v>
      </c>
      <c r="E1486" s="413">
        <f>'Паспорт-3'!E1674</f>
        <v>0</v>
      </c>
      <c r="F1486" s="414"/>
      <c r="G1486" s="429">
        <f t="shared" si="166"/>
        <v>0</v>
      </c>
      <c r="H1486" s="81" t="e">
        <f t="shared" si="167"/>
        <v>#REF!</v>
      </c>
    </row>
    <row r="1487" spans="1:8" x14ac:dyDescent="0.2">
      <c r="A1487" s="326" t="e">
        <f>'Запит 2-8'!#REF!</f>
        <v>#REF!</v>
      </c>
      <c r="B1487" s="298" t="e">
        <f>IF('Запит 2-8'!#REF!&lt;&gt;"",'Запит 2-8'!#REF!,"")</f>
        <v>#REF!</v>
      </c>
      <c r="C1487" s="297" t="e">
        <f>'Запит 2-8'!#REF!</f>
        <v>#REF!</v>
      </c>
      <c r="D1487" s="296" t="e">
        <f>'Запит 2-8'!#REF!</f>
        <v>#REF!</v>
      </c>
      <c r="E1487" s="413">
        <f>'Паспорт-3'!E1675</f>
        <v>0</v>
      </c>
      <c r="F1487" s="414"/>
      <c r="G1487" s="429">
        <f t="shared" si="166"/>
        <v>0</v>
      </c>
      <c r="H1487" s="81" t="e">
        <f t="shared" si="167"/>
        <v>#REF!</v>
      </c>
    </row>
    <row r="1488" spans="1:8" x14ac:dyDescent="0.2">
      <c r="A1488" s="326" t="e">
        <f>'Запит 2-8'!#REF!</f>
        <v>#REF!</v>
      </c>
      <c r="B1488" s="298" t="e">
        <f>IF('Запит 2-8'!#REF!&lt;&gt;"",'Запит 2-8'!#REF!,"")</f>
        <v>#REF!</v>
      </c>
      <c r="C1488" s="297" t="e">
        <f>'Запит 2-8'!#REF!</f>
        <v>#REF!</v>
      </c>
      <c r="D1488" s="296" t="e">
        <f>'Запит 2-8'!#REF!</f>
        <v>#REF!</v>
      </c>
      <c r="E1488" s="413">
        <f>'Паспорт-3'!E1676</f>
        <v>0</v>
      </c>
      <c r="F1488" s="414"/>
      <c r="G1488" s="429">
        <f t="shared" si="166"/>
        <v>0</v>
      </c>
      <c r="H1488" s="81" t="e">
        <f t="shared" si="167"/>
        <v>#REF!</v>
      </c>
    </row>
    <row r="1489" spans="1:8" x14ac:dyDescent="0.2">
      <c r="A1489" s="326" t="e">
        <f>'Запит 2-8'!#REF!</f>
        <v>#REF!</v>
      </c>
      <c r="B1489" s="298" t="e">
        <f>IF('Запит 2-8'!#REF!&lt;&gt;"",'Запит 2-8'!#REF!,"")</f>
        <v>#REF!</v>
      </c>
      <c r="C1489" s="297" t="e">
        <f>'Запит 2-8'!#REF!</f>
        <v>#REF!</v>
      </c>
      <c r="D1489" s="296" t="e">
        <f>'Запит 2-8'!#REF!</f>
        <v>#REF!</v>
      </c>
      <c r="E1489" s="413">
        <f>'Паспорт-3'!E1677</f>
        <v>0</v>
      </c>
      <c r="F1489" s="414"/>
      <c r="G1489" s="429">
        <f t="shared" si="166"/>
        <v>0</v>
      </c>
      <c r="H1489" s="81" t="e">
        <f t="shared" si="167"/>
        <v>#REF!</v>
      </c>
    </row>
    <row r="1490" spans="1:8" x14ac:dyDescent="0.2">
      <c r="A1490" s="433" t="e">
        <f>'Запит 2-8'!#REF!</f>
        <v>#REF!</v>
      </c>
      <c r="B1490" s="434" t="e">
        <f>IF('Запит 2-8'!#REF!&lt;&gt;"",'Запит 2-8'!#REF!,"")</f>
        <v>#REF!</v>
      </c>
      <c r="C1490" s="435" t="e">
        <f>'Запит 2-8'!#REF!</f>
        <v>#REF!</v>
      </c>
      <c r="D1490" s="436" t="e">
        <f>'Запит 2-8'!#REF!</f>
        <v>#REF!</v>
      </c>
      <c r="E1490" s="437">
        <f>'Паспорт-3'!E1678</f>
        <v>0</v>
      </c>
      <c r="F1490" s="438"/>
      <c r="G1490" s="439">
        <f t="shared" si="166"/>
        <v>0</v>
      </c>
      <c r="H1490" s="81" t="e">
        <f t="shared" si="167"/>
        <v>#REF!</v>
      </c>
    </row>
    <row r="1491" spans="1:8" ht="12.75" customHeight="1" x14ac:dyDescent="0.2">
      <c r="A1491" s="820" t="s">
        <v>212</v>
      </c>
      <c r="B1491" s="821"/>
      <c r="C1491" s="821"/>
      <c r="D1491" s="821"/>
      <c r="E1491" s="821"/>
      <c r="F1491" s="821"/>
      <c r="G1491" s="822"/>
      <c r="H1491" s="81" t="e">
        <f>H1475</f>
        <v>#REF!</v>
      </c>
    </row>
    <row r="1492" spans="1:8" ht="12.75" customHeight="1" x14ac:dyDescent="0.2">
      <c r="A1492" s="820" t="s">
        <v>232</v>
      </c>
      <c r="B1492" s="821"/>
      <c r="C1492" s="821"/>
      <c r="D1492" s="821"/>
      <c r="E1492" s="821"/>
      <c r="F1492" s="821"/>
      <c r="G1492" s="822"/>
      <c r="H1492" s="81" t="e">
        <f>H1440</f>
        <v>#REF!</v>
      </c>
    </row>
    <row r="1493" spans="1:8" ht="12.75" customHeight="1" x14ac:dyDescent="0.2">
      <c r="A1493" s="784" t="e">
        <f>'Запит 2-8'!#REF!</f>
        <v>#REF!</v>
      </c>
      <c r="B1493" s="785"/>
      <c r="C1493" s="785"/>
      <c r="D1493" s="785"/>
      <c r="E1493" s="785"/>
      <c r="F1493" s="785"/>
      <c r="G1493" s="786"/>
      <c r="H1493" s="81" t="e">
        <f>H1494</f>
        <v>#REF!</v>
      </c>
    </row>
    <row r="1494" spans="1:8" x14ac:dyDescent="0.2">
      <c r="A1494" s="420" t="s">
        <v>4</v>
      </c>
      <c r="B1494" s="823" t="s">
        <v>107</v>
      </c>
      <c r="C1494" s="824"/>
      <c r="D1494" s="824"/>
      <c r="E1494" s="827"/>
      <c r="F1494" s="827"/>
      <c r="G1494" s="828"/>
      <c r="H1494" s="81" t="e">
        <f>H1495</f>
        <v>#REF!</v>
      </c>
    </row>
    <row r="1495" spans="1:8" x14ac:dyDescent="0.2">
      <c r="A1495" s="326" t="e">
        <f>'Запит 2-8'!#REF!</f>
        <v>#REF!</v>
      </c>
      <c r="B1495" s="421" t="e">
        <f>IF('Запит 2-8'!#REF!&lt;&gt;"",'Запит 2-8'!#REF!,"")</f>
        <v>#REF!</v>
      </c>
      <c r="C1495" s="422" t="e">
        <f>'Запит 2-8'!#REF!</f>
        <v>#REF!</v>
      </c>
      <c r="D1495" s="423" t="e">
        <f>'Запит 2-8'!#REF!</f>
        <v>#REF!</v>
      </c>
      <c r="E1495" s="424">
        <f>'Паспорт-3'!E1692</f>
        <v>0</v>
      </c>
      <c r="F1495" s="425"/>
      <c r="G1495" s="428">
        <f t="shared" ref="G1495:G1509" si="168">F1495-E1495</f>
        <v>0</v>
      </c>
      <c r="H1495" s="81" t="e">
        <f t="shared" ref="H1495:H1509" si="169">IF(B1495&lt;&gt;"","Для друку","")</f>
        <v>#REF!</v>
      </c>
    </row>
    <row r="1496" spans="1:8" x14ac:dyDescent="0.2">
      <c r="A1496" s="326" t="e">
        <f>'Запит 2-8'!#REF!</f>
        <v>#REF!</v>
      </c>
      <c r="B1496" s="298" t="e">
        <f>IF('Запит 2-8'!#REF!&lt;&gt;"",'Запит 2-8'!#REF!,"")</f>
        <v>#REF!</v>
      </c>
      <c r="C1496" s="297" t="e">
        <f>'Запит 2-8'!#REF!</f>
        <v>#REF!</v>
      </c>
      <c r="D1496" s="296" t="e">
        <f>'Запит 2-8'!#REF!</f>
        <v>#REF!</v>
      </c>
      <c r="E1496" s="413">
        <f>'Паспорт-3'!E1693</f>
        <v>0</v>
      </c>
      <c r="F1496" s="414"/>
      <c r="G1496" s="429">
        <f t="shared" si="168"/>
        <v>0</v>
      </c>
      <c r="H1496" s="81" t="e">
        <f t="shared" si="169"/>
        <v>#REF!</v>
      </c>
    </row>
    <row r="1497" spans="1:8" x14ac:dyDescent="0.2">
      <c r="A1497" s="326" t="e">
        <f>'Запит 2-8'!#REF!</f>
        <v>#REF!</v>
      </c>
      <c r="B1497" s="298" t="e">
        <f>IF('Запит 2-8'!#REF!&lt;&gt;"",'Запит 2-8'!#REF!,"")</f>
        <v>#REF!</v>
      </c>
      <c r="C1497" s="297" t="e">
        <f>'Запит 2-8'!#REF!</f>
        <v>#REF!</v>
      </c>
      <c r="D1497" s="296" t="e">
        <f>'Запит 2-8'!#REF!</f>
        <v>#REF!</v>
      </c>
      <c r="E1497" s="413">
        <f>'Паспорт-3'!E1694</f>
        <v>0</v>
      </c>
      <c r="F1497" s="414"/>
      <c r="G1497" s="429">
        <f t="shared" si="168"/>
        <v>0</v>
      </c>
      <c r="H1497" s="81" t="e">
        <f t="shared" si="169"/>
        <v>#REF!</v>
      </c>
    </row>
    <row r="1498" spans="1:8" x14ac:dyDescent="0.2">
      <c r="A1498" s="326" t="e">
        <f>'Запит 2-8'!#REF!</f>
        <v>#REF!</v>
      </c>
      <c r="B1498" s="298" t="e">
        <f>IF('Запит 2-8'!#REF!&lt;&gt;"",'Запит 2-8'!#REF!,"")</f>
        <v>#REF!</v>
      </c>
      <c r="C1498" s="297" t="e">
        <f>'Запит 2-8'!#REF!</f>
        <v>#REF!</v>
      </c>
      <c r="D1498" s="296" t="e">
        <f>'Запит 2-8'!#REF!</f>
        <v>#REF!</v>
      </c>
      <c r="E1498" s="413">
        <f>'Паспорт-3'!E1695</f>
        <v>0</v>
      </c>
      <c r="F1498" s="414"/>
      <c r="G1498" s="429">
        <f t="shared" si="168"/>
        <v>0</v>
      </c>
      <c r="H1498" s="81" t="e">
        <f t="shared" si="169"/>
        <v>#REF!</v>
      </c>
    </row>
    <row r="1499" spans="1:8" x14ac:dyDescent="0.2">
      <c r="A1499" s="326" t="e">
        <f>'Запит 2-8'!#REF!</f>
        <v>#REF!</v>
      </c>
      <c r="B1499" s="298" t="e">
        <f>IF('Запит 2-8'!#REF!&lt;&gt;"",'Запит 2-8'!#REF!,"")</f>
        <v>#REF!</v>
      </c>
      <c r="C1499" s="297" t="e">
        <f>'Запит 2-8'!#REF!</f>
        <v>#REF!</v>
      </c>
      <c r="D1499" s="296" t="e">
        <f>'Запит 2-8'!#REF!</f>
        <v>#REF!</v>
      </c>
      <c r="E1499" s="413">
        <f>'Паспорт-3'!E1696</f>
        <v>0</v>
      </c>
      <c r="F1499" s="414"/>
      <c r="G1499" s="429">
        <f t="shared" si="168"/>
        <v>0</v>
      </c>
      <c r="H1499" s="81" t="e">
        <f t="shared" si="169"/>
        <v>#REF!</v>
      </c>
    </row>
    <row r="1500" spans="1:8" x14ac:dyDescent="0.2">
      <c r="A1500" s="326" t="e">
        <f>'Запит 2-8'!#REF!</f>
        <v>#REF!</v>
      </c>
      <c r="B1500" s="298" t="e">
        <f>IF('Запит 2-8'!#REF!&lt;&gt;"",'Запит 2-8'!#REF!,"")</f>
        <v>#REF!</v>
      </c>
      <c r="C1500" s="297" t="e">
        <f>'Запит 2-8'!#REF!</f>
        <v>#REF!</v>
      </c>
      <c r="D1500" s="296" t="e">
        <f>'Запит 2-8'!#REF!</f>
        <v>#REF!</v>
      </c>
      <c r="E1500" s="413">
        <f>'Паспорт-3'!E1697</f>
        <v>0</v>
      </c>
      <c r="F1500" s="414"/>
      <c r="G1500" s="429">
        <f t="shared" si="168"/>
        <v>0</v>
      </c>
      <c r="H1500" s="81" t="e">
        <f t="shared" si="169"/>
        <v>#REF!</v>
      </c>
    </row>
    <row r="1501" spans="1:8" x14ac:dyDescent="0.2">
      <c r="A1501" s="326" t="e">
        <f>'Запит 2-8'!#REF!</f>
        <v>#REF!</v>
      </c>
      <c r="B1501" s="298" t="e">
        <f>IF('Запит 2-8'!#REF!&lt;&gt;"",'Запит 2-8'!#REF!,"")</f>
        <v>#REF!</v>
      </c>
      <c r="C1501" s="297" t="e">
        <f>'Запит 2-8'!#REF!</f>
        <v>#REF!</v>
      </c>
      <c r="D1501" s="296" t="e">
        <f>'Запит 2-8'!#REF!</f>
        <v>#REF!</v>
      </c>
      <c r="E1501" s="413">
        <f>'Паспорт-3'!E1698</f>
        <v>0</v>
      </c>
      <c r="F1501" s="414"/>
      <c r="G1501" s="429">
        <f t="shared" si="168"/>
        <v>0</v>
      </c>
      <c r="H1501" s="81" t="e">
        <f t="shared" si="169"/>
        <v>#REF!</v>
      </c>
    </row>
    <row r="1502" spans="1:8" x14ac:dyDescent="0.2">
      <c r="A1502" s="326" t="e">
        <f>'Запит 2-8'!#REF!</f>
        <v>#REF!</v>
      </c>
      <c r="B1502" s="298" t="e">
        <f>IF('Запит 2-8'!#REF!&lt;&gt;"",'Запит 2-8'!#REF!,"")</f>
        <v>#REF!</v>
      </c>
      <c r="C1502" s="297" t="e">
        <f>'Запит 2-8'!#REF!</f>
        <v>#REF!</v>
      </c>
      <c r="D1502" s="296" t="e">
        <f>'Запит 2-8'!#REF!</f>
        <v>#REF!</v>
      </c>
      <c r="E1502" s="413">
        <f>'Паспорт-3'!E1699</f>
        <v>0</v>
      </c>
      <c r="F1502" s="414"/>
      <c r="G1502" s="429">
        <f t="shared" si="168"/>
        <v>0</v>
      </c>
      <c r="H1502" s="81" t="e">
        <f t="shared" si="169"/>
        <v>#REF!</v>
      </c>
    </row>
    <row r="1503" spans="1:8" x14ac:dyDescent="0.2">
      <c r="A1503" s="326" t="e">
        <f>'Запит 2-8'!#REF!</f>
        <v>#REF!</v>
      </c>
      <c r="B1503" s="298" t="e">
        <f>IF('Запит 2-8'!#REF!&lt;&gt;"",'Запит 2-8'!#REF!,"")</f>
        <v>#REF!</v>
      </c>
      <c r="C1503" s="297" t="e">
        <f>'Запит 2-8'!#REF!</f>
        <v>#REF!</v>
      </c>
      <c r="D1503" s="296" t="e">
        <f>'Запит 2-8'!#REF!</f>
        <v>#REF!</v>
      </c>
      <c r="E1503" s="413">
        <f>'Паспорт-3'!E1700</f>
        <v>0</v>
      </c>
      <c r="F1503" s="414"/>
      <c r="G1503" s="429">
        <f t="shared" si="168"/>
        <v>0</v>
      </c>
      <c r="H1503" s="81" t="e">
        <f t="shared" si="169"/>
        <v>#REF!</v>
      </c>
    </row>
    <row r="1504" spans="1:8" x14ac:dyDescent="0.2">
      <c r="A1504" s="326" t="e">
        <f>'Запит 2-8'!#REF!</f>
        <v>#REF!</v>
      </c>
      <c r="B1504" s="298" t="e">
        <f>IF('Запит 2-8'!#REF!&lt;&gt;"",'Запит 2-8'!#REF!,"")</f>
        <v>#REF!</v>
      </c>
      <c r="C1504" s="297" t="e">
        <f>'Запит 2-8'!#REF!</f>
        <v>#REF!</v>
      </c>
      <c r="D1504" s="296" t="e">
        <f>'Запит 2-8'!#REF!</f>
        <v>#REF!</v>
      </c>
      <c r="E1504" s="413">
        <f>'Паспорт-3'!E1701</f>
        <v>0</v>
      </c>
      <c r="F1504" s="414"/>
      <c r="G1504" s="429">
        <f t="shared" si="168"/>
        <v>0</v>
      </c>
      <c r="H1504" s="81" t="e">
        <f t="shared" si="169"/>
        <v>#REF!</v>
      </c>
    </row>
    <row r="1505" spans="1:8" x14ac:dyDescent="0.2">
      <c r="A1505" s="326" t="e">
        <f>'Запит 2-8'!#REF!</f>
        <v>#REF!</v>
      </c>
      <c r="B1505" s="298" t="e">
        <f>IF('Запит 2-8'!#REF!&lt;&gt;"",'Запит 2-8'!#REF!,"")</f>
        <v>#REF!</v>
      </c>
      <c r="C1505" s="297" t="e">
        <f>'Запит 2-8'!#REF!</f>
        <v>#REF!</v>
      </c>
      <c r="D1505" s="296" t="e">
        <f>'Запит 2-8'!#REF!</f>
        <v>#REF!</v>
      </c>
      <c r="E1505" s="413">
        <f>'Паспорт-3'!E1702</f>
        <v>0</v>
      </c>
      <c r="F1505" s="414"/>
      <c r="G1505" s="429">
        <f t="shared" si="168"/>
        <v>0</v>
      </c>
      <c r="H1505" s="81" t="e">
        <f t="shared" si="169"/>
        <v>#REF!</v>
      </c>
    </row>
    <row r="1506" spans="1:8" x14ac:dyDescent="0.2">
      <c r="A1506" s="326" t="e">
        <f>'Запит 2-8'!#REF!</f>
        <v>#REF!</v>
      </c>
      <c r="B1506" s="298" t="e">
        <f>IF('Запит 2-8'!#REF!&lt;&gt;"",'Запит 2-8'!#REF!,"")</f>
        <v>#REF!</v>
      </c>
      <c r="C1506" s="297" t="e">
        <f>'Запит 2-8'!#REF!</f>
        <v>#REF!</v>
      </c>
      <c r="D1506" s="296" t="e">
        <f>'Запит 2-8'!#REF!</f>
        <v>#REF!</v>
      </c>
      <c r="E1506" s="413">
        <f>'Паспорт-3'!E1703</f>
        <v>0</v>
      </c>
      <c r="F1506" s="414"/>
      <c r="G1506" s="429">
        <f t="shared" si="168"/>
        <v>0</v>
      </c>
      <c r="H1506" s="81" t="e">
        <f t="shared" si="169"/>
        <v>#REF!</v>
      </c>
    </row>
    <row r="1507" spans="1:8" x14ac:dyDescent="0.2">
      <c r="A1507" s="326" t="e">
        <f>'Запит 2-8'!#REF!</f>
        <v>#REF!</v>
      </c>
      <c r="B1507" s="298" t="e">
        <f>IF('Запит 2-8'!#REF!&lt;&gt;"",'Запит 2-8'!#REF!,"")</f>
        <v>#REF!</v>
      </c>
      <c r="C1507" s="297" t="e">
        <f>'Запит 2-8'!#REF!</f>
        <v>#REF!</v>
      </c>
      <c r="D1507" s="296" t="e">
        <f>'Запит 2-8'!#REF!</f>
        <v>#REF!</v>
      </c>
      <c r="E1507" s="413">
        <f>'Паспорт-3'!E1704</f>
        <v>0</v>
      </c>
      <c r="F1507" s="414"/>
      <c r="G1507" s="429">
        <f t="shared" si="168"/>
        <v>0</v>
      </c>
      <c r="H1507" s="81" t="e">
        <f t="shared" si="169"/>
        <v>#REF!</v>
      </c>
    </row>
    <row r="1508" spans="1:8" x14ac:dyDescent="0.2">
      <c r="A1508" s="326" t="e">
        <f>'Запит 2-8'!#REF!</f>
        <v>#REF!</v>
      </c>
      <c r="B1508" s="298" t="e">
        <f>IF('Запит 2-8'!#REF!&lt;&gt;"",'Запит 2-8'!#REF!,"")</f>
        <v>#REF!</v>
      </c>
      <c r="C1508" s="297" t="e">
        <f>'Запит 2-8'!#REF!</f>
        <v>#REF!</v>
      </c>
      <c r="D1508" s="296" t="e">
        <f>'Запит 2-8'!#REF!</f>
        <v>#REF!</v>
      </c>
      <c r="E1508" s="413">
        <f>'Паспорт-3'!E1705</f>
        <v>0</v>
      </c>
      <c r="F1508" s="414"/>
      <c r="G1508" s="429">
        <f t="shared" si="168"/>
        <v>0</v>
      </c>
      <c r="H1508" s="81" t="e">
        <f t="shared" si="169"/>
        <v>#REF!</v>
      </c>
    </row>
    <row r="1509" spans="1:8" x14ac:dyDescent="0.2">
      <c r="A1509" s="433" t="e">
        <f>'Запит 2-8'!#REF!</f>
        <v>#REF!</v>
      </c>
      <c r="B1509" s="434" t="e">
        <f>IF('Запит 2-8'!#REF!&lt;&gt;"",'Запит 2-8'!#REF!,"")</f>
        <v>#REF!</v>
      </c>
      <c r="C1509" s="435" t="e">
        <f>'Запит 2-8'!#REF!</f>
        <v>#REF!</v>
      </c>
      <c r="D1509" s="436" t="e">
        <f>'Запит 2-8'!#REF!</f>
        <v>#REF!</v>
      </c>
      <c r="E1509" s="437">
        <f>'Паспорт-3'!E1706</f>
        <v>0</v>
      </c>
      <c r="F1509" s="438"/>
      <c r="G1509" s="439">
        <f t="shared" si="168"/>
        <v>0</v>
      </c>
      <c r="H1509" s="81" t="e">
        <f t="shared" si="169"/>
        <v>#REF!</v>
      </c>
    </row>
    <row r="1510" spans="1:8" ht="12.75" customHeight="1" x14ac:dyDescent="0.2">
      <c r="A1510" s="820" t="s">
        <v>212</v>
      </c>
      <c r="B1510" s="821"/>
      <c r="C1510" s="821"/>
      <c r="D1510" s="821"/>
      <c r="E1510" s="821"/>
      <c r="F1510" s="821"/>
      <c r="G1510" s="822"/>
      <c r="H1510" s="81" t="e">
        <f>H1494</f>
        <v>#REF!</v>
      </c>
    </row>
    <row r="1511" spans="1:8" x14ac:dyDescent="0.2">
      <c r="A1511" s="420" t="e">
        <f>'Запит 2-8'!#REF!</f>
        <v>#REF!</v>
      </c>
      <c r="B1511" s="823" t="s">
        <v>108</v>
      </c>
      <c r="C1511" s="824"/>
      <c r="D1511" s="824"/>
      <c r="E1511" s="824"/>
      <c r="F1511" s="824"/>
      <c r="G1511" s="829"/>
      <c r="H1511" s="81" t="e">
        <f>H1512</f>
        <v>#REF!</v>
      </c>
    </row>
    <row r="1512" spans="1:8" x14ac:dyDescent="0.2">
      <c r="A1512" s="326" t="e">
        <f>'Запит 2-8'!#REF!</f>
        <v>#REF!</v>
      </c>
      <c r="B1512" s="421" t="e">
        <f>IF('Запит 2-8'!#REF!&lt;&gt;"",'Запит 2-8'!#REF!,"")</f>
        <v>#REF!</v>
      </c>
      <c r="C1512" s="422" t="e">
        <f>'Запит 2-8'!#REF!</f>
        <v>#REF!</v>
      </c>
      <c r="D1512" s="423" t="e">
        <f>'Запит 2-8'!#REF!</f>
        <v>#REF!</v>
      </c>
      <c r="E1512" s="430">
        <f>'Паспорт-3'!E1708</f>
        <v>0</v>
      </c>
      <c r="F1512" s="431"/>
      <c r="G1512" s="432">
        <f t="shared" ref="G1512:G1526" si="170">F1512-E1512</f>
        <v>0</v>
      </c>
      <c r="H1512" s="81" t="e">
        <f t="shared" ref="H1512:H1526" si="171">IF(B1512&lt;&gt;"","Для друку","")</f>
        <v>#REF!</v>
      </c>
    </row>
    <row r="1513" spans="1:8" x14ac:dyDescent="0.2">
      <c r="A1513" s="326" t="e">
        <f>'Запит 2-8'!#REF!</f>
        <v>#REF!</v>
      </c>
      <c r="B1513" s="298" t="e">
        <f>IF('Запит 2-8'!#REF!&lt;&gt;"",'Запит 2-8'!#REF!,"")</f>
        <v>#REF!</v>
      </c>
      <c r="C1513" s="297" t="e">
        <f>'Запит 2-8'!#REF!</f>
        <v>#REF!</v>
      </c>
      <c r="D1513" s="296" t="e">
        <f>'Запит 2-8'!#REF!</f>
        <v>#REF!</v>
      </c>
      <c r="E1513" s="413">
        <f>'Паспорт-3'!E1709</f>
        <v>0</v>
      </c>
      <c r="F1513" s="414"/>
      <c r="G1513" s="429">
        <f t="shared" si="170"/>
        <v>0</v>
      </c>
      <c r="H1513" s="81" t="e">
        <f t="shared" si="171"/>
        <v>#REF!</v>
      </c>
    </row>
    <row r="1514" spans="1:8" x14ac:dyDescent="0.2">
      <c r="A1514" s="326" t="e">
        <f>'Запит 2-8'!#REF!</f>
        <v>#REF!</v>
      </c>
      <c r="B1514" s="298" t="e">
        <f>IF('Запит 2-8'!#REF!&lt;&gt;"",'Запит 2-8'!#REF!,"")</f>
        <v>#REF!</v>
      </c>
      <c r="C1514" s="297" t="e">
        <f>'Запит 2-8'!#REF!</f>
        <v>#REF!</v>
      </c>
      <c r="D1514" s="296" t="e">
        <f>'Запит 2-8'!#REF!</f>
        <v>#REF!</v>
      </c>
      <c r="E1514" s="413">
        <f>'Паспорт-3'!E1710</f>
        <v>0</v>
      </c>
      <c r="F1514" s="414"/>
      <c r="G1514" s="429">
        <f t="shared" si="170"/>
        <v>0</v>
      </c>
      <c r="H1514" s="81" t="e">
        <f t="shared" si="171"/>
        <v>#REF!</v>
      </c>
    </row>
    <row r="1515" spans="1:8" x14ac:dyDescent="0.2">
      <c r="A1515" s="326" t="e">
        <f>'Запит 2-8'!#REF!</f>
        <v>#REF!</v>
      </c>
      <c r="B1515" s="298" t="e">
        <f>IF('Запит 2-8'!#REF!&lt;&gt;"",'Запит 2-8'!#REF!,"")</f>
        <v>#REF!</v>
      </c>
      <c r="C1515" s="297" t="e">
        <f>'Запит 2-8'!#REF!</f>
        <v>#REF!</v>
      </c>
      <c r="D1515" s="296" t="e">
        <f>'Запит 2-8'!#REF!</f>
        <v>#REF!</v>
      </c>
      <c r="E1515" s="413">
        <f>'Паспорт-3'!E1711</f>
        <v>0</v>
      </c>
      <c r="F1515" s="414"/>
      <c r="G1515" s="429">
        <f t="shared" si="170"/>
        <v>0</v>
      </c>
      <c r="H1515" s="81" t="e">
        <f t="shared" si="171"/>
        <v>#REF!</v>
      </c>
    </row>
    <row r="1516" spans="1:8" x14ac:dyDescent="0.2">
      <c r="A1516" s="326" t="e">
        <f>'Запит 2-8'!#REF!</f>
        <v>#REF!</v>
      </c>
      <c r="B1516" s="298" t="e">
        <f>IF('Запит 2-8'!#REF!&lt;&gt;"",'Запит 2-8'!#REF!,"")</f>
        <v>#REF!</v>
      </c>
      <c r="C1516" s="297" t="e">
        <f>'Запит 2-8'!#REF!</f>
        <v>#REF!</v>
      </c>
      <c r="D1516" s="296" t="e">
        <f>'Запит 2-8'!#REF!</f>
        <v>#REF!</v>
      </c>
      <c r="E1516" s="413">
        <f>'Паспорт-3'!E1712</f>
        <v>0</v>
      </c>
      <c r="F1516" s="414"/>
      <c r="G1516" s="429">
        <f t="shared" si="170"/>
        <v>0</v>
      </c>
      <c r="H1516" s="81" t="e">
        <f t="shared" si="171"/>
        <v>#REF!</v>
      </c>
    </row>
    <row r="1517" spans="1:8" x14ac:dyDescent="0.2">
      <c r="A1517" s="326" t="e">
        <f>'Запит 2-8'!#REF!</f>
        <v>#REF!</v>
      </c>
      <c r="B1517" s="298" t="e">
        <f>IF('Запит 2-8'!#REF!&lt;&gt;"",'Запит 2-8'!#REF!,"")</f>
        <v>#REF!</v>
      </c>
      <c r="C1517" s="297" t="e">
        <f>'Запит 2-8'!#REF!</f>
        <v>#REF!</v>
      </c>
      <c r="D1517" s="296" t="e">
        <f>'Запит 2-8'!#REF!</f>
        <v>#REF!</v>
      </c>
      <c r="E1517" s="413">
        <f>'Паспорт-3'!E1713</f>
        <v>0</v>
      </c>
      <c r="F1517" s="414"/>
      <c r="G1517" s="429">
        <f t="shared" si="170"/>
        <v>0</v>
      </c>
      <c r="H1517" s="81" t="e">
        <f t="shared" si="171"/>
        <v>#REF!</v>
      </c>
    </row>
    <row r="1518" spans="1:8" x14ac:dyDescent="0.2">
      <c r="A1518" s="326" t="e">
        <f>'Запит 2-8'!#REF!</f>
        <v>#REF!</v>
      </c>
      <c r="B1518" s="298" t="e">
        <f>IF('Запит 2-8'!#REF!&lt;&gt;"",'Запит 2-8'!#REF!,"")</f>
        <v>#REF!</v>
      </c>
      <c r="C1518" s="297" t="e">
        <f>'Запит 2-8'!#REF!</f>
        <v>#REF!</v>
      </c>
      <c r="D1518" s="296" t="e">
        <f>'Запит 2-8'!#REF!</f>
        <v>#REF!</v>
      </c>
      <c r="E1518" s="413">
        <f>'Паспорт-3'!E1714</f>
        <v>0</v>
      </c>
      <c r="F1518" s="414"/>
      <c r="G1518" s="429">
        <f t="shared" si="170"/>
        <v>0</v>
      </c>
      <c r="H1518" s="81" t="e">
        <f t="shared" si="171"/>
        <v>#REF!</v>
      </c>
    </row>
    <row r="1519" spans="1:8" x14ac:dyDescent="0.2">
      <c r="A1519" s="326" t="e">
        <f>'Запит 2-8'!#REF!</f>
        <v>#REF!</v>
      </c>
      <c r="B1519" s="298" t="e">
        <f>IF('Запит 2-8'!#REF!&lt;&gt;"",'Запит 2-8'!#REF!,"")</f>
        <v>#REF!</v>
      </c>
      <c r="C1519" s="297" t="e">
        <f>'Запит 2-8'!#REF!</f>
        <v>#REF!</v>
      </c>
      <c r="D1519" s="296" t="e">
        <f>'Запит 2-8'!#REF!</f>
        <v>#REF!</v>
      </c>
      <c r="E1519" s="413">
        <f>'Паспорт-3'!E1715</f>
        <v>0</v>
      </c>
      <c r="F1519" s="414"/>
      <c r="G1519" s="429">
        <f t="shared" si="170"/>
        <v>0</v>
      </c>
      <c r="H1519" s="81" t="e">
        <f t="shared" si="171"/>
        <v>#REF!</v>
      </c>
    </row>
    <row r="1520" spans="1:8" x14ac:dyDescent="0.2">
      <c r="A1520" s="326" t="e">
        <f>'Запит 2-8'!#REF!</f>
        <v>#REF!</v>
      </c>
      <c r="B1520" s="298" t="e">
        <f>IF('Запит 2-8'!#REF!&lt;&gt;"",'Запит 2-8'!#REF!,"")</f>
        <v>#REF!</v>
      </c>
      <c r="C1520" s="297" t="e">
        <f>'Запит 2-8'!#REF!</f>
        <v>#REF!</v>
      </c>
      <c r="D1520" s="296" t="e">
        <f>'Запит 2-8'!#REF!</f>
        <v>#REF!</v>
      </c>
      <c r="E1520" s="413">
        <f>'Паспорт-3'!E1716</f>
        <v>0</v>
      </c>
      <c r="F1520" s="414"/>
      <c r="G1520" s="429">
        <f t="shared" si="170"/>
        <v>0</v>
      </c>
      <c r="H1520" s="81" t="e">
        <f t="shared" si="171"/>
        <v>#REF!</v>
      </c>
    </row>
    <row r="1521" spans="1:8" x14ac:dyDescent="0.2">
      <c r="A1521" s="326" t="e">
        <f>'Запит 2-8'!#REF!</f>
        <v>#REF!</v>
      </c>
      <c r="B1521" s="298" t="e">
        <f>IF('Запит 2-8'!#REF!&lt;&gt;"",'Запит 2-8'!#REF!,"")</f>
        <v>#REF!</v>
      </c>
      <c r="C1521" s="297" t="e">
        <f>'Запит 2-8'!#REF!</f>
        <v>#REF!</v>
      </c>
      <c r="D1521" s="296" t="e">
        <f>'Запит 2-8'!#REF!</f>
        <v>#REF!</v>
      </c>
      <c r="E1521" s="413">
        <f>'Паспорт-3'!E1717</f>
        <v>0</v>
      </c>
      <c r="F1521" s="414"/>
      <c r="G1521" s="429">
        <f t="shared" si="170"/>
        <v>0</v>
      </c>
      <c r="H1521" s="81" t="e">
        <f t="shared" si="171"/>
        <v>#REF!</v>
      </c>
    </row>
    <row r="1522" spans="1:8" x14ac:dyDescent="0.2">
      <c r="A1522" s="326" t="e">
        <f>'Запит 2-8'!#REF!</f>
        <v>#REF!</v>
      </c>
      <c r="B1522" s="298" t="e">
        <f>IF('Запит 2-8'!#REF!&lt;&gt;"",'Запит 2-8'!#REF!,"")</f>
        <v>#REF!</v>
      </c>
      <c r="C1522" s="297" t="e">
        <f>'Запит 2-8'!#REF!</f>
        <v>#REF!</v>
      </c>
      <c r="D1522" s="296" t="e">
        <f>'Запит 2-8'!#REF!</f>
        <v>#REF!</v>
      </c>
      <c r="E1522" s="413">
        <f>'Паспорт-3'!E1718</f>
        <v>0</v>
      </c>
      <c r="F1522" s="414"/>
      <c r="G1522" s="429">
        <f t="shared" si="170"/>
        <v>0</v>
      </c>
      <c r="H1522" s="81" t="e">
        <f t="shared" si="171"/>
        <v>#REF!</v>
      </c>
    </row>
    <row r="1523" spans="1:8" x14ac:dyDescent="0.2">
      <c r="A1523" s="326" t="e">
        <f>'Запит 2-8'!#REF!</f>
        <v>#REF!</v>
      </c>
      <c r="B1523" s="298" t="e">
        <f>IF('Запит 2-8'!#REF!&lt;&gt;"",'Запит 2-8'!#REF!,"")</f>
        <v>#REF!</v>
      </c>
      <c r="C1523" s="297" t="e">
        <f>'Запит 2-8'!#REF!</f>
        <v>#REF!</v>
      </c>
      <c r="D1523" s="296" t="e">
        <f>'Запит 2-8'!#REF!</f>
        <v>#REF!</v>
      </c>
      <c r="E1523" s="413">
        <f>'Паспорт-3'!E1719</f>
        <v>0</v>
      </c>
      <c r="F1523" s="414"/>
      <c r="G1523" s="429">
        <f t="shared" si="170"/>
        <v>0</v>
      </c>
      <c r="H1523" s="81" t="e">
        <f t="shared" si="171"/>
        <v>#REF!</v>
      </c>
    </row>
    <row r="1524" spans="1:8" x14ac:dyDescent="0.2">
      <c r="A1524" s="326" t="e">
        <f>'Запит 2-8'!#REF!</f>
        <v>#REF!</v>
      </c>
      <c r="B1524" s="298" t="e">
        <f>IF('Запит 2-8'!#REF!&lt;&gt;"",'Запит 2-8'!#REF!,"")</f>
        <v>#REF!</v>
      </c>
      <c r="C1524" s="297" t="e">
        <f>'Запит 2-8'!#REF!</f>
        <v>#REF!</v>
      </c>
      <c r="D1524" s="296" t="e">
        <f>'Запит 2-8'!#REF!</f>
        <v>#REF!</v>
      </c>
      <c r="E1524" s="413">
        <f>'Паспорт-3'!E1720</f>
        <v>0</v>
      </c>
      <c r="F1524" s="414"/>
      <c r="G1524" s="429">
        <f t="shared" si="170"/>
        <v>0</v>
      </c>
      <c r="H1524" s="81" t="e">
        <f t="shared" si="171"/>
        <v>#REF!</v>
      </c>
    </row>
    <row r="1525" spans="1:8" x14ac:dyDescent="0.2">
      <c r="A1525" s="326" t="e">
        <f>'Запит 2-8'!#REF!</f>
        <v>#REF!</v>
      </c>
      <c r="B1525" s="298" t="e">
        <f>IF('Запит 2-8'!#REF!&lt;&gt;"",'Запит 2-8'!#REF!,"")</f>
        <v>#REF!</v>
      </c>
      <c r="C1525" s="297" t="e">
        <f>'Запит 2-8'!#REF!</f>
        <v>#REF!</v>
      </c>
      <c r="D1525" s="296" t="e">
        <f>'Запит 2-8'!#REF!</f>
        <v>#REF!</v>
      </c>
      <c r="E1525" s="413">
        <f>'Паспорт-3'!E1721</f>
        <v>0</v>
      </c>
      <c r="F1525" s="414"/>
      <c r="G1525" s="429">
        <f t="shared" si="170"/>
        <v>0</v>
      </c>
      <c r="H1525" s="81" t="e">
        <f t="shared" si="171"/>
        <v>#REF!</v>
      </c>
    </row>
    <row r="1526" spans="1:8" x14ac:dyDescent="0.2">
      <c r="A1526" s="433" t="e">
        <f>'Запит 2-8'!#REF!</f>
        <v>#REF!</v>
      </c>
      <c r="B1526" s="434" t="e">
        <f>IF('Запит 2-8'!#REF!&lt;&gt;"",'Запит 2-8'!#REF!,"")</f>
        <v>#REF!</v>
      </c>
      <c r="C1526" s="435" t="e">
        <f>'Запит 2-8'!#REF!</f>
        <v>#REF!</v>
      </c>
      <c r="D1526" s="436" t="e">
        <f>'Запит 2-8'!#REF!</f>
        <v>#REF!</v>
      </c>
      <c r="E1526" s="437">
        <f>'Паспорт-3'!E1722</f>
        <v>0</v>
      </c>
      <c r="F1526" s="438"/>
      <c r="G1526" s="439">
        <f t="shared" si="170"/>
        <v>0</v>
      </c>
      <c r="H1526" s="81" t="e">
        <f t="shared" si="171"/>
        <v>#REF!</v>
      </c>
    </row>
    <row r="1527" spans="1:8" ht="12.75" customHeight="1" x14ac:dyDescent="0.2">
      <c r="A1527" s="820" t="s">
        <v>212</v>
      </c>
      <c r="B1527" s="821"/>
      <c r="C1527" s="821"/>
      <c r="D1527" s="821"/>
      <c r="E1527" s="821"/>
      <c r="F1527" s="821"/>
      <c r="G1527" s="822"/>
      <c r="H1527" s="81" t="e">
        <f>H1511</f>
        <v>#REF!</v>
      </c>
    </row>
    <row r="1528" spans="1:8" x14ac:dyDescent="0.2">
      <c r="A1528" s="426" t="e">
        <f>'Запит 2-8'!#REF!</f>
        <v>#REF!</v>
      </c>
      <c r="B1528" s="823" t="s">
        <v>109</v>
      </c>
      <c r="C1528" s="824"/>
      <c r="D1528" s="824"/>
      <c r="E1528" s="825"/>
      <c r="F1528" s="825"/>
      <c r="G1528" s="826"/>
      <c r="H1528" s="81" t="e">
        <f>H1529</f>
        <v>#REF!</v>
      </c>
    </row>
    <row r="1529" spans="1:8" x14ac:dyDescent="0.2">
      <c r="A1529" s="326" t="e">
        <f>'Запит 2-8'!#REF!</f>
        <v>#REF!</v>
      </c>
      <c r="B1529" s="421" t="e">
        <f>IF('Запит 2-8'!#REF!&lt;&gt;"",'Запит 2-8'!#REF!,"")</f>
        <v>#REF!</v>
      </c>
      <c r="C1529" s="422" t="e">
        <f>'Запит 2-8'!#REF!</f>
        <v>#REF!</v>
      </c>
      <c r="D1529" s="423" t="e">
        <f>'Запит 2-8'!#REF!</f>
        <v>#REF!</v>
      </c>
      <c r="E1529" s="424">
        <f>'Паспорт-3'!E1724</f>
        <v>0</v>
      </c>
      <c r="F1529" s="425"/>
      <c r="G1529" s="428">
        <f t="shared" ref="G1529:G1543" si="172">F1529-E1529</f>
        <v>0</v>
      </c>
      <c r="H1529" s="81" t="e">
        <f t="shared" ref="H1529:H1543" si="173">IF(B1529&lt;&gt;"","Для друку","")</f>
        <v>#REF!</v>
      </c>
    </row>
    <row r="1530" spans="1:8" x14ac:dyDescent="0.2">
      <c r="A1530" s="326" t="e">
        <f>'Запит 2-8'!#REF!</f>
        <v>#REF!</v>
      </c>
      <c r="B1530" s="298" t="e">
        <f>IF('Запит 2-8'!#REF!&lt;&gt;"",'Запит 2-8'!#REF!,"")</f>
        <v>#REF!</v>
      </c>
      <c r="C1530" s="297" t="e">
        <f>'Запит 2-8'!#REF!</f>
        <v>#REF!</v>
      </c>
      <c r="D1530" s="296" t="e">
        <f>'Запит 2-8'!#REF!</f>
        <v>#REF!</v>
      </c>
      <c r="E1530" s="413">
        <f>'Паспорт-3'!E1725</f>
        <v>0</v>
      </c>
      <c r="F1530" s="414"/>
      <c r="G1530" s="429">
        <f t="shared" si="172"/>
        <v>0</v>
      </c>
      <c r="H1530" s="81" t="e">
        <f t="shared" si="173"/>
        <v>#REF!</v>
      </c>
    </row>
    <row r="1531" spans="1:8" x14ac:dyDescent="0.2">
      <c r="A1531" s="326" t="e">
        <f>'Запит 2-8'!#REF!</f>
        <v>#REF!</v>
      </c>
      <c r="B1531" s="298" t="e">
        <f>IF('Запит 2-8'!#REF!&lt;&gt;"",'Запит 2-8'!#REF!,"")</f>
        <v>#REF!</v>
      </c>
      <c r="C1531" s="297" t="e">
        <f>'Запит 2-8'!#REF!</f>
        <v>#REF!</v>
      </c>
      <c r="D1531" s="296" t="e">
        <f>'Запит 2-8'!#REF!</f>
        <v>#REF!</v>
      </c>
      <c r="E1531" s="413">
        <f>'Паспорт-3'!E1726</f>
        <v>0</v>
      </c>
      <c r="F1531" s="414"/>
      <c r="G1531" s="429">
        <f t="shared" si="172"/>
        <v>0</v>
      </c>
      <c r="H1531" s="81" t="e">
        <f t="shared" si="173"/>
        <v>#REF!</v>
      </c>
    </row>
    <row r="1532" spans="1:8" x14ac:dyDescent="0.2">
      <c r="A1532" s="326" t="e">
        <f>'Запит 2-8'!#REF!</f>
        <v>#REF!</v>
      </c>
      <c r="B1532" s="298" t="e">
        <f>IF('Запит 2-8'!#REF!&lt;&gt;"",'Запит 2-8'!#REF!,"")</f>
        <v>#REF!</v>
      </c>
      <c r="C1532" s="297" t="e">
        <f>'Запит 2-8'!#REF!</f>
        <v>#REF!</v>
      </c>
      <c r="D1532" s="296" t="e">
        <f>'Запит 2-8'!#REF!</f>
        <v>#REF!</v>
      </c>
      <c r="E1532" s="413">
        <f>'Паспорт-3'!E1727</f>
        <v>0</v>
      </c>
      <c r="F1532" s="414"/>
      <c r="G1532" s="429">
        <f t="shared" si="172"/>
        <v>0</v>
      </c>
      <c r="H1532" s="81" t="e">
        <f t="shared" si="173"/>
        <v>#REF!</v>
      </c>
    </row>
    <row r="1533" spans="1:8" x14ac:dyDescent="0.2">
      <c r="A1533" s="326" t="e">
        <f>'Запит 2-8'!#REF!</f>
        <v>#REF!</v>
      </c>
      <c r="B1533" s="298" t="e">
        <f>IF('Запит 2-8'!#REF!&lt;&gt;"",'Запит 2-8'!#REF!,"")</f>
        <v>#REF!</v>
      </c>
      <c r="C1533" s="297" t="e">
        <f>'Запит 2-8'!#REF!</f>
        <v>#REF!</v>
      </c>
      <c r="D1533" s="296" t="e">
        <f>'Запит 2-8'!#REF!</f>
        <v>#REF!</v>
      </c>
      <c r="E1533" s="413">
        <f>'Паспорт-3'!E1728</f>
        <v>0</v>
      </c>
      <c r="F1533" s="414"/>
      <c r="G1533" s="429">
        <f t="shared" si="172"/>
        <v>0</v>
      </c>
      <c r="H1533" s="81" t="e">
        <f t="shared" si="173"/>
        <v>#REF!</v>
      </c>
    </row>
    <row r="1534" spans="1:8" x14ac:dyDescent="0.2">
      <c r="A1534" s="326" t="e">
        <f>'Запит 2-8'!#REF!</f>
        <v>#REF!</v>
      </c>
      <c r="B1534" s="298" t="e">
        <f>IF('Запит 2-8'!#REF!&lt;&gt;"",'Запит 2-8'!#REF!,"")</f>
        <v>#REF!</v>
      </c>
      <c r="C1534" s="297" t="e">
        <f>'Запит 2-8'!#REF!</f>
        <v>#REF!</v>
      </c>
      <c r="D1534" s="296" t="e">
        <f>'Запит 2-8'!#REF!</f>
        <v>#REF!</v>
      </c>
      <c r="E1534" s="413">
        <f>'Паспорт-3'!E1729</f>
        <v>0</v>
      </c>
      <c r="F1534" s="414"/>
      <c r="G1534" s="429">
        <f t="shared" si="172"/>
        <v>0</v>
      </c>
      <c r="H1534" s="81" t="e">
        <f t="shared" si="173"/>
        <v>#REF!</v>
      </c>
    </row>
    <row r="1535" spans="1:8" x14ac:dyDescent="0.2">
      <c r="A1535" s="326" t="e">
        <f>'Запит 2-8'!#REF!</f>
        <v>#REF!</v>
      </c>
      <c r="B1535" s="298" t="e">
        <f>IF('Запит 2-8'!#REF!&lt;&gt;"",'Запит 2-8'!#REF!,"")</f>
        <v>#REF!</v>
      </c>
      <c r="C1535" s="297" t="e">
        <f>'Запит 2-8'!#REF!</f>
        <v>#REF!</v>
      </c>
      <c r="D1535" s="296" t="e">
        <f>'Запит 2-8'!#REF!</f>
        <v>#REF!</v>
      </c>
      <c r="E1535" s="413">
        <f>'Паспорт-3'!E1730</f>
        <v>0</v>
      </c>
      <c r="F1535" s="414"/>
      <c r="G1535" s="429">
        <f t="shared" si="172"/>
        <v>0</v>
      </c>
      <c r="H1535" s="81" t="e">
        <f t="shared" si="173"/>
        <v>#REF!</v>
      </c>
    </row>
    <row r="1536" spans="1:8" x14ac:dyDescent="0.2">
      <c r="A1536" s="326" t="e">
        <f>'Запит 2-8'!#REF!</f>
        <v>#REF!</v>
      </c>
      <c r="B1536" s="298" t="e">
        <f>IF('Запит 2-8'!#REF!&lt;&gt;"",'Запит 2-8'!#REF!,"")</f>
        <v>#REF!</v>
      </c>
      <c r="C1536" s="297" t="e">
        <f>'Запит 2-8'!#REF!</f>
        <v>#REF!</v>
      </c>
      <c r="D1536" s="296" t="e">
        <f>'Запит 2-8'!#REF!</f>
        <v>#REF!</v>
      </c>
      <c r="E1536" s="413">
        <f>'Паспорт-3'!E1731</f>
        <v>0</v>
      </c>
      <c r="F1536" s="414"/>
      <c r="G1536" s="429">
        <f t="shared" si="172"/>
        <v>0</v>
      </c>
      <c r="H1536" s="81" t="e">
        <f t="shared" si="173"/>
        <v>#REF!</v>
      </c>
    </row>
    <row r="1537" spans="1:8" x14ac:dyDescent="0.2">
      <c r="A1537" s="326" t="e">
        <f>'Запит 2-8'!#REF!</f>
        <v>#REF!</v>
      </c>
      <c r="B1537" s="298" t="e">
        <f>IF('Запит 2-8'!#REF!&lt;&gt;"",'Запит 2-8'!#REF!,"")</f>
        <v>#REF!</v>
      </c>
      <c r="C1537" s="297" t="e">
        <f>'Запит 2-8'!#REF!</f>
        <v>#REF!</v>
      </c>
      <c r="D1537" s="296" t="e">
        <f>'Запит 2-8'!#REF!</f>
        <v>#REF!</v>
      </c>
      <c r="E1537" s="413">
        <f>'Паспорт-3'!E1732</f>
        <v>0</v>
      </c>
      <c r="F1537" s="414"/>
      <c r="G1537" s="429">
        <f t="shared" si="172"/>
        <v>0</v>
      </c>
      <c r="H1537" s="81" t="e">
        <f t="shared" si="173"/>
        <v>#REF!</v>
      </c>
    </row>
    <row r="1538" spans="1:8" x14ac:dyDescent="0.2">
      <c r="A1538" s="326" t="e">
        <f>'Запит 2-8'!#REF!</f>
        <v>#REF!</v>
      </c>
      <c r="B1538" s="298" t="e">
        <f>IF('Запит 2-8'!#REF!&lt;&gt;"",'Запит 2-8'!#REF!,"")</f>
        <v>#REF!</v>
      </c>
      <c r="C1538" s="297" t="e">
        <f>'Запит 2-8'!#REF!</f>
        <v>#REF!</v>
      </c>
      <c r="D1538" s="296" t="e">
        <f>'Запит 2-8'!#REF!</f>
        <v>#REF!</v>
      </c>
      <c r="E1538" s="413">
        <f>'Паспорт-3'!E1733</f>
        <v>0</v>
      </c>
      <c r="F1538" s="414"/>
      <c r="G1538" s="429">
        <f t="shared" si="172"/>
        <v>0</v>
      </c>
      <c r="H1538" s="81" t="e">
        <f t="shared" si="173"/>
        <v>#REF!</v>
      </c>
    </row>
    <row r="1539" spans="1:8" x14ac:dyDescent="0.2">
      <c r="A1539" s="326" t="e">
        <f>'Запит 2-8'!#REF!</f>
        <v>#REF!</v>
      </c>
      <c r="B1539" s="298" t="e">
        <f>IF('Запит 2-8'!#REF!&lt;&gt;"",'Запит 2-8'!#REF!,"")</f>
        <v>#REF!</v>
      </c>
      <c r="C1539" s="297" t="e">
        <f>'Запит 2-8'!#REF!</f>
        <v>#REF!</v>
      </c>
      <c r="D1539" s="296" t="e">
        <f>'Запит 2-8'!#REF!</f>
        <v>#REF!</v>
      </c>
      <c r="E1539" s="413">
        <f>'Паспорт-3'!E1734</f>
        <v>0</v>
      </c>
      <c r="F1539" s="414"/>
      <c r="G1539" s="429">
        <f t="shared" si="172"/>
        <v>0</v>
      </c>
      <c r="H1539" s="81" t="e">
        <f t="shared" si="173"/>
        <v>#REF!</v>
      </c>
    </row>
    <row r="1540" spans="1:8" x14ac:dyDescent="0.2">
      <c r="A1540" s="326" t="e">
        <f>'Запит 2-8'!#REF!</f>
        <v>#REF!</v>
      </c>
      <c r="B1540" s="298" t="e">
        <f>IF('Запит 2-8'!#REF!&lt;&gt;"",'Запит 2-8'!#REF!,"")</f>
        <v>#REF!</v>
      </c>
      <c r="C1540" s="297" t="e">
        <f>'Запит 2-8'!#REF!</f>
        <v>#REF!</v>
      </c>
      <c r="D1540" s="296" t="e">
        <f>'Запит 2-8'!#REF!</f>
        <v>#REF!</v>
      </c>
      <c r="E1540" s="413">
        <f>'Паспорт-3'!E1735</f>
        <v>0</v>
      </c>
      <c r="F1540" s="414"/>
      <c r="G1540" s="429">
        <f t="shared" si="172"/>
        <v>0</v>
      </c>
      <c r="H1540" s="81" t="e">
        <f t="shared" si="173"/>
        <v>#REF!</v>
      </c>
    </row>
    <row r="1541" spans="1:8" x14ac:dyDescent="0.2">
      <c r="A1541" s="326" t="e">
        <f>'Запит 2-8'!#REF!</f>
        <v>#REF!</v>
      </c>
      <c r="B1541" s="298" t="e">
        <f>IF('Запит 2-8'!#REF!&lt;&gt;"",'Запит 2-8'!#REF!,"")</f>
        <v>#REF!</v>
      </c>
      <c r="C1541" s="297" t="e">
        <f>'Запит 2-8'!#REF!</f>
        <v>#REF!</v>
      </c>
      <c r="D1541" s="296" t="e">
        <f>'Запит 2-8'!#REF!</f>
        <v>#REF!</v>
      </c>
      <c r="E1541" s="413">
        <f>'Паспорт-3'!E1736</f>
        <v>0</v>
      </c>
      <c r="F1541" s="414"/>
      <c r="G1541" s="429">
        <f t="shared" si="172"/>
        <v>0</v>
      </c>
      <c r="H1541" s="81" t="e">
        <f t="shared" si="173"/>
        <v>#REF!</v>
      </c>
    </row>
    <row r="1542" spans="1:8" x14ac:dyDescent="0.2">
      <c r="A1542" s="326" t="e">
        <f>'Запит 2-8'!#REF!</f>
        <v>#REF!</v>
      </c>
      <c r="B1542" s="298" t="e">
        <f>IF('Запит 2-8'!#REF!&lt;&gt;"",'Запит 2-8'!#REF!,"")</f>
        <v>#REF!</v>
      </c>
      <c r="C1542" s="297" t="e">
        <f>'Запит 2-8'!#REF!</f>
        <v>#REF!</v>
      </c>
      <c r="D1542" s="296" t="e">
        <f>'Запит 2-8'!#REF!</f>
        <v>#REF!</v>
      </c>
      <c r="E1542" s="413">
        <f>'Паспорт-3'!E1737</f>
        <v>0</v>
      </c>
      <c r="F1542" s="414"/>
      <c r="G1542" s="429">
        <f t="shared" si="172"/>
        <v>0</v>
      </c>
      <c r="H1542" s="81" t="e">
        <f t="shared" si="173"/>
        <v>#REF!</v>
      </c>
    </row>
    <row r="1543" spans="1:8" x14ac:dyDescent="0.2">
      <c r="A1543" s="433" t="e">
        <f>'Запит 2-8'!#REF!</f>
        <v>#REF!</v>
      </c>
      <c r="B1543" s="434" t="e">
        <f>IF('Запит 2-8'!#REF!&lt;&gt;"",'Запит 2-8'!#REF!,"")</f>
        <v>#REF!</v>
      </c>
      <c r="C1543" s="435" t="e">
        <f>'Запит 2-8'!#REF!</f>
        <v>#REF!</v>
      </c>
      <c r="D1543" s="436" t="e">
        <f>'Запит 2-8'!#REF!</f>
        <v>#REF!</v>
      </c>
      <c r="E1543" s="437">
        <f>'Паспорт-3'!E1738</f>
        <v>0</v>
      </c>
      <c r="F1543" s="438"/>
      <c r="G1543" s="439">
        <f t="shared" si="172"/>
        <v>0</v>
      </c>
      <c r="H1543" s="81" t="e">
        <f t="shared" si="173"/>
        <v>#REF!</v>
      </c>
    </row>
    <row r="1544" spans="1:8" ht="12.75" customHeight="1" x14ac:dyDescent="0.2">
      <c r="A1544" s="820" t="s">
        <v>212</v>
      </c>
      <c r="B1544" s="821"/>
      <c r="C1544" s="821"/>
      <c r="D1544" s="821"/>
      <c r="E1544" s="821"/>
      <c r="F1544" s="821"/>
      <c r="G1544" s="822"/>
      <c r="H1544" s="81" t="e">
        <f>H1528</f>
        <v>#REF!</v>
      </c>
    </row>
    <row r="1545" spans="1:8" ht="12.75" customHeight="1" x14ac:dyDescent="0.2">
      <c r="A1545" s="820" t="s">
        <v>232</v>
      </c>
      <c r="B1545" s="821"/>
      <c r="C1545" s="821"/>
      <c r="D1545" s="821"/>
      <c r="E1545" s="821"/>
      <c r="F1545" s="821"/>
      <c r="G1545" s="822"/>
      <c r="H1545" s="81" t="e">
        <f>H1493</f>
        <v>#REF!</v>
      </c>
    </row>
    <row r="1546" spans="1:8" ht="12.75" customHeight="1" x14ac:dyDescent="0.2">
      <c r="A1546" s="784" t="e">
        <f>'Запит 2-8'!#REF!</f>
        <v>#REF!</v>
      </c>
      <c r="B1546" s="785"/>
      <c r="C1546" s="785"/>
      <c r="D1546" s="785"/>
      <c r="E1546" s="785"/>
      <c r="F1546" s="785"/>
      <c r="G1546" s="786"/>
      <c r="H1546" s="81" t="e">
        <f>H1547</f>
        <v>#REF!</v>
      </c>
    </row>
    <row r="1547" spans="1:8" x14ac:dyDescent="0.2">
      <c r="A1547" s="420" t="s">
        <v>4</v>
      </c>
      <c r="B1547" s="823" t="s">
        <v>107</v>
      </c>
      <c r="C1547" s="824"/>
      <c r="D1547" s="824"/>
      <c r="E1547" s="827"/>
      <c r="F1547" s="827"/>
      <c r="G1547" s="828"/>
      <c r="H1547" s="81" t="e">
        <f>H1548</f>
        <v>#REF!</v>
      </c>
    </row>
    <row r="1548" spans="1:8" x14ac:dyDescent="0.2">
      <c r="A1548" s="326" t="e">
        <f>'Запит 2-8'!#REF!</f>
        <v>#REF!</v>
      </c>
      <c r="B1548" s="421" t="e">
        <f>IF('Запит 2-8'!#REF!&lt;&gt;"",'Запит 2-8'!#REF!,"")</f>
        <v>#REF!</v>
      </c>
      <c r="C1548" s="422" t="e">
        <f>'Запит 2-8'!#REF!</f>
        <v>#REF!</v>
      </c>
      <c r="D1548" s="423" t="e">
        <f>'Запит 2-8'!#REF!</f>
        <v>#REF!</v>
      </c>
      <c r="E1548" s="424">
        <f>'Паспорт-3'!E1752</f>
        <v>0</v>
      </c>
      <c r="F1548" s="425"/>
      <c r="G1548" s="428">
        <f t="shared" ref="G1548:G1562" si="174">F1548-E1548</f>
        <v>0</v>
      </c>
      <c r="H1548" s="81" t="e">
        <f t="shared" ref="H1548:H1562" si="175">IF(B1548&lt;&gt;"","Для друку","")</f>
        <v>#REF!</v>
      </c>
    </row>
    <row r="1549" spans="1:8" x14ac:dyDescent="0.2">
      <c r="A1549" s="326" t="e">
        <f>'Запит 2-8'!#REF!</f>
        <v>#REF!</v>
      </c>
      <c r="B1549" s="298" t="e">
        <f>IF('Запит 2-8'!#REF!&lt;&gt;"",'Запит 2-8'!#REF!,"")</f>
        <v>#REF!</v>
      </c>
      <c r="C1549" s="297" t="e">
        <f>'Запит 2-8'!#REF!</f>
        <v>#REF!</v>
      </c>
      <c r="D1549" s="296" t="e">
        <f>'Запит 2-8'!#REF!</f>
        <v>#REF!</v>
      </c>
      <c r="E1549" s="413">
        <f>'Паспорт-3'!E1753</f>
        <v>0</v>
      </c>
      <c r="F1549" s="414"/>
      <c r="G1549" s="429">
        <f t="shared" si="174"/>
        <v>0</v>
      </c>
      <c r="H1549" s="81" t="e">
        <f t="shared" si="175"/>
        <v>#REF!</v>
      </c>
    </row>
    <row r="1550" spans="1:8" x14ac:dyDescent="0.2">
      <c r="A1550" s="326" t="e">
        <f>'Запит 2-8'!#REF!</f>
        <v>#REF!</v>
      </c>
      <c r="B1550" s="298" t="e">
        <f>IF('Запит 2-8'!#REF!&lt;&gt;"",'Запит 2-8'!#REF!,"")</f>
        <v>#REF!</v>
      </c>
      <c r="C1550" s="297" t="e">
        <f>'Запит 2-8'!#REF!</f>
        <v>#REF!</v>
      </c>
      <c r="D1550" s="296" t="e">
        <f>'Запит 2-8'!#REF!</f>
        <v>#REF!</v>
      </c>
      <c r="E1550" s="413">
        <f>'Паспорт-3'!E1754</f>
        <v>0</v>
      </c>
      <c r="F1550" s="414"/>
      <c r="G1550" s="429">
        <f t="shared" si="174"/>
        <v>0</v>
      </c>
      <c r="H1550" s="81" t="e">
        <f t="shared" si="175"/>
        <v>#REF!</v>
      </c>
    </row>
    <row r="1551" spans="1:8" x14ac:dyDescent="0.2">
      <c r="A1551" s="326" t="e">
        <f>'Запит 2-8'!#REF!</f>
        <v>#REF!</v>
      </c>
      <c r="B1551" s="298" t="e">
        <f>IF('Запит 2-8'!#REF!&lt;&gt;"",'Запит 2-8'!#REF!,"")</f>
        <v>#REF!</v>
      </c>
      <c r="C1551" s="297" t="e">
        <f>'Запит 2-8'!#REF!</f>
        <v>#REF!</v>
      </c>
      <c r="D1551" s="296" t="e">
        <f>'Запит 2-8'!#REF!</f>
        <v>#REF!</v>
      </c>
      <c r="E1551" s="413">
        <f>'Паспорт-3'!E1755</f>
        <v>0</v>
      </c>
      <c r="F1551" s="414"/>
      <c r="G1551" s="429">
        <f t="shared" si="174"/>
        <v>0</v>
      </c>
      <c r="H1551" s="81" t="e">
        <f t="shared" si="175"/>
        <v>#REF!</v>
      </c>
    </row>
    <row r="1552" spans="1:8" x14ac:dyDescent="0.2">
      <c r="A1552" s="326" t="e">
        <f>'Запит 2-8'!#REF!</f>
        <v>#REF!</v>
      </c>
      <c r="B1552" s="298" t="e">
        <f>IF('Запит 2-8'!#REF!&lt;&gt;"",'Запит 2-8'!#REF!,"")</f>
        <v>#REF!</v>
      </c>
      <c r="C1552" s="297" t="e">
        <f>'Запит 2-8'!#REF!</f>
        <v>#REF!</v>
      </c>
      <c r="D1552" s="296" t="e">
        <f>'Запит 2-8'!#REF!</f>
        <v>#REF!</v>
      </c>
      <c r="E1552" s="413">
        <f>'Паспорт-3'!E1756</f>
        <v>0</v>
      </c>
      <c r="F1552" s="414"/>
      <c r="G1552" s="429">
        <f t="shared" si="174"/>
        <v>0</v>
      </c>
      <c r="H1552" s="81" t="e">
        <f t="shared" si="175"/>
        <v>#REF!</v>
      </c>
    </row>
    <row r="1553" spans="1:8" x14ac:dyDescent="0.2">
      <c r="A1553" s="326" t="e">
        <f>'Запит 2-8'!#REF!</f>
        <v>#REF!</v>
      </c>
      <c r="B1553" s="298" t="e">
        <f>IF('Запит 2-8'!#REF!&lt;&gt;"",'Запит 2-8'!#REF!,"")</f>
        <v>#REF!</v>
      </c>
      <c r="C1553" s="297" t="e">
        <f>'Запит 2-8'!#REF!</f>
        <v>#REF!</v>
      </c>
      <c r="D1553" s="296" t="e">
        <f>'Запит 2-8'!#REF!</f>
        <v>#REF!</v>
      </c>
      <c r="E1553" s="413">
        <f>'Паспорт-3'!E1757</f>
        <v>0</v>
      </c>
      <c r="F1553" s="414"/>
      <c r="G1553" s="429">
        <f t="shared" si="174"/>
        <v>0</v>
      </c>
      <c r="H1553" s="81" t="e">
        <f t="shared" si="175"/>
        <v>#REF!</v>
      </c>
    </row>
    <row r="1554" spans="1:8" x14ac:dyDescent="0.2">
      <c r="A1554" s="326" t="e">
        <f>'Запит 2-8'!#REF!</f>
        <v>#REF!</v>
      </c>
      <c r="B1554" s="298" t="e">
        <f>IF('Запит 2-8'!#REF!&lt;&gt;"",'Запит 2-8'!#REF!,"")</f>
        <v>#REF!</v>
      </c>
      <c r="C1554" s="297" t="e">
        <f>'Запит 2-8'!#REF!</f>
        <v>#REF!</v>
      </c>
      <c r="D1554" s="296" t="e">
        <f>'Запит 2-8'!#REF!</f>
        <v>#REF!</v>
      </c>
      <c r="E1554" s="413">
        <f>'Паспорт-3'!E1758</f>
        <v>0</v>
      </c>
      <c r="F1554" s="414"/>
      <c r="G1554" s="429">
        <f t="shared" si="174"/>
        <v>0</v>
      </c>
      <c r="H1554" s="81" t="e">
        <f t="shared" si="175"/>
        <v>#REF!</v>
      </c>
    </row>
    <row r="1555" spans="1:8" x14ac:dyDescent="0.2">
      <c r="A1555" s="326" t="e">
        <f>'Запит 2-8'!#REF!</f>
        <v>#REF!</v>
      </c>
      <c r="B1555" s="298" t="e">
        <f>IF('Запит 2-8'!#REF!&lt;&gt;"",'Запит 2-8'!#REF!,"")</f>
        <v>#REF!</v>
      </c>
      <c r="C1555" s="297" t="e">
        <f>'Запит 2-8'!#REF!</f>
        <v>#REF!</v>
      </c>
      <c r="D1555" s="296" t="e">
        <f>'Запит 2-8'!#REF!</f>
        <v>#REF!</v>
      </c>
      <c r="E1555" s="413">
        <f>'Паспорт-3'!E1759</f>
        <v>0</v>
      </c>
      <c r="F1555" s="414"/>
      <c r="G1555" s="429">
        <f t="shared" si="174"/>
        <v>0</v>
      </c>
      <c r="H1555" s="81" t="e">
        <f t="shared" si="175"/>
        <v>#REF!</v>
      </c>
    </row>
    <row r="1556" spans="1:8" x14ac:dyDescent="0.2">
      <c r="A1556" s="326" t="e">
        <f>'Запит 2-8'!#REF!</f>
        <v>#REF!</v>
      </c>
      <c r="B1556" s="298" t="e">
        <f>IF('Запит 2-8'!#REF!&lt;&gt;"",'Запит 2-8'!#REF!,"")</f>
        <v>#REF!</v>
      </c>
      <c r="C1556" s="297" t="e">
        <f>'Запит 2-8'!#REF!</f>
        <v>#REF!</v>
      </c>
      <c r="D1556" s="296" t="e">
        <f>'Запит 2-8'!#REF!</f>
        <v>#REF!</v>
      </c>
      <c r="E1556" s="413">
        <f>'Паспорт-3'!E1760</f>
        <v>0</v>
      </c>
      <c r="F1556" s="414"/>
      <c r="G1556" s="429">
        <f t="shared" si="174"/>
        <v>0</v>
      </c>
      <c r="H1556" s="81" t="e">
        <f t="shared" si="175"/>
        <v>#REF!</v>
      </c>
    </row>
    <row r="1557" spans="1:8" x14ac:dyDescent="0.2">
      <c r="A1557" s="326" t="e">
        <f>'Запит 2-8'!#REF!</f>
        <v>#REF!</v>
      </c>
      <c r="B1557" s="298" t="e">
        <f>IF('Запит 2-8'!#REF!&lt;&gt;"",'Запит 2-8'!#REF!,"")</f>
        <v>#REF!</v>
      </c>
      <c r="C1557" s="297" t="e">
        <f>'Запит 2-8'!#REF!</f>
        <v>#REF!</v>
      </c>
      <c r="D1557" s="296" t="e">
        <f>'Запит 2-8'!#REF!</f>
        <v>#REF!</v>
      </c>
      <c r="E1557" s="413">
        <f>'Паспорт-3'!E1761</f>
        <v>0</v>
      </c>
      <c r="F1557" s="414"/>
      <c r="G1557" s="429">
        <f t="shared" si="174"/>
        <v>0</v>
      </c>
      <c r="H1557" s="81" t="e">
        <f t="shared" si="175"/>
        <v>#REF!</v>
      </c>
    </row>
    <row r="1558" spans="1:8" x14ac:dyDescent="0.2">
      <c r="A1558" s="326" t="e">
        <f>'Запит 2-8'!#REF!</f>
        <v>#REF!</v>
      </c>
      <c r="B1558" s="298" t="e">
        <f>IF('Запит 2-8'!#REF!&lt;&gt;"",'Запит 2-8'!#REF!,"")</f>
        <v>#REF!</v>
      </c>
      <c r="C1558" s="297" t="e">
        <f>'Запит 2-8'!#REF!</f>
        <v>#REF!</v>
      </c>
      <c r="D1558" s="296" t="e">
        <f>'Запит 2-8'!#REF!</f>
        <v>#REF!</v>
      </c>
      <c r="E1558" s="413">
        <f>'Паспорт-3'!E1762</f>
        <v>0</v>
      </c>
      <c r="F1558" s="414"/>
      <c r="G1558" s="429">
        <f t="shared" si="174"/>
        <v>0</v>
      </c>
      <c r="H1558" s="81" t="e">
        <f t="shared" si="175"/>
        <v>#REF!</v>
      </c>
    </row>
    <row r="1559" spans="1:8" x14ac:dyDescent="0.2">
      <c r="A1559" s="326" t="e">
        <f>'Запит 2-8'!#REF!</f>
        <v>#REF!</v>
      </c>
      <c r="B1559" s="298" t="e">
        <f>IF('Запит 2-8'!#REF!&lt;&gt;"",'Запит 2-8'!#REF!,"")</f>
        <v>#REF!</v>
      </c>
      <c r="C1559" s="297" t="e">
        <f>'Запит 2-8'!#REF!</f>
        <v>#REF!</v>
      </c>
      <c r="D1559" s="296" t="e">
        <f>'Запит 2-8'!#REF!</f>
        <v>#REF!</v>
      </c>
      <c r="E1559" s="413">
        <f>'Паспорт-3'!E1763</f>
        <v>0</v>
      </c>
      <c r="F1559" s="414"/>
      <c r="G1559" s="429">
        <f t="shared" si="174"/>
        <v>0</v>
      </c>
      <c r="H1559" s="81" t="e">
        <f t="shared" si="175"/>
        <v>#REF!</v>
      </c>
    </row>
    <row r="1560" spans="1:8" x14ac:dyDescent="0.2">
      <c r="A1560" s="326" t="e">
        <f>'Запит 2-8'!#REF!</f>
        <v>#REF!</v>
      </c>
      <c r="B1560" s="298" t="e">
        <f>IF('Запит 2-8'!#REF!&lt;&gt;"",'Запит 2-8'!#REF!,"")</f>
        <v>#REF!</v>
      </c>
      <c r="C1560" s="297" t="e">
        <f>'Запит 2-8'!#REF!</f>
        <v>#REF!</v>
      </c>
      <c r="D1560" s="296" t="e">
        <f>'Запит 2-8'!#REF!</f>
        <v>#REF!</v>
      </c>
      <c r="E1560" s="413">
        <f>'Паспорт-3'!E1764</f>
        <v>0</v>
      </c>
      <c r="F1560" s="414"/>
      <c r="G1560" s="429">
        <f t="shared" si="174"/>
        <v>0</v>
      </c>
      <c r="H1560" s="81" t="e">
        <f t="shared" si="175"/>
        <v>#REF!</v>
      </c>
    </row>
    <row r="1561" spans="1:8" x14ac:dyDescent="0.2">
      <c r="A1561" s="326" t="e">
        <f>'Запит 2-8'!#REF!</f>
        <v>#REF!</v>
      </c>
      <c r="B1561" s="298" t="e">
        <f>IF('Запит 2-8'!#REF!&lt;&gt;"",'Запит 2-8'!#REF!,"")</f>
        <v>#REF!</v>
      </c>
      <c r="C1561" s="297" t="e">
        <f>'Запит 2-8'!#REF!</f>
        <v>#REF!</v>
      </c>
      <c r="D1561" s="296" t="e">
        <f>'Запит 2-8'!#REF!</f>
        <v>#REF!</v>
      </c>
      <c r="E1561" s="413">
        <f>'Паспорт-3'!E1765</f>
        <v>0</v>
      </c>
      <c r="F1561" s="414"/>
      <c r="G1561" s="429">
        <f t="shared" si="174"/>
        <v>0</v>
      </c>
      <c r="H1561" s="81" t="e">
        <f t="shared" si="175"/>
        <v>#REF!</v>
      </c>
    </row>
    <row r="1562" spans="1:8" x14ac:dyDescent="0.2">
      <c r="A1562" s="433" t="e">
        <f>'Запит 2-8'!#REF!</f>
        <v>#REF!</v>
      </c>
      <c r="B1562" s="434" t="e">
        <f>IF('Запит 2-8'!#REF!&lt;&gt;"",'Запит 2-8'!#REF!,"")</f>
        <v>#REF!</v>
      </c>
      <c r="C1562" s="435" t="e">
        <f>'Запит 2-8'!#REF!</f>
        <v>#REF!</v>
      </c>
      <c r="D1562" s="436" t="e">
        <f>'Запит 2-8'!#REF!</f>
        <v>#REF!</v>
      </c>
      <c r="E1562" s="437">
        <f>'Паспорт-3'!E1766</f>
        <v>0</v>
      </c>
      <c r="F1562" s="438"/>
      <c r="G1562" s="439">
        <f t="shared" si="174"/>
        <v>0</v>
      </c>
      <c r="H1562" s="81" t="e">
        <f t="shared" si="175"/>
        <v>#REF!</v>
      </c>
    </row>
    <row r="1563" spans="1:8" ht="12.75" customHeight="1" x14ac:dyDescent="0.2">
      <c r="A1563" s="820" t="s">
        <v>212</v>
      </c>
      <c r="B1563" s="821"/>
      <c r="C1563" s="821"/>
      <c r="D1563" s="821"/>
      <c r="E1563" s="821"/>
      <c r="F1563" s="821"/>
      <c r="G1563" s="822"/>
      <c r="H1563" s="81" t="e">
        <f>H1547</f>
        <v>#REF!</v>
      </c>
    </row>
    <row r="1564" spans="1:8" x14ac:dyDescent="0.2">
      <c r="A1564" s="420" t="e">
        <f>'Запит 2-8'!#REF!</f>
        <v>#REF!</v>
      </c>
      <c r="B1564" s="823" t="s">
        <v>108</v>
      </c>
      <c r="C1564" s="824"/>
      <c r="D1564" s="824"/>
      <c r="E1564" s="824"/>
      <c r="F1564" s="824"/>
      <c r="G1564" s="829"/>
      <c r="H1564" s="81" t="e">
        <f>H1565</f>
        <v>#REF!</v>
      </c>
    </row>
    <row r="1565" spans="1:8" x14ac:dyDescent="0.2">
      <c r="A1565" s="326" t="e">
        <f>'Запит 2-8'!#REF!</f>
        <v>#REF!</v>
      </c>
      <c r="B1565" s="421" t="e">
        <f>IF('Запит 2-8'!#REF!&lt;&gt;"",'Запит 2-8'!#REF!,"")</f>
        <v>#REF!</v>
      </c>
      <c r="C1565" s="422" t="e">
        <f>'Запит 2-8'!#REF!</f>
        <v>#REF!</v>
      </c>
      <c r="D1565" s="423" t="e">
        <f>'Запит 2-8'!#REF!</f>
        <v>#REF!</v>
      </c>
      <c r="E1565" s="430">
        <f>'Паспорт-3'!E1768</f>
        <v>0</v>
      </c>
      <c r="F1565" s="431"/>
      <c r="G1565" s="432">
        <f t="shared" ref="G1565:G1579" si="176">F1565-E1565</f>
        <v>0</v>
      </c>
      <c r="H1565" s="81" t="e">
        <f t="shared" ref="H1565:H1579" si="177">IF(B1565&lt;&gt;"","Для друку","")</f>
        <v>#REF!</v>
      </c>
    </row>
    <row r="1566" spans="1:8" x14ac:dyDescent="0.2">
      <c r="A1566" s="326" t="e">
        <f>'Запит 2-8'!#REF!</f>
        <v>#REF!</v>
      </c>
      <c r="B1566" s="298" t="e">
        <f>IF('Запит 2-8'!#REF!&lt;&gt;"",'Запит 2-8'!#REF!,"")</f>
        <v>#REF!</v>
      </c>
      <c r="C1566" s="297" t="e">
        <f>'Запит 2-8'!#REF!</f>
        <v>#REF!</v>
      </c>
      <c r="D1566" s="296" t="e">
        <f>'Запит 2-8'!#REF!</f>
        <v>#REF!</v>
      </c>
      <c r="E1566" s="413">
        <f>'Паспорт-3'!E1769</f>
        <v>0</v>
      </c>
      <c r="F1566" s="414"/>
      <c r="G1566" s="429">
        <f t="shared" si="176"/>
        <v>0</v>
      </c>
      <c r="H1566" s="81" t="e">
        <f t="shared" si="177"/>
        <v>#REF!</v>
      </c>
    </row>
    <row r="1567" spans="1:8" x14ac:dyDescent="0.2">
      <c r="A1567" s="326" t="e">
        <f>'Запит 2-8'!#REF!</f>
        <v>#REF!</v>
      </c>
      <c r="B1567" s="298" t="e">
        <f>IF('Запит 2-8'!#REF!&lt;&gt;"",'Запит 2-8'!#REF!,"")</f>
        <v>#REF!</v>
      </c>
      <c r="C1567" s="297" t="e">
        <f>'Запит 2-8'!#REF!</f>
        <v>#REF!</v>
      </c>
      <c r="D1567" s="296" t="e">
        <f>'Запит 2-8'!#REF!</f>
        <v>#REF!</v>
      </c>
      <c r="E1567" s="413">
        <f>'Паспорт-3'!E1770</f>
        <v>0</v>
      </c>
      <c r="F1567" s="414"/>
      <c r="G1567" s="429">
        <f t="shared" si="176"/>
        <v>0</v>
      </c>
      <c r="H1567" s="81" t="e">
        <f t="shared" si="177"/>
        <v>#REF!</v>
      </c>
    </row>
    <row r="1568" spans="1:8" x14ac:dyDescent="0.2">
      <c r="A1568" s="326" t="e">
        <f>'Запит 2-8'!#REF!</f>
        <v>#REF!</v>
      </c>
      <c r="B1568" s="298" t="e">
        <f>IF('Запит 2-8'!#REF!&lt;&gt;"",'Запит 2-8'!#REF!,"")</f>
        <v>#REF!</v>
      </c>
      <c r="C1568" s="297" t="e">
        <f>'Запит 2-8'!#REF!</f>
        <v>#REF!</v>
      </c>
      <c r="D1568" s="296" t="e">
        <f>'Запит 2-8'!#REF!</f>
        <v>#REF!</v>
      </c>
      <c r="E1568" s="413">
        <f>'Паспорт-3'!E1771</f>
        <v>0</v>
      </c>
      <c r="F1568" s="414"/>
      <c r="G1568" s="429">
        <f t="shared" si="176"/>
        <v>0</v>
      </c>
      <c r="H1568" s="81" t="e">
        <f t="shared" si="177"/>
        <v>#REF!</v>
      </c>
    </row>
    <row r="1569" spans="1:8" x14ac:dyDescent="0.2">
      <c r="A1569" s="326" t="e">
        <f>'Запит 2-8'!#REF!</f>
        <v>#REF!</v>
      </c>
      <c r="B1569" s="298" t="e">
        <f>IF('Запит 2-8'!#REF!&lt;&gt;"",'Запит 2-8'!#REF!,"")</f>
        <v>#REF!</v>
      </c>
      <c r="C1569" s="297" t="e">
        <f>'Запит 2-8'!#REF!</f>
        <v>#REF!</v>
      </c>
      <c r="D1569" s="296" t="e">
        <f>'Запит 2-8'!#REF!</f>
        <v>#REF!</v>
      </c>
      <c r="E1569" s="413">
        <f>'Паспорт-3'!E1772</f>
        <v>0</v>
      </c>
      <c r="F1569" s="414"/>
      <c r="G1569" s="429">
        <f t="shared" si="176"/>
        <v>0</v>
      </c>
      <c r="H1569" s="81" t="e">
        <f t="shared" si="177"/>
        <v>#REF!</v>
      </c>
    </row>
    <row r="1570" spans="1:8" x14ac:dyDescent="0.2">
      <c r="A1570" s="326" t="e">
        <f>'Запит 2-8'!#REF!</f>
        <v>#REF!</v>
      </c>
      <c r="B1570" s="298" t="e">
        <f>IF('Запит 2-8'!#REF!&lt;&gt;"",'Запит 2-8'!#REF!,"")</f>
        <v>#REF!</v>
      </c>
      <c r="C1570" s="297" t="e">
        <f>'Запит 2-8'!#REF!</f>
        <v>#REF!</v>
      </c>
      <c r="D1570" s="296" t="e">
        <f>'Запит 2-8'!#REF!</f>
        <v>#REF!</v>
      </c>
      <c r="E1570" s="413">
        <f>'Паспорт-3'!E1773</f>
        <v>0</v>
      </c>
      <c r="F1570" s="414"/>
      <c r="G1570" s="429">
        <f t="shared" si="176"/>
        <v>0</v>
      </c>
      <c r="H1570" s="81" t="e">
        <f t="shared" si="177"/>
        <v>#REF!</v>
      </c>
    </row>
    <row r="1571" spans="1:8" x14ac:dyDescent="0.2">
      <c r="A1571" s="326" t="e">
        <f>'Запит 2-8'!#REF!</f>
        <v>#REF!</v>
      </c>
      <c r="B1571" s="298" t="e">
        <f>IF('Запит 2-8'!#REF!&lt;&gt;"",'Запит 2-8'!#REF!,"")</f>
        <v>#REF!</v>
      </c>
      <c r="C1571" s="297" t="e">
        <f>'Запит 2-8'!#REF!</f>
        <v>#REF!</v>
      </c>
      <c r="D1571" s="296" t="e">
        <f>'Запит 2-8'!#REF!</f>
        <v>#REF!</v>
      </c>
      <c r="E1571" s="413">
        <f>'Паспорт-3'!E1774</f>
        <v>0</v>
      </c>
      <c r="F1571" s="414"/>
      <c r="G1571" s="429">
        <f t="shared" si="176"/>
        <v>0</v>
      </c>
      <c r="H1571" s="81" t="e">
        <f t="shared" si="177"/>
        <v>#REF!</v>
      </c>
    </row>
    <row r="1572" spans="1:8" x14ac:dyDescent="0.2">
      <c r="A1572" s="326" t="e">
        <f>'Запит 2-8'!#REF!</f>
        <v>#REF!</v>
      </c>
      <c r="B1572" s="298" t="e">
        <f>IF('Запит 2-8'!#REF!&lt;&gt;"",'Запит 2-8'!#REF!,"")</f>
        <v>#REF!</v>
      </c>
      <c r="C1572" s="297" t="e">
        <f>'Запит 2-8'!#REF!</f>
        <v>#REF!</v>
      </c>
      <c r="D1572" s="296" t="e">
        <f>'Запит 2-8'!#REF!</f>
        <v>#REF!</v>
      </c>
      <c r="E1572" s="413">
        <f>'Паспорт-3'!E1775</f>
        <v>0</v>
      </c>
      <c r="F1572" s="414"/>
      <c r="G1572" s="429">
        <f t="shared" si="176"/>
        <v>0</v>
      </c>
      <c r="H1572" s="81" t="e">
        <f t="shared" si="177"/>
        <v>#REF!</v>
      </c>
    </row>
    <row r="1573" spans="1:8" x14ac:dyDescent="0.2">
      <c r="A1573" s="326" t="e">
        <f>'Запит 2-8'!#REF!</f>
        <v>#REF!</v>
      </c>
      <c r="B1573" s="298" t="e">
        <f>IF('Запит 2-8'!#REF!&lt;&gt;"",'Запит 2-8'!#REF!,"")</f>
        <v>#REF!</v>
      </c>
      <c r="C1573" s="297" t="e">
        <f>'Запит 2-8'!#REF!</f>
        <v>#REF!</v>
      </c>
      <c r="D1573" s="296" t="e">
        <f>'Запит 2-8'!#REF!</f>
        <v>#REF!</v>
      </c>
      <c r="E1573" s="413">
        <f>'Паспорт-3'!E1776</f>
        <v>0</v>
      </c>
      <c r="F1573" s="414"/>
      <c r="G1573" s="429">
        <f t="shared" si="176"/>
        <v>0</v>
      </c>
      <c r="H1573" s="81" t="e">
        <f t="shared" si="177"/>
        <v>#REF!</v>
      </c>
    </row>
    <row r="1574" spans="1:8" x14ac:dyDescent="0.2">
      <c r="A1574" s="326" t="e">
        <f>'Запит 2-8'!#REF!</f>
        <v>#REF!</v>
      </c>
      <c r="B1574" s="298" t="e">
        <f>IF('Запит 2-8'!#REF!&lt;&gt;"",'Запит 2-8'!#REF!,"")</f>
        <v>#REF!</v>
      </c>
      <c r="C1574" s="297" t="e">
        <f>'Запит 2-8'!#REF!</f>
        <v>#REF!</v>
      </c>
      <c r="D1574" s="296" t="e">
        <f>'Запит 2-8'!#REF!</f>
        <v>#REF!</v>
      </c>
      <c r="E1574" s="413">
        <f>'Паспорт-3'!E1777</f>
        <v>0</v>
      </c>
      <c r="F1574" s="414"/>
      <c r="G1574" s="429">
        <f t="shared" si="176"/>
        <v>0</v>
      </c>
      <c r="H1574" s="81" t="e">
        <f t="shared" si="177"/>
        <v>#REF!</v>
      </c>
    </row>
    <row r="1575" spans="1:8" x14ac:dyDescent="0.2">
      <c r="A1575" s="326" t="e">
        <f>'Запит 2-8'!#REF!</f>
        <v>#REF!</v>
      </c>
      <c r="B1575" s="298" t="e">
        <f>IF('Запит 2-8'!#REF!&lt;&gt;"",'Запит 2-8'!#REF!,"")</f>
        <v>#REF!</v>
      </c>
      <c r="C1575" s="297" t="e">
        <f>'Запит 2-8'!#REF!</f>
        <v>#REF!</v>
      </c>
      <c r="D1575" s="296" t="e">
        <f>'Запит 2-8'!#REF!</f>
        <v>#REF!</v>
      </c>
      <c r="E1575" s="413">
        <f>'Паспорт-3'!E1778</f>
        <v>0</v>
      </c>
      <c r="F1575" s="414"/>
      <c r="G1575" s="429">
        <f t="shared" si="176"/>
        <v>0</v>
      </c>
      <c r="H1575" s="81" t="e">
        <f t="shared" si="177"/>
        <v>#REF!</v>
      </c>
    </row>
    <row r="1576" spans="1:8" x14ac:dyDescent="0.2">
      <c r="A1576" s="326" t="e">
        <f>'Запит 2-8'!#REF!</f>
        <v>#REF!</v>
      </c>
      <c r="B1576" s="298" t="e">
        <f>IF('Запит 2-8'!#REF!&lt;&gt;"",'Запит 2-8'!#REF!,"")</f>
        <v>#REF!</v>
      </c>
      <c r="C1576" s="297" t="e">
        <f>'Запит 2-8'!#REF!</f>
        <v>#REF!</v>
      </c>
      <c r="D1576" s="296" t="e">
        <f>'Запит 2-8'!#REF!</f>
        <v>#REF!</v>
      </c>
      <c r="E1576" s="413">
        <f>'Паспорт-3'!E1779</f>
        <v>0</v>
      </c>
      <c r="F1576" s="414"/>
      <c r="G1576" s="429">
        <f t="shared" si="176"/>
        <v>0</v>
      </c>
      <c r="H1576" s="81" t="e">
        <f t="shared" si="177"/>
        <v>#REF!</v>
      </c>
    </row>
    <row r="1577" spans="1:8" x14ac:dyDescent="0.2">
      <c r="A1577" s="326" t="e">
        <f>'Запит 2-8'!#REF!</f>
        <v>#REF!</v>
      </c>
      <c r="B1577" s="298" t="e">
        <f>IF('Запит 2-8'!#REF!&lt;&gt;"",'Запит 2-8'!#REF!,"")</f>
        <v>#REF!</v>
      </c>
      <c r="C1577" s="297" t="e">
        <f>'Запит 2-8'!#REF!</f>
        <v>#REF!</v>
      </c>
      <c r="D1577" s="296" t="e">
        <f>'Запит 2-8'!#REF!</f>
        <v>#REF!</v>
      </c>
      <c r="E1577" s="413">
        <f>'Паспорт-3'!E1780</f>
        <v>0</v>
      </c>
      <c r="F1577" s="414"/>
      <c r="G1577" s="429">
        <f t="shared" si="176"/>
        <v>0</v>
      </c>
      <c r="H1577" s="81" t="e">
        <f t="shared" si="177"/>
        <v>#REF!</v>
      </c>
    </row>
    <row r="1578" spans="1:8" x14ac:dyDescent="0.2">
      <c r="A1578" s="326" t="e">
        <f>'Запит 2-8'!#REF!</f>
        <v>#REF!</v>
      </c>
      <c r="B1578" s="298" t="e">
        <f>IF('Запит 2-8'!#REF!&lt;&gt;"",'Запит 2-8'!#REF!,"")</f>
        <v>#REF!</v>
      </c>
      <c r="C1578" s="297" t="e">
        <f>'Запит 2-8'!#REF!</f>
        <v>#REF!</v>
      </c>
      <c r="D1578" s="296" t="e">
        <f>'Запит 2-8'!#REF!</f>
        <v>#REF!</v>
      </c>
      <c r="E1578" s="413">
        <f>'Паспорт-3'!E1781</f>
        <v>0</v>
      </c>
      <c r="F1578" s="414"/>
      <c r="G1578" s="429">
        <f t="shared" si="176"/>
        <v>0</v>
      </c>
      <c r="H1578" s="81" t="e">
        <f t="shared" si="177"/>
        <v>#REF!</v>
      </c>
    </row>
    <row r="1579" spans="1:8" x14ac:dyDescent="0.2">
      <c r="A1579" s="433" t="e">
        <f>'Запит 2-8'!#REF!</f>
        <v>#REF!</v>
      </c>
      <c r="B1579" s="434" t="e">
        <f>IF('Запит 2-8'!#REF!&lt;&gt;"",'Запит 2-8'!#REF!,"")</f>
        <v>#REF!</v>
      </c>
      <c r="C1579" s="435" t="e">
        <f>'Запит 2-8'!#REF!</f>
        <v>#REF!</v>
      </c>
      <c r="D1579" s="436" t="e">
        <f>'Запит 2-8'!#REF!</f>
        <v>#REF!</v>
      </c>
      <c r="E1579" s="437">
        <f>'Паспорт-3'!E1782</f>
        <v>0</v>
      </c>
      <c r="F1579" s="438"/>
      <c r="G1579" s="439">
        <f t="shared" si="176"/>
        <v>0</v>
      </c>
      <c r="H1579" s="81" t="e">
        <f t="shared" si="177"/>
        <v>#REF!</v>
      </c>
    </row>
    <row r="1580" spans="1:8" ht="12.75" customHeight="1" x14ac:dyDescent="0.2">
      <c r="A1580" s="820" t="s">
        <v>212</v>
      </c>
      <c r="B1580" s="821"/>
      <c r="C1580" s="821"/>
      <c r="D1580" s="821"/>
      <c r="E1580" s="821"/>
      <c r="F1580" s="821"/>
      <c r="G1580" s="822"/>
      <c r="H1580" s="81" t="e">
        <f>H1564</f>
        <v>#REF!</v>
      </c>
    </row>
    <row r="1581" spans="1:8" x14ac:dyDescent="0.2">
      <c r="A1581" s="426" t="e">
        <f>'Запит 2-8'!#REF!</f>
        <v>#REF!</v>
      </c>
      <c r="B1581" s="823" t="s">
        <v>109</v>
      </c>
      <c r="C1581" s="824"/>
      <c r="D1581" s="824"/>
      <c r="E1581" s="825"/>
      <c r="F1581" s="825"/>
      <c r="G1581" s="826"/>
      <c r="H1581" s="81" t="e">
        <f>H1582</f>
        <v>#REF!</v>
      </c>
    </row>
    <row r="1582" spans="1:8" x14ac:dyDescent="0.2">
      <c r="A1582" s="326" t="e">
        <f>'Запит 2-8'!#REF!</f>
        <v>#REF!</v>
      </c>
      <c r="B1582" s="421" t="e">
        <f>IF('Запит 2-8'!#REF!&lt;&gt;"",'Запит 2-8'!#REF!,"")</f>
        <v>#REF!</v>
      </c>
      <c r="C1582" s="422" t="e">
        <f>'Запит 2-8'!#REF!</f>
        <v>#REF!</v>
      </c>
      <c r="D1582" s="423" t="e">
        <f>'Запит 2-8'!#REF!</f>
        <v>#REF!</v>
      </c>
      <c r="E1582" s="424">
        <f>'Паспорт-3'!E1784</f>
        <v>0</v>
      </c>
      <c r="F1582" s="425"/>
      <c r="G1582" s="428">
        <f t="shared" ref="G1582:G1596" si="178">F1582-E1582</f>
        <v>0</v>
      </c>
      <c r="H1582" s="81" t="e">
        <f t="shared" ref="H1582:H1596" si="179">IF(B1582&lt;&gt;"","Для друку","")</f>
        <v>#REF!</v>
      </c>
    </row>
    <row r="1583" spans="1:8" x14ac:dyDescent="0.2">
      <c r="A1583" s="326" t="e">
        <f>'Запит 2-8'!#REF!</f>
        <v>#REF!</v>
      </c>
      <c r="B1583" s="298" t="e">
        <f>IF('Запит 2-8'!#REF!&lt;&gt;"",'Запит 2-8'!#REF!,"")</f>
        <v>#REF!</v>
      </c>
      <c r="C1583" s="297" t="e">
        <f>'Запит 2-8'!#REF!</f>
        <v>#REF!</v>
      </c>
      <c r="D1583" s="296" t="e">
        <f>'Запит 2-8'!#REF!</f>
        <v>#REF!</v>
      </c>
      <c r="E1583" s="413">
        <f>'Паспорт-3'!E1785</f>
        <v>0</v>
      </c>
      <c r="F1583" s="414"/>
      <c r="G1583" s="429">
        <f t="shared" si="178"/>
        <v>0</v>
      </c>
      <c r="H1583" s="81" t="e">
        <f t="shared" si="179"/>
        <v>#REF!</v>
      </c>
    </row>
    <row r="1584" spans="1:8" x14ac:dyDescent="0.2">
      <c r="A1584" s="326" t="e">
        <f>'Запит 2-8'!#REF!</f>
        <v>#REF!</v>
      </c>
      <c r="B1584" s="298" t="e">
        <f>IF('Запит 2-8'!#REF!&lt;&gt;"",'Запит 2-8'!#REF!,"")</f>
        <v>#REF!</v>
      </c>
      <c r="C1584" s="297" t="e">
        <f>'Запит 2-8'!#REF!</f>
        <v>#REF!</v>
      </c>
      <c r="D1584" s="296" t="e">
        <f>'Запит 2-8'!#REF!</f>
        <v>#REF!</v>
      </c>
      <c r="E1584" s="413">
        <f>'Паспорт-3'!E1786</f>
        <v>0</v>
      </c>
      <c r="F1584" s="414"/>
      <c r="G1584" s="429">
        <f t="shared" si="178"/>
        <v>0</v>
      </c>
      <c r="H1584" s="81" t="e">
        <f t="shared" si="179"/>
        <v>#REF!</v>
      </c>
    </row>
    <row r="1585" spans="1:8" x14ac:dyDescent="0.2">
      <c r="A1585" s="326" t="e">
        <f>'Запит 2-8'!#REF!</f>
        <v>#REF!</v>
      </c>
      <c r="B1585" s="298" t="e">
        <f>IF('Запит 2-8'!#REF!&lt;&gt;"",'Запит 2-8'!#REF!,"")</f>
        <v>#REF!</v>
      </c>
      <c r="C1585" s="297" t="e">
        <f>'Запит 2-8'!#REF!</f>
        <v>#REF!</v>
      </c>
      <c r="D1585" s="296" t="e">
        <f>'Запит 2-8'!#REF!</f>
        <v>#REF!</v>
      </c>
      <c r="E1585" s="413">
        <f>'Паспорт-3'!E1787</f>
        <v>0</v>
      </c>
      <c r="F1585" s="414"/>
      <c r="G1585" s="429">
        <f t="shared" si="178"/>
        <v>0</v>
      </c>
      <c r="H1585" s="81" t="e">
        <f t="shared" si="179"/>
        <v>#REF!</v>
      </c>
    </row>
    <row r="1586" spans="1:8" x14ac:dyDescent="0.2">
      <c r="A1586" s="326" t="e">
        <f>'Запит 2-8'!#REF!</f>
        <v>#REF!</v>
      </c>
      <c r="B1586" s="298" t="e">
        <f>IF('Запит 2-8'!#REF!&lt;&gt;"",'Запит 2-8'!#REF!,"")</f>
        <v>#REF!</v>
      </c>
      <c r="C1586" s="297" t="e">
        <f>'Запит 2-8'!#REF!</f>
        <v>#REF!</v>
      </c>
      <c r="D1586" s="296" t="e">
        <f>'Запит 2-8'!#REF!</f>
        <v>#REF!</v>
      </c>
      <c r="E1586" s="413">
        <f>'Паспорт-3'!E1788</f>
        <v>0</v>
      </c>
      <c r="F1586" s="414"/>
      <c r="G1586" s="429">
        <f t="shared" si="178"/>
        <v>0</v>
      </c>
      <c r="H1586" s="81" t="e">
        <f t="shared" si="179"/>
        <v>#REF!</v>
      </c>
    </row>
    <row r="1587" spans="1:8" x14ac:dyDescent="0.2">
      <c r="A1587" s="326" t="e">
        <f>'Запит 2-8'!#REF!</f>
        <v>#REF!</v>
      </c>
      <c r="B1587" s="298" t="e">
        <f>IF('Запит 2-8'!#REF!&lt;&gt;"",'Запит 2-8'!#REF!,"")</f>
        <v>#REF!</v>
      </c>
      <c r="C1587" s="297" t="e">
        <f>'Запит 2-8'!#REF!</f>
        <v>#REF!</v>
      </c>
      <c r="D1587" s="296" t="e">
        <f>'Запит 2-8'!#REF!</f>
        <v>#REF!</v>
      </c>
      <c r="E1587" s="413">
        <f>'Паспорт-3'!E1789</f>
        <v>0</v>
      </c>
      <c r="F1587" s="414"/>
      <c r="G1587" s="429">
        <f t="shared" si="178"/>
        <v>0</v>
      </c>
      <c r="H1587" s="81" t="e">
        <f t="shared" si="179"/>
        <v>#REF!</v>
      </c>
    </row>
    <row r="1588" spans="1:8" x14ac:dyDescent="0.2">
      <c r="A1588" s="326" t="e">
        <f>'Запит 2-8'!#REF!</f>
        <v>#REF!</v>
      </c>
      <c r="B1588" s="298" t="e">
        <f>IF('Запит 2-8'!#REF!&lt;&gt;"",'Запит 2-8'!#REF!,"")</f>
        <v>#REF!</v>
      </c>
      <c r="C1588" s="297" t="e">
        <f>'Запит 2-8'!#REF!</f>
        <v>#REF!</v>
      </c>
      <c r="D1588" s="296" t="e">
        <f>'Запит 2-8'!#REF!</f>
        <v>#REF!</v>
      </c>
      <c r="E1588" s="413">
        <f>'Паспорт-3'!E1790</f>
        <v>0</v>
      </c>
      <c r="F1588" s="414"/>
      <c r="G1588" s="429">
        <f t="shared" si="178"/>
        <v>0</v>
      </c>
      <c r="H1588" s="81" t="e">
        <f t="shared" si="179"/>
        <v>#REF!</v>
      </c>
    </row>
    <row r="1589" spans="1:8" x14ac:dyDescent="0.2">
      <c r="A1589" s="326" t="e">
        <f>'Запит 2-8'!#REF!</f>
        <v>#REF!</v>
      </c>
      <c r="B1589" s="298" t="e">
        <f>IF('Запит 2-8'!#REF!&lt;&gt;"",'Запит 2-8'!#REF!,"")</f>
        <v>#REF!</v>
      </c>
      <c r="C1589" s="297" t="e">
        <f>'Запит 2-8'!#REF!</f>
        <v>#REF!</v>
      </c>
      <c r="D1589" s="296" t="e">
        <f>'Запит 2-8'!#REF!</f>
        <v>#REF!</v>
      </c>
      <c r="E1589" s="413">
        <f>'Паспорт-3'!E1791</f>
        <v>0</v>
      </c>
      <c r="F1589" s="414"/>
      <c r="G1589" s="429">
        <f t="shared" si="178"/>
        <v>0</v>
      </c>
      <c r="H1589" s="81" t="e">
        <f t="shared" si="179"/>
        <v>#REF!</v>
      </c>
    </row>
    <row r="1590" spans="1:8" x14ac:dyDescent="0.2">
      <c r="A1590" s="326" t="e">
        <f>'Запит 2-8'!#REF!</f>
        <v>#REF!</v>
      </c>
      <c r="B1590" s="298" t="e">
        <f>IF('Запит 2-8'!#REF!&lt;&gt;"",'Запит 2-8'!#REF!,"")</f>
        <v>#REF!</v>
      </c>
      <c r="C1590" s="297" t="e">
        <f>'Запит 2-8'!#REF!</f>
        <v>#REF!</v>
      </c>
      <c r="D1590" s="296" t="e">
        <f>'Запит 2-8'!#REF!</f>
        <v>#REF!</v>
      </c>
      <c r="E1590" s="413">
        <f>'Паспорт-3'!E1792</f>
        <v>0</v>
      </c>
      <c r="F1590" s="414"/>
      <c r="G1590" s="429">
        <f t="shared" si="178"/>
        <v>0</v>
      </c>
      <c r="H1590" s="81" t="e">
        <f t="shared" si="179"/>
        <v>#REF!</v>
      </c>
    </row>
    <row r="1591" spans="1:8" x14ac:dyDescent="0.2">
      <c r="A1591" s="326" t="e">
        <f>'Запит 2-8'!#REF!</f>
        <v>#REF!</v>
      </c>
      <c r="B1591" s="298" t="e">
        <f>IF('Запит 2-8'!#REF!&lt;&gt;"",'Запит 2-8'!#REF!,"")</f>
        <v>#REF!</v>
      </c>
      <c r="C1591" s="297" t="e">
        <f>'Запит 2-8'!#REF!</f>
        <v>#REF!</v>
      </c>
      <c r="D1591" s="296" t="e">
        <f>'Запит 2-8'!#REF!</f>
        <v>#REF!</v>
      </c>
      <c r="E1591" s="413">
        <f>'Паспорт-3'!E1793</f>
        <v>0</v>
      </c>
      <c r="F1591" s="414"/>
      <c r="G1591" s="429">
        <f t="shared" si="178"/>
        <v>0</v>
      </c>
      <c r="H1591" s="81" t="e">
        <f t="shared" si="179"/>
        <v>#REF!</v>
      </c>
    </row>
    <row r="1592" spans="1:8" x14ac:dyDescent="0.2">
      <c r="A1592" s="326" t="e">
        <f>'Запит 2-8'!#REF!</f>
        <v>#REF!</v>
      </c>
      <c r="B1592" s="298" t="e">
        <f>IF('Запит 2-8'!#REF!&lt;&gt;"",'Запит 2-8'!#REF!,"")</f>
        <v>#REF!</v>
      </c>
      <c r="C1592" s="297" t="e">
        <f>'Запит 2-8'!#REF!</f>
        <v>#REF!</v>
      </c>
      <c r="D1592" s="296" t="e">
        <f>'Запит 2-8'!#REF!</f>
        <v>#REF!</v>
      </c>
      <c r="E1592" s="413">
        <f>'Паспорт-3'!E1794</f>
        <v>0</v>
      </c>
      <c r="F1592" s="414"/>
      <c r="G1592" s="429">
        <f t="shared" si="178"/>
        <v>0</v>
      </c>
      <c r="H1592" s="81" t="e">
        <f t="shared" si="179"/>
        <v>#REF!</v>
      </c>
    </row>
    <row r="1593" spans="1:8" x14ac:dyDescent="0.2">
      <c r="A1593" s="326" t="e">
        <f>'Запит 2-8'!#REF!</f>
        <v>#REF!</v>
      </c>
      <c r="B1593" s="298" t="e">
        <f>IF('Запит 2-8'!#REF!&lt;&gt;"",'Запит 2-8'!#REF!,"")</f>
        <v>#REF!</v>
      </c>
      <c r="C1593" s="297" t="e">
        <f>'Запит 2-8'!#REF!</f>
        <v>#REF!</v>
      </c>
      <c r="D1593" s="296" t="e">
        <f>'Запит 2-8'!#REF!</f>
        <v>#REF!</v>
      </c>
      <c r="E1593" s="413">
        <f>'Паспорт-3'!E1795</f>
        <v>0</v>
      </c>
      <c r="F1593" s="414"/>
      <c r="G1593" s="429">
        <f t="shared" si="178"/>
        <v>0</v>
      </c>
      <c r="H1593" s="81" t="e">
        <f t="shared" si="179"/>
        <v>#REF!</v>
      </c>
    </row>
    <row r="1594" spans="1:8" x14ac:dyDescent="0.2">
      <c r="A1594" s="326" t="e">
        <f>'Запит 2-8'!#REF!</f>
        <v>#REF!</v>
      </c>
      <c r="B1594" s="298" t="e">
        <f>IF('Запит 2-8'!#REF!&lt;&gt;"",'Запит 2-8'!#REF!,"")</f>
        <v>#REF!</v>
      </c>
      <c r="C1594" s="297" t="e">
        <f>'Запит 2-8'!#REF!</f>
        <v>#REF!</v>
      </c>
      <c r="D1594" s="296" t="e">
        <f>'Запит 2-8'!#REF!</f>
        <v>#REF!</v>
      </c>
      <c r="E1594" s="413">
        <f>'Паспорт-3'!E1796</f>
        <v>0</v>
      </c>
      <c r="F1594" s="414"/>
      <c r="G1594" s="429">
        <f t="shared" si="178"/>
        <v>0</v>
      </c>
      <c r="H1594" s="81" t="e">
        <f t="shared" si="179"/>
        <v>#REF!</v>
      </c>
    </row>
    <row r="1595" spans="1:8" x14ac:dyDescent="0.2">
      <c r="A1595" s="326" t="e">
        <f>'Запит 2-8'!#REF!</f>
        <v>#REF!</v>
      </c>
      <c r="B1595" s="298" t="e">
        <f>IF('Запит 2-8'!#REF!&lt;&gt;"",'Запит 2-8'!#REF!,"")</f>
        <v>#REF!</v>
      </c>
      <c r="C1595" s="297" t="e">
        <f>'Запит 2-8'!#REF!</f>
        <v>#REF!</v>
      </c>
      <c r="D1595" s="296" t="e">
        <f>'Запит 2-8'!#REF!</f>
        <v>#REF!</v>
      </c>
      <c r="E1595" s="413">
        <f>'Паспорт-3'!E1797</f>
        <v>0</v>
      </c>
      <c r="F1595" s="414"/>
      <c r="G1595" s="429">
        <f t="shared" si="178"/>
        <v>0</v>
      </c>
      <c r="H1595" s="81" t="e">
        <f t="shared" si="179"/>
        <v>#REF!</v>
      </c>
    </row>
    <row r="1596" spans="1:8" x14ac:dyDescent="0.2">
      <c r="A1596" s="433" t="e">
        <f>'Запит 2-8'!#REF!</f>
        <v>#REF!</v>
      </c>
      <c r="B1596" s="434" t="e">
        <f>IF('Запит 2-8'!#REF!&lt;&gt;"",'Запит 2-8'!#REF!,"")</f>
        <v>#REF!</v>
      </c>
      <c r="C1596" s="435" t="e">
        <f>'Запит 2-8'!#REF!</f>
        <v>#REF!</v>
      </c>
      <c r="D1596" s="436" t="e">
        <f>'Запит 2-8'!#REF!</f>
        <v>#REF!</v>
      </c>
      <c r="E1596" s="437">
        <f>'Паспорт-3'!E1798</f>
        <v>0</v>
      </c>
      <c r="F1596" s="438"/>
      <c r="G1596" s="439">
        <f t="shared" si="178"/>
        <v>0</v>
      </c>
      <c r="H1596" s="81" t="e">
        <f t="shared" si="179"/>
        <v>#REF!</v>
      </c>
    </row>
    <row r="1597" spans="1:8" ht="12.75" customHeight="1" x14ac:dyDescent="0.2">
      <c r="A1597" s="820" t="s">
        <v>212</v>
      </c>
      <c r="B1597" s="821"/>
      <c r="C1597" s="821"/>
      <c r="D1597" s="821"/>
      <c r="E1597" s="821"/>
      <c r="F1597" s="821"/>
      <c r="G1597" s="822"/>
      <c r="H1597" s="81" t="e">
        <f>H1581</f>
        <v>#REF!</v>
      </c>
    </row>
    <row r="1598" spans="1:8" ht="12.75" customHeight="1" x14ac:dyDescent="0.2">
      <c r="A1598" s="820" t="s">
        <v>232</v>
      </c>
      <c r="B1598" s="821"/>
      <c r="C1598" s="821"/>
      <c r="D1598" s="821"/>
      <c r="E1598" s="821"/>
      <c r="F1598" s="821"/>
      <c r="G1598" s="822"/>
      <c r="H1598" s="81" t="e">
        <f>H1546</f>
        <v>#REF!</v>
      </c>
    </row>
    <row r="1599" spans="1:8" ht="12.75" customHeight="1" x14ac:dyDescent="0.2">
      <c r="A1599" s="830" t="e">
        <f>'Запит 2-8'!#REF!</f>
        <v>#REF!</v>
      </c>
      <c r="B1599" s="831"/>
      <c r="C1599" s="831"/>
      <c r="D1599" s="831"/>
      <c r="E1599" s="831"/>
      <c r="F1599" s="831"/>
      <c r="G1599" s="832"/>
      <c r="H1599" s="81" t="e">
        <f>H1600</f>
        <v>#REF!</v>
      </c>
    </row>
    <row r="1600" spans="1:8" ht="12.75" customHeight="1" x14ac:dyDescent="0.2">
      <c r="A1600" s="784" t="e">
        <f>'Запит 2-8'!#REF!</f>
        <v>#REF!</v>
      </c>
      <c r="B1600" s="785"/>
      <c r="C1600" s="785"/>
      <c r="D1600" s="785"/>
      <c r="E1600" s="785"/>
      <c r="F1600" s="785"/>
      <c r="G1600" s="786"/>
      <c r="H1600" s="81" t="e">
        <f>H1601</f>
        <v>#REF!</v>
      </c>
    </row>
    <row r="1601" spans="1:8" x14ac:dyDescent="0.2">
      <c r="A1601" s="420" t="s">
        <v>4</v>
      </c>
      <c r="B1601" s="823" t="s">
        <v>107</v>
      </c>
      <c r="C1601" s="824"/>
      <c r="D1601" s="824"/>
      <c r="E1601" s="827"/>
      <c r="F1601" s="827"/>
      <c r="G1601" s="828"/>
      <c r="H1601" s="81" t="e">
        <f>H1602</f>
        <v>#REF!</v>
      </c>
    </row>
    <row r="1602" spans="1:8" x14ac:dyDescent="0.2">
      <c r="A1602" s="326" t="e">
        <f>'Запит 2-8'!#REF!</f>
        <v>#REF!</v>
      </c>
      <c r="B1602" s="421" t="e">
        <f>IF('Запит 2-8'!#REF!&lt;&gt;"",'Запит 2-8'!#REF!,"")</f>
        <v>#REF!</v>
      </c>
      <c r="C1602" s="422" t="e">
        <f>'Запит 2-8'!#REF!</f>
        <v>#REF!</v>
      </c>
      <c r="D1602" s="423" t="e">
        <f>'Запит 2-8'!#REF!</f>
        <v>#REF!</v>
      </c>
      <c r="E1602" s="424">
        <f>'Паспорт-3'!E1813</f>
        <v>0</v>
      </c>
      <c r="F1602" s="425"/>
      <c r="G1602" s="428">
        <f t="shared" ref="G1602:G1616" si="180">F1602-E1602</f>
        <v>0</v>
      </c>
      <c r="H1602" s="81" t="e">
        <f t="shared" ref="H1602:H1616" si="181">IF(B1602&lt;&gt;"","Для друку","")</f>
        <v>#REF!</v>
      </c>
    </row>
    <row r="1603" spans="1:8" x14ac:dyDescent="0.2">
      <c r="A1603" s="326" t="e">
        <f>'Запит 2-8'!#REF!</f>
        <v>#REF!</v>
      </c>
      <c r="B1603" s="298" t="e">
        <f>IF('Запит 2-8'!#REF!&lt;&gt;"",'Запит 2-8'!#REF!,"")</f>
        <v>#REF!</v>
      </c>
      <c r="C1603" s="297" t="e">
        <f>'Запит 2-8'!#REF!</f>
        <v>#REF!</v>
      </c>
      <c r="D1603" s="296" t="e">
        <f>'Запит 2-8'!#REF!</f>
        <v>#REF!</v>
      </c>
      <c r="E1603" s="413">
        <f>'Паспорт-3'!E1814</f>
        <v>0</v>
      </c>
      <c r="F1603" s="414"/>
      <c r="G1603" s="429">
        <f t="shared" si="180"/>
        <v>0</v>
      </c>
      <c r="H1603" s="81" t="e">
        <f t="shared" si="181"/>
        <v>#REF!</v>
      </c>
    </row>
    <row r="1604" spans="1:8" x14ac:dyDescent="0.2">
      <c r="A1604" s="326" t="e">
        <f>'Запит 2-8'!#REF!</f>
        <v>#REF!</v>
      </c>
      <c r="B1604" s="298" t="e">
        <f>IF('Запит 2-8'!#REF!&lt;&gt;"",'Запит 2-8'!#REF!,"")</f>
        <v>#REF!</v>
      </c>
      <c r="C1604" s="297" t="e">
        <f>'Запит 2-8'!#REF!</f>
        <v>#REF!</v>
      </c>
      <c r="D1604" s="296" t="e">
        <f>'Запит 2-8'!#REF!</f>
        <v>#REF!</v>
      </c>
      <c r="E1604" s="413">
        <f>'Паспорт-3'!E1815</f>
        <v>0</v>
      </c>
      <c r="F1604" s="414"/>
      <c r="G1604" s="429">
        <f t="shared" si="180"/>
        <v>0</v>
      </c>
      <c r="H1604" s="81" t="e">
        <f t="shared" si="181"/>
        <v>#REF!</v>
      </c>
    </row>
    <row r="1605" spans="1:8" x14ac:dyDescent="0.2">
      <c r="A1605" s="326" t="e">
        <f>'Запит 2-8'!#REF!</f>
        <v>#REF!</v>
      </c>
      <c r="B1605" s="298" t="e">
        <f>IF('Запит 2-8'!#REF!&lt;&gt;"",'Запит 2-8'!#REF!,"")</f>
        <v>#REF!</v>
      </c>
      <c r="C1605" s="297" t="e">
        <f>'Запит 2-8'!#REF!</f>
        <v>#REF!</v>
      </c>
      <c r="D1605" s="296" t="e">
        <f>'Запит 2-8'!#REF!</f>
        <v>#REF!</v>
      </c>
      <c r="E1605" s="413">
        <f>'Паспорт-3'!E1816</f>
        <v>0</v>
      </c>
      <c r="F1605" s="414"/>
      <c r="G1605" s="429">
        <f t="shared" si="180"/>
        <v>0</v>
      </c>
      <c r="H1605" s="81" t="e">
        <f t="shared" si="181"/>
        <v>#REF!</v>
      </c>
    </row>
    <row r="1606" spans="1:8" x14ac:dyDescent="0.2">
      <c r="A1606" s="326" t="e">
        <f>'Запит 2-8'!#REF!</f>
        <v>#REF!</v>
      </c>
      <c r="B1606" s="298" t="e">
        <f>IF('Запит 2-8'!#REF!&lt;&gt;"",'Запит 2-8'!#REF!,"")</f>
        <v>#REF!</v>
      </c>
      <c r="C1606" s="297" t="e">
        <f>'Запит 2-8'!#REF!</f>
        <v>#REF!</v>
      </c>
      <c r="D1606" s="296" t="e">
        <f>'Запит 2-8'!#REF!</f>
        <v>#REF!</v>
      </c>
      <c r="E1606" s="413">
        <f>'Паспорт-3'!E1817</f>
        <v>0</v>
      </c>
      <c r="F1606" s="414"/>
      <c r="G1606" s="429">
        <f t="shared" si="180"/>
        <v>0</v>
      </c>
      <c r="H1606" s="81" t="e">
        <f t="shared" si="181"/>
        <v>#REF!</v>
      </c>
    </row>
    <row r="1607" spans="1:8" x14ac:dyDescent="0.2">
      <c r="A1607" s="326" t="e">
        <f>'Запит 2-8'!#REF!</f>
        <v>#REF!</v>
      </c>
      <c r="B1607" s="298" t="e">
        <f>IF('Запит 2-8'!#REF!&lt;&gt;"",'Запит 2-8'!#REF!,"")</f>
        <v>#REF!</v>
      </c>
      <c r="C1607" s="297" t="e">
        <f>'Запит 2-8'!#REF!</f>
        <v>#REF!</v>
      </c>
      <c r="D1607" s="296" t="e">
        <f>'Запит 2-8'!#REF!</f>
        <v>#REF!</v>
      </c>
      <c r="E1607" s="413">
        <f>'Паспорт-3'!E1818</f>
        <v>0</v>
      </c>
      <c r="F1607" s="414"/>
      <c r="G1607" s="429">
        <f t="shared" si="180"/>
        <v>0</v>
      </c>
      <c r="H1607" s="81" t="e">
        <f t="shared" si="181"/>
        <v>#REF!</v>
      </c>
    </row>
    <row r="1608" spans="1:8" x14ac:dyDescent="0.2">
      <c r="A1608" s="326" t="e">
        <f>'Запит 2-8'!#REF!</f>
        <v>#REF!</v>
      </c>
      <c r="B1608" s="298" t="e">
        <f>IF('Запит 2-8'!#REF!&lt;&gt;"",'Запит 2-8'!#REF!,"")</f>
        <v>#REF!</v>
      </c>
      <c r="C1608" s="297" t="e">
        <f>'Запит 2-8'!#REF!</f>
        <v>#REF!</v>
      </c>
      <c r="D1608" s="296" t="e">
        <f>'Запит 2-8'!#REF!</f>
        <v>#REF!</v>
      </c>
      <c r="E1608" s="413">
        <f>'Паспорт-3'!E1819</f>
        <v>0</v>
      </c>
      <c r="F1608" s="414"/>
      <c r="G1608" s="429">
        <f t="shared" si="180"/>
        <v>0</v>
      </c>
      <c r="H1608" s="81" t="e">
        <f t="shared" si="181"/>
        <v>#REF!</v>
      </c>
    </row>
    <row r="1609" spans="1:8" x14ac:dyDescent="0.2">
      <c r="A1609" s="326" t="e">
        <f>'Запит 2-8'!#REF!</f>
        <v>#REF!</v>
      </c>
      <c r="B1609" s="298" t="e">
        <f>IF('Запит 2-8'!#REF!&lt;&gt;"",'Запит 2-8'!#REF!,"")</f>
        <v>#REF!</v>
      </c>
      <c r="C1609" s="297" t="e">
        <f>'Запит 2-8'!#REF!</f>
        <v>#REF!</v>
      </c>
      <c r="D1609" s="296" t="e">
        <f>'Запит 2-8'!#REF!</f>
        <v>#REF!</v>
      </c>
      <c r="E1609" s="413">
        <f>'Паспорт-3'!E1820</f>
        <v>0</v>
      </c>
      <c r="F1609" s="414"/>
      <c r="G1609" s="429">
        <f t="shared" si="180"/>
        <v>0</v>
      </c>
      <c r="H1609" s="81" t="e">
        <f t="shared" si="181"/>
        <v>#REF!</v>
      </c>
    </row>
    <row r="1610" spans="1:8" x14ac:dyDescent="0.2">
      <c r="A1610" s="326" t="e">
        <f>'Запит 2-8'!#REF!</f>
        <v>#REF!</v>
      </c>
      <c r="B1610" s="298" t="e">
        <f>IF('Запит 2-8'!#REF!&lt;&gt;"",'Запит 2-8'!#REF!,"")</f>
        <v>#REF!</v>
      </c>
      <c r="C1610" s="297" t="e">
        <f>'Запит 2-8'!#REF!</f>
        <v>#REF!</v>
      </c>
      <c r="D1610" s="296" t="e">
        <f>'Запит 2-8'!#REF!</f>
        <v>#REF!</v>
      </c>
      <c r="E1610" s="413">
        <f>'Паспорт-3'!E1821</f>
        <v>0</v>
      </c>
      <c r="F1610" s="414"/>
      <c r="G1610" s="429">
        <f t="shared" si="180"/>
        <v>0</v>
      </c>
      <c r="H1610" s="81" t="e">
        <f t="shared" si="181"/>
        <v>#REF!</v>
      </c>
    </row>
    <row r="1611" spans="1:8" x14ac:dyDescent="0.2">
      <c r="A1611" s="326" t="e">
        <f>'Запит 2-8'!#REF!</f>
        <v>#REF!</v>
      </c>
      <c r="B1611" s="298" t="e">
        <f>IF('Запит 2-8'!#REF!&lt;&gt;"",'Запит 2-8'!#REF!,"")</f>
        <v>#REF!</v>
      </c>
      <c r="C1611" s="297" t="e">
        <f>'Запит 2-8'!#REF!</f>
        <v>#REF!</v>
      </c>
      <c r="D1611" s="296" t="e">
        <f>'Запит 2-8'!#REF!</f>
        <v>#REF!</v>
      </c>
      <c r="E1611" s="413">
        <f>'Паспорт-3'!E1822</f>
        <v>0</v>
      </c>
      <c r="F1611" s="414"/>
      <c r="G1611" s="429">
        <f t="shared" si="180"/>
        <v>0</v>
      </c>
      <c r="H1611" s="81" t="e">
        <f t="shared" si="181"/>
        <v>#REF!</v>
      </c>
    </row>
    <row r="1612" spans="1:8" x14ac:dyDescent="0.2">
      <c r="A1612" s="326" t="e">
        <f>'Запит 2-8'!#REF!</f>
        <v>#REF!</v>
      </c>
      <c r="B1612" s="298" t="e">
        <f>IF('Запит 2-8'!#REF!&lt;&gt;"",'Запит 2-8'!#REF!,"")</f>
        <v>#REF!</v>
      </c>
      <c r="C1612" s="297" t="e">
        <f>'Запит 2-8'!#REF!</f>
        <v>#REF!</v>
      </c>
      <c r="D1612" s="296" t="e">
        <f>'Запит 2-8'!#REF!</f>
        <v>#REF!</v>
      </c>
      <c r="E1612" s="413">
        <f>'Паспорт-3'!E1823</f>
        <v>0</v>
      </c>
      <c r="F1612" s="414"/>
      <c r="G1612" s="429">
        <f t="shared" si="180"/>
        <v>0</v>
      </c>
      <c r="H1612" s="81" t="e">
        <f t="shared" si="181"/>
        <v>#REF!</v>
      </c>
    </row>
    <row r="1613" spans="1:8" x14ac:dyDescent="0.2">
      <c r="A1613" s="326" t="e">
        <f>'Запит 2-8'!#REF!</f>
        <v>#REF!</v>
      </c>
      <c r="B1613" s="298" t="e">
        <f>IF('Запит 2-8'!#REF!&lt;&gt;"",'Запит 2-8'!#REF!,"")</f>
        <v>#REF!</v>
      </c>
      <c r="C1613" s="297" t="e">
        <f>'Запит 2-8'!#REF!</f>
        <v>#REF!</v>
      </c>
      <c r="D1613" s="296" t="e">
        <f>'Запит 2-8'!#REF!</f>
        <v>#REF!</v>
      </c>
      <c r="E1613" s="413">
        <f>'Паспорт-3'!E1824</f>
        <v>0</v>
      </c>
      <c r="F1613" s="414"/>
      <c r="G1613" s="429">
        <f t="shared" si="180"/>
        <v>0</v>
      </c>
      <c r="H1613" s="81" t="e">
        <f t="shared" si="181"/>
        <v>#REF!</v>
      </c>
    </row>
    <row r="1614" spans="1:8" x14ac:dyDescent="0.2">
      <c r="A1614" s="326" t="e">
        <f>'Запит 2-8'!#REF!</f>
        <v>#REF!</v>
      </c>
      <c r="B1614" s="298" t="e">
        <f>IF('Запит 2-8'!#REF!&lt;&gt;"",'Запит 2-8'!#REF!,"")</f>
        <v>#REF!</v>
      </c>
      <c r="C1614" s="297" t="e">
        <f>'Запит 2-8'!#REF!</f>
        <v>#REF!</v>
      </c>
      <c r="D1614" s="296" t="e">
        <f>'Запит 2-8'!#REF!</f>
        <v>#REF!</v>
      </c>
      <c r="E1614" s="413">
        <f>'Паспорт-3'!E1825</f>
        <v>0</v>
      </c>
      <c r="F1614" s="414"/>
      <c r="G1614" s="429">
        <f t="shared" si="180"/>
        <v>0</v>
      </c>
      <c r="H1614" s="81" t="e">
        <f t="shared" si="181"/>
        <v>#REF!</v>
      </c>
    </row>
    <row r="1615" spans="1:8" x14ac:dyDescent="0.2">
      <c r="A1615" s="326" t="e">
        <f>'Запит 2-8'!#REF!</f>
        <v>#REF!</v>
      </c>
      <c r="B1615" s="298" t="e">
        <f>IF('Запит 2-8'!#REF!&lt;&gt;"",'Запит 2-8'!#REF!,"")</f>
        <v>#REF!</v>
      </c>
      <c r="C1615" s="297" t="e">
        <f>'Запит 2-8'!#REF!</f>
        <v>#REF!</v>
      </c>
      <c r="D1615" s="296" t="e">
        <f>'Запит 2-8'!#REF!</f>
        <v>#REF!</v>
      </c>
      <c r="E1615" s="413">
        <f>'Паспорт-3'!E1826</f>
        <v>0</v>
      </c>
      <c r="F1615" s="414"/>
      <c r="G1615" s="429">
        <f t="shared" si="180"/>
        <v>0</v>
      </c>
      <c r="H1615" s="81" t="e">
        <f t="shared" si="181"/>
        <v>#REF!</v>
      </c>
    </row>
    <row r="1616" spans="1:8" x14ac:dyDescent="0.2">
      <c r="A1616" s="433" t="e">
        <f>'Запит 2-8'!#REF!</f>
        <v>#REF!</v>
      </c>
      <c r="B1616" s="434" t="e">
        <f>IF('Запит 2-8'!#REF!&lt;&gt;"",'Запит 2-8'!#REF!,"")</f>
        <v>#REF!</v>
      </c>
      <c r="C1616" s="435" t="e">
        <f>'Запит 2-8'!#REF!</f>
        <v>#REF!</v>
      </c>
      <c r="D1616" s="436" t="e">
        <f>'Запит 2-8'!#REF!</f>
        <v>#REF!</v>
      </c>
      <c r="E1616" s="437">
        <f>'Паспорт-3'!E1827</f>
        <v>0</v>
      </c>
      <c r="F1616" s="438"/>
      <c r="G1616" s="439">
        <f t="shared" si="180"/>
        <v>0</v>
      </c>
      <c r="H1616" s="81" t="e">
        <f t="shared" si="181"/>
        <v>#REF!</v>
      </c>
    </row>
    <row r="1617" spans="1:8" ht="12.75" customHeight="1" x14ac:dyDescent="0.2">
      <c r="A1617" s="820" t="s">
        <v>212</v>
      </c>
      <c r="B1617" s="821"/>
      <c r="C1617" s="821"/>
      <c r="D1617" s="821"/>
      <c r="E1617" s="821"/>
      <c r="F1617" s="821"/>
      <c r="G1617" s="822"/>
      <c r="H1617" s="81" t="e">
        <f>H1601</f>
        <v>#REF!</v>
      </c>
    </row>
    <row r="1618" spans="1:8" x14ac:dyDescent="0.2">
      <c r="A1618" s="420" t="e">
        <f>'Запит 2-8'!#REF!</f>
        <v>#REF!</v>
      </c>
      <c r="B1618" s="823" t="s">
        <v>108</v>
      </c>
      <c r="C1618" s="824"/>
      <c r="D1618" s="824"/>
      <c r="E1618" s="824"/>
      <c r="F1618" s="824"/>
      <c r="G1618" s="829"/>
      <c r="H1618" s="81" t="e">
        <f>H1619</f>
        <v>#REF!</v>
      </c>
    </row>
    <row r="1619" spans="1:8" x14ac:dyDescent="0.2">
      <c r="A1619" s="326" t="e">
        <f>'Запит 2-8'!#REF!</f>
        <v>#REF!</v>
      </c>
      <c r="B1619" s="421" t="e">
        <f>IF('Запит 2-8'!#REF!&lt;&gt;"",'Запит 2-8'!#REF!,"")</f>
        <v>#REF!</v>
      </c>
      <c r="C1619" s="422" t="e">
        <f>'Запит 2-8'!#REF!</f>
        <v>#REF!</v>
      </c>
      <c r="D1619" s="423" t="e">
        <f>'Запит 2-8'!#REF!</f>
        <v>#REF!</v>
      </c>
      <c r="E1619" s="430">
        <f>'Паспорт-3'!E1829</f>
        <v>0</v>
      </c>
      <c r="F1619" s="431"/>
      <c r="G1619" s="432">
        <f t="shared" ref="G1619:G1633" si="182">F1619-E1619</f>
        <v>0</v>
      </c>
      <c r="H1619" s="81" t="e">
        <f t="shared" ref="H1619:H1633" si="183">IF(B1619&lt;&gt;"","Для друку","")</f>
        <v>#REF!</v>
      </c>
    </row>
    <row r="1620" spans="1:8" x14ac:dyDescent="0.2">
      <c r="A1620" s="326" t="e">
        <f>'Запит 2-8'!#REF!</f>
        <v>#REF!</v>
      </c>
      <c r="B1620" s="298" t="e">
        <f>IF('Запит 2-8'!#REF!&lt;&gt;"",'Запит 2-8'!#REF!,"")</f>
        <v>#REF!</v>
      </c>
      <c r="C1620" s="297" t="e">
        <f>'Запит 2-8'!#REF!</f>
        <v>#REF!</v>
      </c>
      <c r="D1620" s="296" t="e">
        <f>'Запит 2-8'!#REF!</f>
        <v>#REF!</v>
      </c>
      <c r="E1620" s="413">
        <f>'Паспорт-3'!E1830</f>
        <v>0</v>
      </c>
      <c r="F1620" s="414"/>
      <c r="G1620" s="429">
        <f t="shared" si="182"/>
        <v>0</v>
      </c>
      <c r="H1620" s="81" t="e">
        <f t="shared" si="183"/>
        <v>#REF!</v>
      </c>
    </row>
    <row r="1621" spans="1:8" x14ac:dyDescent="0.2">
      <c r="A1621" s="326" t="e">
        <f>'Запит 2-8'!#REF!</f>
        <v>#REF!</v>
      </c>
      <c r="B1621" s="298" t="e">
        <f>IF('Запит 2-8'!#REF!&lt;&gt;"",'Запит 2-8'!#REF!,"")</f>
        <v>#REF!</v>
      </c>
      <c r="C1621" s="297" t="e">
        <f>'Запит 2-8'!#REF!</f>
        <v>#REF!</v>
      </c>
      <c r="D1621" s="296" t="e">
        <f>'Запит 2-8'!#REF!</f>
        <v>#REF!</v>
      </c>
      <c r="E1621" s="413">
        <f>'Паспорт-3'!E1831</f>
        <v>0</v>
      </c>
      <c r="F1621" s="414"/>
      <c r="G1621" s="429">
        <f t="shared" si="182"/>
        <v>0</v>
      </c>
      <c r="H1621" s="81" t="e">
        <f t="shared" si="183"/>
        <v>#REF!</v>
      </c>
    </row>
    <row r="1622" spans="1:8" x14ac:dyDescent="0.2">
      <c r="A1622" s="326" t="e">
        <f>'Запит 2-8'!#REF!</f>
        <v>#REF!</v>
      </c>
      <c r="B1622" s="298" t="e">
        <f>IF('Запит 2-8'!#REF!&lt;&gt;"",'Запит 2-8'!#REF!,"")</f>
        <v>#REF!</v>
      </c>
      <c r="C1622" s="297" t="e">
        <f>'Запит 2-8'!#REF!</f>
        <v>#REF!</v>
      </c>
      <c r="D1622" s="296" t="e">
        <f>'Запит 2-8'!#REF!</f>
        <v>#REF!</v>
      </c>
      <c r="E1622" s="413">
        <f>'Паспорт-3'!E1832</f>
        <v>0</v>
      </c>
      <c r="F1622" s="414"/>
      <c r="G1622" s="429">
        <f t="shared" si="182"/>
        <v>0</v>
      </c>
      <c r="H1622" s="81" t="e">
        <f t="shared" si="183"/>
        <v>#REF!</v>
      </c>
    </row>
    <row r="1623" spans="1:8" x14ac:dyDescent="0.2">
      <c r="A1623" s="326" t="e">
        <f>'Запит 2-8'!#REF!</f>
        <v>#REF!</v>
      </c>
      <c r="B1623" s="298" t="e">
        <f>IF('Запит 2-8'!#REF!&lt;&gt;"",'Запит 2-8'!#REF!,"")</f>
        <v>#REF!</v>
      </c>
      <c r="C1623" s="297" t="e">
        <f>'Запит 2-8'!#REF!</f>
        <v>#REF!</v>
      </c>
      <c r="D1623" s="296" t="e">
        <f>'Запит 2-8'!#REF!</f>
        <v>#REF!</v>
      </c>
      <c r="E1623" s="413">
        <f>'Паспорт-3'!E1833</f>
        <v>0</v>
      </c>
      <c r="F1623" s="414"/>
      <c r="G1623" s="429">
        <f t="shared" si="182"/>
        <v>0</v>
      </c>
      <c r="H1623" s="81" t="e">
        <f t="shared" si="183"/>
        <v>#REF!</v>
      </c>
    </row>
    <row r="1624" spans="1:8" x14ac:dyDescent="0.2">
      <c r="A1624" s="326" t="e">
        <f>'Запит 2-8'!#REF!</f>
        <v>#REF!</v>
      </c>
      <c r="B1624" s="298" t="e">
        <f>IF('Запит 2-8'!#REF!&lt;&gt;"",'Запит 2-8'!#REF!,"")</f>
        <v>#REF!</v>
      </c>
      <c r="C1624" s="297" t="e">
        <f>'Запит 2-8'!#REF!</f>
        <v>#REF!</v>
      </c>
      <c r="D1624" s="296" t="e">
        <f>'Запит 2-8'!#REF!</f>
        <v>#REF!</v>
      </c>
      <c r="E1624" s="413">
        <f>'Паспорт-3'!E1834</f>
        <v>0</v>
      </c>
      <c r="F1624" s="414"/>
      <c r="G1624" s="429">
        <f t="shared" si="182"/>
        <v>0</v>
      </c>
      <c r="H1624" s="81" t="e">
        <f t="shared" si="183"/>
        <v>#REF!</v>
      </c>
    </row>
    <row r="1625" spans="1:8" x14ac:dyDescent="0.2">
      <c r="A1625" s="326" t="e">
        <f>'Запит 2-8'!#REF!</f>
        <v>#REF!</v>
      </c>
      <c r="B1625" s="298" t="e">
        <f>IF('Запит 2-8'!#REF!&lt;&gt;"",'Запит 2-8'!#REF!,"")</f>
        <v>#REF!</v>
      </c>
      <c r="C1625" s="297" t="e">
        <f>'Запит 2-8'!#REF!</f>
        <v>#REF!</v>
      </c>
      <c r="D1625" s="296" t="e">
        <f>'Запит 2-8'!#REF!</f>
        <v>#REF!</v>
      </c>
      <c r="E1625" s="413">
        <f>'Паспорт-3'!E1835</f>
        <v>0</v>
      </c>
      <c r="F1625" s="414"/>
      <c r="G1625" s="429">
        <f t="shared" si="182"/>
        <v>0</v>
      </c>
      <c r="H1625" s="81" t="e">
        <f t="shared" si="183"/>
        <v>#REF!</v>
      </c>
    </row>
    <row r="1626" spans="1:8" x14ac:dyDescent="0.2">
      <c r="A1626" s="326" t="e">
        <f>'Запит 2-8'!#REF!</f>
        <v>#REF!</v>
      </c>
      <c r="B1626" s="298" t="e">
        <f>IF('Запит 2-8'!#REF!&lt;&gt;"",'Запит 2-8'!#REF!,"")</f>
        <v>#REF!</v>
      </c>
      <c r="C1626" s="297" t="e">
        <f>'Запит 2-8'!#REF!</f>
        <v>#REF!</v>
      </c>
      <c r="D1626" s="296" t="e">
        <f>'Запит 2-8'!#REF!</f>
        <v>#REF!</v>
      </c>
      <c r="E1626" s="413">
        <f>'Паспорт-3'!E1836</f>
        <v>0</v>
      </c>
      <c r="F1626" s="414"/>
      <c r="G1626" s="429">
        <f t="shared" si="182"/>
        <v>0</v>
      </c>
      <c r="H1626" s="81" t="e">
        <f t="shared" si="183"/>
        <v>#REF!</v>
      </c>
    </row>
    <row r="1627" spans="1:8" x14ac:dyDescent="0.2">
      <c r="A1627" s="326" t="e">
        <f>'Запит 2-8'!#REF!</f>
        <v>#REF!</v>
      </c>
      <c r="B1627" s="298" t="e">
        <f>IF('Запит 2-8'!#REF!&lt;&gt;"",'Запит 2-8'!#REF!,"")</f>
        <v>#REF!</v>
      </c>
      <c r="C1627" s="297" t="e">
        <f>'Запит 2-8'!#REF!</f>
        <v>#REF!</v>
      </c>
      <c r="D1627" s="296" t="e">
        <f>'Запит 2-8'!#REF!</f>
        <v>#REF!</v>
      </c>
      <c r="E1627" s="413">
        <f>'Паспорт-3'!E1837</f>
        <v>0</v>
      </c>
      <c r="F1627" s="414"/>
      <c r="G1627" s="429">
        <f t="shared" si="182"/>
        <v>0</v>
      </c>
      <c r="H1627" s="81" t="e">
        <f t="shared" si="183"/>
        <v>#REF!</v>
      </c>
    </row>
    <row r="1628" spans="1:8" x14ac:dyDescent="0.2">
      <c r="A1628" s="326" t="e">
        <f>'Запит 2-8'!#REF!</f>
        <v>#REF!</v>
      </c>
      <c r="B1628" s="298" t="e">
        <f>IF('Запит 2-8'!#REF!&lt;&gt;"",'Запит 2-8'!#REF!,"")</f>
        <v>#REF!</v>
      </c>
      <c r="C1628" s="297" t="e">
        <f>'Запит 2-8'!#REF!</f>
        <v>#REF!</v>
      </c>
      <c r="D1628" s="296" t="e">
        <f>'Запит 2-8'!#REF!</f>
        <v>#REF!</v>
      </c>
      <c r="E1628" s="413">
        <f>'Паспорт-3'!E1838</f>
        <v>0</v>
      </c>
      <c r="F1628" s="414"/>
      <c r="G1628" s="429">
        <f t="shared" si="182"/>
        <v>0</v>
      </c>
      <c r="H1628" s="81" t="e">
        <f t="shared" si="183"/>
        <v>#REF!</v>
      </c>
    </row>
    <row r="1629" spans="1:8" x14ac:dyDescent="0.2">
      <c r="A1629" s="326" t="e">
        <f>'Запит 2-8'!#REF!</f>
        <v>#REF!</v>
      </c>
      <c r="B1629" s="298" t="e">
        <f>IF('Запит 2-8'!#REF!&lt;&gt;"",'Запит 2-8'!#REF!,"")</f>
        <v>#REF!</v>
      </c>
      <c r="C1629" s="297" t="e">
        <f>'Запит 2-8'!#REF!</f>
        <v>#REF!</v>
      </c>
      <c r="D1629" s="296" t="e">
        <f>'Запит 2-8'!#REF!</f>
        <v>#REF!</v>
      </c>
      <c r="E1629" s="413">
        <f>'Паспорт-3'!E1839</f>
        <v>0</v>
      </c>
      <c r="F1629" s="414"/>
      <c r="G1629" s="429">
        <f t="shared" si="182"/>
        <v>0</v>
      </c>
      <c r="H1629" s="81" t="e">
        <f t="shared" si="183"/>
        <v>#REF!</v>
      </c>
    </row>
    <row r="1630" spans="1:8" x14ac:dyDescent="0.2">
      <c r="A1630" s="326" t="e">
        <f>'Запит 2-8'!#REF!</f>
        <v>#REF!</v>
      </c>
      <c r="B1630" s="298" t="e">
        <f>IF('Запит 2-8'!#REF!&lt;&gt;"",'Запит 2-8'!#REF!,"")</f>
        <v>#REF!</v>
      </c>
      <c r="C1630" s="297" t="e">
        <f>'Запит 2-8'!#REF!</f>
        <v>#REF!</v>
      </c>
      <c r="D1630" s="296" t="e">
        <f>'Запит 2-8'!#REF!</f>
        <v>#REF!</v>
      </c>
      <c r="E1630" s="413">
        <f>'Паспорт-3'!E1840</f>
        <v>0</v>
      </c>
      <c r="F1630" s="414"/>
      <c r="G1630" s="429">
        <f t="shared" si="182"/>
        <v>0</v>
      </c>
      <c r="H1630" s="81" t="e">
        <f t="shared" si="183"/>
        <v>#REF!</v>
      </c>
    </row>
    <row r="1631" spans="1:8" x14ac:dyDescent="0.2">
      <c r="A1631" s="326" t="e">
        <f>'Запит 2-8'!#REF!</f>
        <v>#REF!</v>
      </c>
      <c r="B1631" s="298" t="e">
        <f>IF('Запит 2-8'!#REF!&lt;&gt;"",'Запит 2-8'!#REF!,"")</f>
        <v>#REF!</v>
      </c>
      <c r="C1631" s="297" t="e">
        <f>'Запит 2-8'!#REF!</f>
        <v>#REF!</v>
      </c>
      <c r="D1631" s="296" t="e">
        <f>'Запит 2-8'!#REF!</f>
        <v>#REF!</v>
      </c>
      <c r="E1631" s="413">
        <f>'Паспорт-3'!E1841</f>
        <v>0</v>
      </c>
      <c r="F1631" s="414"/>
      <c r="G1631" s="429">
        <f t="shared" si="182"/>
        <v>0</v>
      </c>
      <c r="H1631" s="81" t="e">
        <f t="shared" si="183"/>
        <v>#REF!</v>
      </c>
    </row>
    <row r="1632" spans="1:8" x14ac:dyDescent="0.2">
      <c r="A1632" s="326" t="e">
        <f>'Запит 2-8'!#REF!</f>
        <v>#REF!</v>
      </c>
      <c r="B1632" s="298" t="e">
        <f>IF('Запит 2-8'!#REF!&lt;&gt;"",'Запит 2-8'!#REF!,"")</f>
        <v>#REF!</v>
      </c>
      <c r="C1632" s="297" t="e">
        <f>'Запит 2-8'!#REF!</f>
        <v>#REF!</v>
      </c>
      <c r="D1632" s="296" t="e">
        <f>'Запит 2-8'!#REF!</f>
        <v>#REF!</v>
      </c>
      <c r="E1632" s="413">
        <f>'Паспорт-3'!E1842</f>
        <v>0</v>
      </c>
      <c r="F1632" s="414"/>
      <c r="G1632" s="429">
        <f t="shared" si="182"/>
        <v>0</v>
      </c>
      <c r="H1632" s="81" t="e">
        <f t="shared" si="183"/>
        <v>#REF!</v>
      </c>
    </row>
    <row r="1633" spans="1:8" x14ac:dyDescent="0.2">
      <c r="A1633" s="433" t="e">
        <f>'Запит 2-8'!#REF!</f>
        <v>#REF!</v>
      </c>
      <c r="B1633" s="434" t="e">
        <f>IF('Запит 2-8'!#REF!&lt;&gt;"",'Запит 2-8'!#REF!,"")</f>
        <v>#REF!</v>
      </c>
      <c r="C1633" s="435" t="e">
        <f>'Запит 2-8'!#REF!</f>
        <v>#REF!</v>
      </c>
      <c r="D1633" s="436" t="e">
        <f>'Запит 2-8'!#REF!</f>
        <v>#REF!</v>
      </c>
      <c r="E1633" s="437">
        <f>'Паспорт-3'!E1843</f>
        <v>0</v>
      </c>
      <c r="F1633" s="438"/>
      <c r="G1633" s="439">
        <f t="shared" si="182"/>
        <v>0</v>
      </c>
      <c r="H1633" s="81" t="e">
        <f t="shared" si="183"/>
        <v>#REF!</v>
      </c>
    </row>
    <row r="1634" spans="1:8" ht="12.75" customHeight="1" x14ac:dyDescent="0.2">
      <c r="A1634" s="820" t="s">
        <v>212</v>
      </c>
      <c r="B1634" s="821"/>
      <c r="C1634" s="821"/>
      <c r="D1634" s="821"/>
      <c r="E1634" s="821"/>
      <c r="F1634" s="821"/>
      <c r="G1634" s="822"/>
      <c r="H1634" s="81" t="e">
        <f>H1618</f>
        <v>#REF!</v>
      </c>
    </row>
    <row r="1635" spans="1:8" x14ac:dyDescent="0.2">
      <c r="A1635" s="426" t="e">
        <f>'Запит 2-8'!#REF!</f>
        <v>#REF!</v>
      </c>
      <c r="B1635" s="823" t="s">
        <v>109</v>
      </c>
      <c r="C1635" s="824"/>
      <c r="D1635" s="824"/>
      <c r="E1635" s="825"/>
      <c r="F1635" s="825"/>
      <c r="G1635" s="826"/>
      <c r="H1635" s="81" t="e">
        <f>H1636</f>
        <v>#REF!</v>
      </c>
    </row>
    <row r="1636" spans="1:8" x14ac:dyDescent="0.2">
      <c r="A1636" s="326" t="e">
        <f>'Запит 2-8'!#REF!</f>
        <v>#REF!</v>
      </c>
      <c r="B1636" s="421" t="e">
        <f>IF('Запит 2-8'!#REF!&lt;&gt;"",'Запит 2-8'!#REF!,"")</f>
        <v>#REF!</v>
      </c>
      <c r="C1636" s="422" t="e">
        <f>'Запит 2-8'!#REF!</f>
        <v>#REF!</v>
      </c>
      <c r="D1636" s="423" t="e">
        <f>'Запит 2-8'!#REF!</f>
        <v>#REF!</v>
      </c>
      <c r="E1636" s="424">
        <f>'Паспорт-3'!E1845</f>
        <v>0</v>
      </c>
      <c r="F1636" s="425"/>
      <c r="G1636" s="428">
        <f t="shared" ref="G1636:G1650" si="184">F1636-E1636</f>
        <v>0</v>
      </c>
      <c r="H1636" s="81" t="e">
        <f t="shared" ref="H1636:H1650" si="185">IF(B1636&lt;&gt;"","Для друку","")</f>
        <v>#REF!</v>
      </c>
    </row>
    <row r="1637" spans="1:8" x14ac:dyDescent="0.2">
      <c r="A1637" s="326" t="e">
        <f>'Запит 2-8'!#REF!</f>
        <v>#REF!</v>
      </c>
      <c r="B1637" s="298" t="e">
        <f>IF('Запит 2-8'!#REF!&lt;&gt;"",'Запит 2-8'!#REF!,"")</f>
        <v>#REF!</v>
      </c>
      <c r="C1637" s="297" t="e">
        <f>'Запит 2-8'!#REF!</f>
        <v>#REF!</v>
      </c>
      <c r="D1637" s="296" t="e">
        <f>'Запит 2-8'!#REF!</f>
        <v>#REF!</v>
      </c>
      <c r="E1637" s="413">
        <f>'Паспорт-3'!E1846</f>
        <v>0</v>
      </c>
      <c r="F1637" s="414"/>
      <c r="G1637" s="429">
        <f t="shared" si="184"/>
        <v>0</v>
      </c>
      <c r="H1637" s="81" t="e">
        <f t="shared" si="185"/>
        <v>#REF!</v>
      </c>
    </row>
    <row r="1638" spans="1:8" x14ac:dyDescent="0.2">
      <c r="A1638" s="326" t="e">
        <f>'Запит 2-8'!#REF!</f>
        <v>#REF!</v>
      </c>
      <c r="B1638" s="298" t="e">
        <f>IF('Запит 2-8'!#REF!&lt;&gt;"",'Запит 2-8'!#REF!,"")</f>
        <v>#REF!</v>
      </c>
      <c r="C1638" s="297" t="e">
        <f>'Запит 2-8'!#REF!</f>
        <v>#REF!</v>
      </c>
      <c r="D1638" s="296" t="e">
        <f>'Запит 2-8'!#REF!</f>
        <v>#REF!</v>
      </c>
      <c r="E1638" s="413">
        <f>'Паспорт-3'!E1847</f>
        <v>0</v>
      </c>
      <c r="F1638" s="414"/>
      <c r="G1638" s="429">
        <f t="shared" si="184"/>
        <v>0</v>
      </c>
      <c r="H1638" s="81" t="e">
        <f t="shared" si="185"/>
        <v>#REF!</v>
      </c>
    </row>
    <row r="1639" spans="1:8" x14ac:dyDescent="0.2">
      <c r="A1639" s="326" t="e">
        <f>'Запит 2-8'!#REF!</f>
        <v>#REF!</v>
      </c>
      <c r="B1639" s="298" t="e">
        <f>IF('Запит 2-8'!#REF!&lt;&gt;"",'Запит 2-8'!#REF!,"")</f>
        <v>#REF!</v>
      </c>
      <c r="C1639" s="297" t="e">
        <f>'Запит 2-8'!#REF!</f>
        <v>#REF!</v>
      </c>
      <c r="D1639" s="296" t="e">
        <f>'Запит 2-8'!#REF!</f>
        <v>#REF!</v>
      </c>
      <c r="E1639" s="413">
        <f>'Паспорт-3'!E1848</f>
        <v>0</v>
      </c>
      <c r="F1639" s="414"/>
      <c r="G1639" s="429">
        <f t="shared" si="184"/>
        <v>0</v>
      </c>
      <c r="H1639" s="81" t="e">
        <f t="shared" si="185"/>
        <v>#REF!</v>
      </c>
    </row>
    <row r="1640" spans="1:8" x14ac:dyDescent="0.2">
      <c r="A1640" s="326" t="e">
        <f>'Запит 2-8'!#REF!</f>
        <v>#REF!</v>
      </c>
      <c r="B1640" s="298" t="e">
        <f>IF('Запит 2-8'!#REF!&lt;&gt;"",'Запит 2-8'!#REF!,"")</f>
        <v>#REF!</v>
      </c>
      <c r="C1640" s="297" t="e">
        <f>'Запит 2-8'!#REF!</f>
        <v>#REF!</v>
      </c>
      <c r="D1640" s="296" t="e">
        <f>'Запит 2-8'!#REF!</f>
        <v>#REF!</v>
      </c>
      <c r="E1640" s="413">
        <f>'Паспорт-3'!E1849</f>
        <v>0</v>
      </c>
      <c r="F1640" s="414"/>
      <c r="G1640" s="429">
        <f t="shared" si="184"/>
        <v>0</v>
      </c>
      <c r="H1640" s="81" t="e">
        <f t="shared" si="185"/>
        <v>#REF!</v>
      </c>
    </row>
    <row r="1641" spans="1:8" x14ac:dyDescent="0.2">
      <c r="A1641" s="326" t="e">
        <f>'Запит 2-8'!#REF!</f>
        <v>#REF!</v>
      </c>
      <c r="B1641" s="298" t="e">
        <f>IF('Запит 2-8'!#REF!&lt;&gt;"",'Запит 2-8'!#REF!,"")</f>
        <v>#REF!</v>
      </c>
      <c r="C1641" s="297" t="e">
        <f>'Запит 2-8'!#REF!</f>
        <v>#REF!</v>
      </c>
      <c r="D1641" s="296" t="e">
        <f>'Запит 2-8'!#REF!</f>
        <v>#REF!</v>
      </c>
      <c r="E1641" s="413">
        <f>'Паспорт-3'!E1850</f>
        <v>0</v>
      </c>
      <c r="F1641" s="414"/>
      <c r="G1641" s="429">
        <f t="shared" si="184"/>
        <v>0</v>
      </c>
      <c r="H1641" s="81" t="e">
        <f t="shared" si="185"/>
        <v>#REF!</v>
      </c>
    </row>
    <row r="1642" spans="1:8" x14ac:dyDescent="0.2">
      <c r="A1642" s="326" t="e">
        <f>'Запит 2-8'!#REF!</f>
        <v>#REF!</v>
      </c>
      <c r="B1642" s="298" t="e">
        <f>IF('Запит 2-8'!#REF!&lt;&gt;"",'Запит 2-8'!#REF!,"")</f>
        <v>#REF!</v>
      </c>
      <c r="C1642" s="297" t="e">
        <f>'Запит 2-8'!#REF!</f>
        <v>#REF!</v>
      </c>
      <c r="D1642" s="296" t="e">
        <f>'Запит 2-8'!#REF!</f>
        <v>#REF!</v>
      </c>
      <c r="E1642" s="413">
        <f>'Паспорт-3'!E1851</f>
        <v>0</v>
      </c>
      <c r="F1642" s="414"/>
      <c r="G1642" s="429">
        <f t="shared" si="184"/>
        <v>0</v>
      </c>
      <c r="H1642" s="81" t="e">
        <f t="shared" si="185"/>
        <v>#REF!</v>
      </c>
    </row>
    <row r="1643" spans="1:8" x14ac:dyDescent="0.2">
      <c r="A1643" s="326" t="e">
        <f>'Запит 2-8'!#REF!</f>
        <v>#REF!</v>
      </c>
      <c r="B1643" s="298" t="e">
        <f>IF('Запит 2-8'!#REF!&lt;&gt;"",'Запит 2-8'!#REF!,"")</f>
        <v>#REF!</v>
      </c>
      <c r="C1643" s="297" t="e">
        <f>'Запит 2-8'!#REF!</f>
        <v>#REF!</v>
      </c>
      <c r="D1643" s="296" t="e">
        <f>'Запит 2-8'!#REF!</f>
        <v>#REF!</v>
      </c>
      <c r="E1643" s="413">
        <f>'Паспорт-3'!E1852</f>
        <v>0</v>
      </c>
      <c r="F1643" s="414"/>
      <c r="G1643" s="429">
        <f t="shared" si="184"/>
        <v>0</v>
      </c>
      <c r="H1643" s="81" t="e">
        <f t="shared" si="185"/>
        <v>#REF!</v>
      </c>
    </row>
    <row r="1644" spans="1:8" x14ac:dyDescent="0.2">
      <c r="A1644" s="326" t="e">
        <f>'Запит 2-8'!#REF!</f>
        <v>#REF!</v>
      </c>
      <c r="B1644" s="298" t="e">
        <f>IF('Запит 2-8'!#REF!&lt;&gt;"",'Запит 2-8'!#REF!,"")</f>
        <v>#REF!</v>
      </c>
      <c r="C1644" s="297" t="e">
        <f>'Запит 2-8'!#REF!</f>
        <v>#REF!</v>
      </c>
      <c r="D1644" s="296" t="e">
        <f>'Запит 2-8'!#REF!</f>
        <v>#REF!</v>
      </c>
      <c r="E1644" s="413">
        <f>'Паспорт-3'!E1853</f>
        <v>0</v>
      </c>
      <c r="F1644" s="414"/>
      <c r="G1644" s="429">
        <f t="shared" si="184"/>
        <v>0</v>
      </c>
      <c r="H1644" s="81" t="e">
        <f t="shared" si="185"/>
        <v>#REF!</v>
      </c>
    </row>
    <row r="1645" spans="1:8" x14ac:dyDescent="0.2">
      <c r="A1645" s="326" t="e">
        <f>'Запит 2-8'!#REF!</f>
        <v>#REF!</v>
      </c>
      <c r="B1645" s="298" t="e">
        <f>IF('Запит 2-8'!#REF!&lt;&gt;"",'Запит 2-8'!#REF!,"")</f>
        <v>#REF!</v>
      </c>
      <c r="C1645" s="297" t="e">
        <f>'Запит 2-8'!#REF!</f>
        <v>#REF!</v>
      </c>
      <c r="D1645" s="296" t="e">
        <f>'Запит 2-8'!#REF!</f>
        <v>#REF!</v>
      </c>
      <c r="E1645" s="413">
        <f>'Паспорт-3'!E1854</f>
        <v>0</v>
      </c>
      <c r="F1645" s="414"/>
      <c r="G1645" s="429">
        <f t="shared" si="184"/>
        <v>0</v>
      </c>
      <c r="H1645" s="81" t="e">
        <f t="shared" si="185"/>
        <v>#REF!</v>
      </c>
    </row>
    <row r="1646" spans="1:8" x14ac:dyDescent="0.2">
      <c r="A1646" s="326" t="e">
        <f>'Запит 2-8'!#REF!</f>
        <v>#REF!</v>
      </c>
      <c r="B1646" s="298" t="e">
        <f>IF('Запит 2-8'!#REF!&lt;&gt;"",'Запит 2-8'!#REF!,"")</f>
        <v>#REF!</v>
      </c>
      <c r="C1646" s="297" t="e">
        <f>'Запит 2-8'!#REF!</f>
        <v>#REF!</v>
      </c>
      <c r="D1646" s="296" t="e">
        <f>'Запит 2-8'!#REF!</f>
        <v>#REF!</v>
      </c>
      <c r="E1646" s="413">
        <f>'Паспорт-3'!E1855</f>
        <v>0</v>
      </c>
      <c r="F1646" s="414"/>
      <c r="G1646" s="429">
        <f t="shared" si="184"/>
        <v>0</v>
      </c>
      <c r="H1646" s="81" t="e">
        <f t="shared" si="185"/>
        <v>#REF!</v>
      </c>
    </row>
    <row r="1647" spans="1:8" x14ac:dyDescent="0.2">
      <c r="A1647" s="326" t="e">
        <f>'Запит 2-8'!#REF!</f>
        <v>#REF!</v>
      </c>
      <c r="B1647" s="298" t="e">
        <f>IF('Запит 2-8'!#REF!&lt;&gt;"",'Запит 2-8'!#REF!,"")</f>
        <v>#REF!</v>
      </c>
      <c r="C1647" s="297" t="e">
        <f>'Запит 2-8'!#REF!</f>
        <v>#REF!</v>
      </c>
      <c r="D1647" s="296" t="e">
        <f>'Запит 2-8'!#REF!</f>
        <v>#REF!</v>
      </c>
      <c r="E1647" s="413">
        <f>'Паспорт-3'!E1856</f>
        <v>0</v>
      </c>
      <c r="F1647" s="414"/>
      <c r="G1647" s="429">
        <f t="shared" si="184"/>
        <v>0</v>
      </c>
      <c r="H1647" s="81" t="e">
        <f t="shared" si="185"/>
        <v>#REF!</v>
      </c>
    </row>
    <row r="1648" spans="1:8" x14ac:dyDescent="0.2">
      <c r="A1648" s="326" t="e">
        <f>'Запит 2-8'!#REF!</f>
        <v>#REF!</v>
      </c>
      <c r="B1648" s="298" t="e">
        <f>IF('Запит 2-8'!#REF!&lt;&gt;"",'Запит 2-8'!#REF!,"")</f>
        <v>#REF!</v>
      </c>
      <c r="C1648" s="297" t="e">
        <f>'Запит 2-8'!#REF!</f>
        <v>#REF!</v>
      </c>
      <c r="D1648" s="296" t="e">
        <f>'Запит 2-8'!#REF!</f>
        <v>#REF!</v>
      </c>
      <c r="E1648" s="413">
        <f>'Паспорт-3'!E1857</f>
        <v>0</v>
      </c>
      <c r="F1648" s="414"/>
      <c r="G1648" s="429">
        <f t="shared" si="184"/>
        <v>0</v>
      </c>
      <c r="H1648" s="81" t="e">
        <f t="shared" si="185"/>
        <v>#REF!</v>
      </c>
    </row>
    <row r="1649" spans="1:8" x14ac:dyDescent="0.2">
      <c r="A1649" s="326" t="e">
        <f>'Запит 2-8'!#REF!</f>
        <v>#REF!</v>
      </c>
      <c r="B1649" s="298" t="e">
        <f>IF('Запит 2-8'!#REF!&lt;&gt;"",'Запит 2-8'!#REF!,"")</f>
        <v>#REF!</v>
      </c>
      <c r="C1649" s="297" t="e">
        <f>'Запит 2-8'!#REF!</f>
        <v>#REF!</v>
      </c>
      <c r="D1649" s="296" t="e">
        <f>'Запит 2-8'!#REF!</f>
        <v>#REF!</v>
      </c>
      <c r="E1649" s="413">
        <f>'Паспорт-3'!E1858</f>
        <v>0</v>
      </c>
      <c r="F1649" s="414"/>
      <c r="G1649" s="429">
        <f t="shared" si="184"/>
        <v>0</v>
      </c>
      <c r="H1649" s="81" t="e">
        <f t="shared" si="185"/>
        <v>#REF!</v>
      </c>
    </row>
    <row r="1650" spans="1:8" x14ac:dyDescent="0.2">
      <c r="A1650" s="433" t="e">
        <f>'Запит 2-8'!#REF!</f>
        <v>#REF!</v>
      </c>
      <c r="B1650" s="434" t="e">
        <f>IF('Запит 2-8'!#REF!&lt;&gt;"",'Запит 2-8'!#REF!,"")</f>
        <v>#REF!</v>
      </c>
      <c r="C1650" s="435" t="e">
        <f>'Запит 2-8'!#REF!</f>
        <v>#REF!</v>
      </c>
      <c r="D1650" s="436" t="e">
        <f>'Запит 2-8'!#REF!</f>
        <v>#REF!</v>
      </c>
      <c r="E1650" s="437">
        <f>'Паспорт-3'!E1859</f>
        <v>0</v>
      </c>
      <c r="F1650" s="438"/>
      <c r="G1650" s="439">
        <f t="shared" si="184"/>
        <v>0</v>
      </c>
      <c r="H1650" s="81" t="e">
        <f t="shared" si="185"/>
        <v>#REF!</v>
      </c>
    </row>
    <row r="1651" spans="1:8" ht="12.75" customHeight="1" x14ac:dyDescent="0.2">
      <c r="A1651" s="820" t="s">
        <v>212</v>
      </c>
      <c r="B1651" s="821"/>
      <c r="C1651" s="821"/>
      <c r="D1651" s="821"/>
      <c r="E1651" s="821"/>
      <c r="F1651" s="821"/>
      <c r="G1651" s="822"/>
      <c r="H1651" s="81" t="e">
        <f>H1635</f>
        <v>#REF!</v>
      </c>
    </row>
    <row r="1652" spans="1:8" ht="12.75" customHeight="1" x14ac:dyDescent="0.2">
      <c r="A1652" s="820" t="s">
        <v>232</v>
      </c>
      <c r="B1652" s="821"/>
      <c r="C1652" s="821"/>
      <c r="D1652" s="821"/>
      <c r="E1652" s="821"/>
      <c r="F1652" s="821"/>
      <c r="G1652" s="822"/>
      <c r="H1652" s="81" t="e">
        <f>H1600</f>
        <v>#REF!</v>
      </c>
    </row>
    <row r="1653" spans="1:8" ht="12.75" customHeight="1" x14ac:dyDescent="0.2">
      <c r="A1653" s="784" t="e">
        <f>'Запит 2-8'!#REF!</f>
        <v>#REF!</v>
      </c>
      <c r="B1653" s="785"/>
      <c r="C1653" s="785"/>
      <c r="D1653" s="785"/>
      <c r="E1653" s="785"/>
      <c r="F1653" s="785"/>
      <c r="G1653" s="786"/>
      <c r="H1653" s="81" t="e">
        <f>H1654</f>
        <v>#REF!</v>
      </c>
    </row>
    <row r="1654" spans="1:8" x14ac:dyDescent="0.2">
      <c r="A1654" s="420" t="s">
        <v>4</v>
      </c>
      <c r="B1654" s="823" t="s">
        <v>107</v>
      </c>
      <c r="C1654" s="824"/>
      <c r="D1654" s="824"/>
      <c r="E1654" s="827"/>
      <c r="F1654" s="827"/>
      <c r="G1654" s="828"/>
      <c r="H1654" s="81" t="e">
        <f>H1655</f>
        <v>#REF!</v>
      </c>
    </row>
    <row r="1655" spans="1:8" x14ac:dyDescent="0.2">
      <c r="A1655" s="326" t="e">
        <f>'Запит 2-8'!#REF!</f>
        <v>#REF!</v>
      </c>
      <c r="B1655" s="421" t="e">
        <f>IF('Запит 2-8'!#REF!&lt;&gt;"",'Запит 2-8'!#REF!,"")</f>
        <v>#REF!</v>
      </c>
      <c r="C1655" s="422" t="e">
        <f>'Запит 2-8'!#REF!</f>
        <v>#REF!</v>
      </c>
      <c r="D1655" s="423" t="e">
        <f>'Запит 2-8'!#REF!</f>
        <v>#REF!</v>
      </c>
      <c r="E1655" s="424">
        <f>'Паспорт-3'!E1873</f>
        <v>0</v>
      </c>
      <c r="F1655" s="425"/>
      <c r="G1655" s="428">
        <f t="shared" ref="G1655:G1669" si="186">F1655-E1655</f>
        <v>0</v>
      </c>
      <c r="H1655" s="81" t="e">
        <f t="shared" ref="H1655:H1669" si="187">IF(B1655&lt;&gt;"","Для друку","")</f>
        <v>#REF!</v>
      </c>
    </row>
    <row r="1656" spans="1:8" x14ac:dyDescent="0.2">
      <c r="A1656" s="326" t="e">
        <f>'Запит 2-8'!#REF!</f>
        <v>#REF!</v>
      </c>
      <c r="B1656" s="298" t="e">
        <f>IF('Запит 2-8'!#REF!&lt;&gt;"",'Запит 2-8'!#REF!,"")</f>
        <v>#REF!</v>
      </c>
      <c r="C1656" s="297" t="e">
        <f>'Запит 2-8'!#REF!</f>
        <v>#REF!</v>
      </c>
      <c r="D1656" s="296" t="e">
        <f>'Запит 2-8'!#REF!</f>
        <v>#REF!</v>
      </c>
      <c r="E1656" s="413">
        <f>'Паспорт-3'!E1874</f>
        <v>0</v>
      </c>
      <c r="F1656" s="414"/>
      <c r="G1656" s="429">
        <f t="shared" si="186"/>
        <v>0</v>
      </c>
      <c r="H1656" s="81" t="e">
        <f t="shared" si="187"/>
        <v>#REF!</v>
      </c>
    </row>
    <row r="1657" spans="1:8" x14ac:dyDescent="0.2">
      <c r="A1657" s="326" t="e">
        <f>'Запит 2-8'!#REF!</f>
        <v>#REF!</v>
      </c>
      <c r="B1657" s="298" t="e">
        <f>IF('Запит 2-8'!#REF!&lt;&gt;"",'Запит 2-8'!#REF!,"")</f>
        <v>#REF!</v>
      </c>
      <c r="C1657" s="297" t="e">
        <f>'Запит 2-8'!#REF!</f>
        <v>#REF!</v>
      </c>
      <c r="D1657" s="296" t="e">
        <f>'Запит 2-8'!#REF!</f>
        <v>#REF!</v>
      </c>
      <c r="E1657" s="413">
        <f>'Паспорт-3'!E1875</f>
        <v>0</v>
      </c>
      <c r="F1657" s="414"/>
      <c r="G1657" s="429">
        <f t="shared" si="186"/>
        <v>0</v>
      </c>
      <c r="H1657" s="81" t="e">
        <f t="shared" si="187"/>
        <v>#REF!</v>
      </c>
    </row>
    <row r="1658" spans="1:8" x14ac:dyDescent="0.2">
      <c r="A1658" s="326" t="e">
        <f>'Запит 2-8'!#REF!</f>
        <v>#REF!</v>
      </c>
      <c r="B1658" s="298" t="e">
        <f>IF('Запит 2-8'!#REF!&lt;&gt;"",'Запит 2-8'!#REF!,"")</f>
        <v>#REF!</v>
      </c>
      <c r="C1658" s="297" t="e">
        <f>'Запит 2-8'!#REF!</f>
        <v>#REF!</v>
      </c>
      <c r="D1658" s="296" t="e">
        <f>'Запит 2-8'!#REF!</f>
        <v>#REF!</v>
      </c>
      <c r="E1658" s="413">
        <f>'Паспорт-3'!E1876</f>
        <v>0</v>
      </c>
      <c r="F1658" s="414"/>
      <c r="G1658" s="429">
        <f t="shared" si="186"/>
        <v>0</v>
      </c>
      <c r="H1658" s="81" t="e">
        <f t="shared" si="187"/>
        <v>#REF!</v>
      </c>
    </row>
    <row r="1659" spans="1:8" x14ac:dyDescent="0.2">
      <c r="A1659" s="326" t="e">
        <f>'Запит 2-8'!#REF!</f>
        <v>#REF!</v>
      </c>
      <c r="B1659" s="298" t="e">
        <f>IF('Запит 2-8'!#REF!&lt;&gt;"",'Запит 2-8'!#REF!,"")</f>
        <v>#REF!</v>
      </c>
      <c r="C1659" s="297" t="e">
        <f>'Запит 2-8'!#REF!</f>
        <v>#REF!</v>
      </c>
      <c r="D1659" s="296" t="e">
        <f>'Запит 2-8'!#REF!</f>
        <v>#REF!</v>
      </c>
      <c r="E1659" s="413">
        <f>'Паспорт-3'!E1877</f>
        <v>0</v>
      </c>
      <c r="F1659" s="414"/>
      <c r="G1659" s="429">
        <f t="shared" si="186"/>
        <v>0</v>
      </c>
      <c r="H1659" s="81" t="e">
        <f t="shared" si="187"/>
        <v>#REF!</v>
      </c>
    </row>
    <row r="1660" spans="1:8" x14ac:dyDescent="0.2">
      <c r="A1660" s="326" t="e">
        <f>'Запит 2-8'!#REF!</f>
        <v>#REF!</v>
      </c>
      <c r="B1660" s="298" t="e">
        <f>IF('Запит 2-8'!#REF!&lt;&gt;"",'Запит 2-8'!#REF!,"")</f>
        <v>#REF!</v>
      </c>
      <c r="C1660" s="297" t="e">
        <f>'Запит 2-8'!#REF!</f>
        <v>#REF!</v>
      </c>
      <c r="D1660" s="296" t="e">
        <f>'Запит 2-8'!#REF!</f>
        <v>#REF!</v>
      </c>
      <c r="E1660" s="413">
        <f>'Паспорт-3'!E1878</f>
        <v>0</v>
      </c>
      <c r="F1660" s="414"/>
      <c r="G1660" s="429">
        <f t="shared" si="186"/>
        <v>0</v>
      </c>
      <c r="H1660" s="81" t="e">
        <f t="shared" si="187"/>
        <v>#REF!</v>
      </c>
    </row>
    <row r="1661" spans="1:8" x14ac:dyDescent="0.2">
      <c r="A1661" s="326" t="e">
        <f>'Запит 2-8'!#REF!</f>
        <v>#REF!</v>
      </c>
      <c r="B1661" s="298" t="e">
        <f>IF('Запит 2-8'!#REF!&lt;&gt;"",'Запит 2-8'!#REF!,"")</f>
        <v>#REF!</v>
      </c>
      <c r="C1661" s="297" t="e">
        <f>'Запит 2-8'!#REF!</f>
        <v>#REF!</v>
      </c>
      <c r="D1661" s="296" t="e">
        <f>'Запит 2-8'!#REF!</f>
        <v>#REF!</v>
      </c>
      <c r="E1661" s="413">
        <f>'Паспорт-3'!E1879</f>
        <v>0</v>
      </c>
      <c r="F1661" s="414"/>
      <c r="G1661" s="429">
        <f t="shared" si="186"/>
        <v>0</v>
      </c>
      <c r="H1661" s="81" t="e">
        <f t="shared" si="187"/>
        <v>#REF!</v>
      </c>
    </row>
    <row r="1662" spans="1:8" x14ac:dyDescent="0.2">
      <c r="A1662" s="326" t="e">
        <f>'Запит 2-8'!#REF!</f>
        <v>#REF!</v>
      </c>
      <c r="B1662" s="298" t="e">
        <f>IF('Запит 2-8'!#REF!&lt;&gt;"",'Запит 2-8'!#REF!,"")</f>
        <v>#REF!</v>
      </c>
      <c r="C1662" s="297" t="e">
        <f>'Запит 2-8'!#REF!</f>
        <v>#REF!</v>
      </c>
      <c r="D1662" s="296" t="e">
        <f>'Запит 2-8'!#REF!</f>
        <v>#REF!</v>
      </c>
      <c r="E1662" s="413">
        <f>'Паспорт-3'!E1880</f>
        <v>0</v>
      </c>
      <c r="F1662" s="414"/>
      <c r="G1662" s="429">
        <f t="shared" si="186"/>
        <v>0</v>
      </c>
      <c r="H1662" s="81" t="e">
        <f t="shared" si="187"/>
        <v>#REF!</v>
      </c>
    </row>
    <row r="1663" spans="1:8" x14ac:dyDescent="0.2">
      <c r="A1663" s="326" t="e">
        <f>'Запит 2-8'!#REF!</f>
        <v>#REF!</v>
      </c>
      <c r="B1663" s="298" t="e">
        <f>IF('Запит 2-8'!#REF!&lt;&gt;"",'Запит 2-8'!#REF!,"")</f>
        <v>#REF!</v>
      </c>
      <c r="C1663" s="297" t="e">
        <f>'Запит 2-8'!#REF!</f>
        <v>#REF!</v>
      </c>
      <c r="D1663" s="296" t="e">
        <f>'Запит 2-8'!#REF!</f>
        <v>#REF!</v>
      </c>
      <c r="E1663" s="413">
        <f>'Паспорт-3'!E1881</f>
        <v>0</v>
      </c>
      <c r="F1663" s="414"/>
      <c r="G1663" s="429">
        <f t="shared" si="186"/>
        <v>0</v>
      </c>
      <c r="H1663" s="81" t="e">
        <f t="shared" si="187"/>
        <v>#REF!</v>
      </c>
    </row>
    <row r="1664" spans="1:8" x14ac:dyDescent="0.2">
      <c r="A1664" s="326" t="e">
        <f>'Запит 2-8'!#REF!</f>
        <v>#REF!</v>
      </c>
      <c r="B1664" s="298" t="e">
        <f>IF('Запит 2-8'!#REF!&lt;&gt;"",'Запит 2-8'!#REF!,"")</f>
        <v>#REF!</v>
      </c>
      <c r="C1664" s="297" t="e">
        <f>'Запит 2-8'!#REF!</f>
        <v>#REF!</v>
      </c>
      <c r="D1664" s="296" t="e">
        <f>'Запит 2-8'!#REF!</f>
        <v>#REF!</v>
      </c>
      <c r="E1664" s="413">
        <f>'Паспорт-3'!E1882</f>
        <v>0</v>
      </c>
      <c r="F1664" s="414"/>
      <c r="G1664" s="429">
        <f t="shared" si="186"/>
        <v>0</v>
      </c>
      <c r="H1664" s="81" t="e">
        <f t="shared" si="187"/>
        <v>#REF!</v>
      </c>
    </row>
    <row r="1665" spans="1:8" x14ac:dyDescent="0.2">
      <c r="A1665" s="326" t="e">
        <f>'Запит 2-8'!#REF!</f>
        <v>#REF!</v>
      </c>
      <c r="B1665" s="298" t="e">
        <f>IF('Запит 2-8'!#REF!&lt;&gt;"",'Запит 2-8'!#REF!,"")</f>
        <v>#REF!</v>
      </c>
      <c r="C1665" s="297" t="e">
        <f>'Запит 2-8'!#REF!</f>
        <v>#REF!</v>
      </c>
      <c r="D1665" s="296" t="e">
        <f>'Запит 2-8'!#REF!</f>
        <v>#REF!</v>
      </c>
      <c r="E1665" s="413">
        <f>'Паспорт-3'!E1883</f>
        <v>0</v>
      </c>
      <c r="F1665" s="414"/>
      <c r="G1665" s="429">
        <f t="shared" si="186"/>
        <v>0</v>
      </c>
      <c r="H1665" s="81" t="e">
        <f t="shared" si="187"/>
        <v>#REF!</v>
      </c>
    </row>
    <row r="1666" spans="1:8" x14ac:dyDescent="0.2">
      <c r="A1666" s="326" t="e">
        <f>'Запит 2-8'!#REF!</f>
        <v>#REF!</v>
      </c>
      <c r="B1666" s="298" t="e">
        <f>IF('Запит 2-8'!#REF!&lt;&gt;"",'Запит 2-8'!#REF!,"")</f>
        <v>#REF!</v>
      </c>
      <c r="C1666" s="297" t="e">
        <f>'Запит 2-8'!#REF!</f>
        <v>#REF!</v>
      </c>
      <c r="D1666" s="296" t="e">
        <f>'Запит 2-8'!#REF!</f>
        <v>#REF!</v>
      </c>
      <c r="E1666" s="413">
        <f>'Паспорт-3'!E1884</f>
        <v>0</v>
      </c>
      <c r="F1666" s="414"/>
      <c r="G1666" s="429">
        <f t="shared" si="186"/>
        <v>0</v>
      </c>
      <c r="H1666" s="81" t="e">
        <f t="shared" si="187"/>
        <v>#REF!</v>
      </c>
    </row>
    <row r="1667" spans="1:8" x14ac:dyDescent="0.2">
      <c r="A1667" s="326" t="e">
        <f>'Запит 2-8'!#REF!</f>
        <v>#REF!</v>
      </c>
      <c r="B1667" s="298" t="e">
        <f>IF('Запит 2-8'!#REF!&lt;&gt;"",'Запит 2-8'!#REF!,"")</f>
        <v>#REF!</v>
      </c>
      <c r="C1667" s="297" t="e">
        <f>'Запит 2-8'!#REF!</f>
        <v>#REF!</v>
      </c>
      <c r="D1667" s="296" t="e">
        <f>'Запит 2-8'!#REF!</f>
        <v>#REF!</v>
      </c>
      <c r="E1667" s="413">
        <f>'Паспорт-3'!E1885</f>
        <v>0</v>
      </c>
      <c r="F1667" s="414"/>
      <c r="G1667" s="429">
        <f t="shared" si="186"/>
        <v>0</v>
      </c>
      <c r="H1667" s="81" t="e">
        <f t="shared" si="187"/>
        <v>#REF!</v>
      </c>
    </row>
    <row r="1668" spans="1:8" x14ac:dyDescent="0.2">
      <c r="A1668" s="326" t="e">
        <f>'Запит 2-8'!#REF!</f>
        <v>#REF!</v>
      </c>
      <c r="B1668" s="298" t="e">
        <f>IF('Запит 2-8'!#REF!&lt;&gt;"",'Запит 2-8'!#REF!,"")</f>
        <v>#REF!</v>
      </c>
      <c r="C1668" s="297" t="e">
        <f>'Запит 2-8'!#REF!</f>
        <v>#REF!</v>
      </c>
      <c r="D1668" s="296" t="e">
        <f>'Запит 2-8'!#REF!</f>
        <v>#REF!</v>
      </c>
      <c r="E1668" s="413">
        <f>'Паспорт-3'!E1886</f>
        <v>0</v>
      </c>
      <c r="F1668" s="414"/>
      <c r="G1668" s="429">
        <f t="shared" si="186"/>
        <v>0</v>
      </c>
      <c r="H1668" s="81" t="e">
        <f t="shared" si="187"/>
        <v>#REF!</v>
      </c>
    </row>
    <row r="1669" spans="1:8" x14ac:dyDescent="0.2">
      <c r="A1669" s="433" t="e">
        <f>'Запит 2-8'!#REF!</f>
        <v>#REF!</v>
      </c>
      <c r="B1669" s="434" t="e">
        <f>IF('Запит 2-8'!#REF!&lt;&gt;"",'Запит 2-8'!#REF!,"")</f>
        <v>#REF!</v>
      </c>
      <c r="C1669" s="435" t="e">
        <f>'Запит 2-8'!#REF!</f>
        <v>#REF!</v>
      </c>
      <c r="D1669" s="436" t="e">
        <f>'Запит 2-8'!#REF!</f>
        <v>#REF!</v>
      </c>
      <c r="E1669" s="437">
        <f>'Паспорт-3'!E1887</f>
        <v>0</v>
      </c>
      <c r="F1669" s="438"/>
      <c r="G1669" s="439">
        <f t="shared" si="186"/>
        <v>0</v>
      </c>
      <c r="H1669" s="81" t="e">
        <f t="shared" si="187"/>
        <v>#REF!</v>
      </c>
    </row>
    <row r="1670" spans="1:8" ht="12.75" customHeight="1" x14ac:dyDescent="0.2">
      <c r="A1670" s="820" t="s">
        <v>212</v>
      </c>
      <c r="B1670" s="821"/>
      <c r="C1670" s="821"/>
      <c r="D1670" s="821"/>
      <c r="E1670" s="821"/>
      <c r="F1670" s="821"/>
      <c r="G1670" s="822"/>
      <c r="H1670" s="81" t="e">
        <f>H1654</f>
        <v>#REF!</v>
      </c>
    </row>
    <row r="1671" spans="1:8" x14ac:dyDescent="0.2">
      <c r="A1671" s="420" t="e">
        <f>'Запит 2-8'!#REF!</f>
        <v>#REF!</v>
      </c>
      <c r="B1671" s="823" t="s">
        <v>108</v>
      </c>
      <c r="C1671" s="824"/>
      <c r="D1671" s="824"/>
      <c r="E1671" s="824"/>
      <c r="F1671" s="824"/>
      <c r="G1671" s="829"/>
      <c r="H1671" s="81" t="e">
        <f>H1672</f>
        <v>#REF!</v>
      </c>
    </row>
    <row r="1672" spans="1:8" x14ac:dyDescent="0.2">
      <c r="A1672" s="326" t="e">
        <f>'Запит 2-8'!#REF!</f>
        <v>#REF!</v>
      </c>
      <c r="B1672" s="421" t="e">
        <f>IF('Запит 2-8'!#REF!&lt;&gt;"",'Запит 2-8'!#REF!,"")</f>
        <v>#REF!</v>
      </c>
      <c r="C1672" s="422" t="e">
        <f>'Запит 2-8'!#REF!</f>
        <v>#REF!</v>
      </c>
      <c r="D1672" s="423" t="e">
        <f>'Запит 2-8'!#REF!</f>
        <v>#REF!</v>
      </c>
      <c r="E1672" s="430">
        <f>'Паспорт-3'!E1889</f>
        <v>0</v>
      </c>
      <c r="F1672" s="431"/>
      <c r="G1672" s="432">
        <f t="shared" ref="G1672:G1686" si="188">F1672-E1672</f>
        <v>0</v>
      </c>
      <c r="H1672" s="81" t="e">
        <f t="shared" ref="H1672:H1686" si="189">IF(B1672&lt;&gt;"","Для друку","")</f>
        <v>#REF!</v>
      </c>
    </row>
    <row r="1673" spans="1:8" x14ac:dyDescent="0.2">
      <c r="A1673" s="326" t="e">
        <f>'Запит 2-8'!#REF!</f>
        <v>#REF!</v>
      </c>
      <c r="B1673" s="298" t="e">
        <f>IF('Запит 2-8'!#REF!&lt;&gt;"",'Запит 2-8'!#REF!,"")</f>
        <v>#REF!</v>
      </c>
      <c r="C1673" s="297" t="e">
        <f>'Запит 2-8'!#REF!</f>
        <v>#REF!</v>
      </c>
      <c r="D1673" s="296" t="e">
        <f>'Запит 2-8'!#REF!</f>
        <v>#REF!</v>
      </c>
      <c r="E1673" s="413">
        <f>'Паспорт-3'!E1890</f>
        <v>0</v>
      </c>
      <c r="F1673" s="414"/>
      <c r="G1673" s="429">
        <f t="shared" si="188"/>
        <v>0</v>
      </c>
      <c r="H1673" s="81" t="e">
        <f t="shared" si="189"/>
        <v>#REF!</v>
      </c>
    </row>
    <row r="1674" spans="1:8" x14ac:dyDescent="0.2">
      <c r="A1674" s="326" t="e">
        <f>'Запит 2-8'!#REF!</f>
        <v>#REF!</v>
      </c>
      <c r="B1674" s="298" t="e">
        <f>IF('Запит 2-8'!#REF!&lt;&gt;"",'Запит 2-8'!#REF!,"")</f>
        <v>#REF!</v>
      </c>
      <c r="C1674" s="297" t="e">
        <f>'Запит 2-8'!#REF!</f>
        <v>#REF!</v>
      </c>
      <c r="D1674" s="296" t="e">
        <f>'Запит 2-8'!#REF!</f>
        <v>#REF!</v>
      </c>
      <c r="E1674" s="413">
        <f>'Паспорт-3'!E1891</f>
        <v>0</v>
      </c>
      <c r="F1674" s="414"/>
      <c r="G1674" s="429">
        <f t="shared" si="188"/>
        <v>0</v>
      </c>
      <c r="H1674" s="81" t="e">
        <f t="shared" si="189"/>
        <v>#REF!</v>
      </c>
    </row>
    <row r="1675" spans="1:8" x14ac:dyDescent="0.2">
      <c r="A1675" s="326" t="e">
        <f>'Запит 2-8'!#REF!</f>
        <v>#REF!</v>
      </c>
      <c r="B1675" s="298" t="e">
        <f>IF('Запит 2-8'!#REF!&lt;&gt;"",'Запит 2-8'!#REF!,"")</f>
        <v>#REF!</v>
      </c>
      <c r="C1675" s="297" t="e">
        <f>'Запит 2-8'!#REF!</f>
        <v>#REF!</v>
      </c>
      <c r="D1675" s="296" t="e">
        <f>'Запит 2-8'!#REF!</f>
        <v>#REF!</v>
      </c>
      <c r="E1675" s="413">
        <f>'Паспорт-3'!E1892</f>
        <v>0</v>
      </c>
      <c r="F1675" s="414"/>
      <c r="G1675" s="429">
        <f t="shared" si="188"/>
        <v>0</v>
      </c>
      <c r="H1675" s="81" t="e">
        <f t="shared" si="189"/>
        <v>#REF!</v>
      </c>
    </row>
    <row r="1676" spans="1:8" x14ac:dyDescent="0.2">
      <c r="A1676" s="326" t="e">
        <f>'Запит 2-8'!#REF!</f>
        <v>#REF!</v>
      </c>
      <c r="B1676" s="298" t="e">
        <f>IF('Запит 2-8'!#REF!&lt;&gt;"",'Запит 2-8'!#REF!,"")</f>
        <v>#REF!</v>
      </c>
      <c r="C1676" s="297" t="e">
        <f>'Запит 2-8'!#REF!</f>
        <v>#REF!</v>
      </c>
      <c r="D1676" s="296" t="e">
        <f>'Запит 2-8'!#REF!</f>
        <v>#REF!</v>
      </c>
      <c r="E1676" s="413">
        <f>'Паспорт-3'!E1893</f>
        <v>0</v>
      </c>
      <c r="F1676" s="414"/>
      <c r="G1676" s="429">
        <f t="shared" si="188"/>
        <v>0</v>
      </c>
      <c r="H1676" s="81" t="e">
        <f t="shared" si="189"/>
        <v>#REF!</v>
      </c>
    </row>
    <row r="1677" spans="1:8" x14ac:dyDescent="0.2">
      <c r="A1677" s="326" t="e">
        <f>'Запит 2-8'!#REF!</f>
        <v>#REF!</v>
      </c>
      <c r="B1677" s="298" t="e">
        <f>IF('Запит 2-8'!#REF!&lt;&gt;"",'Запит 2-8'!#REF!,"")</f>
        <v>#REF!</v>
      </c>
      <c r="C1677" s="297" t="e">
        <f>'Запит 2-8'!#REF!</f>
        <v>#REF!</v>
      </c>
      <c r="D1677" s="296" t="e">
        <f>'Запит 2-8'!#REF!</f>
        <v>#REF!</v>
      </c>
      <c r="E1677" s="413">
        <f>'Паспорт-3'!E1894</f>
        <v>0</v>
      </c>
      <c r="F1677" s="414"/>
      <c r="G1677" s="429">
        <f t="shared" si="188"/>
        <v>0</v>
      </c>
      <c r="H1677" s="81" t="e">
        <f t="shared" si="189"/>
        <v>#REF!</v>
      </c>
    </row>
    <row r="1678" spans="1:8" x14ac:dyDescent="0.2">
      <c r="A1678" s="326" t="e">
        <f>'Запит 2-8'!#REF!</f>
        <v>#REF!</v>
      </c>
      <c r="B1678" s="298" t="e">
        <f>IF('Запит 2-8'!#REF!&lt;&gt;"",'Запит 2-8'!#REF!,"")</f>
        <v>#REF!</v>
      </c>
      <c r="C1678" s="297" t="e">
        <f>'Запит 2-8'!#REF!</f>
        <v>#REF!</v>
      </c>
      <c r="D1678" s="296" t="e">
        <f>'Запит 2-8'!#REF!</f>
        <v>#REF!</v>
      </c>
      <c r="E1678" s="413">
        <f>'Паспорт-3'!E1895</f>
        <v>0</v>
      </c>
      <c r="F1678" s="414"/>
      <c r="G1678" s="429">
        <f t="shared" si="188"/>
        <v>0</v>
      </c>
      <c r="H1678" s="81" t="e">
        <f t="shared" si="189"/>
        <v>#REF!</v>
      </c>
    </row>
    <row r="1679" spans="1:8" x14ac:dyDescent="0.2">
      <c r="A1679" s="326" t="e">
        <f>'Запит 2-8'!#REF!</f>
        <v>#REF!</v>
      </c>
      <c r="B1679" s="298" t="e">
        <f>IF('Запит 2-8'!#REF!&lt;&gt;"",'Запит 2-8'!#REF!,"")</f>
        <v>#REF!</v>
      </c>
      <c r="C1679" s="297" t="e">
        <f>'Запит 2-8'!#REF!</f>
        <v>#REF!</v>
      </c>
      <c r="D1679" s="296" t="e">
        <f>'Запит 2-8'!#REF!</f>
        <v>#REF!</v>
      </c>
      <c r="E1679" s="413">
        <f>'Паспорт-3'!E1896</f>
        <v>0</v>
      </c>
      <c r="F1679" s="414"/>
      <c r="G1679" s="429">
        <f t="shared" si="188"/>
        <v>0</v>
      </c>
      <c r="H1679" s="81" t="e">
        <f t="shared" si="189"/>
        <v>#REF!</v>
      </c>
    </row>
    <row r="1680" spans="1:8" x14ac:dyDescent="0.2">
      <c r="A1680" s="326" t="e">
        <f>'Запит 2-8'!#REF!</f>
        <v>#REF!</v>
      </c>
      <c r="B1680" s="298" t="e">
        <f>IF('Запит 2-8'!#REF!&lt;&gt;"",'Запит 2-8'!#REF!,"")</f>
        <v>#REF!</v>
      </c>
      <c r="C1680" s="297" t="e">
        <f>'Запит 2-8'!#REF!</f>
        <v>#REF!</v>
      </c>
      <c r="D1680" s="296" t="e">
        <f>'Запит 2-8'!#REF!</f>
        <v>#REF!</v>
      </c>
      <c r="E1680" s="413">
        <f>'Паспорт-3'!E1897</f>
        <v>0</v>
      </c>
      <c r="F1680" s="414"/>
      <c r="G1680" s="429">
        <f t="shared" si="188"/>
        <v>0</v>
      </c>
      <c r="H1680" s="81" t="e">
        <f t="shared" si="189"/>
        <v>#REF!</v>
      </c>
    </row>
    <row r="1681" spans="1:8" x14ac:dyDescent="0.2">
      <c r="A1681" s="326" t="e">
        <f>'Запит 2-8'!#REF!</f>
        <v>#REF!</v>
      </c>
      <c r="B1681" s="298" t="e">
        <f>IF('Запит 2-8'!#REF!&lt;&gt;"",'Запит 2-8'!#REF!,"")</f>
        <v>#REF!</v>
      </c>
      <c r="C1681" s="297" t="e">
        <f>'Запит 2-8'!#REF!</f>
        <v>#REF!</v>
      </c>
      <c r="D1681" s="296" t="e">
        <f>'Запит 2-8'!#REF!</f>
        <v>#REF!</v>
      </c>
      <c r="E1681" s="413">
        <f>'Паспорт-3'!E1898</f>
        <v>0</v>
      </c>
      <c r="F1681" s="414"/>
      <c r="G1681" s="429">
        <f t="shared" si="188"/>
        <v>0</v>
      </c>
      <c r="H1681" s="81" t="e">
        <f t="shared" si="189"/>
        <v>#REF!</v>
      </c>
    </row>
    <row r="1682" spans="1:8" x14ac:dyDescent="0.2">
      <c r="A1682" s="326" t="e">
        <f>'Запит 2-8'!#REF!</f>
        <v>#REF!</v>
      </c>
      <c r="B1682" s="298" t="e">
        <f>IF('Запит 2-8'!#REF!&lt;&gt;"",'Запит 2-8'!#REF!,"")</f>
        <v>#REF!</v>
      </c>
      <c r="C1682" s="297" t="e">
        <f>'Запит 2-8'!#REF!</f>
        <v>#REF!</v>
      </c>
      <c r="D1682" s="296" t="e">
        <f>'Запит 2-8'!#REF!</f>
        <v>#REF!</v>
      </c>
      <c r="E1682" s="413">
        <f>'Паспорт-3'!E1899</f>
        <v>0</v>
      </c>
      <c r="F1682" s="414"/>
      <c r="G1682" s="429">
        <f t="shared" si="188"/>
        <v>0</v>
      </c>
      <c r="H1682" s="81" t="e">
        <f t="shared" si="189"/>
        <v>#REF!</v>
      </c>
    </row>
    <row r="1683" spans="1:8" x14ac:dyDescent="0.2">
      <c r="A1683" s="326" t="e">
        <f>'Запит 2-8'!#REF!</f>
        <v>#REF!</v>
      </c>
      <c r="B1683" s="298" t="e">
        <f>IF('Запит 2-8'!#REF!&lt;&gt;"",'Запит 2-8'!#REF!,"")</f>
        <v>#REF!</v>
      </c>
      <c r="C1683" s="297" t="e">
        <f>'Запит 2-8'!#REF!</f>
        <v>#REF!</v>
      </c>
      <c r="D1683" s="296" t="e">
        <f>'Запит 2-8'!#REF!</f>
        <v>#REF!</v>
      </c>
      <c r="E1683" s="413">
        <f>'Паспорт-3'!E1900</f>
        <v>0</v>
      </c>
      <c r="F1683" s="414"/>
      <c r="G1683" s="429">
        <f t="shared" si="188"/>
        <v>0</v>
      </c>
      <c r="H1683" s="81" t="e">
        <f t="shared" si="189"/>
        <v>#REF!</v>
      </c>
    </row>
    <row r="1684" spans="1:8" x14ac:dyDescent="0.2">
      <c r="A1684" s="326" t="e">
        <f>'Запит 2-8'!#REF!</f>
        <v>#REF!</v>
      </c>
      <c r="B1684" s="298" t="e">
        <f>IF('Запит 2-8'!#REF!&lt;&gt;"",'Запит 2-8'!#REF!,"")</f>
        <v>#REF!</v>
      </c>
      <c r="C1684" s="297" t="e">
        <f>'Запит 2-8'!#REF!</f>
        <v>#REF!</v>
      </c>
      <c r="D1684" s="296" t="e">
        <f>'Запит 2-8'!#REF!</f>
        <v>#REF!</v>
      </c>
      <c r="E1684" s="413">
        <f>'Паспорт-3'!E1901</f>
        <v>0</v>
      </c>
      <c r="F1684" s="414"/>
      <c r="G1684" s="429">
        <f t="shared" si="188"/>
        <v>0</v>
      </c>
      <c r="H1684" s="81" t="e">
        <f t="shared" si="189"/>
        <v>#REF!</v>
      </c>
    </row>
    <row r="1685" spans="1:8" x14ac:dyDescent="0.2">
      <c r="A1685" s="326" t="e">
        <f>'Запит 2-8'!#REF!</f>
        <v>#REF!</v>
      </c>
      <c r="B1685" s="298" t="e">
        <f>IF('Запит 2-8'!#REF!&lt;&gt;"",'Запит 2-8'!#REF!,"")</f>
        <v>#REF!</v>
      </c>
      <c r="C1685" s="297" t="e">
        <f>'Запит 2-8'!#REF!</f>
        <v>#REF!</v>
      </c>
      <c r="D1685" s="296" t="e">
        <f>'Запит 2-8'!#REF!</f>
        <v>#REF!</v>
      </c>
      <c r="E1685" s="413">
        <f>'Паспорт-3'!E1902</f>
        <v>0</v>
      </c>
      <c r="F1685" s="414"/>
      <c r="G1685" s="429">
        <f t="shared" si="188"/>
        <v>0</v>
      </c>
      <c r="H1685" s="81" t="e">
        <f t="shared" si="189"/>
        <v>#REF!</v>
      </c>
    </row>
    <row r="1686" spans="1:8" x14ac:dyDescent="0.2">
      <c r="A1686" s="433" t="e">
        <f>'Запит 2-8'!#REF!</f>
        <v>#REF!</v>
      </c>
      <c r="B1686" s="434" t="e">
        <f>IF('Запит 2-8'!#REF!&lt;&gt;"",'Запит 2-8'!#REF!,"")</f>
        <v>#REF!</v>
      </c>
      <c r="C1686" s="435" t="e">
        <f>'Запит 2-8'!#REF!</f>
        <v>#REF!</v>
      </c>
      <c r="D1686" s="436" t="e">
        <f>'Запит 2-8'!#REF!</f>
        <v>#REF!</v>
      </c>
      <c r="E1686" s="437">
        <f>'Паспорт-3'!E1903</f>
        <v>0</v>
      </c>
      <c r="F1686" s="438"/>
      <c r="G1686" s="439">
        <f t="shared" si="188"/>
        <v>0</v>
      </c>
      <c r="H1686" s="81" t="e">
        <f t="shared" si="189"/>
        <v>#REF!</v>
      </c>
    </row>
    <row r="1687" spans="1:8" ht="12.75" customHeight="1" x14ac:dyDescent="0.2">
      <c r="A1687" s="820" t="s">
        <v>212</v>
      </c>
      <c r="B1687" s="821"/>
      <c r="C1687" s="821"/>
      <c r="D1687" s="821"/>
      <c r="E1687" s="821"/>
      <c r="F1687" s="821"/>
      <c r="G1687" s="822"/>
      <c r="H1687" s="81" t="e">
        <f>H1671</f>
        <v>#REF!</v>
      </c>
    </row>
    <row r="1688" spans="1:8" x14ac:dyDescent="0.2">
      <c r="A1688" s="426" t="e">
        <f>'Запит 2-8'!#REF!</f>
        <v>#REF!</v>
      </c>
      <c r="B1688" s="823" t="s">
        <v>109</v>
      </c>
      <c r="C1688" s="824"/>
      <c r="D1688" s="824"/>
      <c r="E1688" s="825"/>
      <c r="F1688" s="825"/>
      <c r="G1688" s="826"/>
      <c r="H1688" s="81" t="e">
        <f>H1689</f>
        <v>#REF!</v>
      </c>
    </row>
    <row r="1689" spans="1:8" x14ac:dyDescent="0.2">
      <c r="A1689" s="326" t="e">
        <f>'Запит 2-8'!#REF!</f>
        <v>#REF!</v>
      </c>
      <c r="B1689" s="421" t="e">
        <f>IF('Запит 2-8'!#REF!&lt;&gt;"",'Запит 2-8'!#REF!,"")</f>
        <v>#REF!</v>
      </c>
      <c r="C1689" s="422" t="e">
        <f>'Запит 2-8'!#REF!</f>
        <v>#REF!</v>
      </c>
      <c r="D1689" s="423" t="e">
        <f>'Запит 2-8'!#REF!</f>
        <v>#REF!</v>
      </c>
      <c r="E1689" s="424">
        <f>'Паспорт-3'!E1905</f>
        <v>0</v>
      </c>
      <c r="F1689" s="425"/>
      <c r="G1689" s="428">
        <f t="shared" ref="G1689:G1703" si="190">F1689-E1689</f>
        <v>0</v>
      </c>
      <c r="H1689" s="81" t="e">
        <f t="shared" ref="H1689:H1703" si="191">IF(B1689&lt;&gt;"","Для друку","")</f>
        <v>#REF!</v>
      </c>
    </row>
    <row r="1690" spans="1:8" x14ac:dyDescent="0.2">
      <c r="A1690" s="326" t="e">
        <f>'Запит 2-8'!#REF!</f>
        <v>#REF!</v>
      </c>
      <c r="B1690" s="298" t="e">
        <f>IF('Запит 2-8'!#REF!&lt;&gt;"",'Запит 2-8'!#REF!,"")</f>
        <v>#REF!</v>
      </c>
      <c r="C1690" s="297" t="e">
        <f>'Запит 2-8'!#REF!</f>
        <v>#REF!</v>
      </c>
      <c r="D1690" s="296" t="e">
        <f>'Запит 2-8'!#REF!</f>
        <v>#REF!</v>
      </c>
      <c r="E1690" s="413">
        <f>'Паспорт-3'!E1906</f>
        <v>0</v>
      </c>
      <c r="F1690" s="414"/>
      <c r="G1690" s="429">
        <f t="shared" si="190"/>
        <v>0</v>
      </c>
      <c r="H1690" s="81" t="e">
        <f t="shared" si="191"/>
        <v>#REF!</v>
      </c>
    </row>
    <row r="1691" spans="1:8" x14ac:dyDescent="0.2">
      <c r="A1691" s="326" t="e">
        <f>'Запит 2-8'!#REF!</f>
        <v>#REF!</v>
      </c>
      <c r="B1691" s="298" t="e">
        <f>IF('Запит 2-8'!#REF!&lt;&gt;"",'Запит 2-8'!#REF!,"")</f>
        <v>#REF!</v>
      </c>
      <c r="C1691" s="297" t="e">
        <f>'Запит 2-8'!#REF!</f>
        <v>#REF!</v>
      </c>
      <c r="D1691" s="296" t="e">
        <f>'Запит 2-8'!#REF!</f>
        <v>#REF!</v>
      </c>
      <c r="E1691" s="413">
        <f>'Паспорт-3'!E1907</f>
        <v>0</v>
      </c>
      <c r="F1691" s="414"/>
      <c r="G1691" s="429">
        <f t="shared" si="190"/>
        <v>0</v>
      </c>
      <c r="H1691" s="81" t="e">
        <f t="shared" si="191"/>
        <v>#REF!</v>
      </c>
    </row>
    <row r="1692" spans="1:8" x14ac:dyDescent="0.2">
      <c r="A1692" s="326" t="e">
        <f>'Запит 2-8'!#REF!</f>
        <v>#REF!</v>
      </c>
      <c r="B1692" s="298" t="e">
        <f>IF('Запит 2-8'!#REF!&lt;&gt;"",'Запит 2-8'!#REF!,"")</f>
        <v>#REF!</v>
      </c>
      <c r="C1692" s="297" t="e">
        <f>'Запит 2-8'!#REF!</f>
        <v>#REF!</v>
      </c>
      <c r="D1692" s="296" t="e">
        <f>'Запит 2-8'!#REF!</f>
        <v>#REF!</v>
      </c>
      <c r="E1692" s="413">
        <f>'Паспорт-3'!E1908</f>
        <v>0</v>
      </c>
      <c r="F1692" s="414"/>
      <c r="G1692" s="429">
        <f t="shared" si="190"/>
        <v>0</v>
      </c>
      <c r="H1692" s="81" t="e">
        <f t="shared" si="191"/>
        <v>#REF!</v>
      </c>
    </row>
    <row r="1693" spans="1:8" x14ac:dyDescent="0.2">
      <c r="A1693" s="326" t="e">
        <f>'Запит 2-8'!#REF!</f>
        <v>#REF!</v>
      </c>
      <c r="B1693" s="298" t="e">
        <f>IF('Запит 2-8'!#REF!&lt;&gt;"",'Запит 2-8'!#REF!,"")</f>
        <v>#REF!</v>
      </c>
      <c r="C1693" s="297" t="e">
        <f>'Запит 2-8'!#REF!</f>
        <v>#REF!</v>
      </c>
      <c r="D1693" s="296" t="e">
        <f>'Запит 2-8'!#REF!</f>
        <v>#REF!</v>
      </c>
      <c r="E1693" s="413">
        <f>'Паспорт-3'!E1909</f>
        <v>0</v>
      </c>
      <c r="F1693" s="414"/>
      <c r="G1693" s="429">
        <f t="shared" si="190"/>
        <v>0</v>
      </c>
      <c r="H1693" s="81" t="e">
        <f t="shared" si="191"/>
        <v>#REF!</v>
      </c>
    </row>
    <row r="1694" spans="1:8" x14ac:dyDescent="0.2">
      <c r="A1694" s="326" t="e">
        <f>'Запит 2-8'!#REF!</f>
        <v>#REF!</v>
      </c>
      <c r="B1694" s="298" t="e">
        <f>IF('Запит 2-8'!#REF!&lt;&gt;"",'Запит 2-8'!#REF!,"")</f>
        <v>#REF!</v>
      </c>
      <c r="C1694" s="297" t="e">
        <f>'Запит 2-8'!#REF!</f>
        <v>#REF!</v>
      </c>
      <c r="D1694" s="296" t="e">
        <f>'Запит 2-8'!#REF!</f>
        <v>#REF!</v>
      </c>
      <c r="E1694" s="413">
        <f>'Паспорт-3'!E1910</f>
        <v>0</v>
      </c>
      <c r="F1694" s="414"/>
      <c r="G1694" s="429">
        <f t="shared" si="190"/>
        <v>0</v>
      </c>
      <c r="H1694" s="81" t="e">
        <f t="shared" si="191"/>
        <v>#REF!</v>
      </c>
    </row>
    <row r="1695" spans="1:8" x14ac:dyDescent="0.2">
      <c r="A1695" s="326" t="e">
        <f>'Запит 2-8'!#REF!</f>
        <v>#REF!</v>
      </c>
      <c r="B1695" s="298" t="e">
        <f>IF('Запит 2-8'!#REF!&lt;&gt;"",'Запит 2-8'!#REF!,"")</f>
        <v>#REF!</v>
      </c>
      <c r="C1695" s="297" t="e">
        <f>'Запит 2-8'!#REF!</f>
        <v>#REF!</v>
      </c>
      <c r="D1695" s="296" t="e">
        <f>'Запит 2-8'!#REF!</f>
        <v>#REF!</v>
      </c>
      <c r="E1695" s="413">
        <f>'Паспорт-3'!E1911</f>
        <v>0</v>
      </c>
      <c r="F1695" s="414"/>
      <c r="G1695" s="429">
        <f t="shared" si="190"/>
        <v>0</v>
      </c>
      <c r="H1695" s="81" t="e">
        <f t="shared" si="191"/>
        <v>#REF!</v>
      </c>
    </row>
    <row r="1696" spans="1:8" x14ac:dyDescent="0.2">
      <c r="A1696" s="326" t="e">
        <f>'Запит 2-8'!#REF!</f>
        <v>#REF!</v>
      </c>
      <c r="B1696" s="298" t="e">
        <f>IF('Запит 2-8'!#REF!&lt;&gt;"",'Запит 2-8'!#REF!,"")</f>
        <v>#REF!</v>
      </c>
      <c r="C1696" s="297" t="e">
        <f>'Запит 2-8'!#REF!</f>
        <v>#REF!</v>
      </c>
      <c r="D1696" s="296" t="e">
        <f>'Запит 2-8'!#REF!</f>
        <v>#REF!</v>
      </c>
      <c r="E1696" s="413">
        <f>'Паспорт-3'!E1912</f>
        <v>0</v>
      </c>
      <c r="F1696" s="414"/>
      <c r="G1696" s="429">
        <f t="shared" si="190"/>
        <v>0</v>
      </c>
      <c r="H1696" s="81" t="e">
        <f t="shared" si="191"/>
        <v>#REF!</v>
      </c>
    </row>
    <row r="1697" spans="1:8" x14ac:dyDescent="0.2">
      <c r="A1697" s="326" t="e">
        <f>'Запит 2-8'!#REF!</f>
        <v>#REF!</v>
      </c>
      <c r="B1697" s="298" t="e">
        <f>IF('Запит 2-8'!#REF!&lt;&gt;"",'Запит 2-8'!#REF!,"")</f>
        <v>#REF!</v>
      </c>
      <c r="C1697" s="297" t="e">
        <f>'Запит 2-8'!#REF!</f>
        <v>#REF!</v>
      </c>
      <c r="D1697" s="296" t="e">
        <f>'Запит 2-8'!#REF!</f>
        <v>#REF!</v>
      </c>
      <c r="E1697" s="413">
        <f>'Паспорт-3'!E1913</f>
        <v>0</v>
      </c>
      <c r="F1697" s="414"/>
      <c r="G1697" s="429">
        <f t="shared" si="190"/>
        <v>0</v>
      </c>
      <c r="H1697" s="81" t="e">
        <f t="shared" si="191"/>
        <v>#REF!</v>
      </c>
    </row>
    <row r="1698" spans="1:8" x14ac:dyDescent="0.2">
      <c r="A1698" s="326" t="e">
        <f>'Запит 2-8'!#REF!</f>
        <v>#REF!</v>
      </c>
      <c r="B1698" s="298" t="e">
        <f>IF('Запит 2-8'!#REF!&lt;&gt;"",'Запит 2-8'!#REF!,"")</f>
        <v>#REF!</v>
      </c>
      <c r="C1698" s="297" t="e">
        <f>'Запит 2-8'!#REF!</f>
        <v>#REF!</v>
      </c>
      <c r="D1698" s="296" t="e">
        <f>'Запит 2-8'!#REF!</f>
        <v>#REF!</v>
      </c>
      <c r="E1698" s="413">
        <f>'Паспорт-3'!E1914</f>
        <v>0</v>
      </c>
      <c r="F1698" s="414"/>
      <c r="G1698" s="429">
        <f t="shared" si="190"/>
        <v>0</v>
      </c>
      <c r="H1698" s="81" t="e">
        <f t="shared" si="191"/>
        <v>#REF!</v>
      </c>
    </row>
    <row r="1699" spans="1:8" x14ac:dyDescent="0.2">
      <c r="A1699" s="326" t="e">
        <f>'Запит 2-8'!#REF!</f>
        <v>#REF!</v>
      </c>
      <c r="B1699" s="298" t="e">
        <f>IF('Запит 2-8'!#REF!&lt;&gt;"",'Запит 2-8'!#REF!,"")</f>
        <v>#REF!</v>
      </c>
      <c r="C1699" s="297" t="e">
        <f>'Запит 2-8'!#REF!</f>
        <v>#REF!</v>
      </c>
      <c r="D1699" s="296" t="e">
        <f>'Запит 2-8'!#REF!</f>
        <v>#REF!</v>
      </c>
      <c r="E1699" s="413">
        <f>'Паспорт-3'!E1915</f>
        <v>0</v>
      </c>
      <c r="F1699" s="414"/>
      <c r="G1699" s="429">
        <f t="shared" si="190"/>
        <v>0</v>
      </c>
      <c r="H1699" s="81" t="e">
        <f t="shared" si="191"/>
        <v>#REF!</v>
      </c>
    </row>
    <row r="1700" spans="1:8" x14ac:dyDescent="0.2">
      <c r="A1700" s="326" t="e">
        <f>'Запит 2-8'!#REF!</f>
        <v>#REF!</v>
      </c>
      <c r="B1700" s="298" t="e">
        <f>IF('Запит 2-8'!#REF!&lt;&gt;"",'Запит 2-8'!#REF!,"")</f>
        <v>#REF!</v>
      </c>
      <c r="C1700" s="297" t="e">
        <f>'Запит 2-8'!#REF!</f>
        <v>#REF!</v>
      </c>
      <c r="D1700" s="296" t="e">
        <f>'Запит 2-8'!#REF!</f>
        <v>#REF!</v>
      </c>
      <c r="E1700" s="413">
        <f>'Паспорт-3'!E1916</f>
        <v>0</v>
      </c>
      <c r="F1700" s="414"/>
      <c r="G1700" s="429">
        <f t="shared" si="190"/>
        <v>0</v>
      </c>
      <c r="H1700" s="81" t="e">
        <f t="shared" si="191"/>
        <v>#REF!</v>
      </c>
    </row>
    <row r="1701" spans="1:8" x14ac:dyDescent="0.2">
      <c r="A1701" s="326" t="e">
        <f>'Запит 2-8'!#REF!</f>
        <v>#REF!</v>
      </c>
      <c r="B1701" s="298" t="e">
        <f>IF('Запит 2-8'!#REF!&lt;&gt;"",'Запит 2-8'!#REF!,"")</f>
        <v>#REF!</v>
      </c>
      <c r="C1701" s="297" t="e">
        <f>'Запит 2-8'!#REF!</f>
        <v>#REF!</v>
      </c>
      <c r="D1701" s="296" t="e">
        <f>'Запит 2-8'!#REF!</f>
        <v>#REF!</v>
      </c>
      <c r="E1701" s="413">
        <f>'Паспорт-3'!E1917</f>
        <v>0</v>
      </c>
      <c r="F1701" s="414"/>
      <c r="G1701" s="429">
        <f t="shared" si="190"/>
        <v>0</v>
      </c>
      <c r="H1701" s="81" t="e">
        <f t="shared" si="191"/>
        <v>#REF!</v>
      </c>
    </row>
    <row r="1702" spans="1:8" x14ac:dyDescent="0.2">
      <c r="A1702" s="326" t="e">
        <f>'Запит 2-8'!#REF!</f>
        <v>#REF!</v>
      </c>
      <c r="B1702" s="298" t="e">
        <f>IF('Запит 2-8'!#REF!&lt;&gt;"",'Запит 2-8'!#REF!,"")</f>
        <v>#REF!</v>
      </c>
      <c r="C1702" s="297" t="e">
        <f>'Запит 2-8'!#REF!</f>
        <v>#REF!</v>
      </c>
      <c r="D1702" s="296" t="e">
        <f>'Запит 2-8'!#REF!</f>
        <v>#REF!</v>
      </c>
      <c r="E1702" s="413">
        <f>'Паспорт-3'!E1918</f>
        <v>0</v>
      </c>
      <c r="F1702" s="414"/>
      <c r="G1702" s="429">
        <f t="shared" si="190"/>
        <v>0</v>
      </c>
      <c r="H1702" s="81" t="e">
        <f t="shared" si="191"/>
        <v>#REF!</v>
      </c>
    </row>
    <row r="1703" spans="1:8" x14ac:dyDescent="0.2">
      <c r="A1703" s="433" t="e">
        <f>'Запит 2-8'!#REF!</f>
        <v>#REF!</v>
      </c>
      <c r="B1703" s="434" t="e">
        <f>IF('Запит 2-8'!#REF!&lt;&gt;"",'Запит 2-8'!#REF!,"")</f>
        <v>#REF!</v>
      </c>
      <c r="C1703" s="435" t="e">
        <f>'Запит 2-8'!#REF!</f>
        <v>#REF!</v>
      </c>
      <c r="D1703" s="436" t="e">
        <f>'Запит 2-8'!#REF!</f>
        <v>#REF!</v>
      </c>
      <c r="E1703" s="437">
        <f>'Паспорт-3'!E1919</f>
        <v>0</v>
      </c>
      <c r="F1703" s="438"/>
      <c r="G1703" s="439">
        <f t="shared" si="190"/>
        <v>0</v>
      </c>
      <c r="H1703" s="81" t="e">
        <f t="shared" si="191"/>
        <v>#REF!</v>
      </c>
    </row>
    <row r="1704" spans="1:8" ht="12.75" customHeight="1" x14ac:dyDescent="0.2">
      <c r="A1704" s="820" t="s">
        <v>212</v>
      </c>
      <c r="B1704" s="821"/>
      <c r="C1704" s="821"/>
      <c r="D1704" s="821"/>
      <c r="E1704" s="821"/>
      <c r="F1704" s="821"/>
      <c r="G1704" s="822"/>
      <c r="H1704" s="81" t="e">
        <f>H1688</f>
        <v>#REF!</v>
      </c>
    </row>
    <row r="1705" spans="1:8" ht="12.75" customHeight="1" x14ac:dyDescent="0.2">
      <c r="A1705" s="820" t="s">
        <v>232</v>
      </c>
      <c r="B1705" s="821"/>
      <c r="C1705" s="821"/>
      <c r="D1705" s="821"/>
      <c r="E1705" s="821"/>
      <c r="F1705" s="821"/>
      <c r="G1705" s="822"/>
      <c r="H1705" s="81" t="e">
        <f>H1653</f>
        <v>#REF!</v>
      </c>
    </row>
    <row r="1706" spans="1:8" ht="12.75" customHeight="1" x14ac:dyDescent="0.2">
      <c r="A1706" s="784" t="e">
        <f>'Запит 2-8'!#REF!</f>
        <v>#REF!</v>
      </c>
      <c r="B1706" s="785"/>
      <c r="C1706" s="785"/>
      <c r="D1706" s="785"/>
      <c r="E1706" s="785"/>
      <c r="F1706" s="785"/>
      <c r="G1706" s="786"/>
      <c r="H1706" s="81" t="e">
        <f>H1707</f>
        <v>#REF!</v>
      </c>
    </row>
    <row r="1707" spans="1:8" x14ac:dyDescent="0.2">
      <c r="A1707" s="420" t="s">
        <v>4</v>
      </c>
      <c r="B1707" s="823" t="s">
        <v>107</v>
      </c>
      <c r="C1707" s="824"/>
      <c r="D1707" s="824"/>
      <c r="E1707" s="827"/>
      <c r="F1707" s="827"/>
      <c r="G1707" s="828"/>
      <c r="H1707" s="81" t="e">
        <f>H1708</f>
        <v>#REF!</v>
      </c>
    </row>
    <row r="1708" spans="1:8" x14ac:dyDescent="0.2">
      <c r="A1708" s="326" t="e">
        <f>'Запит 2-8'!#REF!</f>
        <v>#REF!</v>
      </c>
      <c r="B1708" s="421" t="e">
        <f>IF('Запит 2-8'!#REF!&lt;&gt;"",'Запит 2-8'!#REF!,"")</f>
        <v>#REF!</v>
      </c>
      <c r="C1708" s="422" t="e">
        <f>'Запит 2-8'!#REF!</f>
        <v>#REF!</v>
      </c>
      <c r="D1708" s="423" t="e">
        <f>'Запит 2-8'!#REF!</f>
        <v>#REF!</v>
      </c>
      <c r="E1708" s="424">
        <f>'Паспорт-3'!E1933</f>
        <v>0</v>
      </c>
      <c r="F1708" s="425"/>
      <c r="G1708" s="428">
        <f t="shared" ref="G1708:G1722" si="192">F1708-E1708</f>
        <v>0</v>
      </c>
      <c r="H1708" s="81" t="e">
        <f t="shared" ref="H1708:H1722" si="193">IF(B1708&lt;&gt;"","Для друку","")</f>
        <v>#REF!</v>
      </c>
    </row>
    <row r="1709" spans="1:8" x14ac:dyDescent="0.2">
      <c r="A1709" s="326" t="e">
        <f>'Запит 2-8'!#REF!</f>
        <v>#REF!</v>
      </c>
      <c r="B1709" s="298" t="e">
        <f>IF('Запит 2-8'!#REF!&lt;&gt;"",'Запит 2-8'!#REF!,"")</f>
        <v>#REF!</v>
      </c>
      <c r="C1709" s="297" t="e">
        <f>'Запит 2-8'!#REF!</f>
        <v>#REF!</v>
      </c>
      <c r="D1709" s="296" t="e">
        <f>'Запит 2-8'!#REF!</f>
        <v>#REF!</v>
      </c>
      <c r="E1709" s="413">
        <f>'Паспорт-3'!E1934</f>
        <v>0</v>
      </c>
      <c r="F1709" s="414"/>
      <c r="G1709" s="429">
        <f t="shared" si="192"/>
        <v>0</v>
      </c>
      <c r="H1709" s="81" t="e">
        <f t="shared" si="193"/>
        <v>#REF!</v>
      </c>
    </row>
    <row r="1710" spans="1:8" x14ac:dyDescent="0.2">
      <c r="A1710" s="326" t="e">
        <f>'Запит 2-8'!#REF!</f>
        <v>#REF!</v>
      </c>
      <c r="B1710" s="298" t="e">
        <f>IF('Запит 2-8'!#REF!&lt;&gt;"",'Запит 2-8'!#REF!,"")</f>
        <v>#REF!</v>
      </c>
      <c r="C1710" s="297" t="e">
        <f>'Запит 2-8'!#REF!</f>
        <v>#REF!</v>
      </c>
      <c r="D1710" s="296" t="e">
        <f>'Запит 2-8'!#REF!</f>
        <v>#REF!</v>
      </c>
      <c r="E1710" s="413">
        <f>'Паспорт-3'!E1935</f>
        <v>0</v>
      </c>
      <c r="F1710" s="414"/>
      <c r="G1710" s="429">
        <f t="shared" si="192"/>
        <v>0</v>
      </c>
      <c r="H1710" s="81" t="e">
        <f t="shared" si="193"/>
        <v>#REF!</v>
      </c>
    </row>
    <row r="1711" spans="1:8" x14ac:dyDescent="0.2">
      <c r="A1711" s="326" t="e">
        <f>'Запит 2-8'!#REF!</f>
        <v>#REF!</v>
      </c>
      <c r="B1711" s="298" t="e">
        <f>IF('Запит 2-8'!#REF!&lt;&gt;"",'Запит 2-8'!#REF!,"")</f>
        <v>#REF!</v>
      </c>
      <c r="C1711" s="297" t="e">
        <f>'Запит 2-8'!#REF!</f>
        <v>#REF!</v>
      </c>
      <c r="D1711" s="296" t="e">
        <f>'Запит 2-8'!#REF!</f>
        <v>#REF!</v>
      </c>
      <c r="E1711" s="413">
        <f>'Паспорт-3'!E1936</f>
        <v>0</v>
      </c>
      <c r="F1711" s="414"/>
      <c r="G1711" s="429">
        <f t="shared" si="192"/>
        <v>0</v>
      </c>
      <c r="H1711" s="81" t="e">
        <f t="shared" si="193"/>
        <v>#REF!</v>
      </c>
    </row>
    <row r="1712" spans="1:8" x14ac:dyDescent="0.2">
      <c r="A1712" s="326" t="e">
        <f>'Запит 2-8'!#REF!</f>
        <v>#REF!</v>
      </c>
      <c r="B1712" s="298" t="e">
        <f>IF('Запит 2-8'!#REF!&lt;&gt;"",'Запит 2-8'!#REF!,"")</f>
        <v>#REF!</v>
      </c>
      <c r="C1712" s="297" t="e">
        <f>'Запит 2-8'!#REF!</f>
        <v>#REF!</v>
      </c>
      <c r="D1712" s="296" t="e">
        <f>'Запит 2-8'!#REF!</f>
        <v>#REF!</v>
      </c>
      <c r="E1712" s="413">
        <f>'Паспорт-3'!E1937</f>
        <v>0</v>
      </c>
      <c r="F1712" s="414"/>
      <c r="G1712" s="429">
        <f t="shared" si="192"/>
        <v>0</v>
      </c>
      <c r="H1712" s="81" t="e">
        <f t="shared" si="193"/>
        <v>#REF!</v>
      </c>
    </row>
    <row r="1713" spans="1:8" x14ac:dyDescent="0.2">
      <c r="A1713" s="326" t="e">
        <f>'Запит 2-8'!#REF!</f>
        <v>#REF!</v>
      </c>
      <c r="B1713" s="298" t="e">
        <f>IF('Запит 2-8'!#REF!&lt;&gt;"",'Запит 2-8'!#REF!,"")</f>
        <v>#REF!</v>
      </c>
      <c r="C1713" s="297" t="e">
        <f>'Запит 2-8'!#REF!</f>
        <v>#REF!</v>
      </c>
      <c r="D1713" s="296" t="e">
        <f>'Запит 2-8'!#REF!</f>
        <v>#REF!</v>
      </c>
      <c r="E1713" s="413">
        <f>'Паспорт-3'!E1938</f>
        <v>0</v>
      </c>
      <c r="F1713" s="414"/>
      <c r="G1713" s="429">
        <f t="shared" si="192"/>
        <v>0</v>
      </c>
      <c r="H1713" s="81" t="e">
        <f t="shared" si="193"/>
        <v>#REF!</v>
      </c>
    </row>
    <row r="1714" spans="1:8" x14ac:dyDescent="0.2">
      <c r="A1714" s="326" t="e">
        <f>'Запит 2-8'!#REF!</f>
        <v>#REF!</v>
      </c>
      <c r="B1714" s="298" t="e">
        <f>IF('Запит 2-8'!#REF!&lt;&gt;"",'Запит 2-8'!#REF!,"")</f>
        <v>#REF!</v>
      </c>
      <c r="C1714" s="297" t="e">
        <f>'Запит 2-8'!#REF!</f>
        <v>#REF!</v>
      </c>
      <c r="D1714" s="296" t="e">
        <f>'Запит 2-8'!#REF!</f>
        <v>#REF!</v>
      </c>
      <c r="E1714" s="413">
        <f>'Паспорт-3'!E1939</f>
        <v>0</v>
      </c>
      <c r="F1714" s="414"/>
      <c r="G1714" s="429">
        <f t="shared" si="192"/>
        <v>0</v>
      </c>
      <c r="H1714" s="81" t="e">
        <f t="shared" si="193"/>
        <v>#REF!</v>
      </c>
    </row>
    <row r="1715" spans="1:8" x14ac:dyDescent="0.2">
      <c r="A1715" s="326" t="e">
        <f>'Запит 2-8'!#REF!</f>
        <v>#REF!</v>
      </c>
      <c r="B1715" s="298" t="e">
        <f>IF('Запит 2-8'!#REF!&lt;&gt;"",'Запит 2-8'!#REF!,"")</f>
        <v>#REF!</v>
      </c>
      <c r="C1715" s="297" t="e">
        <f>'Запит 2-8'!#REF!</f>
        <v>#REF!</v>
      </c>
      <c r="D1715" s="296" t="e">
        <f>'Запит 2-8'!#REF!</f>
        <v>#REF!</v>
      </c>
      <c r="E1715" s="413">
        <f>'Паспорт-3'!E1940</f>
        <v>0</v>
      </c>
      <c r="F1715" s="414"/>
      <c r="G1715" s="429">
        <f t="shared" si="192"/>
        <v>0</v>
      </c>
      <c r="H1715" s="81" t="e">
        <f t="shared" si="193"/>
        <v>#REF!</v>
      </c>
    </row>
    <row r="1716" spans="1:8" x14ac:dyDescent="0.2">
      <c r="A1716" s="326" t="e">
        <f>'Запит 2-8'!#REF!</f>
        <v>#REF!</v>
      </c>
      <c r="B1716" s="298" t="e">
        <f>IF('Запит 2-8'!#REF!&lt;&gt;"",'Запит 2-8'!#REF!,"")</f>
        <v>#REF!</v>
      </c>
      <c r="C1716" s="297" t="e">
        <f>'Запит 2-8'!#REF!</f>
        <v>#REF!</v>
      </c>
      <c r="D1716" s="296" t="e">
        <f>'Запит 2-8'!#REF!</f>
        <v>#REF!</v>
      </c>
      <c r="E1716" s="413">
        <f>'Паспорт-3'!E1941</f>
        <v>0</v>
      </c>
      <c r="F1716" s="414"/>
      <c r="G1716" s="429">
        <f t="shared" si="192"/>
        <v>0</v>
      </c>
      <c r="H1716" s="81" t="e">
        <f t="shared" si="193"/>
        <v>#REF!</v>
      </c>
    </row>
    <row r="1717" spans="1:8" x14ac:dyDescent="0.2">
      <c r="A1717" s="326" t="e">
        <f>'Запит 2-8'!#REF!</f>
        <v>#REF!</v>
      </c>
      <c r="B1717" s="298" t="e">
        <f>IF('Запит 2-8'!#REF!&lt;&gt;"",'Запит 2-8'!#REF!,"")</f>
        <v>#REF!</v>
      </c>
      <c r="C1717" s="297" t="e">
        <f>'Запит 2-8'!#REF!</f>
        <v>#REF!</v>
      </c>
      <c r="D1717" s="296" t="e">
        <f>'Запит 2-8'!#REF!</f>
        <v>#REF!</v>
      </c>
      <c r="E1717" s="413">
        <f>'Паспорт-3'!E1942</f>
        <v>0</v>
      </c>
      <c r="F1717" s="414"/>
      <c r="G1717" s="429">
        <f t="shared" si="192"/>
        <v>0</v>
      </c>
      <c r="H1717" s="81" t="e">
        <f t="shared" si="193"/>
        <v>#REF!</v>
      </c>
    </row>
    <row r="1718" spans="1:8" x14ac:dyDescent="0.2">
      <c r="A1718" s="326" t="e">
        <f>'Запит 2-8'!#REF!</f>
        <v>#REF!</v>
      </c>
      <c r="B1718" s="298" t="e">
        <f>IF('Запит 2-8'!#REF!&lt;&gt;"",'Запит 2-8'!#REF!,"")</f>
        <v>#REF!</v>
      </c>
      <c r="C1718" s="297" t="e">
        <f>'Запит 2-8'!#REF!</f>
        <v>#REF!</v>
      </c>
      <c r="D1718" s="296" t="e">
        <f>'Запит 2-8'!#REF!</f>
        <v>#REF!</v>
      </c>
      <c r="E1718" s="413">
        <f>'Паспорт-3'!E1943</f>
        <v>0</v>
      </c>
      <c r="F1718" s="414"/>
      <c r="G1718" s="429">
        <f t="shared" si="192"/>
        <v>0</v>
      </c>
      <c r="H1718" s="81" t="e">
        <f t="shared" si="193"/>
        <v>#REF!</v>
      </c>
    </row>
    <row r="1719" spans="1:8" x14ac:dyDescent="0.2">
      <c r="A1719" s="326" t="e">
        <f>'Запит 2-8'!#REF!</f>
        <v>#REF!</v>
      </c>
      <c r="B1719" s="298" t="e">
        <f>IF('Запит 2-8'!#REF!&lt;&gt;"",'Запит 2-8'!#REF!,"")</f>
        <v>#REF!</v>
      </c>
      <c r="C1719" s="297" t="e">
        <f>'Запит 2-8'!#REF!</f>
        <v>#REF!</v>
      </c>
      <c r="D1719" s="296" t="e">
        <f>'Запит 2-8'!#REF!</f>
        <v>#REF!</v>
      </c>
      <c r="E1719" s="413">
        <f>'Паспорт-3'!E1944</f>
        <v>0</v>
      </c>
      <c r="F1719" s="414"/>
      <c r="G1719" s="429">
        <f t="shared" si="192"/>
        <v>0</v>
      </c>
      <c r="H1719" s="81" t="e">
        <f t="shared" si="193"/>
        <v>#REF!</v>
      </c>
    </row>
    <row r="1720" spans="1:8" x14ac:dyDescent="0.2">
      <c r="A1720" s="326" t="e">
        <f>'Запит 2-8'!#REF!</f>
        <v>#REF!</v>
      </c>
      <c r="B1720" s="298" t="e">
        <f>IF('Запит 2-8'!#REF!&lt;&gt;"",'Запит 2-8'!#REF!,"")</f>
        <v>#REF!</v>
      </c>
      <c r="C1720" s="297" t="e">
        <f>'Запит 2-8'!#REF!</f>
        <v>#REF!</v>
      </c>
      <c r="D1720" s="296" t="e">
        <f>'Запит 2-8'!#REF!</f>
        <v>#REF!</v>
      </c>
      <c r="E1720" s="413">
        <f>'Паспорт-3'!E1945</f>
        <v>0</v>
      </c>
      <c r="F1720" s="414"/>
      <c r="G1720" s="429">
        <f t="shared" si="192"/>
        <v>0</v>
      </c>
      <c r="H1720" s="81" t="e">
        <f t="shared" si="193"/>
        <v>#REF!</v>
      </c>
    </row>
    <row r="1721" spans="1:8" x14ac:dyDescent="0.2">
      <c r="A1721" s="326" t="e">
        <f>'Запит 2-8'!#REF!</f>
        <v>#REF!</v>
      </c>
      <c r="B1721" s="298" t="e">
        <f>IF('Запит 2-8'!#REF!&lt;&gt;"",'Запит 2-8'!#REF!,"")</f>
        <v>#REF!</v>
      </c>
      <c r="C1721" s="297" t="e">
        <f>'Запит 2-8'!#REF!</f>
        <v>#REF!</v>
      </c>
      <c r="D1721" s="296" t="e">
        <f>'Запит 2-8'!#REF!</f>
        <v>#REF!</v>
      </c>
      <c r="E1721" s="413">
        <f>'Паспорт-3'!E1946</f>
        <v>0</v>
      </c>
      <c r="F1721" s="414"/>
      <c r="G1721" s="429">
        <f t="shared" si="192"/>
        <v>0</v>
      </c>
      <c r="H1721" s="81" t="e">
        <f t="shared" si="193"/>
        <v>#REF!</v>
      </c>
    </row>
    <row r="1722" spans="1:8" x14ac:dyDescent="0.2">
      <c r="A1722" s="433" t="e">
        <f>'Запит 2-8'!#REF!</f>
        <v>#REF!</v>
      </c>
      <c r="B1722" s="434" t="e">
        <f>IF('Запит 2-8'!#REF!&lt;&gt;"",'Запит 2-8'!#REF!,"")</f>
        <v>#REF!</v>
      </c>
      <c r="C1722" s="435" t="e">
        <f>'Запит 2-8'!#REF!</f>
        <v>#REF!</v>
      </c>
      <c r="D1722" s="436" t="e">
        <f>'Запит 2-8'!#REF!</f>
        <v>#REF!</v>
      </c>
      <c r="E1722" s="437">
        <f>'Паспорт-3'!E1947</f>
        <v>0</v>
      </c>
      <c r="F1722" s="438"/>
      <c r="G1722" s="439">
        <f t="shared" si="192"/>
        <v>0</v>
      </c>
      <c r="H1722" s="81" t="e">
        <f t="shared" si="193"/>
        <v>#REF!</v>
      </c>
    </row>
    <row r="1723" spans="1:8" ht="12.75" customHeight="1" x14ac:dyDescent="0.2">
      <c r="A1723" s="820" t="s">
        <v>212</v>
      </c>
      <c r="B1723" s="821"/>
      <c r="C1723" s="821"/>
      <c r="D1723" s="821"/>
      <c r="E1723" s="821"/>
      <c r="F1723" s="821"/>
      <c r="G1723" s="822"/>
      <c r="H1723" s="81" t="e">
        <f>H1707</f>
        <v>#REF!</v>
      </c>
    </row>
    <row r="1724" spans="1:8" x14ac:dyDescent="0.2">
      <c r="A1724" s="420" t="e">
        <f>'Запит 2-8'!#REF!</f>
        <v>#REF!</v>
      </c>
      <c r="B1724" s="823" t="s">
        <v>108</v>
      </c>
      <c r="C1724" s="824"/>
      <c r="D1724" s="824"/>
      <c r="E1724" s="824"/>
      <c r="F1724" s="824"/>
      <c r="G1724" s="829"/>
      <c r="H1724" s="81" t="e">
        <f>H1725</f>
        <v>#REF!</v>
      </c>
    </row>
    <row r="1725" spans="1:8" x14ac:dyDescent="0.2">
      <c r="A1725" s="326" t="e">
        <f>'Запит 2-8'!#REF!</f>
        <v>#REF!</v>
      </c>
      <c r="B1725" s="421" t="e">
        <f>IF('Запит 2-8'!#REF!&lt;&gt;"",'Запит 2-8'!#REF!,"")</f>
        <v>#REF!</v>
      </c>
      <c r="C1725" s="422" t="e">
        <f>'Запит 2-8'!#REF!</f>
        <v>#REF!</v>
      </c>
      <c r="D1725" s="423" t="e">
        <f>'Запит 2-8'!#REF!</f>
        <v>#REF!</v>
      </c>
      <c r="E1725" s="430">
        <f>'Паспорт-3'!E1949</f>
        <v>0</v>
      </c>
      <c r="F1725" s="431"/>
      <c r="G1725" s="432">
        <f t="shared" ref="G1725:G1739" si="194">F1725-E1725</f>
        <v>0</v>
      </c>
      <c r="H1725" s="81" t="e">
        <f t="shared" ref="H1725:H1739" si="195">IF(B1725&lt;&gt;"","Для друку","")</f>
        <v>#REF!</v>
      </c>
    </row>
    <row r="1726" spans="1:8" x14ac:dyDescent="0.2">
      <c r="A1726" s="326" t="e">
        <f>'Запит 2-8'!#REF!</f>
        <v>#REF!</v>
      </c>
      <c r="B1726" s="298" t="e">
        <f>IF('Запит 2-8'!#REF!&lt;&gt;"",'Запит 2-8'!#REF!,"")</f>
        <v>#REF!</v>
      </c>
      <c r="C1726" s="297" t="e">
        <f>'Запит 2-8'!#REF!</f>
        <v>#REF!</v>
      </c>
      <c r="D1726" s="296" t="e">
        <f>'Запит 2-8'!#REF!</f>
        <v>#REF!</v>
      </c>
      <c r="E1726" s="413">
        <f>'Паспорт-3'!E1950</f>
        <v>0</v>
      </c>
      <c r="F1726" s="414"/>
      <c r="G1726" s="429">
        <f t="shared" si="194"/>
        <v>0</v>
      </c>
      <c r="H1726" s="81" t="e">
        <f t="shared" si="195"/>
        <v>#REF!</v>
      </c>
    </row>
    <row r="1727" spans="1:8" x14ac:dyDescent="0.2">
      <c r="A1727" s="326" t="e">
        <f>'Запит 2-8'!#REF!</f>
        <v>#REF!</v>
      </c>
      <c r="B1727" s="298" t="e">
        <f>IF('Запит 2-8'!#REF!&lt;&gt;"",'Запит 2-8'!#REF!,"")</f>
        <v>#REF!</v>
      </c>
      <c r="C1727" s="297" t="e">
        <f>'Запит 2-8'!#REF!</f>
        <v>#REF!</v>
      </c>
      <c r="D1727" s="296" t="e">
        <f>'Запит 2-8'!#REF!</f>
        <v>#REF!</v>
      </c>
      <c r="E1727" s="413">
        <f>'Паспорт-3'!E1951</f>
        <v>0</v>
      </c>
      <c r="F1727" s="414"/>
      <c r="G1727" s="429">
        <f t="shared" si="194"/>
        <v>0</v>
      </c>
      <c r="H1727" s="81" t="e">
        <f t="shared" si="195"/>
        <v>#REF!</v>
      </c>
    </row>
    <row r="1728" spans="1:8" x14ac:dyDescent="0.2">
      <c r="A1728" s="326" t="e">
        <f>'Запит 2-8'!#REF!</f>
        <v>#REF!</v>
      </c>
      <c r="B1728" s="298" t="e">
        <f>IF('Запит 2-8'!#REF!&lt;&gt;"",'Запит 2-8'!#REF!,"")</f>
        <v>#REF!</v>
      </c>
      <c r="C1728" s="297" t="e">
        <f>'Запит 2-8'!#REF!</f>
        <v>#REF!</v>
      </c>
      <c r="D1728" s="296" t="e">
        <f>'Запит 2-8'!#REF!</f>
        <v>#REF!</v>
      </c>
      <c r="E1728" s="413">
        <f>'Паспорт-3'!E1952</f>
        <v>0</v>
      </c>
      <c r="F1728" s="414"/>
      <c r="G1728" s="429">
        <f t="shared" si="194"/>
        <v>0</v>
      </c>
      <c r="H1728" s="81" t="e">
        <f t="shared" si="195"/>
        <v>#REF!</v>
      </c>
    </row>
    <row r="1729" spans="1:8" x14ac:dyDescent="0.2">
      <c r="A1729" s="326" t="e">
        <f>'Запит 2-8'!#REF!</f>
        <v>#REF!</v>
      </c>
      <c r="B1729" s="298" t="e">
        <f>IF('Запит 2-8'!#REF!&lt;&gt;"",'Запит 2-8'!#REF!,"")</f>
        <v>#REF!</v>
      </c>
      <c r="C1729" s="297" t="e">
        <f>'Запит 2-8'!#REF!</f>
        <v>#REF!</v>
      </c>
      <c r="D1729" s="296" t="e">
        <f>'Запит 2-8'!#REF!</f>
        <v>#REF!</v>
      </c>
      <c r="E1729" s="413">
        <f>'Паспорт-3'!E1953</f>
        <v>0</v>
      </c>
      <c r="F1729" s="414"/>
      <c r="G1729" s="429">
        <f t="shared" si="194"/>
        <v>0</v>
      </c>
      <c r="H1729" s="81" t="e">
        <f t="shared" si="195"/>
        <v>#REF!</v>
      </c>
    </row>
    <row r="1730" spans="1:8" x14ac:dyDescent="0.2">
      <c r="A1730" s="326" t="e">
        <f>'Запит 2-8'!#REF!</f>
        <v>#REF!</v>
      </c>
      <c r="B1730" s="298" t="e">
        <f>IF('Запит 2-8'!#REF!&lt;&gt;"",'Запит 2-8'!#REF!,"")</f>
        <v>#REF!</v>
      </c>
      <c r="C1730" s="297" t="e">
        <f>'Запит 2-8'!#REF!</f>
        <v>#REF!</v>
      </c>
      <c r="D1730" s="296" t="e">
        <f>'Запит 2-8'!#REF!</f>
        <v>#REF!</v>
      </c>
      <c r="E1730" s="413">
        <f>'Паспорт-3'!E1954</f>
        <v>0</v>
      </c>
      <c r="F1730" s="414"/>
      <c r="G1730" s="429">
        <f t="shared" si="194"/>
        <v>0</v>
      </c>
      <c r="H1730" s="81" t="e">
        <f t="shared" si="195"/>
        <v>#REF!</v>
      </c>
    </row>
    <row r="1731" spans="1:8" x14ac:dyDescent="0.2">
      <c r="A1731" s="326" t="e">
        <f>'Запит 2-8'!#REF!</f>
        <v>#REF!</v>
      </c>
      <c r="B1731" s="298" t="e">
        <f>IF('Запит 2-8'!#REF!&lt;&gt;"",'Запит 2-8'!#REF!,"")</f>
        <v>#REF!</v>
      </c>
      <c r="C1731" s="297" t="e">
        <f>'Запит 2-8'!#REF!</f>
        <v>#REF!</v>
      </c>
      <c r="D1731" s="296" t="e">
        <f>'Запит 2-8'!#REF!</f>
        <v>#REF!</v>
      </c>
      <c r="E1731" s="413">
        <f>'Паспорт-3'!E1955</f>
        <v>0</v>
      </c>
      <c r="F1731" s="414"/>
      <c r="G1731" s="429">
        <f t="shared" si="194"/>
        <v>0</v>
      </c>
      <c r="H1731" s="81" t="e">
        <f t="shared" si="195"/>
        <v>#REF!</v>
      </c>
    </row>
    <row r="1732" spans="1:8" x14ac:dyDescent="0.2">
      <c r="A1732" s="326" t="e">
        <f>'Запит 2-8'!#REF!</f>
        <v>#REF!</v>
      </c>
      <c r="B1732" s="298" t="e">
        <f>IF('Запит 2-8'!#REF!&lt;&gt;"",'Запит 2-8'!#REF!,"")</f>
        <v>#REF!</v>
      </c>
      <c r="C1732" s="297" t="e">
        <f>'Запит 2-8'!#REF!</f>
        <v>#REF!</v>
      </c>
      <c r="D1732" s="296" t="e">
        <f>'Запит 2-8'!#REF!</f>
        <v>#REF!</v>
      </c>
      <c r="E1732" s="413">
        <f>'Паспорт-3'!E1956</f>
        <v>0</v>
      </c>
      <c r="F1732" s="414"/>
      <c r="G1732" s="429">
        <f t="shared" si="194"/>
        <v>0</v>
      </c>
      <c r="H1732" s="81" t="e">
        <f t="shared" si="195"/>
        <v>#REF!</v>
      </c>
    </row>
    <row r="1733" spans="1:8" x14ac:dyDescent="0.2">
      <c r="A1733" s="326" t="e">
        <f>'Запит 2-8'!#REF!</f>
        <v>#REF!</v>
      </c>
      <c r="B1733" s="298" t="e">
        <f>IF('Запит 2-8'!#REF!&lt;&gt;"",'Запит 2-8'!#REF!,"")</f>
        <v>#REF!</v>
      </c>
      <c r="C1733" s="297" t="e">
        <f>'Запит 2-8'!#REF!</f>
        <v>#REF!</v>
      </c>
      <c r="D1733" s="296" t="e">
        <f>'Запит 2-8'!#REF!</f>
        <v>#REF!</v>
      </c>
      <c r="E1733" s="413">
        <f>'Паспорт-3'!E1957</f>
        <v>0</v>
      </c>
      <c r="F1733" s="414"/>
      <c r="G1733" s="429">
        <f t="shared" si="194"/>
        <v>0</v>
      </c>
      <c r="H1733" s="81" t="e">
        <f t="shared" si="195"/>
        <v>#REF!</v>
      </c>
    </row>
    <row r="1734" spans="1:8" x14ac:dyDescent="0.2">
      <c r="A1734" s="326" t="e">
        <f>'Запит 2-8'!#REF!</f>
        <v>#REF!</v>
      </c>
      <c r="B1734" s="298" t="e">
        <f>IF('Запит 2-8'!#REF!&lt;&gt;"",'Запит 2-8'!#REF!,"")</f>
        <v>#REF!</v>
      </c>
      <c r="C1734" s="297" t="e">
        <f>'Запит 2-8'!#REF!</f>
        <v>#REF!</v>
      </c>
      <c r="D1734" s="296" t="e">
        <f>'Запит 2-8'!#REF!</f>
        <v>#REF!</v>
      </c>
      <c r="E1734" s="413">
        <f>'Паспорт-3'!E1958</f>
        <v>0</v>
      </c>
      <c r="F1734" s="414"/>
      <c r="G1734" s="429">
        <f t="shared" si="194"/>
        <v>0</v>
      </c>
      <c r="H1734" s="81" t="e">
        <f t="shared" si="195"/>
        <v>#REF!</v>
      </c>
    </row>
    <row r="1735" spans="1:8" x14ac:dyDescent="0.2">
      <c r="A1735" s="326" t="e">
        <f>'Запит 2-8'!#REF!</f>
        <v>#REF!</v>
      </c>
      <c r="B1735" s="298" t="e">
        <f>IF('Запит 2-8'!#REF!&lt;&gt;"",'Запит 2-8'!#REF!,"")</f>
        <v>#REF!</v>
      </c>
      <c r="C1735" s="297" t="e">
        <f>'Запит 2-8'!#REF!</f>
        <v>#REF!</v>
      </c>
      <c r="D1735" s="296" t="e">
        <f>'Запит 2-8'!#REF!</f>
        <v>#REF!</v>
      </c>
      <c r="E1735" s="413">
        <f>'Паспорт-3'!E1959</f>
        <v>0</v>
      </c>
      <c r="F1735" s="414"/>
      <c r="G1735" s="429">
        <f t="shared" si="194"/>
        <v>0</v>
      </c>
      <c r="H1735" s="81" t="e">
        <f t="shared" si="195"/>
        <v>#REF!</v>
      </c>
    </row>
    <row r="1736" spans="1:8" x14ac:dyDescent="0.2">
      <c r="A1736" s="326" t="e">
        <f>'Запит 2-8'!#REF!</f>
        <v>#REF!</v>
      </c>
      <c r="B1736" s="298" t="e">
        <f>IF('Запит 2-8'!#REF!&lt;&gt;"",'Запит 2-8'!#REF!,"")</f>
        <v>#REF!</v>
      </c>
      <c r="C1736" s="297" t="e">
        <f>'Запит 2-8'!#REF!</f>
        <v>#REF!</v>
      </c>
      <c r="D1736" s="296" t="e">
        <f>'Запит 2-8'!#REF!</f>
        <v>#REF!</v>
      </c>
      <c r="E1736" s="413">
        <f>'Паспорт-3'!E1960</f>
        <v>0</v>
      </c>
      <c r="F1736" s="414"/>
      <c r="G1736" s="429">
        <f t="shared" si="194"/>
        <v>0</v>
      </c>
      <c r="H1736" s="81" t="e">
        <f t="shared" si="195"/>
        <v>#REF!</v>
      </c>
    </row>
    <row r="1737" spans="1:8" x14ac:dyDescent="0.2">
      <c r="A1737" s="326" t="e">
        <f>'Запит 2-8'!#REF!</f>
        <v>#REF!</v>
      </c>
      <c r="B1737" s="298" t="e">
        <f>IF('Запит 2-8'!#REF!&lt;&gt;"",'Запит 2-8'!#REF!,"")</f>
        <v>#REF!</v>
      </c>
      <c r="C1737" s="297" t="e">
        <f>'Запит 2-8'!#REF!</f>
        <v>#REF!</v>
      </c>
      <c r="D1737" s="296" t="e">
        <f>'Запит 2-8'!#REF!</f>
        <v>#REF!</v>
      </c>
      <c r="E1737" s="413">
        <f>'Паспорт-3'!E1961</f>
        <v>0</v>
      </c>
      <c r="F1737" s="414"/>
      <c r="G1737" s="429">
        <f t="shared" si="194"/>
        <v>0</v>
      </c>
      <c r="H1737" s="81" t="e">
        <f t="shared" si="195"/>
        <v>#REF!</v>
      </c>
    </row>
    <row r="1738" spans="1:8" x14ac:dyDescent="0.2">
      <c r="A1738" s="326" t="e">
        <f>'Запит 2-8'!#REF!</f>
        <v>#REF!</v>
      </c>
      <c r="B1738" s="298" t="e">
        <f>IF('Запит 2-8'!#REF!&lt;&gt;"",'Запит 2-8'!#REF!,"")</f>
        <v>#REF!</v>
      </c>
      <c r="C1738" s="297" t="e">
        <f>'Запит 2-8'!#REF!</f>
        <v>#REF!</v>
      </c>
      <c r="D1738" s="296" t="e">
        <f>'Запит 2-8'!#REF!</f>
        <v>#REF!</v>
      </c>
      <c r="E1738" s="413">
        <f>'Паспорт-3'!E1962</f>
        <v>0</v>
      </c>
      <c r="F1738" s="414"/>
      <c r="G1738" s="429">
        <f t="shared" si="194"/>
        <v>0</v>
      </c>
      <c r="H1738" s="81" t="e">
        <f t="shared" si="195"/>
        <v>#REF!</v>
      </c>
    </row>
    <row r="1739" spans="1:8" x14ac:dyDescent="0.2">
      <c r="A1739" s="433" t="e">
        <f>'Запит 2-8'!#REF!</f>
        <v>#REF!</v>
      </c>
      <c r="B1739" s="434" t="e">
        <f>IF('Запит 2-8'!#REF!&lt;&gt;"",'Запит 2-8'!#REF!,"")</f>
        <v>#REF!</v>
      </c>
      <c r="C1739" s="435" t="e">
        <f>'Запит 2-8'!#REF!</f>
        <v>#REF!</v>
      </c>
      <c r="D1739" s="436" t="e">
        <f>'Запит 2-8'!#REF!</f>
        <v>#REF!</v>
      </c>
      <c r="E1739" s="437">
        <f>'Паспорт-3'!E1963</f>
        <v>0</v>
      </c>
      <c r="F1739" s="438"/>
      <c r="G1739" s="439">
        <f t="shared" si="194"/>
        <v>0</v>
      </c>
      <c r="H1739" s="81" t="e">
        <f t="shared" si="195"/>
        <v>#REF!</v>
      </c>
    </row>
    <row r="1740" spans="1:8" ht="12.75" customHeight="1" x14ac:dyDescent="0.2">
      <c r="A1740" s="820" t="s">
        <v>212</v>
      </c>
      <c r="B1740" s="821"/>
      <c r="C1740" s="821"/>
      <c r="D1740" s="821"/>
      <c r="E1740" s="821"/>
      <c r="F1740" s="821"/>
      <c r="G1740" s="822"/>
      <c r="H1740" s="81" t="e">
        <f>H1724</f>
        <v>#REF!</v>
      </c>
    </row>
    <row r="1741" spans="1:8" x14ac:dyDescent="0.2">
      <c r="A1741" s="426" t="e">
        <f>'Запит 2-8'!#REF!</f>
        <v>#REF!</v>
      </c>
      <c r="B1741" s="823" t="s">
        <v>109</v>
      </c>
      <c r="C1741" s="824"/>
      <c r="D1741" s="824"/>
      <c r="E1741" s="825"/>
      <c r="F1741" s="825"/>
      <c r="G1741" s="826"/>
      <c r="H1741" s="81" t="e">
        <f>H1742</f>
        <v>#REF!</v>
      </c>
    </row>
    <row r="1742" spans="1:8" x14ac:dyDescent="0.2">
      <c r="A1742" s="326" t="e">
        <f>'Запит 2-8'!#REF!</f>
        <v>#REF!</v>
      </c>
      <c r="B1742" s="421" t="e">
        <f>IF('Запит 2-8'!#REF!&lt;&gt;"",'Запит 2-8'!#REF!,"")</f>
        <v>#REF!</v>
      </c>
      <c r="C1742" s="422" t="e">
        <f>'Запит 2-8'!#REF!</f>
        <v>#REF!</v>
      </c>
      <c r="D1742" s="423" t="e">
        <f>'Запит 2-8'!#REF!</f>
        <v>#REF!</v>
      </c>
      <c r="E1742" s="424">
        <f>'Паспорт-3'!E1965</f>
        <v>0</v>
      </c>
      <c r="F1742" s="425"/>
      <c r="G1742" s="428">
        <f t="shared" ref="G1742:G1756" si="196">F1742-E1742</f>
        <v>0</v>
      </c>
      <c r="H1742" s="81" t="e">
        <f t="shared" ref="H1742:H1756" si="197">IF(B1742&lt;&gt;"","Для друку","")</f>
        <v>#REF!</v>
      </c>
    </row>
    <row r="1743" spans="1:8" x14ac:dyDescent="0.2">
      <c r="A1743" s="326" t="e">
        <f>'Запит 2-8'!#REF!</f>
        <v>#REF!</v>
      </c>
      <c r="B1743" s="298" t="e">
        <f>IF('Запит 2-8'!#REF!&lt;&gt;"",'Запит 2-8'!#REF!,"")</f>
        <v>#REF!</v>
      </c>
      <c r="C1743" s="297" t="e">
        <f>'Запит 2-8'!#REF!</f>
        <v>#REF!</v>
      </c>
      <c r="D1743" s="296" t="e">
        <f>'Запит 2-8'!#REF!</f>
        <v>#REF!</v>
      </c>
      <c r="E1743" s="413">
        <f>'Паспорт-3'!E1966</f>
        <v>0</v>
      </c>
      <c r="F1743" s="414"/>
      <c r="G1743" s="429">
        <f t="shared" si="196"/>
        <v>0</v>
      </c>
      <c r="H1743" s="81" t="e">
        <f t="shared" si="197"/>
        <v>#REF!</v>
      </c>
    </row>
    <row r="1744" spans="1:8" x14ac:dyDescent="0.2">
      <c r="A1744" s="326" t="e">
        <f>'Запит 2-8'!#REF!</f>
        <v>#REF!</v>
      </c>
      <c r="B1744" s="298" t="e">
        <f>IF('Запит 2-8'!#REF!&lt;&gt;"",'Запит 2-8'!#REF!,"")</f>
        <v>#REF!</v>
      </c>
      <c r="C1744" s="297" t="e">
        <f>'Запит 2-8'!#REF!</f>
        <v>#REF!</v>
      </c>
      <c r="D1744" s="296" t="e">
        <f>'Запит 2-8'!#REF!</f>
        <v>#REF!</v>
      </c>
      <c r="E1744" s="413">
        <f>'Паспорт-3'!E1967</f>
        <v>0</v>
      </c>
      <c r="F1744" s="414"/>
      <c r="G1744" s="429">
        <f t="shared" si="196"/>
        <v>0</v>
      </c>
      <c r="H1744" s="81" t="e">
        <f t="shared" si="197"/>
        <v>#REF!</v>
      </c>
    </row>
    <row r="1745" spans="1:8" x14ac:dyDescent="0.2">
      <c r="A1745" s="326" t="e">
        <f>'Запит 2-8'!#REF!</f>
        <v>#REF!</v>
      </c>
      <c r="B1745" s="298" t="e">
        <f>IF('Запит 2-8'!#REF!&lt;&gt;"",'Запит 2-8'!#REF!,"")</f>
        <v>#REF!</v>
      </c>
      <c r="C1745" s="297" t="e">
        <f>'Запит 2-8'!#REF!</f>
        <v>#REF!</v>
      </c>
      <c r="D1745" s="296" t="e">
        <f>'Запит 2-8'!#REF!</f>
        <v>#REF!</v>
      </c>
      <c r="E1745" s="413">
        <f>'Паспорт-3'!E1968</f>
        <v>0</v>
      </c>
      <c r="F1745" s="414"/>
      <c r="G1745" s="429">
        <f t="shared" si="196"/>
        <v>0</v>
      </c>
      <c r="H1745" s="81" t="e">
        <f t="shared" si="197"/>
        <v>#REF!</v>
      </c>
    </row>
    <row r="1746" spans="1:8" x14ac:dyDescent="0.2">
      <c r="A1746" s="326" t="e">
        <f>'Запит 2-8'!#REF!</f>
        <v>#REF!</v>
      </c>
      <c r="B1746" s="298" t="e">
        <f>IF('Запит 2-8'!#REF!&lt;&gt;"",'Запит 2-8'!#REF!,"")</f>
        <v>#REF!</v>
      </c>
      <c r="C1746" s="297" t="e">
        <f>'Запит 2-8'!#REF!</f>
        <v>#REF!</v>
      </c>
      <c r="D1746" s="296" t="e">
        <f>'Запит 2-8'!#REF!</f>
        <v>#REF!</v>
      </c>
      <c r="E1746" s="413">
        <f>'Паспорт-3'!E1969</f>
        <v>0</v>
      </c>
      <c r="F1746" s="414"/>
      <c r="G1746" s="429">
        <f t="shared" si="196"/>
        <v>0</v>
      </c>
      <c r="H1746" s="81" t="e">
        <f t="shared" si="197"/>
        <v>#REF!</v>
      </c>
    </row>
    <row r="1747" spans="1:8" x14ac:dyDescent="0.2">
      <c r="A1747" s="326" t="e">
        <f>'Запит 2-8'!#REF!</f>
        <v>#REF!</v>
      </c>
      <c r="B1747" s="298" t="e">
        <f>IF('Запит 2-8'!#REF!&lt;&gt;"",'Запит 2-8'!#REF!,"")</f>
        <v>#REF!</v>
      </c>
      <c r="C1747" s="297" t="e">
        <f>'Запит 2-8'!#REF!</f>
        <v>#REF!</v>
      </c>
      <c r="D1747" s="296" t="e">
        <f>'Запит 2-8'!#REF!</f>
        <v>#REF!</v>
      </c>
      <c r="E1747" s="413">
        <f>'Паспорт-3'!E1970</f>
        <v>0</v>
      </c>
      <c r="F1747" s="414"/>
      <c r="G1747" s="429">
        <f t="shared" si="196"/>
        <v>0</v>
      </c>
      <c r="H1747" s="81" t="e">
        <f t="shared" si="197"/>
        <v>#REF!</v>
      </c>
    </row>
    <row r="1748" spans="1:8" x14ac:dyDescent="0.2">
      <c r="A1748" s="326" t="e">
        <f>'Запит 2-8'!#REF!</f>
        <v>#REF!</v>
      </c>
      <c r="B1748" s="298" t="e">
        <f>IF('Запит 2-8'!#REF!&lt;&gt;"",'Запит 2-8'!#REF!,"")</f>
        <v>#REF!</v>
      </c>
      <c r="C1748" s="297" t="e">
        <f>'Запит 2-8'!#REF!</f>
        <v>#REF!</v>
      </c>
      <c r="D1748" s="296" t="e">
        <f>'Запит 2-8'!#REF!</f>
        <v>#REF!</v>
      </c>
      <c r="E1748" s="413">
        <f>'Паспорт-3'!E1971</f>
        <v>0</v>
      </c>
      <c r="F1748" s="414"/>
      <c r="G1748" s="429">
        <f t="shared" si="196"/>
        <v>0</v>
      </c>
      <c r="H1748" s="81" t="e">
        <f t="shared" si="197"/>
        <v>#REF!</v>
      </c>
    </row>
    <row r="1749" spans="1:8" x14ac:dyDescent="0.2">
      <c r="A1749" s="326" t="e">
        <f>'Запит 2-8'!#REF!</f>
        <v>#REF!</v>
      </c>
      <c r="B1749" s="298" t="e">
        <f>IF('Запит 2-8'!#REF!&lt;&gt;"",'Запит 2-8'!#REF!,"")</f>
        <v>#REF!</v>
      </c>
      <c r="C1749" s="297" t="e">
        <f>'Запит 2-8'!#REF!</f>
        <v>#REF!</v>
      </c>
      <c r="D1749" s="296" t="e">
        <f>'Запит 2-8'!#REF!</f>
        <v>#REF!</v>
      </c>
      <c r="E1749" s="413">
        <f>'Паспорт-3'!E1972</f>
        <v>0</v>
      </c>
      <c r="F1749" s="414"/>
      <c r="G1749" s="429">
        <f t="shared" si="196"/>
        <v>0</v>
      </c>
      <c r="H1749" s="81" t="e">
        <f t="shared" si="197"/>
        <v>#REF!</v>
      </c>
    </row>
    <row r="1750" spans="1:8" x14ac:dyDescent="0.2">
      <c r="A1750" s="326" t="e">
        <f>'Запит 2-8'!#REF!</f>
        <v>#REF!</v>
      </c>
      <c r="B1750" s="298" t="e">
        <f>IF('Запит 2-8'!#REF!&lt;&gt;"",'Запит 2-8'!#REF!,"")</f>
        <v>#REF!</v>
      </c>
      <c r="C1750" s="297" t="e">
        <f>'Запит 2-8'!#REF!</f>
        <v>#REF!</v>
      </c>
      <c r="D1750" s="296" t="e">
        <f>'Запит 2-8'!#REF!</f>
        <v>#REF!</v>
      </c>
      <c r="E1750" s="413">
        <f>'Паспорт-3'!E1973</f>
        <v>0</v>
      </c>
      <c r="F1750" s="414"/>
      <c r="G1750" s="429">
        <f t="shared" si="196"/>
        <v>0</v>
      </c>
      <c r="H1750" s="81" t="e">
        <f t="shared" si="197"/>
        <v>#REF!</v>
      </c>
    </row>
    <row r="1751" spans="1:8" x14ac:dyDescent="0.2">
      <c r="A1751" s="326" t="e">
        <f>'Запит 2-8'!#REF!</f>
        <v>#REF!</v>
      </c>
      <c r="B1751" s="298" t="e">
        <f>IF('Запит 2-8'!#REF!&lt;&gt;"",'Запит 2-8'!#REF!,"")</f>
        <v>#REF!</v>
      </c>
      <c r="C1751" s="297" t="e">
        <f>'Запит 2-8'!#REF!</f>
        <v>#REF!</v>
      </c>
      <c r="D1751" s="296" t="e">
        <f>'Запит 2-8'!#REF!</f>
        <v>#REF!</v>
      </c>
      <c r="E1751" s="413">
        <f>'Паспорт-3'!E1974</f>
        <v>0</v>
      </c>
      <c r="F1751" s="414"/>
      <c r="G1751" s="429">
        <f t="shared" si="196"/>
        <v>0</v>
      </c>
      <c r="H1751" s="81" t="e">
        <f t="shared" si="197"/>
        <v>#REF!</v>
      </c>
    </row>
    <row r="1752" spans="1:8" x14ac:dyDescent="0.2">
      <c r="A1752" s="326" t="e">
        <f>'Запит 2-8'!#REF!</f>
        <v>#REF!</v>
      </c>
      <c r="B1752" s="298" t="e">
        <f>IF('Запит 2-8'!#REF!&lt;&gt;"",'Запит 2-8'!#REF!,"")</f>
        <v>#REF!</v>
      </c>
      <c r="C1752" s="297" t="e">
        <f>'Запит 2-8'!#REF!</f>
        <v>#REF!</v>
      </c>
      <c r="D1752" s="296" t="e">
        <f>'Запит 2-8'!#REF!</f>
        <v>#REF!</v>
      </c>
      <c r="E1752" s="413">
        <f>'Паспорт-3'!E1975</f>
        <v>0</v>
      </c>
      <c r="F1752" s="414"/>
      <c r="G1752" s="429">
        <f t="shared" si="196"/>
        <v>0</v>
      </c>
      <c r="H1752" s="81" t="e">
        <f t="shared" si="197"/>
        <v>#REF!</v>
      </c>
    </row>
    <row r="1753" spans="1:8" x14ac:dyDescent="0.2">
      <c r="A1753" s="326" t="e">
        <f>'Запит 2-8'!#REF!</f>
        <v>#REF!</v>
      </c>
      <c r="B1753" s="298" t="e">
        <f>IF('Запит 2-8'!#REF!&lt;&gt;"",'Запит 2-8'!#REF!,"")</f>
        <v>#REF!</v>
      </c>
      <c r="C1753" s="297" t="e">
        <f>'Запит 2-8'!#REF!</f>
        <v>#REF!</v>
      </c>
      <c r="D1753" s="296" t="e">
        <f>'Запит 2-8'!#REF!</f>
        <v>#REF!</v>
      </c>
      <c r="E1753" s="413">
        <f>'Паспорт-3'!E1976</f>
        <v>0</v>
      </c>
      <c r="F1753" s="414"/>
      <c r="G1753" s="429">
        <f t="shared" si="196"/>
        <v>0</v>
      </c>
      <c r="H1753" s="81" t="e">
        <f t="shared" si="197"/>
        <v>#REF!</v>
      </c>
    </row>
    <row r="1754" spans="1:8" x14ac:dyDescent="0.2">
      <c r="A1754" s="326" t="e">
        <f>'Запит 2-8'!#REF!</f>
        <v>#REF!</v>
      </c>
      <c r="B1754" s="298" t="e">
        <f>IF('Запит 2-8'!#REF!&lt;&gt;"",'Запит 2-8'!#REF!,"")</f>
        <v>#REF!</v>
      </c>
      <c r="C1754" s="297" t="e">
        <f>'Запит 2-8'!#REF!</f>
        <v>#REF!</v>
      </c>
      <c r="D1754" s="296" t="e">
        <f>'Запит 2-8'!#REF!</f>
        <v>#REF!</v>
      </c>
      <c r="E1754" s="413">
        <f>'Паспорт-3'!E1977</f>
        <v>0</v>
      </c>
      <c r="F1754" s="414"/>
      <c r="G1754" s="429">
        <f t="shared" si="196"/>
        <v>0</v>
      </c>
      <c r="H1754" s="81" t="e">
        <f t="shared" si="197"/>
        <v>#REF!</v>
      </c>
    </row>
    <row r="1755" spans="1:8" x14ac:dyDescent="0.2">
      <c r="A1755" s="326" t="e">
        <f>'Запит 2-8'!#REF!</f>
        <v>#REF!</v>
      </c>
      <c r="B1755" s="298" t="e">
        <f>IF('Запит 2-8'!#REF!&lt;&gt;"",'Запит 2-8'!#REF!,"")</f>
        <v>#REF!</v>
      </c>
      <c r="C1755" s="297" t="e">
        <f>'Запит 2-8'!#REF!</f>
        <v>#REF!</v>
      </c>
      <c r="D1755" s="296" t="e">
        <f>'Запит 2-8'!#REF!</f>
        <v>#REF!</v>
      </c>
      <c r="E1755" s="413">
        <f>'Паспорт-3'!E1978</f>
        <v>0</v>
      </c>
      <c r="F1755" s="414"/>
      <c r="G1755" s="429">
        <f t="shared" si="196"/>
        <v>0</v>
      </c>
      <c r="H1755" s="81" t="e">
        <f t="shared" si="197"/>
        <v>#REF!</v>
      </c>
    </row>
    <row r="1756" spans="1:8" x14ac:dyDescent="0.2">
      <c r="A1756" s="433" t="e">
        <f>'Запит 2-8'!#REF!</f>
        <v>#REF!</v>
      </c>
      <c r="B1756" s="434" t="e">
        <f>IF('Запит 2-8'!#REF!&lt;&gt;"",'Запит 2-8'!#REF!,"")</f>
        <v>#REF!</v>
      </c>
      <c r="C1756" s="435" t="e">
        <f>'Запит 2-8'!#REF!</f>
        <v>#REF!</v>
      </c>
      <c r="D1756" s="436" t="e">
        <f>'Запит 2-8'!#REF!</f>
        <v>#REF!</v>
      </c>
      <c r="E1756" s="437">
        <f>'Паспорт-3'!E1979</f>
        <v>0</v>
      </c>
      <c r="F1756" s="438"/>
      <c r="G1756" s="439">
        <f t="shared" si="196"/>
        <v>0</v>
      </c>
      <c r="H1756" s="81" t="e">
        <f t="shared" si="197"/>
        <v>#REF!</v>
      </c>
    </row>
    <row r="1757" spans="1:8" ht="12.75" customHeight="1" x14ac:dyDescent="0.2">
      <c r="A1757" s="820" t="s">
        <v>212</v>
      </c>
      <c r="B1757" s="821"/>
      <c r="C1757" s="821"/>
      <c r="D1757" s="821"/>
      <c r="E1757" s="821"/>
      <c r="F1757" s="821"/>
      <c r="G1757" s="822"/>
      <c r="H1757" s="81" t="e">
        <f>H1741</f>
        <v>#REF!</v>
      </c>
    </row>
    <row r="1758" spans="1:8" ht="12.75" customHeight="1" x14ac:dyDescent="0.2">
      <c r="A1758" s="820" t="s">
        <v>232</v>
      </c>
      <c r="B1758" s="821"/>
      <c r="C1758" s="821"/>
      <c r="D1758" s="821"/>
      <c r="E1758" s="821"/>
      <c r="F1758" s="821"/>
      <c r="G1758" s="822"/>
      <c r="H1758" s="81" t="e">
        <f>H1706</f>
        <v>#REF!</v>
      </c>
    </row>
    <row r="1759" spans="1:8" ht="12.75" customHeight="1" x14ac:dyDescent="0.2">
      <c r="A1759" s="784" t="e">
        <f>'Запит 2-8'!#REF!</f>
        <v>#REF!</v>
      </c>
      <c r="B1759" s="785"/>
      <c r="C1759" s="785"/>
      <c r="D1759" s="785"/>
      <c r="E1759" s="785"/>
      <c r="F1759" s="785"/>
      <c r="G1759" s="786"/>
      <c r="H1759" s="81" t="e">
        <f>H1760</f>
        <v>#REF!</v>
      </c>
    </row>
    <row r="1760" spans="1:8" x14ac:dyDescent="0.2">
      <c r="A1760" s="420" t="s">
        <v>4</v>
      </c>
      <c r="B1760" s="823" t="s">
        <v>107</v>
      </c>
      <c r="C1760" s="824"/>
      <c r="D1760" s="824"/>
      <c r="E1760" s="827"/>
      <c r="F1760" s="827"/>
      <c r="G1760" s="828"/>
      <c r="H1760" s="81" t="e">
        <f>H1761</f>
        <v>#REF!</v>
      </c>
    </row>
    <row r="1761" spans="1:8" x14ac:dyDescent="0.2">
      <c r="A1761" s="326" t="e">
        <f>'Запит 2-8'!#REF!</f>
        <v>#REF!</v>
      </c>
      <c r="B1761" s="421" t="e">
        <f>IF('Запит 2-8'!#REF!&lt;&gt;"",'Запит 2-8'!#REF!,"")</f>
        <v>#REF!</v>
      </c>
      <c r="C1761" s="422" t="e">
        <f>'Запит 2-8'!#REF!</f>
        <v>#REF!</v>
      </c>
      <c r="D1761" s="423" t="e">
        <f>'Запит 2-8'!#REF!</f>
        <v>#REF!</v>
      </c>
      <c r="E1761" s="424">
        <f>'Паспорт-3'!E1993</f>
        <v>0</v>
      </c>
      <c r="F1761" s="425"/>
      <c r="G1761" s="428">
        <f t="shared" ref="G1761:G1775" si="198">F1761-E1761</f>
        <v>0</v>
      </c>
      <c r="H1761" s="81" t="e">
        <f t="shared" ref="H1761:H1775" si="199">IF(B1761&lt;&gt;"","Для друку","")</f>
        <v>#REF!</v>
      </c>
    </row>
    <row r="1762" spans="1:8" x14ac:dyDescent="0.2">
      <c r="A1762" s="326" t="e">
        <f>'Запит 2-8'!#REF!</f>
        <v>#REF!</v>
      </c>
      <c r="B1762" s="298" t="e">
        <f>IF('Запит 2-8'!#REF!&lt;&gt;"",'Запит 2-8'!#REF!,"")</f>
        <v>#REF!</v>
      </c>
      <c r="C1762" s="297" t="e">
        <f>'Запит 2-8'!#REF!</f>
        <v>#REF!</v>
      </c>
      <c r="D1762" s="296" t="e">
        <f>'Запит 2-8'!#REF!</f>
        <v>#REF!</v>
      </c>
      <c r="E1762" s="413">
        <f>'Паспорт-3'!E1994</f>
        <v>0</v>
      </c>
      <c r="F1762" s="414"/>
      <c r="G1762" s="429">
        <f t="shared" si="198"/>
        <v>0</v>
      </c>
      <c r="H1762" s="81" t="e">
        <f t="shared" si="199"/>
        <v>#REF!</v>
      </c>
    </row>
    <row r="1763" spans="1:8" x14ac:dyDescent="0.2">
      <c r="A1763" s="326" t="e">
        <f>'Запит 2-8'!#REF!</f>
        <v>#REF!</v>
      </c>
      <c r="B1763" s="298" t="e">
        <f>IF('Запит 2-8'!#REF!&lt;&gt;"",'Запит 2-8'!#REF!,"")</f>
        <v>#REF!</v>
      </c>
      <c r="C1763" s="297" t="e">
        <f>'Запит 2-8'!#REF!</f>
        <v>#REF!</v>
      </c>
      <c r="D1763" s="296" t="e">
        <f>'Запит 2-8'!#REF!</f>
        <v>#REF!</v>
      </c>
      <c r="E1763" s="413">
        <f>'Паспорт-3'!E1995</f>
        <v>0</v>
      </c>
      <c r="F1763" s="414"/>
      <c r="G1763" s="429">
        <f t="shared" si="198"/>
        <v>0</v>
      </c>
      <c r="H1763" s="81" t="e">
        <f t="shared" si="199"/>
        <v>#REF!</v>
      </c>
    </row>
    <row r="1764" spans="1:8" x14ac:dyDescent="0.2">
      <c r="A1764" s="326" t="e">
        <f>'Запит 2-8'!#REF!</f>
        <v>#REF!</v>
      </c>
      <c r="B1764" s="298" t="e">
        <f>IF('Запит 2-8'!#REF!&lt;&gt;"",'Запит 2-8'!#REF!,"")</f>
        <v>#REF!</v>
      </c>
      <c r="C1764" s="297" t="e">
        <f>'Запит 2-8'!#REF!</f>
        <v>#REF!</v>
      </c>
      <c r="D1764" s="296" t="e">
        <f>'Запит 2-8'!#REF!</f>
        <v>#REF!</v>
      </c>
      <c r="E1764" s="413">
        <f>'Паспорт-3'!E1996</f>
        <v>0</v>
      </c>
      <c r="F1764" s="414"/>
      <c r="G1764" s="429">
        <f t="shared" si="198"/>
        <v>0</v>
      </c>
      <c r="H1764" s="81" t="e">
        <f t="shared" si="199"/>
        <v>#REF!</v>
      </c>
    </row>
    <row r="1765" spans="1:8" x14ac:dyDescent="0.2">
      <c r="A1765" s="326" t="e">
        <f>'Запит 2-8'!#REF!</f>
        <v>#REF!</v>
      </c>
      <c r="B1765" s="298" t="e">
        <f>IF('Запит 2-8'!#REF!&lt;&gt;"",'Запит 2-8'!#REF!,"")</f>
        <v>#REF!</v>
      </c>
      <c r="C1765" s="297" t="e">
        <f>'Запит 2-8'!#REF!</f>
        <v>#REF!</v>
      </c>
      <c r="D1765" s="296" t="e">
        <f>'Запит 2-8'!#REF!</f>
        <v>#REF!</v>
      </c>
      <c r="E1765" s="413">
        <f>'Паспорт-3'!E1997</f>
        <v>0</v>
      </c>
      <c r="F1765" s="414"/>
      <c r="G1765" s="429">
        <f t="shared" si="198"/>
        <v>0</v>
      </c>
      <c r="H1765" s="81" t="e">
        <f t="shared" si="199"/>
        <v>#REF!</v>
      </c>
    </row>
    <row r="1766" spans="1:8" x14ac:dyDescent="0.2">
      <c r="A1766" s="326" t="e">
        <f>'Запит 2-8'!#REF!</f>
        <v>#REF!</v>
      </c>
      <c r="B1766" s="298" t="e">
        <f>IF('Запит 2-8'!#REF!&lt;&gt;"",'Запит 2-8'!#REF!,"")</f>
        <v>#REF!</v>
      </c>
      <c r="C1766" s="297" t="e">
        <f>'Запит 2-8'!#REF!</f>
        <v>#REF!</v>
      </c>
      <c r="D1766" s="296" t="e">
        <f>'Запит 2-8'!#REF!</f>
        <v>#REF!</v>
      </c>
      <c r="E1766" s="413">
        <f>'Паспорт-3'!E1998</f>
        <v>0</v>
      </c>
      <c r="F1766" s="414"/>
      <c r="G1766" s="429">
        <f t="shared" si="198"/>
        <v>0</v>
      </c>
      <c r="H1766" s="81" t="e">
        <f t="shared" si="199"/>
        <v>#REF!</v>
      </c>
    </row>
    <row r="1767" spans="1:8" x14ac:dyDescent="0.2">
      <c r="A1767" s="326" t="e">
        <f>'Запит 2-8'!#REF!</f>
        <v>#REF!</v>
      </c>
      <c r="B1767" s="298" t="e">
        <f>IF('Запит 2-8'!#REF!&lt;&gt;"",'Запит 2-8'!#REF!,"")</f>
        <v>#REF!</v>
      </c>
      <c r="C1767" s="297" t="e">
        <f>'Запит 2-8'!#REF!</f>
        <v>#REF!</v>
      </c>
      <c r="D1767" s="296" t="e">
        <f>'Запит 2-8'!#REF!</f>
        <v>#REF!</v>
      </c>
      <c r="E1767" s="413">
        <f>'Паспорт-3'!E1999</f>
        <v>0</v>
      </c>
      <c r="F1767" s="414"/>
      <c r="G1767" s="429">
        <f t="shared" si="198"/>
        <v>0</v>
      </c>
      <c r="H1767" s="81" t="e">
        <f t="shared" si="199"/>
        <v>#REF!</v>
      </c>
    </row>
    <row r="1768" spans="1:8" x14ac:dyDescent="0.2">
      <c r="A1768" s="326" t="e">
        <f>'Запит 2-8'!#REF!</f>
        <v>#REF!</v>
      </c>
      <c r="B1768" s="298" t="e">
        <f>IF('Запит 2-8'!#REF!&lt;&gt;"",'Запит 2-8'!#REF!,"")</f>
        <v>#REF!</v>
      </c>
      <c r="C1768" s="297" t="e">
        <f>'Запит 2-8'!#REF!</f>
        <v>#REF!</v>
      </c>
      <c r="D1768" s="296" t="e">
        <f>'Запит 2-8'!#REF!</f>
        <v>#REF!</v>
      </c>
      <c r="E1768" s="413">
        <f>'Паспорт-3'!E2000</f>
        <v>0</v>
      </c>
      <c r="F1768" s="414"/>
      <c r="G1768" s="429">
        <f t="shared" si="198"/>
        <v>0</v>
      </c>
      <c r="H1768" s="81" t="e">
        <f t="shared" si="199"/>
        <v>#REF!</v>
      </c>
    </row>
    <row r="1769" spans="1:8" x14ac:dyDescent="0.2">
      <c r="A1769" s="326" t="e">
        <f>'Запит 2-8'!#REF!</f>
        <v>#REF!</v>
      </c>
      <c r="B1769" s="298" t="e">
        <f>IF('Запит 2-8'!#REF!&lt;&gt;"",'Запит 2-8'!#REF!,"")</f>
        <v>#REF!</v>
      </c>
      <c r="C1769" s="297" t="e">
        <f>'Запит 2-8'!#REF!</f>
        <v>#REF!</v>
      </c>
      <c r="D1769" s="296" t="e">
        <f>'Запит 2-8'!#REF!</f>
        <v>#REF!</v>
      </c>
      <c r="E1769" s="413">
        <f>'Паспорт-3'!E2001</f>
        <v>0</v>
      </c>
      <c r="F1769" s="414"/>
      <c r="G1769" s="429">
        <f t="shared" si="198"/>
        <v>0</v>
      </c>
      <c r="H1769" s="81" t="e">
        <f t="shared" si="199"/>
        <v>#REF!</v>
      </c>
    </row>
    <row r="1770" spans="1:8" x14ac:dyDescent="0.2">
      <c r="A1770" s="326" t="e">
        <f>'Запит 2-8'!#REF!</f>
        <v>#REF!</v>
      </c>
      <c r="B1770" s="298" t="e">
        <f>IF('Запит 2-8'!#REF!&lt;&gt;"",'Запит 2-8'!#REF!,"")</f>
        <v>#REF!</v>
      </c>
      <c r="C1770" s="297" t="e">
        <f>'Запит 2-8'!#REF!</f>
        <v>#REF!</v>
      </c>
      <c r="D1770" s="296" t="e">
        <f>'Запит 2-8'!#REF!</f>
        <v>#REF!</v>
      </c>
      <c r="E1770" s="413">
        <f>'Паспорт-3'!E2002</f>
        <v>0</v>
      </c>
      <c r="F1770" s="414"/>
      <c r="G1770" s="429">
        <f t="shared" si="198"/>
        <v>0</v>
      </c>
      <c r="H1770" s="81" t="e">
        <f t="shared" si="199"/>
        <v>#REF!</v>
      </c>
    </row>
    <row r="1771" spans="1:8" x14ac:dyDescent="0.2">
      <c r="A1771" s="326" t="e">
        <f>'Запит 2-8'!#REF!</f>
        <v>#REF!</v>
      </c>
      <c r="B1771" s="298" t="e">
        <f>IF('Запит 2-8'!#REF!&lt;&gt;"",'Запит 2-8'!#REF!,"")</f>
        <v>#REF!</v>
      </c>
      <c r="C1771" s="297" t="e">
        <f>'Запит 2-8'!#REF!</f>
        <v>#REF!</v>
      </c>
      <c r="D1771" s="296" t="e">
        <f>'Запит 2-8'!#REF!</f>
        <v>#REF!</v>
      </c>
      <c r="E1771" s="413">
        <f>'Паспорт-3'!E2003</f>
        <v>0</v>
      </c>
      <c r="F1771" s="414"/>
      <c r="G1771" s="429">
        <f t="shared" si="198"/>
        <v>0</v>
      </c>
      <c r="H1771" s="81" t="e">
        <f t="shared" si="199"/>
        <v>#REF!</v>
      </c>
    </row>
    <row r="1772" spans="1:8" x14ac:dyDescent="0.2">
      <c r="A1772" s="326" t="e">
        <f>'Запит 2-8'!#REF!</f>
        <v>#REF!</v>
      </c>
      <c r="B1772" s="298" t="e">
        <f>IF('Запит 2-8'!#REF!&lt;&gt;"",'Запит 2-8'!#REF!,"")</f>
        <v>#REF!</v>
      </c>
      <c r="C1772" s="297" t="e">
        <f>'Запит 2-8'!#REF!</f>
        <v>#REF!</v>
      </c>
      <c r="D1772" s="296" t="e">
        <f>'Запит 2-8'!#REF!</f>
        <v>#REF!</v>
      </c>
      <c r="E1772" s="413">
        <f>'Паспорт-3'!E2004</f>
        <v>0</v>
      </c>
      <c r="F1772" s="414"/>
      <c r="G1772" s="429">
        <f t="shared" si="198"/>
        <v>0</v>
      </c>
      <c r="H1772" s="81" t="e">
        <f t="shared" si="199"/>
        <v>#REF!</v>
      </c>
    </row>
    <row r="1773" spans="1:8" x14ac:dyDescent="0.2">
      <c r="A1773" s="326" t="e">
        <f>'Запит 2-8'!#REF!</f>
        <v>#REF!</v>
      </c>
      <c r="B1773" s="298" t="e">
        <f>IF('Запит 2-8'!#REF!&lt;&gt;"",'Запит 2-8'!#REF!,"")</f>
        <v>#REF!</v>
      </c>
      <c r="C1773" s="297" t="e">
        <f>'Запит 2-8'!#REF!</f>
        <v>#REF!</v>
      </c>
      <c r="D1773" s="296" t="e">
        <f>'Запит 2-8'!#REF!</f>
        <v>#REF!</v>
      </c>
      <c r="E1773" s="413">
        <f>'Паспорт-3'!E2005</f>
        <v>0</v>
      </c>
      <c r="F1773" s="414"/>
      <c r="G1773" s="429">
        <f t="shared" si="198"/>
        <v>0</v>
      </c>
      <c r="H1773" s="81" t="e">
        <f t="shared" si="199"/>
        <v>#REF!</v>
      </c>
    </row>
    <row r="1774" spans="1:8" x14ac:dyDescent="0.2">
      <c r="A1774" s="326" t="e">
        <f>'Запит 2-8'!#REF!</f>
        <v>#REF!</v>
      </c>
      <c r="B1774" s="298" t="e">
        <f>IF('Запит 2-8'!#REF!&lt;&gt;"",'Запит 2-8'!#REF!,"")</f>
        <v>#REF!</v>
      </c>
      <c r="C1774" s="297" t="e">
        <f>'Запит 2-8'!#REF!</f>
        <v>#REF!</v>
      </c>
      <c r="D1774" s="296" t="e">
        <f>'Запит 2-8'!#REF!</f>
        <v>#REF!</v>
      </c>
      <c r="E1774" s="413">
        <f>'Паспорт-3'!E2006</f>
        <v>0</v>
      </c>
      <c r="F1774" s="414"/>
      <c r="G1774" s="429">
        <f t="shared" si="198"/>
        <v>0</v>
      </c>
      <c r="H1774" s="81" t="e">
        <f t="shared" si="199"/>
        <v>#REF!</v>
      </c>
    </row>
    <row r="1775" spans="1:8" x14ac:dyDescent="0.2">
      <c r="A1775" s="433" t="e">
        <f>'Запит 2-8'!#REF!</f>
        <v>#REF!</v>
      </c>
      <c r="B1775" s="434" t="e">
        <f>IF('Запит 2-8'!#REF!&lt;&gt;"",'Запит 2-8'!#REF!,"")</f>
        <v>#REF!</v>
      </c>
      <c r="C1775" s="435" t="e">
        <f>'Запит 2-8'!#REF!</f>
        <v>#REF!</v>
      </c>
      <c r="D1775" s="436" t="e">
        <f>'Запит 2-8'!#REF!</f>
        <v>#REF!</v>
      </c>
      <c r="E1775" s="437">
        <f>'Паспорт-3'!E2007</f>
        <v>0</v>
      </c>
      <c r="F1775" s="438"/>
      <c r="G1775" s="439">
        <f t="shared" si="198"/>
        <v>0</v>
      </c>
      <c r="H1775" s="81" t="e">
        <f t="shared" si="199"/>
        <v>#REF!</v>
      </c>
    </row>
    <row r="1776" spans="1:8" ht="12.75" customHeight="1" x14ac:dyDescent="0.2">
      <c r="A1776" s="820" t="s">
        <v>212</v>
      </c>
      <c r="B1776" s="821"/>
      <c r="C1776" s="821"/>
      <c r="D1776" s="821"/>
      <c r="E1776" s="821"/>
      <c r="F1776" s="821"/>
      <c r="G1776" s="822"/>
      <c r="H1776" s="81" t="e">
        <f>H1760</f>
        <v>#REF!</v>
      </c>
    </row>
    <row r="1777" spans="1:8" x14ac:dyDescent="0.2">
      <c r="A1777" s="420" t="e">
        <f>'Запит 2-8'!#REF!</f>
        <v>#REF!</v>
      </c>
      <c r="B1777" s="823" t="s">
        <v>108</v>
      </c>
      <c r="C1777" s="824"/>
      <c r="D1777" s="824"/>
      <c r="E1777" s="824"/>
      <c r="F1777" s="824"/>
      <c r="G1777" s="829"/>
      <c r="H1777" s="81" t="e">
        <f>H1778</f>
        <v>#REF!</v>
      </c>
    </row>
    <row r="1778" spans="1:8" x14ac:dyDescent="0.2">
      <c r="A1778" s="326" t="e">
        <f>'Запит 2-8'!#REF!</f>
        <v>#REF!</v>
      </c>
      <c r="B1778" s="421" t="e">
        <f>IF('Запит 2-8'!#REF!&lt;&gt;"",'Запит 2-8'!#REF!,"")</f>
        <v>#REF!</v>
      </c>
      <c r="C1778" s="422" t="e">
        <f>'Запит 2-8'!#REF!</f>
        <v>#REF!</v>
      </c>
      <c r="D1778" s="423" t="e">
        <f>'Запит 2-8'!#REF!</f>
        <v>#REF!</v>
      </c>
      <c r="E1778" s="430">
        <f>'Паспорт-3'!E2009</f>
        <v>0</v>
      </c>
      <c r="F1778" s="431"/>
      <c r="G1778" s="432">
        <f t="shared" ref="G1778:G1792" si="200">F1778-E1778</f>
        <v>0</v>
      </c>
      <c r="H1778" s="81" t="e">
        <f t="shared" ref="H1778:H1792" si="201">IF(B1778&lt;&gt;"","Для друку","")</f>
        <v>#REF!</v>
      </c>
    </row>
    <row r="1779" spans="1:8" x14ac:dyDescent="0.2">
      <c r="A1779" s="326" t="e">
        <f>'Запит 2-8'!#REF!</f>
        <v>#REF!</v>
      </c>
      <c r="B1779" s="298" t="e">
        <f>IF('Запит 2-8'!#REF!&lt;&gt;"",'Запит 2-8'!#REF!,"")</f>
        <v>#REF!</v>
      </c>
      <c r="C1779" s="297" t="e">
        <f>'Запит 2-8'!#REF!</f>
        <v>#REF!</v>
      </c>
      <c r="D1779" s="296" t="e">
        <f>'Запит 2-8'!#REF!</f>
        <v>#REF!</v>
      </c>
      <c r="E1779" s="413">
        <f>'Паспорт-3'!E2010</f>
        <v>0</v>
      </c>
      <c r="F1779" s="414"/>
      <c r="G1779" s="429">
        <f t="shared" si="200"/>
        <v>0</v>
      </c>
      <c r="H1779" s="81" t="e">
        <f t="shared" si="201"/>
        <v>#REF!</v>
      </c>
    </row>
    <row r="1780" spans="1:8" x14ac:dyDescent="0.2">
      <c r="A1780" s="326" t="e">
        <f>'Запит 2-8'!#REF!</f>
        <v>#REF!</v>
      </c>
      <c r="B1780" s="298" t="e">
        <f>IF('Запит 2-8'!#REF!&lt;&gt;"",'Запит 2-8'!#REF!,"")</f>
        <v>#REF!</v>
      </c>
      <c r="C1780" s="297" t="e">
        <f>'Запит 2-8'!#REF!</f>
        <v>#REF!</v>
      </c>
      <c r="D1780" s="296" t="e">
        <f>'Запит 2-8'!#REF!</f>
        <v>#REF!</v>
      </c>
      <c r="E1780" s="413">
        <f>'Паспорт-3'!E2011</f>
        <v>0</v>
      </c>
      <c r="F1780" s="414"/>
      <c r="G1780" s="429">
        <f t="shared" si="200"/>
        <v>0</v>
      </c>
      <c r="H1780" s="81" t="e">
        <f t="shared" si="201"/>
        <v>#REF!</v>
      </c>
    </row>
    <row r="1781" spans="1:8" x14ac:dyDescent="0.2">
      <c r="A1781" s="326" t="e">
        <f>'Запит 2-8'!#REF!</f>
        <v>#REF!</v>
      </c>
      <c r="B1781" s="298" t="e">
        <f>IF('Запит 2-8'!#REF!&lt;&gt;"",'Запит 2-8'!#REF!,"")</f>
        <v>#REF!</v>
      </c>
      <c r="C1781" s="297" t="e">
        <f>'Запит 2-8'!#REF!</f>
        <v>#REF!</v>
      </c>
      <c r="D1781" s="296" t="e">
        <f>'Запит 2-8'!#REF!</f>
        <v>#REF!</v>
      </c>
      <c r="E1781" s="413">
        <f>'Паспорт-3'!E2012</f>
        <v>0</v>
      </c>
      <c r="F1781" s="414"/>
      <c r="G1781" s="429">
        <f t="shared" si="200"/>
        <v>0</v>
      </c>
      <c r="H1781" s="81" t="e">
        <f t="shared" si="201"/>
        <v>#REF!</v>
      </c>
    </row>
    <row r="1782" spans="1:8" x14ac:dyDescent="0.2">
      <c r="A1782" s="326" t="e">
        <f>'Запит 2-8'!#REF!</f>
        <v>#REF!</v>
      </c>
      <c r="B1782" s="298" t="e">
        <f>IF('Запит 2-8'!#REF!&lt;&gt;"",'Запит 2-8'!#REF!,"")</f>
        <v>#REF!</v>
      </c>
      <c r="C1782" s="297" t="e">
        <f>'Запит 2-8'!#REF!</f>
        <v>#REF!</v>
      </c>
      <c r="D1782" s="296" t="e">
        <f>'Запит 2-8'!#REF!</f>
        <v>#REF!</v>
      </c>
      <c r="E1782" s="413">
        <f>'Паспорт-3'!E2013</f>
        <v>0</v>
      </c>
      <c r="F1782" s="414"/>
      <c r="G1782" s="429">
        <f t="shared" si="200"/>
        <v>0</v>
      </c>
      <c r="H1782" s="81" t="e">
        <f t="shared" si="201"/>
        <v>#REF!</v>
      </c>
    </row>
    <row r="1783" spans="1:8" x14ac:dyDescent="0.2">
      <c r="A1783" s="326" t="e">
        <f>'Запит 2-8'!#REF!</f>
        <v>#REF!</v>
      </c>
      <c r="B1783" s="298" t="e">
        <f>IF('Запит 2-8'!#REF!&lt;&gt;"",'Запит 2-8'!#REF!,"")</f>
        <v>#REF!</v>
      </c>
      <c r="C1783" s="297" t="e">
        <f>'Запит 2-8'!#REF!</f>
        <v>#REF!</v>
      </c>
      <c r="D1783" s="296" t="e">
        <f>'Запит 2-8'!#REF!</f>
        <v>#REF!</v>
      </c>
      <c r="E1783" s="413">
        <f>'Паспорт-3'!E2014</f>
        <v>0</v>
      </c>
      <c r="F1783" s="414"/>
      <c r="G1783" s="429">
        <f t="shared" si="200"/>
        <v>0</v>
      </c>
      <c r="H1783" s="81" t="e">
        <f t="shared" si="201"/>
        <v>#REF!</v>
      </c>
    </row>
    <row r="1784" spans="1:8" x14ac:dyDescent="0.2">
      <c r="A1784" s="326" t="e">
        <f>'Запит 2-8'!#REF!</f>
        <v>#REF!</v>
      </c>
      <c r="B1784" s="298" t="e">
        <f>IF('Запит 2-8'!#REF!&lt;&gt;"",'Запит 2-8'!#REF!,"")</f>
        <v>#REF!</v>
      </c>
      <c r="C1784" s="297" t="e">
        <f>'Запит 2-8'!#REF!</f>
        <v>#REF!</v>
      </c>
      <c r="D1784" s="296" t="e">
        <f>'Запит 2-8'!#REF!</f>
        <v>#REF!</v>
      </c>
      <c r="E1784" s="413">
        <f>'Паспорт-3'!E2015</f>
        <v>0</v>
      </c>
      <c r="F1784" s="414"/>
      <c r="G1784" s="429">
        <f t="shared" si="200"/>
        <v>0</v>
      </c>
      <c r="H1784" s="81" t="e">
        <f t="shared" si="201"/>
        <v>#REF!</v>
      </c>
    </row>
    <row r="1785" spans="1:8" x14ac:dyDescent="0.2">
      <c r="A1785" s="326" t="e">
        <f>'Запит 2-8'!#REF!</f>
        <v>#REF!</v>
      </c>
      <c r="B1785" s="298" t="e">
        <f>IF('Запит 2-8'!#REF!&lt;&gt;"",'Запит 2-8'!#REF!,"")</f>
        <v>#REF!</v>
      </c>
      <c r="C1785" s="297" t="e">
        <f>'Запит 2-8'!#REF!</f>
        <v>#REF!</v>
      </c>
      <c r="D1785" s="296" t="e">
        <f>'Запит 2-8'!#REF!</f>
        <v>#REF!</v>
      </c>
      <c r="E1785" s="413">
        <f>'Паспорт-3'!E2016</f>
        <v>0</v>
      </c>
      <c r="F1785" s="414"/>
      <c r="G1785" s="429">
        <f t="shared" si="200"/>
        <v>0</v>
      </c>
      <c r="H1785" s="81" t="e">
        <f t="shared" si="201"/>
        <v>#REF!</v>
      </c>
    </row>
    <row r="1786" spans="1:8" x14ac:dyDescent="0.2">
      <c r="A1786" s="326" t="e">
        <f>'Запит 2-8'!#REF!</f>
        <v>#REF!</v>
      </c>
      <c r="B1786" s="298" t="e">
        <f>IF('Запит 2-8'!#REF!&lt;&gt;"",'Запит 2-8'!#REF!,"")</f>
        <v>#REF!</v>
      </c>
      <c r="C1786" s="297" t="e">
        <f>'Запит 2-8'!#REF!</f>
        <v>#REF!</v>
      </c>
      <c r="D1786" s="296" t="e">
        <f>'Запит 2-8'!#REF!</f>
        <v>#REF!</v>
      </c>
      <c r="E1786" s="413">
        <f>'Паспорт-3'!E2017</f>
        <v>0</v>
      </c>
      <c r="F1786" s="414"/>
      <c r="G1786" s="429">
        <f t="shared" si="200"/>
        <v>0</v>
      </c>
      <c r="H1786" s="81" t="e">
        <f t="shared" si="201"/>
        <v>#REF!</v>
      </c>
    </row>
    <row r="1787" spans="1:8" x14ac:dyDescent="0.2">
      <c r="A1787" s="326" t="e">
        <f>'Запит 2-8'!#REF!</f>
        <v>#REF!</v>
      </c>
      <c r="B1787" s="298" t="e">
        <f>IF('Запит 2-8'!#REF!&lt;&gt;"",'Запит 2-8'!#REF!,"")</f>
        <v>#REF!</v>
      </c>
      <c r="C1787" s="297" t="e">
        <f>'Запит 2-8'!#REF!</f>
        <v>#REF!</v>
      </c>
      <c r="D1787" s="296" t="e">
        <f>'Запит 2-8'!#REF!</f>
        <v>#REF!</v>
      </c>
      <c r="E1787" s="413">
        <f>'Паспорт-3'!E2018</f>
        <v>0</v>
      </c>
      <c r="F1787" s="414"/>
      <c r="G1787" s="429">
        <f t="shared" si="200"/>
        <v>0</v>
      </c>
      <c r="H1787" s="81" t="e">
        <f t="shared" si="201"/>
        <v>#REF!</v>
      </c>
    </row>
    <row r="1788" spans="1:8" x14ac:dyDescent="0.2">
      <c r="A1788" s="326" t="e">
        <f>'Запит 2-8'!#REF!</f>
        <v>#REF!</v>
      </c>
      <c r="B1788" s="298" t="e">
        <f>IF('Запит 2-8'!#REF!&lt;&gt;"",'Запит 2-8'!#REF!,"")</f>
        <v>#REF!</v>
      </c>
      <c r="C1788" s="297" t="e">
        <f>'Запит 2-8'!#REF!</f>
        <v>#REF!</v>
      </c>
      <c r="D1788" s="296" t="e">
        <f>'Запит 2-8'!#REF!</f>
        <v>#REF!</v>
      </c>
      <c r="E1788" s="413">
        <f>'Паспорт-3'!E2019</f>
        <v>0</v>
      </c>
      <c r="F1788" s="414"/>
      <c r="G1788" s="429">
        <f t="shared" si="200"/>
        <v>0</v>
      </c>
      <c r="H1788" s="81" t="e">
        <f t="shared" si="201"/>
        <v>#REF!</v>
      </c>
    </row>
    <row r="1789" spans="1:8" x14ac:dyDescent="0.2">
      <c r="A1789" s="326" t="e">
        <f>'Запит 2-8'!#REF!</f>
        <v>#REF!</v>
      </c>
      <c r="B1789" s="298" t="e">
        <f>IF('Запит 2-8'!#REF!&lt;&gt;"",'Запит 2-8'!#REF!,"")</f>
        <v>#REF!</v>
      </c>
      <c r="C1789" s="297" t="e">
        <f>'Запит 2-8'!#REF!</f>
        <v>#REF!</v>
      </c>
      <c r="D1789" s="296" t="e">
        <f>'Запит 2-8'!#REF!</f>
        <v>#REF!</v>
      </c>
      <c r="E1789" s="413">
        <f>'Паспорт-3'!E2020</f>
        <v>0</v>
      </c>
      <c r="F1789" s="414"/>
      <c r="G1789" s="429">
        <f t="shared" si="200"/>
        <v>0</v>
      </c>
      <c r="H1789" s="81" t="e">
        <f t="shared" si="201"/>
        <v>#REF!</v>
      </c>
    </row>
    <row r="1790" spans="1:8" x14ac:dyDescent="0.2">
      <c r="A1790" s="326" t="e">
        <f>'Запит 2-8'!#REF!</f>
        <v>#REF!</v>
      </c>
      <c r="B1790" s="298" t="e">
        <f>IF('Запит 2-8'!#REF!&lt;&gt;"",'Запит 2-8'!#REF!,"")</f>
        <v>#REF!</v>
      </c>
      <c r="C1790" s="297" t="e">
        <f>'Запит 2-8'!#REF!</f>
        <v>#REF!</v>
      </c>
      <c r="D1790" s="296" t="e">
        <f>'Запит 2-8'!#REF!</f>
        <v>#REF!</v>
      </c>
      <c r="E1790" s="413">
        <f>'Паспорт-3'!E2021</f>
        <v>0</v>
      </c>
      <c r="F1790" s="414"/>
      <c r="G1790" s="429">
        <f t="shared" si="200"/>
        <v>0</v>
      </c>
      <c r="H1790" s="81" t="e">
        <f t="shared" si="201"/>
        <v>#REF!</v>
      </c>
    </row>
    <row r="1791" spans="1:8" x14ac:dyDescent="0.2">
      <c r="A1791" s="326" t="e">
        <f>'Запит 2-8'!#REF!</f>
        <v>#REF!</v>
      </c>
      <c r="B1791" s="298" t="e">
        <f>IF('Запит 2-8'!#REF!&lt;&gt;"",'Запит 2-8'!#REF!,"")</f>
        <v>#REF!</v>
      </c>
      <c r="C1791" s="297" t="e">
        <f>'Запит 2-8'!#REF!</f>
        <v>#REF!</v>
      </c>
      <c r="D1791" s="296" t="e">
        <f>'Запит 2-8'!#REF!</f>
        <v>#REF!</v>
      </c>
      <c r="E1791" s="413">
        <f>'Паспорт-3'!E2022</f>
        <v>0</v>
      </c>
      <c r="F1791" s="414"/>
      <c r="G1791" s="429">
        <f t="shared" si="200"/>
        <v>0</v>
      </c>
      <c r="H1791" s="81" t="e">
        <f t="shared" si="201"/>
        <v>#REF!</v>
      </c>
    </row>
    <row r="1792" spans="1:8" x14ac:dyDescent="0.2">
      <c r="A1792" s="433" t="e">
        <f>'Запит 2-8'!#REF!</f>
        <v>#REF!</v>
      </c>
      <c r="B1792" s="434" t="e">
        <f>IF('Запит 2-8'!#REF!&lt;&gt;"",'Запит 2-8'!#REF!,"")</f>
        <v>#REF!</v>
      </c>
      <c r="C1792" s="435" t="e">
        <f>'Запит 2-8'!#REF!</f>
        <v>#REF!</v>
      </c>
      <c r="D1792" s="436" t="e">
        <f>'Запит 2-8'!#REF!</f>
        <v>#REF!</v>
      </c>
      <c r="E1792" s="437">
        <f>'Паспорт-3'!E2023</f>
        <v>0</v>
      </c>
      <c r="F1792" s="438"/>
      <c r="G1792" s="439">
        <f t="shared" si="200"/>
        <v>0</v>
      </c>
      <c r="H1792" s="81" t="e">
        <f t="shared" si="201"/>
        <v>#REF!</v>
      </c>
    </row>
    <row r="1793" spans="1:8" ht="12.75" customHeight="1" x14ac:dyDescent="0.2">
      <c r="A1793" s="820" t="s">
        <v>212</v>
      </c>
      <c r="B1793" s="821"/>
      <c r="C1793" s="821"/>
      <c r="D1793" s="821"/>
      <c r="E1793" s="821"/>
      <c r="F1793" s="821"/>
      <c r="G1793" s="822"/>
      <c r="H1793" s="81" t="e">
        <f>H1777</f>
        <v>#REF!</v>
      </c>
    </row>
    <row r="1794" spans="1:8" x14ac:dyDescent="0.2">
      <c r="A1794" s="426" t="e">
        <f>'Запит 2-8'!#REF!</f>
        <v>#REF!</v>
      </c>
      <c r="B1794" s="823" t="s">
        <v>109</v>
      </c>
      <c r="C1794" s="824"/>
      <c r="D1794" s="824"/>
      <c r="E1794" s="825"/>
      <c r="F1794" s="825"/>
      <c r="G1794" s="826"/>
      <c r="H1794" s="81" t="e">
        <f>H1795</f>
        <v>#REF!</v>
      </c>
    </row>
    <row r="1795" spans="1:8" x14ac:dyDescent="0.2">
      <c r="A1795" s="326" t="e">
        <f>'Запит 2-8'!#REF!</f>
        <v>#REF!</v>
      </c>
      <c r="B1795" s="421" t="e">
        <f>IF('Запит 2-8'!#REF!&lt;&gt;"",'Запит 2-8'!#REF!,"")</f>
        <v>#REF!</v>
      </c>
      <c r="C1795" s="422" t="e">
        <f>'Запит 2-8'!#REF!</f>
        <v>#REF!</v>
      </c>
      <c r="D1795" s="423" t="e">
        <f>'Запит 2-8'!#REF!</f>
        <v>#REF!</v>
      </c>
      <c r="E1795" s="424">
        <f>'Паспорт-3'!E2025</f>
        <v>0</v>
      </c>
      <c r="F1795" s="425"/>
      <c r="G1795" s="428">
        <f t="shared" ref="G1795:G1809" si="202">F1795-E1795</f>
        <v>0</v>
      </c>
      <c r="H1795" s="81" t="e">
        <f t="shared" ref="H1795:H1809" si="203">IF(B1795&lt;&gt;"","Для друку","")</f>
        <v>#REF!</v>
      </c>
    </row>
    <row r="1796" spans="1:8" x14ac:dyDescent="0.2">
      <c r="A1796" s="326" t="e">
        <f>'Запит 2-8'!#REF!</f>
        <v>#REF!</v>
      </c>
      <c r="B1796" s="298" t="e">
        <f>IF('Запит 2-8'!#REF!&lt;&gt;"",'Запит 2-8'!#REF!,"")</f>
        <v>#REF!</v>
      </c>
      <c r="C1796" s="297" t="e">
        <f>'Запит 2-8'!#REF!</f>
        <v>#REF!</v>
      </c>
      <c r="D1796" s="296" t="e">
        <f>'Запит 2-8'!#REF!</f>
        <v>#REF!</v>
      </c>
      <c r="E1796" s="413">
        <f>'Паспорт-3'!E2026</f>
        <v>0</v>
      </c>
      <c r="F1796" s="414"/>
      <c r="G1796" s="429">
        <f t="shared" si="202"/>
        <v>0</v>
      </c>
      <c r="H1796" s="81" t="e">
        <f t="shared" si="203"/>
        <v>#REF!</v>
      </c>
    </row>
    <row r="1797" spans="1:8" x14ac:dyDescent="0.2">
      <c r="A1797" s="326" t="e">
        <f>'Запит 2-8'!#REF!</f>
        <v>#REF!</v>
      </c>
      <c r="B1797" s="298" t="e">
        <f>IF('Запит 2-8'!#REF!&lt;&gt;"",'Запит 2-8'!#REF!,"")</f>
        <v>#REF!</v>
      </c>
      <c r="C1797" s="297" t="e">
        <f>'Запит 2-8'!#REF!</f>
        <v>#REF!</v>
      </c>
      <c r="D1797" s="296" t="e">
        <f>'Запит 2-8'!#REF!</f>
        <v>#REF!</v>
      </c>
      <c r="E1797" s="413">
        <f>'Паспорт-3'!E2027</f>
        <v>0</v>
      </c>
      <c r="F1797" s="414"/>
      <c r="G1797" s="429">
        <f t="shared" si="202"/>
        <v>0</v>
      </c>
      <c r="H1797" s="81" t="e">
        <f t="shared" si="203"/>
        <v>#REF!</v>
      </c>
    </row>
    <row r="1798" spans="1:8" x14ac:dyDescent="0.2">
      <c r="A1798" s="326" t="e">
        <f>'Запит 2-8'!#REF!</f>
        <v>#REF!</v>
      </c>
      <c r="B1798" s="298" t="e">
        <f>IF('Запит 2-8'!#REF!&lt;&gt;"",'Запит 2-8'!#REF!,"")</f>
        <v>#REF!</v>
      </c>
      <c r="C1798" s="297" t="e">
        <f>'Запит 2-8'!#REF!</f>
        <v>#REF!</v>
      </c>
      <c r="D1798" s="296" t="e">
        <f>'Запит 2-8'!#REF!</f>
        <v>#REF!</v>
      </c>
      <c r="E1798" s="413">
        <f>'Паспорт-3'!E2028</f>
        <v>0</v>
      </c>
      <c r="F1798" s="414"/>
      <c r="G1798" s="429">
        <f t="shared" si="202"/>
        <v>0</v>
      </c>
      <c r="H1798" s="81" t="e">
        <f t="shared" si="203"/>
        <v>#REF!</v>
      </c>
    </row>
    <row r="1799" spans="1:8" x14ac:dyDescent="0.2">
      <c r="A1799" s="326" t="e">
        <f>'Запит 2-8'!#REF!</f>
        <v>#REF!</v>
      </c>
      <c r="B1799" s="298" t="e">
        <f>IF('Запит 2-8'!#REF!&lt;&gt;"",'Запит 2-8'!#REF!,"")</f>
        <v>#REF!</v>
      </c>
      <c r="C1799" s="297" t="e">
        <f>'Запит 2-8'!#REF!</f>
        <v>#REF!</v>
      </c>
      <c r="D1799" s="296" t="e">
        <f>'Запит 2-8'!#REF!</f>
        <v>#REF!</v>
      </c>
      <c r="E1799" s="413">
        <f>'Паспорт-3'!E2029</f>
        <v>0</v>
      </c>
      <c r="F1799" s="414"/>
      <c r="G1799" s="429">
        <f t="shared" si="202"/>
        <v>0</v>
      </c>
      <c r="H1799" s="81" t="e">
        <f t="shared" si="203"/>
        <v>#REF!</v>
      </c>
    </row>
    <row r="1800" spans="1:8" x14ac:dyDescent="0.2">
      <c r="A1800" s="326" t="e">
        <f>'Запит 2-8'!#REF!</f>
        <v>#REF!</v>
      </c>
      <c r="B1800" s="298" t="e">
        <f>IF('Запит 2-8'!#REF!&lt;&gt;"",'Запит 2-8'!#REF!,"")</f>
        <v>#REF!</v>
      </c>
      <c r="C1800" s="297" t="e">
        <f>'Запит 2-8'!#REF!</f>
        <v>#REF!</v>
      </c>
      <c r="D1800" s="296" t="e">
        <f>'Запит 2-8'!#REF!</f>
        <v>#REF!</v>
      </c>
      <c r="E1800" s="413">
        <f>'Паспорт-3'!E2030</f>
        <v>0</v>
      </c>
      <c r="F1800" s="414"/>
      <c r="G1800" s="429">
        <f t="shared" si="202"/>
        <v>0</v>
      </c>
      <c r="H1800" s="81" t="e">
        <f t="shared" si="203"/>
        <v>#REF!</v>
      </c>
    </row>
    <row r="1801" spans="1:8" x14ac:dyDescent="0.2">
      <c r="A1801" s="326" t="e">
        <f>'Запит 2-8'!#REF!</f>
        <v>#REF!</v>
      </c>
      <c r="B1801" s="298" t="e">
        <f>IF('Запит 2-8'!#REF!&lt;&gt;"",'Запит 2-8'!#REF!,"")</f>
        <v>#REF!</v>
      </c>
      <c r="C1801" s="297" t="e">
        <f>'Запит 2-8'!#REF!</f>
        <v>#REF!</v>
      </c>
      <c r="D1801" s="296" t="e">
        <f>'Запит 2-8'!#REF!</f>
        <v>#REF!</v>
      </c>
      <c r="E1801" s="413">
        <f>'Паспорт-3'!E2031</f>
        <v>0</v>
      </c>
      <c r="F1801" s="414"/>
      <c r="G1801" s="429">
        <f t="shared" si="202"/>
        <v>0</v>
      </c>
      <c r="H1801" s="81" t="e">
        <f t="shared" si="203"/>
        <v>#REF!</v>
      </c>
    </row>
    <row r="1802" spans="1:8" x14ac:dyDescent="0.2">
      <c r="A1802" s="326" t="e">
        <f>'Запит 2-8'!#REF!</f>
        <v>#REF!</v>
      </c>
      <c r="B1802" s="298" t="e">
        <f>IF('Запит 2-8'!#REF!&lt;&gt;"",'Запит 2-8'!#REF!,"")</f>
        <v>#REF!</v>
      </c>
      <c r="C1802" s="297" t="e">
        <f>'Запит 2-8'!#REF!</f>
        <v>#REF!</v>
      </c>
      <c r="D1802" s="296" t="e">
        <f>'Запит 2-8'!#REF!</f>
        <v>#REF!</v>
      </c>
      <c r="E1802" s="413">
        <f>'Паспорт-3'!E2032</f>
        <v>0</v>
      </c>
      <c r="F1802" s="414"/>
      <c r="G1802" s="429">
        <f t="shared" si="202"/>
        <v>0</v>
      </c>
      <c r="H1802" s="81" t="e">
        <f t="shared" si="203"/>
        <v>#REF!</v>
      </c>
    </row>
    <row r="1803" spans="1:8" x14ac:dyDescent="0.2">
      <c r="A1803" s="326" t="e">
        <f>'Запит 2-8'!#REF!</f>
        <v>#REF!</v>
      </c>
      <c r="B1803" s="298" t="e">
        <f>IF('Запит 2-8'!#REF!&lt;&gt;"",'Запит 2-8'!#REF!,"")</f>
        <v>#REF!</v>
      </c>
      <c r="C1803" s="297" t="e">
        <f>'Запит 2-8'!#REF!</f>
        <v>#REF!</v>
      </c>
      <c r="D1803" s="296" t="e">
        <f>'Запит 2-8'!#REF!</f>
        <v>#REF!</v>
      </c>
      <c r="E1803" s="413">
        <f>'Паспорт-3'!E2033</f>
        <v>0</v>
      </c>
      <c r="F1803" s="414"/>
      <c r="G1803" s="429">
        <f t="shared" si="202"/>
        <v>0</v>
      </c>
      <c r="H1803" s="81" t="e">
        <f t="shared" si="203"/>
        <v>#REF!</v>
      </c>
    </row>
    <row r="1804" spans="1:8" x14ac:dyDescent="0.2">
      <c r="A1804" s="326" t="e">
        <f>'Запит 2-8'!#REF!</f>
        <v>#REF!</v>
      </c>
      <c r="B1804" s="298" t="e">
        <f>IF('Запит 2-8'!#REF!&lt;&gt;"",'Запит 2-8'!#REF!,"")</f>
        <v>#REF!</v>
      </c>
      <c r="C1804" s="297" t="e">
        <f>'Запит 2-8'!#REF!</f>
        <v>#REF!</v>
      </c>
      <c r="D1804" s="296" t="e">
        <f>'Запит 2-8'!#REF!</f>
        <v>#REF!</v>
      </c>
      <c r="E1804" s="413">
        <f>'Паспорт-3'!E2034</f>
        <v>0</v>
      </c>
      <c r="F1804" s="414"/>
      <c r="G1804" s="429">
        <f t="shared" si="202"/>
        <v>0</v>
      </c>
      <c r="H1804" s="81" t="e">
        <f t="shared" si="203"/>
        <v>#REF!</v>
      </c>
    </row>
    <row r="1805" spans="1:8" x14ac:dyDescent="0.2">
      <c r="A1805" s="326" t="e">
        <f>'Запит 2-8'!#REF!</f>
        <v>#REF!</v>
      </c>
      <c r="B1805" s="298" t="e">
        <f>IF('Запит 2-8'!#REF!&lt;&gt;"",'Запит 2-8'!#REF!,"")</f>
        <v>#REF!</v>
      </c>
      <c r="C1805" s="297" t="e">
        <f>'Запит 2-8'!#REF!</f>
        <v>#REF!</v>
      </c>
      <c r="D1805" s="296" t="e">
        <f>'Запит 2-8'!#REF!</f>
        <v>#REF!</v>
      </c>
      <c r="E1805" s="413">
        <f>'Паспорт-3'!E2035</f>
        <v>0</v>
      </c>
      <c r="F1805" s="414"/>
      <c r="G1805" s="429">
        <f t="shared" si="202"/>
        <v>0</v>
      </c>
      <c r="H1805" s="81" t="e">
        <f t="shared" si="203"/>
        <v>#REF!</v>
      </c>
    </row>
    <row r="1806" spans="1:8" x14ac:dyDescent="0.2">
      <c r="A1806" s="326" t="e">
        <f>'Запит 2-8'!#REF!</f>
        <v>#REF!</v>
      </c>
      <c r="B1806" s="298" t="e">
        <f>IF('Запит 2-8'!#REF!&lt;&gt;"",'Запит 2-8'!#REF!,"")</f>
        <v>#REF!</v>
      </c>
      <c r="C1806" s="297" t="e">
        <f>'Запит 2-8'!#REF!</f>
        <v>#REF!</v>
      </c>
      <c r="D1806" s="296" t="e">
        <f>'Запит 2-8'!#REF!</f>
        <v>#REF!</v>
      </c>
      <c r="E1806" s="413">
        <f>'Паспорт-3'!E2036</f>
        <v>0</v>
      </c>
      <c r="F1806" s="414"/>
      <c r="G1806" s="429">
        <f t="shared" si="202"/>
        <v>0</v>
      </c>
      <c r="H1806" s="81" t="e">
        <f t="shared" si="203"/>
        <v>#REF!</v>
      </c>
    </row>
    <row r="1807" spans="1:8" x14ac:dyDescent="0.2">
      <c r="A1807" s="326" t="e">
        <f>'Запит 2-8'!#REF!</f>
        <v>#REF!</v>
      </c>
      <c r="B1807" s="298" t="e">
        <f>IF('Запит 2-8'!#REF!&lt;&gt;"",'Запит 2-8'!#REF!,"")</f>
        <v>#REF!</v>
      </c>
      <c r="C1807" s="297" t="e">
        <f>'Запит 2-8'!#REF!</f>
        <v>#REF!</v>
      </c>
      <c r="D1807" s="296" t="e">
        <f>'Запит 2-8'!#REF!</f>
        <v>#REF!</v>
      </c>
      <c r="E1807" s="413">
        <f>'Паспорт-3'!E2037</f>
        <v>0</v>
      </c>
      <c r="F1807" s="414"/>
      <c r="G1807" s="429">
        <f t="shared" si="202"/>
        <v>0</v>
      </c>
      <c r="H1807" s="81" t="e">
        <f t="shared" si="203"/>
        <v>#REF!</v>
      </c>
    </row>
    <row r="1808" spans="1:8" x14ac:dyDescent="0.2">
      <c r="A1808" s="326" t="e">
        <f>'Запит 2-8'!#REF!</f>
        <v>#REF!</v>
      </c>
      <c r="B1808" s="298" t="e">
        <f>IF('Запит 2-8'!#REF!&lt;&gt;"",'Запит 2-8'!#REF!,"")</f>
        <v>#REF!</v>
      </c>
      <c r="C1808" s="297" t="e">
        <f>'Запит 2-8'!#REF!</f>
        <v>#REF!</v>
      </c>
      <c r="D1808" s="296" t="e">
        <f>'Запит 2-8'!#REF!</f>
        <v>#REF!</v>
      </c>
      <c r="E1808" s="413">
        <f>'Паспорт-3'!E2038</f>
        <v>0</v>
      </c>
      <c r="F1808" s="414"/>
      <c r="G1808" s="429">
        <f t="shared" si="202"/>
        <v>0</v>
      </c>
      <c r="H1808" s="81" t="e">
        <f t="shared" si="203"/>
        <v>#REF!</v>
      </c>
    </row>
    <row r="1809" spans="1:8" x14ac:dyDescent="0.2">
      <c r="A1809" s="433" t="e">
        <f>'Запит 2-8'!#REF!</f>
        <v>#REF!</v>
      </c>
      <c r="B1809" s="434" t="e">
        <f>IF('Запит 2-8'!#REF!&lt;&gt;"",'Запит 2-8'!#REF!,"")</f>
        <v>#REF!</v>
      </c>
      <c r="C1809" s="435" t="e">
        <f>'Запит 2-8'!#REF!</f>
        <v>#REF!</v>
      </c>
      <c r="D1809" s="436" t="e">
        <f>'Запит 2-8'!#REF!</f>
        <v>#REF!</v>
      </c>
      <c r="E1809" s="437">
        <f>'Паспорт-3'!E2039</f>
        <v>0</v>
      </c>
      <c r="F1809" s="438"/>
      <c r="G1809" s="439">
        <f t="shared" si="202"/>
        <v>0</v>
      </c>
      <c r="H1809" s="81" t="e">
        <f t="shared" si="203"/>
        <v>#REF!</v>
      </c>
    </row>
    <row r="1810" spans="1:8" ht="12.75" customHeight="1" x14ac:dyDescent="0.2">
      <c r="A1810" s="820" t="s">
        <v>212</v>
      </c>
      <c r="B1810" s="821"/>
      <c r="C1810" s="821"/>
      <c r="D1810" s="821"/>
      <c r="E1810" s="821"/>
      <c r="F1810" s="821"/>
      <c r="G1810" s="822"/>
      <c r="H1810" s="81" t="e">
        <f>H1794</f>
        <v>#REF!</v>
      </c>
    </row>
    <row r="1811" spans="1:8" ht="12.75" customHeight="1" x14ac:dyDescent="0.2">
      <c r="A1811" s="820" t="s">
        <v>232</v>
      </c>
      <c r="B1811" s="821"/>
      <c r="C1811" s="821"/>
      <c r="D1811" s="821"/>
      <c r="E1811" s="821"/>
      <c r="F1811" s="821"/>
      <c r="G1811" s="822"/>
      <c r="H1811" s="81" t="e">
        <f>H1759</f>
        <v>#REF!</v>
      </c>
    </row>
    <row r="1812" spans="1:8" ht="12.75" customHeight="1" x14ac:dyDescent="0.2">
      <c r="A1812" s="784" t="e">
        <f>'Запит 2-8'!#REF!</f>
        <v>#REF!</v>
      </c>
      <c r="B1812" s="785"/>
      <c r="C1812" s="785"/>
      <c r="D1812" s="785"/>
      <c r="E1812" s="785"/>
      <c r="F1812" s="785"/>
      <c r="G1812" s="786"/>
      <c r="H1812" s="81" t="e">
        <f>H1813</f>
        <v>#REF!</v>
      </c>
    </row>
    <row r="1813" spans="1:8" x14ac:dyDescent="0.2">
      <c r="A1813" s="420" t="s">
        <v>4</v>
      </c>
      <c r="B1813" s="823" t="s">
        <v>107</v>
      </c>
      <c r="C1813" s="824"/>
      <c r="D1813" s="824"/>
      <c r="E1813" s="827"/>
      <c r="F1813" s="827"/>
      <c r="G1813" s="828"/>
      <c r="H1813" s="81" t="e">
        <f>H1814</f>
        <v>#REF!</v>
      </c>
    </row>
    <row r="1814" spans="1:8" x14ac:dyDescent="0.2">
      <c r="A1814" s="326" t="e">
        <f>'Запит 2-8'!#REF!</f>
        <v>#REF!</v>
      </c>
      <c r="B1814" s="421" t="e">
        <f>IF('Запит 2-8'!#REF!&lt;&gt;"",'Запит 2-8'!#REF!,"")</f>
        <v>#REF!</v>
      </c>
      <c r="C1814" s="422" t="e">
        <f>'Запит 2-8'!#REF!</f>
        <v>#REF!</v>
      </c>
      <c r="D1814" s="423" t="e">
        <f>'Запит 2-8'!#REF!</f>
        <v>#REF!</v>
      </c>
      <c r="E1814" s="424">
        <f>'Паспорт-3'!E2053</f>
        <v>0</v>
      </c>
      <c r="F1814" s="425"/>
      <c r="G1814" s="428">
        <f t="shared" ref="G1814:G1828" si="204">F1814-E1814</f>
        <v>0</v>
      </c>
      <c r="H1814" s="81" t="e">
        <f t="shared" ref="H1814:H1828" si="205">IF(B1814&lt;&gt;"","Для друку","")</f>
        <v>#REF!</v>
      </c>
    </row>
    <row r="1815" spans="1:8" x14ac:dyDescent="0.2">
      <c r="A1815" s="326" t="e">
        <f>'Запит 2-8'!#REF!</f>
        <v>#REF!</v>
      </c>
      <c r="B1815" s="298" t="e">
        <f>IF('Запит 2-8'!#REF!&lt;&gt;"",'Запит 2-8'!#REF!,"")</f>
        <v>#REF!</v>
      </c>
      <c r="C1815" s="297" t="e">
        <f>'Запит 2-8'!#REF!</f>
        <v>#REF!</v>
      </c>
      <c r="D1815" s="296" t="e">
        <f>'Запит 2-8'!#REF!</f>
        <v>#REF!</v>
      </c>
      <c r="E1815" s="413">
        <f>'Паспорт-3'!E2054</f>
        <v>0</v>
      </c>
      <c r="F1815" s="414"/>
      <c r="G1815" s="429">
        <f t="shared" si="204"/>
        <v>0</v>
      </c>
      <c r="H1815" s="81" t="e">
        <f t="shared" si="205"/>
        <v>#REF!</v>
      </c>
    </row>
    <row r="1816" spans="1:8" x14ac:dyDescent="0.2">
      <c r="A1816" s="326" t="e">
        <f>'Запит 2-8'!#REF!</f>
        <v>#REF!</v>
      </c>
      <c r="B1816" s="298" t="e">
        <f>IF('Запит 2-8'!#REF!&lt;&gt;"",'Запит 2-8'!#REF!,"")</f>
        <v>#REF!</v>
      </c>
      <c r="C1816" s="297" t="e">
        <f>'Запит 2-8'!#REF!</f>
        <v>#REF!</v>
      </c>
      <c r="D1816" s="296" t="e">
        <f>'Запит 2-8'!#REF!</f>
        <v>#REF!</v>
      </c>
      <c r="E1816" s="413">
        <f>'Паспорт-3'!E2055</f>
        <v>0</v>
      </c>
      <c r="F1816" s="414"/>
      <c r="G1816" s="429">
        <f t="shared" si="204"/>
        <v>0</v>
      </c>
      <c r="H1816" s="81" t="e">
        <f t="shared" si="205"/>
        <v>#REF!</v>
      </c>
    </row>
    <row r="1817" spans="1:8" x14ac:dyDescent="0.2">
      <c r="A1817" s="326" t="e">
        <f>'Запит 2-8'!#REF!</f>
        <v>#REF!</v>
      </c>
      <c r="B1817" s="298" t="e">
        <f>IF('Запит 2-8'!#REF!&lt;&gt;"",'Запит 2-8'!#REF!,"")</f>
        <v>#REF!</v>
      </c>
      <c r="C1817" s="297" t="e">
        <f>'Запит 2-8'!#REF!</f>
        <v>#REF!</v>
      </c>
      <c r="D1817" s="296" t="e">
        <f>'Запит 2-8'!#REF!</f>
        <v>#REF!</v>
      </c>
      <c r="E1817" s="413">
        <f>'Паспорт-3'!E2056</f>
        <v>0</v>
      </c>
      <c r="F1817" s="414"/>
      <c r="G1817" s="429">
        <f t="shared" si="204"/>
        <v>0</v>
      </c>
      <c r="H1817" s="81" t="e">
        <f t="shared" si="205"/>
        <v>#REF!</v>
      </c>
    </row>
    <row r="1818" spans="1:8" x14ac:dyDescent="0.2">
      <c r="A1818" s="326" t="e">
        <f>'Запит 2-8'!#REF!</f>
        <v>#REF!</v>
      </c>
      <c r="B1818" s="298" t="e">
        <f>IF('Запит 2-8'!#REF!&lt;&gt;"",'Запит 2-8'!#REF!,"")</f>
        <v>#REF!</v>
      </c>
      <c r="C1818" s="297" t="e">
        <f>'Запит 2-8'!#REF!</f>
        <v>#REF!</v>
      </c>
      <c r="D1818" s="296" t="e">
        <f>'Запит 2-8'!#REF!</f>
        <v>#REF!</v>
      </c>
      <c r="E1818" s="413">
        <f>'Паспорт-3'!E2057</f>
        <v>0</v>
      </c>
      <c r="F1818" s="414"/>
      <c r="G1818" s="429">
        <f t="shared" si="204"/>
        <v>0</v>
      </c>
      <c r="H1818" s="81" t="e">
        <f t="shared" si="205"/>
        <v>#REF!</v>
      </c>
    </row>
    <row r="1819" spans="1:8" x14ac:dyDescent="0.2">
      <c r="A1819" s="326" t="e">
        <f>'Запит 2-8'!#REF!</f>
        <v>#REF!</v>
      </c>
      <c r="B1819" s="298" t="e">
        <f>IF('Запит 2-8'!#REF!&lt;&gt;"",'Запит 2-8'!#REF!,"")</f>
        <v>#REF!</v>
      </c>
      <c r="C1819" s="297" t="e">
        <f>'Запит 2-8'!#REF!</f>
        <v>#REF!</v>
      </c>
      <c r="D1819" s="296" t="e">
        <f>'Запит 2-8'!#REF!</f>
        <v>#REF!</v>
      </c>
      <c r="E1819" s="413">
        <f>'Паспорт-3'!E2058</f>
        <v>0</v>
      </c>
      <c r="F1819" s="414"/>
      <c r="G1819" s="429">
        <f t="shared" si="204"/>
        <v>0</v>
      </c>
      <c r="H1819" s="81" t="e">
        <f t="shared" si="205"/>
        <v>#REF!</v>
      </c>
    </row>
    <row r="1820" spans="1:8" x14ac:dyDescent="0.2">
      <c r="A1820" s="326" t="e">
        <f>'Запит 2-8'!#REF!</f>
        <v>#REF!</v>
      </c>
      <c r="B1820" s="298" t="e">
        <f>IF('Запит 2-8'!#REF!&lt;&gt;"",'Запит 2-8'!#REF!,"")</f>
        <v>#REF!</v>
      </c>
      <c r="C1820" s="297" t="e">
        <f>'Запит 2-8'!#REF!</f>
        <v>#REF!</v>
      </c>
      <c r="D1820" s="296" t="e">
        <f>'Запит 2-8'!#REF!</f>
        <v>#REF!</v>
      </c>
      <c r="E1820" s="413">
        <f>'Паспорт-3'!E2059</f>
        <v>0</v>
      </c>
      <c r="F1820" s="414"/>
      <c r="G1820" s="429">
        <f t="shared" si="204"/>
        <v>0</v>
      </c>
      <c r="H1820" s="81" t="e">
        <f t="shared" si="205"/>
        <v>#REF!</v>
      </c>
    </row>
    <row r="1821" spans="1:8" x14ac:dyDescent="0.2">
      <c r="A1821" s="326" t="e">
        <f>'Запит 2-8'!#REF!</f>
        <v>#REF!</v>
      </c>
      <c r="B1821" s="298" t="e">
        <f>IF('Запит 2-8'!#REF!&lt;&gt;"",'Запит 2-8'!#REF!,"")</f>
        <v>#REF!</v>
      </c>
      <c r="C1821" s="297" t="e">
        <f>'Запит 2-8'!#REF!</f>
        <v>#REF!</v>
      </c>
      <c r="D1821" s="296" t="e">
        <f>'Запит 2-8'!#REF!</f>
        <v>#REF!</v>
      </c>
      <c r="E1821" s="413">
        <f>'Паспорт-3'!E2060</f>
        <v>0</v>
      </c>
      <c r="F1821" s="414"/>
      <c r="G1821" s="429">
        <f t="shared" si="204"/>
        <v>0</v>
      </c>
      <c r="H1821" s="81" t="e">
        <f t="shared" si="205"/>
        <v>#REF!</v>
      </c>
    </row>
    <row r="1822" spans="1:8" x14ac:dyDescent="0.2">
      <c r="A1822" s="326" t="e">
        <f>'Запит 2-8'!#REF!</f>
        <v>#REF!</v>
      </c>
      <c r="B1822" s="298" t="e">
        <f>IF('Запит 2-8'!#REF!&lt;&gt;"",'Запит 2-8'!#REF!,"")</f>
        <v>#REF!</v>
      </c>
      <c r="C1822" s="297" t="e">
        <f>'Запит 2-8'!#REF!</f>
        <v>#REF!</v>
      </c>
      <c r="D1822" s="296" t="e">
        <f>'Запит 2-8'!#REF!</f>
        <v>#REF!</v>
      </c>
      <c r="E1822" s="413">
        <f>'Паспорт-3'!E2061</f>
        <v>0</v>
      </c>
      <c r="F1822" s="414"/>
      <c r="G1822" s="429">
        <f t="shared" si="204"/>
        <v>0</v>
      </c>
      <c r="H1822" s="81" t="e">
        <f t="shared" si="205"/>
        <v>#REF!</v>
      </c>
    </row>
    <row r="1823" spans="1:8" x14ac:dyDescent="0.2">
      <c r="A1823" s="326" t="e">
        <f>'Запит 2-8'!#REF!</f>
        <v>#REF!</v>
      </c>
      <c r="B1823" s="298" t="e">
        <f>IF('Запит 2-8'!#REF!&lt;&gt;"",'Запит 2-8'!#REF!,"")</f>
        <v>#REF!</v>
      </c>
      <c r="C1823" s="297" t="e">
        <f>'Запит 2-8'!#REF!</f>
        <v>#REF!</v>
      </c>
      <c r="D1823" s="296" t="e">
        <f>'Запит 2-8'!#REF!</f>
        <v>#REF!</v>
      </c>
      <c r="E1823" s="413">
        <f>'Паспорт-3'!E2062</f>
        <v>0</v>
      </c>
      <c r="F1823" s="414"/>
      <c r="G1823" s="429">
        <f t="shared" si="204"/>
        <v>0</v>
      </c>
      <c r="H1823" s="81" t="e">
        <f t="shared" si="205"/>
        <v>#REF!</v>
      </c>
    </row>
    <row r="1824" spans="1:8" x14ac:dyDescent="0.2">
      <c r="A1824" s="326" t="e">
        <f>'Запит 2-8'!#REF!</f>
        <v>#REF!</v>
      </c>
      <c r="B1824" s="298" t="e">
        <f>IF('Запит 2-8'!#REF!&lt;&gt;"",'Запит 2-8'!#REF!,"")</f>
        <v>#REF!</v>
      </c>
      <c r="C1824" s="297" t="e">
        <f>'Запит 2-8'!#REF!</f>
        <v>#REF!</v>
      </c>
      <c r="D1824" s="296" t="e">
        <f>'Запит 2-8'!#REF!</f>
        <v>#REF!</v>
      </c>
      <c r="E1824" s="413">
        <f>'Паспорт-3'!E2063</f>
        <v>0</v>
      </c>
      <c r="F1824" s="414"/>
      <c r="G1824" s="429">
        <f t="shared" si="204"/>
        <v>0</v>
      </c>
      <c r="H1824" s="81" t="e">
        <f t="shared" si="205"/>
        <v>#REF!</v>
      </c>
    </row>
    <row r="1825" spans="1:8" x14ac:dyDescent="0.2">
      <c r="A1825" s="326" t="e">
        <f>'Запит 2-8'!#REF!</f>
        <v>#REF!</v>
      </c>
      <c r="B1825" s="298" t="e">
        <f>IF('Запит 2-8'!#REF!&lt;&gt;"",'Запит 2-8'!#REF!,"")</f>
        <v>#REF!</v>
      </c>
      <c r="C1825" s="297" t="e">
        <f>'Запит 2-8'!#REF!</f>
        <v>#REF!</v>
      </c>
      <c r="D1825" s="296" t="e">
        <f>'Запит 2-8'!#REF!</f>
        <v>#REF!</v>
      </c>
      <c r="E1825" s="413">
        <f>'Паспорт-3'!E2064</f>
        <v>0</v>
      </c>
      <c r="F1825" s="414"/>
      <c r="G1825" s="429">
        <f t="shared" si="204"/>
        <v>0</v>
      </c>
      <c r="H1825" s="81" t="e">
        <f t="shared" si="205"/>
        <v>#REF!</v>
      </c>
    </row>
    <row r="1826" spans="1:8" x14ac:dyDescent="0.2">
      <c r="A1826" s="326" t="e">
        <f>'Запит 2-8'!#REF!</f>
        <v>#REF!</v>
      </c>
      <c r="B1826" s="298" t="e">
        <f>IF('Запит 2-8'!#REF!&lt;&gt;"",'Запит 2-8'!#REF!,"")</f>
        <v>#REF!</v>
      </c>
      <c r="C1826" s="297" t="e">
        <f>'Запит 2-8'!#REF!</f>
        <v>#REF!</v>
      </c>
      <c r="D1826" s="296" t="e">
        <f>'Запит 2-8'!#REF!</f>
        <v>#REF!</v>
      </c>
      <c r="E1826" s="413">
        <f>'Паспорт-3'!E2065</f>
        <v>0</v>
      </c>
      <c r="F1826" s="414"/>
      <c r="G1826" s="429">
        <f t="shared" si="204"/>
        <v>0</v>
      </c>
      <c r="H1826" s="81" t="e">
        <f t="shared" si="205"/>
        <v>#REF!</v>
      </c>
    </row>
    <row r="1827" spans="1:8" x14ac:dyDescent="0.2">
      <c r="A1827" s="326" t="e">
        <f>'Запит 2-8'!#REF!</f>
        <v>#REF!</v>
      </c>
      <c r="B1827" s="298" t="e">
        <f>IF('Запит 2-8'!#REF!&lt;&gt;"",'Запит 2-8'!#REF!,"")</f>
        <v>#REF!</v>
      </c>
      <c r="C1827" s="297" t="e">
        <f>'Запит 2-8'!#REF!</f>
        <v>#REF!</v>
      </c>
      <c r="D1827" s="296" t="e">
        <f>'Запит 2-8'!#REF!</f>
        <v>#REF!</v>
      </c>
      <c r="E1827" s="413">
        <f>'Паспорт-3'!E2066</f>
        <v>0</v>
      </c>
      <c r="F1827" s="414"/>
      <c r="G1827" s="429">
        <f t="shared" si="204"/>
        <v>0</v>
      </c>
      <c r="H1827" s="81" t="e">
        <f t="shared" si="205"/>
        <v>#REF!</v>
      </c>
    </row>
    <row r="1828" spans="1:8" x14ac:dyDescent="0.2">
      <c r="A1828" s="433" t="e">
        <f>'Запит 2-8'!#REF!</f>
        <v>#REF!</v>
      </c>
      <c r="B1828" s="434" t="e">
        <f>IF('Запит 2-8'!#REF!&lt;&gt;"",'Запит 2-8'!#REF!,"")</f>
        <v>#REF!</v>
      </c>
      <c r="C1828" s="435" t="e">
        <f>'Запит 2-8'!#REF!</f>
        <v>#REF!</v>
      </c>
      <c r="D1828" s="436" t="e">
        <f>'Запит 2-8'!#REF!</f>
        <v>#REF!</v>
      </c>
      <c r="E1828" s="437">
        <f>'Паспорт-3'!E2067</f>
        <v>0</v>
      </c>
      <c r="F1828" s="438"/>
      <c r="G1828" s="439">
        <f t="shared" si="204"/>
        <v>0</v>
      </c>
      <c r="H1828" s="81" t="e">
        <f t="shared" si="205"/>
        <v>#REF!</v>
      </c>
    </row>
    <row r="1829" spans="1:8" ht="12.75" customHeight="1" x14ac:dyDescent="0.2">
      <c r="A1829" s="820" t="s">
        <v>212</v>
      </c>
      <c r="B1829" s="821"/>
      <c r="C1829" s="821"/>
      <c r="D1829" s="821"/>
      <c r="E1829" s="821"/>
      <c r="F1829" s="821"/>
      <c r="G1829" s="822"/>
      <c r="H1829" s="81" t="e">
        <f>H1813</f>
        <v>#REF!</v>
      </c>
    </row>
    <row r="1830" spans="1:8" x14ac:dyDescent="0.2">
      <c r="A1830" s="420" t="e">
        <f>'Запит 2-8'!#REF!</f>
        <v>#REF!</v>
      </c>
      <c r="B1830" s="823" t="s">
        <v>108</v>
      </c>
      <c r="C1830" s="824"/>
      <c r="D1830" s="824"/>
      <c r="E1830" s="824"/>
      <c r="F1830" s="824"/>
      <c r="G1830" s="829"/>
      <c r="H1830" s="81" t="e">
        <f>H1831</f>
        <v>#REF!</v>
      </c>
    </row>
    <row r="1831" spans="1:8" x14ac:dyDescent="0.2">
      <c r="A1831" s="326" t="e">
        <f>'Запит 2-8'!#REF!</f>
        <v>#REF!</v>
      </c>
      <c r="B1831" s="421" t="e">
        <f>IF('Запит 2-8'!#REF!&lt;&gt;"",'Запит 2-8'!#REF!,"")</f>
        <v>#REF!</v>
      </c>
      <c r="C1831" s="422" t="e">
        <f>'Запит 2-8'!#REF!</f>
        <v>#REF!</v>
      </c>
      <c r="D1831" s="423" t="e">
        <f>'Запит 2-8'!#REF!</f>
        <v>#REF!</v>
      </c>
      <c r="E1831" s="430">
        <f>'Паспорт-3'!E2069</f>
        <v>0</v>
      </c>
      <c r="F1831" s="431"/>
      <c r="G1831" s="432">
        <f t="shared" ref="G1831:G1845" si="206">F1831-E1831</f>
        <v>0</v>
      </c>
      <c r="H1831" s="81" t="e">
        <f t="shared" ref="H1831:H1845" si="207">IF(B1831&lt;&gt;"","Для друку","")</f>
        <v>#REF!</v>
      </c>
    </row>
    <row r="1832" spans="1:8" x14ac:dyDescent="0.2">
      <c r="A1832" s="326" t="e">
        <f>'Запит 2-8'!#REF!</f>
        <v>#REF!</v>
      </c>
      <c r="B1832" s="298" t="e">
        <f>IF('Запит 2-8'!#REF!&lt;&gt;"",'Запит 2-8'!#REF!,"")</f>
        <v>#REF!</v>
      </c>
      <c r="C1832" s="297" t="e">
        <f>'Запит 2-8'!#REF!</f>
        <v>#REF!</v>
      </c>
      <c r="D1832" s="296" t="e">
        <f>'Запит 2-8'!#REF!</f>
        <v>#REF!</v>
      </c>
      <c r="E1832" s="413">
        <f>'Паспорт-3'!E2070</f>
        <v>0</v>
      </c>
      <c r="F1832" s="414"/>
      <c r="G1832" s="429">
        <f t="shared" si="206"/>
        <v>0</v>
      </c>
      <c r="H1832" s="81" t="e">
        <f t="shared" si="207"/>
        <v>#REF!</v>
      </c>
    </row>
    <row r="1833" spans="1:8" x14ac:dyDescent="0.2">
      <c r="A1833" s="326" t="e">
        <f>'Запит 2-8'!#REF!</f>
        <v>#REF!</v>
      </c>
      <c r="B1833" s="298" t="e">
        <f>IF('Запит 2-8'!#REF!&lt;&gt;"",'Запит 2-8'!#REF!,"")</f>
        <v>#REF!</v>
      </c>
      <c r="C1833" s="297" t="e">
        <f>'Запит 2-8'!#REF!</f>
        <v>#REF!</v>
      </c>
      <c r="D1833" s="296" t="e">
        <f>'Запит 2-8'!#REF!</f>
        <v>#REF!</v>
      </c>
      <c r="E1833" s="413">
        <f>'Паспорт-3'!E2071</f>
        <v>0</v>
      </c>
      <c r="F1833" s="414"/>
      <c r="G1833" s="429">
        <f t="shared" si="206"/>
        <v>0</v>
      </c>
      <c r="H1833" s="81" t="e">
        <f t="shared" si="207"/>
        <v>#REF!</v>
      </c>
    </row>
    <row r="1834" spans="1:8" x14ac:dyDescent="0.2">
      <c r="A1834" s="326" t="e">
        <f>'Запит 2-8'!#REF!</f>
        <v>#REF!</v>
      </c>
      <c r="B1834" s="298" t="e">
        <f>IF('Запит 2-8'!#REF!&lt;&gt;"",'Запит 2-8'!#REF!,"")</f>
        <v>#REF!</v>
      </c>
      <c r="C1834" s="297" t="e">
        <f>'Запит 2-8'!#REF!</f>
        <v>#REF!</v>
      </c>
      <c r="D1834" s="296" t="e">
        <f>'Запит 2-8'!#REF!</f>
        <v>#REF!</v>
      </c>
      <c r="E1834" s="413">
        <f>'Паспорт-3'!E2072</f>
        <v>0</v>
      </c>
      <c r="F1834" s="414"/>
      <c r="G1834" s="429">
        <f t="shared" si="206"/>
        <v>0</v>
      </c>
      <c r="H1834" s="81" t="e">
        <f t="shared" si="207"/>
        <v>#REF!</v>
      </c>
    </row>
    <row r="1835" spans="1:8" x14ac:dyDescent="0.2">
      <c r="A1835" s="326" t="e">
        <f>'Запит 2-8'!#REF!</f>
        <v>#REF!</v>
      </c>
      <c r="B1835" s="298" t="e">
        <f>IF('Запит 2-8'!#REF!&lt;&gt;"",'Запит 2-8'!#REF!,"")</f>
        <v>#REF!</v>
      </c>
      <c r="C1835" s="297" t="e">
        <f>'Запит 2-8'!#REF!</f>
        <v>#REF!</v>
      </c>
      <c r="D1835" s="296" t="e">
        <f>'Запит 2-8'!#REF!</f>
        <v>#REF!</v>
      </c>
      <c r="E1835" s="413">
        <f>'Паспорт-3'!E2073</f>
        <v>0</v>
      </c>
      <c r="F1835" s="414"/>
      <c r="G1835" s="429">
        <f t="shared" si="206"/>
        <v>0</v>
      </c>
      <c r="H1835" s="81" t="e">
        <f t="shared" si="207"/>
        <v>#REF!</v>
      </c>
    </row>
    <row r="1836" spans="1:8" x14ac:dyDescent="0.2">
      <c r="A1836" s="326" t="e">
        <f>'Запит 2-8'!#REF!</f>
        <v>#REF!</v>
      </c>
      <c r="B1836" s="298" t="e">
        <f>IF('Запит 2-8'!#REF!&lt;&gt;"",'Запит 2-8'!#REF!,"")</f>
        <v>#REF!</v>
      </c>
      <c r="C1836" s="297" t="e">
        <f>'Запит 2-8'!#REF!</f>
        <v>#REF!</v>
      </c>
      <c r="D1836" s="296" t="e">
        <f>'Запит 2-8'!#REF!</f>
        <v>#REF!</v>
      </c>
      <c r="E1836" s="413">
        <f>'Паспорт-3'!E2074</f>
        <v>0</v>
      </c>
      <c r="F1836" s="414"/>
      <c r="G1836" s="429">
        <f t="shared" si="206"/>
        <v>0</v>
      </c>
      <c r="H1836" s="81" t="e">
        <f t="shared" si="207"/>
        <v>#REF!</v>
      </c>
    </row>
    <row r="1837" spans="1:8" x14ac:dyDescent="0.2">
      <c r="A1837" s="326" t="e">
        <f>'Запит 2-8'!#REF!</f>
        <v>#REF!</v>
      </c>
      <c r="B1837" s="298" t="e">
        <f>IF('Запит 2-8'!#REF!&lt;&gt;"",'Запит 2-8'!#REF!,"")</f>
        <v>#REF!</v>
      </c>
      <c r="C1837" s="297" t="e">
        <f>'Запит 2-8'!#REF!</f>
        <v>#REF!</v>
      </c>
      <c r="D1837" s="296" t="e">
        <f>'Запит 2-8'!#REF!</f>
        <v>#REF!</v>
      </c>
      <c r="E1837" s="413">
        <f>'Паспорт-3'!E2075</f>
        <v>0</v>
      </c>
      <c r="F1837" s="414"/>
      <c r="G1837" s="429">
        <f t="shared" si="206"/>
        <v>0</v>
      </c>
      <c r="H1837" s="81" t="e">
        <f t="shared" si="207"/>
        <v>#REF!</v>
      </c>
    </row>
    <row r="1838" spans="1:8" x14ac:dyDescent="0.2">
      <c r="A1838" s="326" t="e">
        <f>'Запит 2-8'!#REF!</f>
        <v>#REF!</v>
      </c>
      <c r="B1838" s="298" t="e">
        <f>IF('Запит 2-8'!#REF!&lt;&gt;"",'Запит 2-8'!#REF!,"")</f>
        <v>#REF!</v>
      </c>
      <c r="C1838" s="297" t="e">
        <f>'Запит 2-8'!#REF!</f>
        <v>#REF!</v>
      </c>
      <c r="D1838" s="296" t="e">
        <f>'Запит 2-8'!#REF!</f>
        <v>#REF!</v>
      </c>
      <c r="E1838" s="413">
        <f>'Паспорт-3'!E2076</f>
        <v>0</v>
      </c>
      <c r="F1838" s="414"/>
      <c r="G1838" s="429">
        <f t="shared" si="206"/>
        <v>0</v>
      </c>
      <c r="H1838" s="81" t="e">
        <f t="shared" si="207"/>
        <v>#REF!</v>
      </c>
    </row>
    <row r="1839" spans="1:8" x14ac:dyDescent="0.2">
      <c r="A1839" s="326" t="e">
        <f>'Запит 2-8'!#REF!</f>
        <v>#REF!</v>
      </c>
      <c r="B1839" s="298" t="e">
        <f>IF('Запит 2-8'!#REF!&lt;&gt;"",'Запит 2-8'!#REF!,"")</f>
        <v>#REF!</v>
      </c>
      <c r="C1839" s="297" t="e">
        <f>'Запит 2-8'!#REF!</f>
        <v>#REF!</v>
      </c>
      <c r="D1839" s="296" t="e">
        <f>'Запит 2-8'!#REF!</f>
        <v>#REF!</v>
      </c>
      <c r="E1839" s="413">
        <f>'Паспорт-3'!E2077</f>
        <v>0</v>
      </c>
      <c r="F1839" s="414"/>
      <c r="G1839" s="429">
        <f t="shared" si="206"/>
        <v>0</v>
      </c>
      <c r="H1839" s="81" t="e">
        <f t="shared" si="207"/>
        <v>#REF!</v>
      </c>
    </row>
    <row r="1840" spans="1:8" x14ac:dyDescent="0.2">
      <c r="A1840" s="326" t="e">
        <f>'Запит 2-8'!#REF!</f>
        <v>#REF!</v>
      </c>
      <c r="B1840" s="298" t="e">
        <f>IF('Запит 2-8'!#REF!&lt;&gt;"",'Запит 2-8'!#REF!,"")</f>
        <v>#REF!</v>
      </c>
      <c r="C1840" s="297" t="e">
        <f>'Запит 2-8'!#REF!</f>
        <v>#REF!</v>
      </c>
      <c r="D1840" s="296" t="e">
        <f>'Запит 2-8'!#REF!</f>
        <v>#REF!</v>
      </c>
      <c r="E1840" s="413">
        <f>'Паспорт-3'!E2078</f>
        <v>0</v>
      </c>
      <c r="F1840" s="414"/>
      <c r="G1840" s="429">
        <f t="shared" si="206"/>
        <v>0</v>
      </c>
      <c r="H1840" s="81" t="e">
        <f t="shared" si="207"/>
        <v>#REF!</v>
      </c>
    </row>
    <row r="1841" spans="1:8" x14ac:dyDescent="0.2">
      <c r="A1841" s="326" t="e">
        <f>'Запит 2-8'!#REF!</f>
        <v>#REF!</v>
      </c>
      <c r="B1841" s="298" t="e">
        <f>IF('Запит 2-8'!#REF!&lt;&gt;"",'Запит 2-8'!#REF!,"")</f>
        <v>#REF!</v>
      </c>
      <c r="C1841" s="297" t="e">
        <f>'Запит 2-8'!#REF!</f>
        <v>#REF!</v>
      </c>
      <c r="D1841" s="296" t="e">
        <f>'Запит 2-8'!#REF!</f>
        <v>#REF!</v>
      </c>
      <c r="E1841" s="413">
        <f>'Паспорт-3'!E2079</f>
        <v>0</v>
      </c>
      <c r="F1841" s="414"/>
      <c r="G1841" s="429">
        <f t="shared" si="206"/>
        <v>0</v>
      </c>
      <c r="H1841" s="81" t="e">
        <f t="shared" si="207"/>
        <v>#REF!</v>
      </c>
    </row>
    <row r="1842" spans="1:8" x14ac:dyDescent="0.2">
      <c r="A1842" s="326" t="e">
        <f>'Запит 2-8'!#REF!</f>
        <v>#REF!</v>
      </c>
      <c r="B1842" s="298" t="e">
        <f>IF('Запит 2-8'!#REF!&lt;&gt;"",'Запит 2-8'!#REF!,"")</f>
        <v>#REF!</v>
      </c>
      <c r="C1842" s="297" t="e">
        <f>'Запит 2-8'!#REF!</f>
        <v>#REF!</v>
      </c>
      <c r="D1842" s="296" t="e">
        <f>'Запит 2-8'!#REF!</f>
        <v>#REF!</v>
      </c>
      <c r="E1842" s="413">
        <f>'Паспорт-3'!E2080</f>
        <v>0</v>
      </c>
      <c r="F1842" s="414"/>
      <c r="G1842" s="429">
        <f t="shared" si="206"/>
        <v>0</v>
      </c>
      <c r="H1842" s="81" t="e">
        <f t="shared" si="207"/>
        <v>#REF!</v>
      </c>
    </row>
    <row r="1843" spans="1:8" x14ac:dyDescent="0.2">
      <c r="A1843" s="326" t="e">
        <f>'Запит 2-8'!#REF!</f>
        <v>#REF!</v>
      </c>
      <c r="B1843" s="298" t="e">
        <f>IF('Запит 2-8'!#REF!&lt;&gt;"",'Запит 2-8'!#REF!,"")</f>
        <v>#REF!</v>
      </c>
      <c r="C1843" s="297" t="e">
        <f>'Запит 2-8'!#REF!</f>
        <v>#REF!</v>
      </c>
      <c r="D1843" s="296" t="e">
        <f>'Запит 2-8'!#REF!</f>
        <v>#REF!</v>
      </c>
      <c r="E1843" s="413">
        <f>'Паспорт-3'!E2081</f>
        <v>0</v>
      </c>
      <c r="F1843" s="414"/>
      <c r="G1843" s="429">
        <f t="shared" si="206"/>
        <v>0</v>
      </c>
      <c r="H1843" s="81" t="e">
        <f t="shared" si="207"/>
        <v>#REF!</v>
      </c>
    </row>
    <row r="1844" spans="1:8" x14ac:dyDescent="0.2">
      <c r="A1844" s="326" t="e">
        <f>'Запит 2-8'!#REF!</f>
        <v>#REF!</v>
      </c>
      <c r="B1844" s="298" t="e">
        <f>IF('Запит 2-8'!#REF!&lt;&gt;"",'Запит 2-8'!#REF!,"")</f>
        <v>#REF!</v>
      </c>
      <c r="C1844" s="297" t="e">
        <f>'Запит 2-8'!#REF!</f>
        <v>#REF!</v>
      </c>
      <c r="D1844" s="296" t="e">
        <f>'Запит 2-8'!#REF!</f>
        <v>#REF!</v>
      </c>
      <c r="E1844" s="413">
        <f>'Паспорт-3'!E2082</f>
        <v>0</v>
      </c>
      <c r="F1844" s="414"/>
      <c r="G1844" s="429">
        <f t="shared" si="206"/>
        <v>0</v>
      </c>
      <c r="H1844" s="81" t="e">
        <f t="shared" si="207"/>
        <v>#REF!</v>
      </c>
    </row>
    <row r="1845" spans="1:8" x14ac:dyDescent="0.2">
      <c r="A1845" s="433" t="e">
        <f>'Запит 2-8'!#REF!</f>
        <v>#REF!</v>
      </c>
      <c r="B1845" s="434" t="e">
        <f>IF('Запит 2-8'!#REF!&lt;&gt;"",'Запит 2-8'!#REF!,"")</f>
        <v>#REF!</v>
      </c>
      <c r="C1845" s="435" t="e">
        <f>'Запит 2-8'!#REF!</f>
        <v>#REF!</v>
      </c>
      <c r="D1845" s="436" t="e">
        <f>'Запит 2-8'!#REF!</f>
        <v>#REF!</v>
      </c>
      <c r="E1845" s="437">
        <f>'Паспорт-3'!E2083</f>
        <v>0</v>
      </c>
      <c r="F1845" s="438"/>
      <c r="G1845" s="439">
        <f t="shared" si="206"/>
        <v>0</v>
      </c>
      <c r="H1845" s="81" t="e">
        <f t="shared" si="207"/>
        <v>#REF!</v>
      </c>
    </row>
    <row r="1846" spans="1:8" ht="12.75" customHeight="1" x14ac:dyDescent="0.2">
      <c r="A1846" s="820" t="s">
        <v>212</v>
      </c>
      <c r="B1846" s="821"/>
      <c r="C1846" s="821"/>
      <c r="D1846" s="821"/>
      <c r="E1846" s="821"/>
      <c r="F1846" s="821"/>
      <c r="G1846" s="822"/>
      <c r="H1846" s="81" t="e">
        <f>H1830</f>
        <v>#REF!</v>
      </c>
    </row>
    <row r="1847" spans="1:8" x14ac:dyDescent="0.2">
      <c r="A1847" s="426" t="e">
        <f>'Запит 2-8'!#REF!</f>
        <v>#REF!</v>
      </c>
      <c r="B1847" s="823" t="s">
        <v>109</v>
      </c>
      <c r="C1847" s="824"/>
      <c r="D1847" s="824"/>
      <c r="E1847" s="825"/>
      <c r="F1847" s="825"/>
      <c r="G1847" s="826"/>
      <c r="H1847" s="81" t="e">
        <f>H1848</f>
        <v>#REF!</v>
      </c>
    </row>
    <row r="1848" spans="1:8" x14ac:dyDescent="0.2">
      <c r="A1848" s="326" t="e">
        <f>'Запит 2-8'!#REF!</f>
        <v>#REF!</v>
      </c>
      <c r="B1848" s="421" t="e">
        <f>IF('Запит 2-8'!#REF!&lt;&gt;"",'Запит 2-8'!#REF!,"")</f>
        <v>#REF!</v>
      </c>
      <c r="C1848" s="422" t="e">
        <f>'Запит 2-8'!#REF!</f>
        <v>#REF!</v>
      </c>
      <c r="D1848" s="423" t="e">
        <f>'Запит 2-8'!#REF!</f>
        <v>#REF!</v>
      </c>
      <c r="E1848" s="424">
        <f>'Паспорт-3'!E2085</f>
        <v>0</v>
      </c>
      <c r="F1848" s="425"/>
      <c r="G1848" s="428">
        <f t="shared" ref="G1848:G1862" si="208">F1848-E1848</f>
        <v>0</v>
      </c>
      <c r="H1848" s="81" t="e">
        <f t="shared" ref="H1848:H1862" si="209">IF(B1848&lt;&gt;"","Для друку","")</f>
        <v>#REF!</v>
      </c>
    </row>
    <row r="1849" spans="1:8" x14ac:dyDescent="0.2">
      <c r="A1849" s="326" t="e">
        <f>'Запит 2-8'!#REF!</f>
        <v>#REF!</v>
      </c>
      <c r="B1849" s="298" t="e">
        <f>IF('Запит 2-8'!#REF!&lt;&gt;"",'Запит 2-8'!#REF!,"")</f>
        <v>#REF!</v>
      </c>
      <c r="C1849" s="297" t="e">
        <f>'Запит 2-8'!#REF!</f>
        <v>#REF!</v>
      </c>
      <c r="D1849" s="296" t="e">
        <f>'Запит 2-8'!#REF!</f>
        <v>#REF!</v>
      </c>
      <c r="E1849" s="413">
        <f>'Паспорт-3'!E2086</f>
        <v>0</v>
      </c>
      <c r="F1849" s="414"/>
      <c r="G1849" s="429">
        <f t="shared" si="208"/>
        <v>0</v>
      </c>
      <c r="H1849" s="81" t="e">
        <f t="shared" si="209"/>
        <v>#REF!</v>
      </c>
    </row>
    <row r="1850" spans="1:8" x14ac:dyDescent="0.2">
      <c r="A1850" s="326" t="e">
        <f>'Запит 2-8'!#REF!</f>
        <v>#REF!</v>
      </c>
      <c r="B1850" s="298" t="e">
        <f>IF('Запит 2-8'!#REF!&lt;&gt;"",'Запит 2-8'!#REF!,"")</f>
        <v>#REF!</v>
      </c>
      <c r="C1850" s="297" t="e">
        <f>'Запит 2-8'!#REF!</f>
        <v>#REF!</v>
      </c>
      <c r="D1850" s="296" t="e">
        <f>'Запит 2-8'!#REF!</f>
        <v>#REF!</v>
      </c>
      <c r="E1850" s="413">
        <f>'Паспорт-3'!E2087</f>
        <v>0</v>
      </c>
      <c r="F1850" s="414"/>
      <c r="G1850" s="429">
        <f t="shared" si="208"/>
        <v>0</v>
      </c>
      <c r="H1850" s="81" t="e">
        <f t="shared" si="209"/>
        <v>#REF!</v>
      </c>
    </row>
    <row r="1851" spans="1:8" x14ac:dyDescent="0.2">
      <c r="A1851" s="326" t="e">
        <f>'Запит 2-8'!#REF!</f>
        <v>#REF!</v>
      </c>
      <c r="B1851" s="298" t="e">
        <f>IF('Запит 2-8'!#REF!&lt;&gt;"",'Запит 2-8'!#REF!,"")</f>
        <v>#REF!</v>
      </c>
      <c r="C1851" s="297" t="e">
        <f>'Запит 2-8'!#REF!</f>
        <v>#REF!</v>
      </c>
      <c r="D1851" s="296" t="e">
        <f>'Запит 2-8'!#REF!</f>
        <v>#REF!</v>
      </c>
      <c r="E1851" s="413">
        <f>'Паспорт-3'!E2088</f>
        <v>0</v>
      </c>
      <c r="F1851" s="414"/>
      <c r="G1851" s="429">
        <f t="shared" si="208"/>
        <v>0</v>
      </c>
      <c r="H1851" s="81" t="e">
        <f t="shared" si="209"/>
        <v>#REF!</v>
      </c>
    </row>
    <row r="1852" spans="1:8" x14ac:dyDescent="0.2">
      <c r="A1852" s="326" t="e">
        <f>'Запит 2-8'!#REF!</f>
        <v>#REF!</v>
      </c>
      <c r="B1852" s="298" t="e">
        <f>IF('Запит 2-8'!#REF!&lt;&gt;"",'Запит 2-8'!#REF!,"")</f>
        <v>#REF!</v>
      </c>
      <c r="C1852" s="297" t="e">
        <f>'Запит 2-8'!#REF!</f>
        <v>#REF!</v>
      </c>
      <c r="D1852" s="296" t="e">
        <f>'Запит 2-8'!#REF!</f>
        <v>#REF!</v>
      </c>
      <c r="E1852" s="413">
        <f>'Паспорт-3'!E2089</f>
        <v>0</v>
      </c>
      <c r="F1852" s="414"/>
      <c r="G1852" s="429">
        <f t="shared" si="208"/>
        <v>0</v>
      </c>
      <c r="H1852" s="81" t="e">
        <f t="shared" si="209"/>
        <v>#REF!</v>
      </c>
    </row>
    <row r="1853" spans="1:8" x14ac:dyDescent="0.2">
      <c r="A1853" s="326" t="e">
        <f>'Запит 2-8'!#REF!</f>
        <v>#REF!</v>
      </c>
      <c r="B1853" s="298" t="e">
        <f>IF('Запит 2-8'!#REF!&lt;&gt;"",'Запит 2-8'!#REF!,"")</f>
        <v>#REF!</v>
      </c>
      <c r="C1853" s="297" t="e">
        <f>'Запит 2-8'!#REF!</f>
        <v>#REF!</v>
      </c>
      <c r="D1853" s="296" t="e">
        <f>'Запит 2-8'!#REF!</f>
        <v>#REF!</v>
      </c>
      <c r="E1853" s="413">
        <f>'Паспорт-3'!E2090</f>
        <v>0</v>
      </c>
      <c r="F1853" s="414"/>
      <c r="G1853" s="429">
        <f t="shared" si="208"/>
        <v>0</v>
      </c>
      <c r="H1853" s="81" t="e">
        <f t="shared" si="209"/>
        <v>#REF!</v>
      </c>
    </row>
    <row r="1854" spans="1:8" x14ac:dyDescent="0.2">
      <c r="A1854" s="326" t="e">
        <f>'Запит 2-8'!#REF!</f>
        <v>#REF!</v>
      </c>
      <c r="B1854" s="298" t="e">
        <f>IF('Запит 2-8'!#REF!&lt;&gt;"",'Запит 2-8'!#REF!,"")</f>
        <v>#REF!</v>
      </c>
      <c r="C1854" s="297" t="e">
        <f>'Запит 2-8'!#REF!</f>
        <v>#REF!</v>
      </c>
      <c r="D1854" s="296" t="e">
        <f>'Запит 2-8'!#REF!</f>
        <v>#REF!</v>
      </c>
      <c r="E1854" s="413">
        <f>'Паспорт-3'!E2091</f>
        <v>0</v>
      </c>
      <c r="F1854" s="414"/>
      <c r="G1854" s="429">
        <f t="shared" si="208"/>
        <v>0</v>
      </c>
      <c r="H1854" s="81" t="e">
        <f t="shared" si="209"/>
        <v>#REF!</v>
      </c>
    </row>
    <row r="1855" spans="1:8" x14ac:dyDescent="0.2">
      <c r="A1855" s="326" t="e">
        <f>'Запит 2-8'!#REF!</f>
        <v>#REF!</v>
      </c>
      <c r="B1855" s="298" t="e">
        <f>IF('Запит 2-8'!#REF!&lt;&gt;"",'Запит 2-8'!#REF!,"")</f>
        <v>#REF!</v>
      </c>
      <c r="C1855" s="297" t="e">
        <f>'Запит 2-8'!#REF!</f>
        <v>#REF!</v>
      </c>
      <c r="D1855" s="296" t="e">
        <f>'Запит 2-8'!#REF!</f>
        <v>#REF!</v>
      </c>
      <c r="E1855" s="413">
        <f>'Паспорт-3'!E2092</f>
        <v>0</v>
      </c>
      <c r="F1855" s="414"/>
      <c r="G1855" s="429">
        <f t="shared" si="208"/>
        <v>0</v>
      </c>
      <c r="H1855" s="81" t="e">
        <f t="shared" si="209"/>
        <v>#REF!</v>
      </c>
    </row>
    <row r="1856" spans="1:8" x14ac:dyDescent="0.2">
      <c r="A1856" s="326" t="e">
        <f>'Запит 2-8'!#REF!</f>
        <v>#REF!</v>
      </c>
      <c r="B1856" s="298" t="e">
        <f>IF('Запит 2-8'!#REF!&lt;&gt;"",'Запит 2-8'!#REF!,"")</f>
        <v>#REF!</v>
      </c>
      <c r="C1856" s="297" t="e">
        <f>'Запит 2-8'!#REF!</f>
        <v>#REF!</v>
      </c>
      <c r="D1856" s="296" t="e">
        <f>'Запит 2-8'!#REF!</f>
        <v>#REF!</v>
      </c>
      <c r="E1856" s="413">
        <f>'Паспорт-3'!E2093</f>
        <v>0</v>
      </c>
      <c r="F1856" s="414"/>
      <c r="G1856" s="429">
        <f t="shared" si="208"/>
        <v>0</v>
      </c>
      <c r="H1856" s="81" t="e">
        <f t="shared" si="209"/>
        <v>#REF!</v>
      </c>
    </row>
    <row r="1857" spans="1:8" x14ac:dyDescent="0.2">
      <c r="A1857" s="326" t="e">
        <f>'Запит 2-8'!#REF!</f>
        <v>#REF!</v>
      </c>
      <c r="B1857" s="298" t="e">
        <f>IF('Запит 2-8'!#REF!&lt;&gt;"",'Запит 2-8'!#REF!,"")</f>
        <v>#REF!</v>
      </c>
      <c r="C1857" s="297" t="e">
        <f>'Запит 2-8'!#REF!</f>
        <v>#REF!</v>
      </c>
      <c r="D1857" s="296" t="e">
        <f>'Запит 2-8'!#REF!</f>
        <v>#REF!</v>
      </c>
      <c r="E1857" s="413">
        <f>'Паспорт-3'!E2094</f>
        <v>0</v>
      </c>
      <c r="F1857" s="414"/>
      <c r="G1857" s="429">
        <f t="shared" si="208"/>
        <v>0</v>
      </c>
      <c r="H1857" s="81" t="e">
        <f t="shared" si="209"/>
        <v>#REF!</v>
      </c>
    </row>
    <row r="1858" spans="1:8" x14ac:dyDescent="0.2">
      <c r="A1858" s="326" t="e">
        <f>'Запит 2-8'!#REF!</f>
        <v>#REF!</v>
      </c>
      <c r="B1858" s="298" t="e">
        <f>IF('Запит 2-8'!#REF!&lt;&gt;"",'Запит 2-8'!#REF!,"")</f>
        <v>#REF!</v>
      </c>
      <c r="C1858" s="297" t="e">
        <f>'Запит 2-8'!#REF!</f>
        <v>#REF!</v>
      </c>
      <c r="D1858" s="296" t="e">
        <f>'Запит 2-8'!#REF!</f>
        <v>#REF!</v>
      </c>
      <c r="E1858" s="413">
        <f>'Паспорт-3'!E2095</f>
        <v>0</v>
      </c>
      <c r="F1858" s="414"/>
      <c r="G1858" s="429">
        <f t="shared" si="208"/>
        <v>0</v>
      </c>
      <c r="H1858" s="81" t="e">
        <f t="shared" si="209"/>
        <v>#REF!</v>
      </c>
    </row>
    <row r="1859" spans="1:8" x14ac:dyDescent="0.2">
      <c r="A1859" s="326" t="e">
        <f>'Запит 2-8'!#REF!</f>
        <v>#REF!</v>
      </c>
      <c r="B1859" s="298" t="e">
        <f>IF('Запит 2-8'!#REF!&lt;&gt;"",'Запит 2-8'!#REF!,"")</f>
        <v>#REF!</v>
      </c>
      <c r="C1859" s="297" t="e">
        <f>'Запит 2-8'!#REF!</f>
        <v>#REF!</v>
      </c>
      <c r="D1859" s="296" t="e">
        <f>'Запит 2-8'!#REF!</f>
        <v>#REF!</v>
      </c>
      <c r="E1859" s="413">
        <f>'Паспорт-3'!E2096</f>
        <v>0</v>
      </c>
      <c r="F1859" s="414"/>
      <c r="G1859" s="429">
        <f t="shared" si="208"/>
        <v>0</v>
      </c>
      <c r="H1859" s="81" t="e">
        <f t="shared" si="209"/>
        <v>#REF!</v>
      </c>
    </row>
    <row r="1860" spans="1:8" x14ac:dyDescent="0.2">
      <c r="A1860" s="326" t="e">
        <f>'Запит 2-8'!#REF!</f>
        <v>#REF!</v>
      </c>
      <c r="B1860" s="298" t="e">
        <f>IF('Запит 2-8'!#REF!&lt;&gt;"",'Запит 2-8'!#REF!,"")</f>
        <v>#REF!</v>
      </c>
      <c r="C1860" s="297" t="e">
        <f>'Запит 2-8'!#REF!</f>
        <v>#REF!</v>
      </c>
      <c r="D1860" s="296" t="e">
        <f>'Запит 2-8'!#REF!</f>
        <v>#REF!</v>
      </c>
      <c r="E1860" s="413">
        <f>'Паспорт-3'!E2097</f>
        <v>0</v>
      </c>
      <c r="F1860" s="414"/>
      <c r="G1860" s="429">
        <f t="shared" si="208"/>
        <v>0</v>
      </c>
      <c r="H1860" s="81" t="e">
        <f t="shared" si="209"/>
        <v>#REF!</v>
      </c>
    </row>
    <row r="1861" spans="1:8" x14ac:dyDescent="0.2">
      <c r="A1861" s="326" t="e">
        <f>'Запит 2-8'!#REF!</f>
        <v>#REF!</v>
      </c>
      <c r="B1861" s="298" t="e">
        <f>IF('Запит 2-8'!#REF!&lt;&gt;"",'Запит 2-8'!#REF!,"")</f>
        <v>#REF!</v>
      </c>
      <c r="C1861" s="297" t="e">
        <f>'Запит 2-8'!#REF!</f>
        <v>#REF!</v>
      </c>
      <c r="D1861" s="296" t="e">
        <f>'Запит 2-8'!#REF!</f>
        <v>#REF!</v>
      </c>
      <c r="E1861" s="413">
        <f>'Паспорт-3'!E2098</f>
        <v>0</v>
      </c>
      <c r="F1861" s="414"/>
      <c r="G1861" s="429">
        <f t="shared" si="208"/>
        <v>0</v>
      </c>
      <c r="H1861" s="81" t="e">
        <f t="shared" si="209"/>
        <v>#REF!</v>
      </c>
    </row>
    <row r="1862" spans="1:8" x14ac:dyDescent="0.2">
      <c r="A1862" s="433" t="e">
        <f>'Запит 2-8'!#REF!</f>
        <v>#REF!</v>
      </c>
      <c r="B1862" s="434" t="e">
        <f>IF('Запит 2-8'!#REF!&lt;&gt;"",'Запит 2-8'!#REF!,"")</f>
        <v>#REF!</v>
      </c>
      <c r="C1862" s="435" t="e">
        <f>'Запит 2-8'!#REF!</f>
        <v>#REF!</v>
      </c>
      <c r="D1862" s="436" t="e">
        <f>'Запит 2-8'!#REF!</f>
        <v>#REF!</v>
      </c>
      <c r="E1862" s="437">
        <f>'Паспорт-3'!E2099</f>
        <v>0</v>
      </c>
      <c r="F1862" s="438"/>
      <c r="G1862" s="439">
        <f t="shared" si="208"/>
        <v>0</v>
      </c>
      <c r="H1862" s="81" t="e">
        <f t="shared" si="209"/>
        <v>#REF!</v>
      </c>
    </row>
    <row r="1863" spans="1:8" ht="12.75" customHeight="1" x14ac:dyDescent="0.2">
      <c r="A1863" s="820" t="s">
        <v>212</v>
      </c>
      <c r="B1863" s="821"/>
      <c r="C1863" s="821"/>
      <c r="D1863" s="821"/>
      <c r="E1863" s="821"/>
      <c r="F1863" s="821"/>
      <c r="G1863" s="822"/>
      <c r="H1863" s="81" t="e">
        <f>H1847</f>
        <v>#REF!</v>
      </c>
    </row>
    <row r="1864" spans="1:8" ht="12.75" customHeight="1" x14ac:dyDescent="0.2">
      <c r="A1864" s="820" t="s">
        <v>232</v>
      </c>
      <c r="B1864" s="821"/>
      <c r="C1864" s="821"/>
      <c r="D1864" s="821"/>
      <c r="E1864" s="821"/>
      <c r="F1864" s="821"/>
      <c r="G1864" s="822"/>
      <c r="H1864" s="81" t="e">
        <f>H1812</f>
        <v>#REF!</v>
      </c>
    </row>
    <row r="1865" spans="1:8" ht="12.75" customHeight="1" x14ac:dyDescent="0.2">
      <c r="A1865" s="830" t="e">
        <f>'Запит 2-8'!#REF!</f>
        <v>#REF!</v>
      </c>
      <c r="B1865" s="831"/>
      <c r="C1865" s="831"/>
      <c r="D1865" s="831"/>
      <c r="E1865" s="831"/>
      <c r="F1865" s="831"/>
      <c r="G1865" s="832"/>
      <c r="H1865" s="81" t="e">
        <f>H1866</f>
        <v>#REF!</v>
      </c>
    </row>
    <row r="1866" spans="1:8" ht="12.75" customHeight="1" x14ac:dyDescent="0.2">
      <c r="A1866" s="784" t="e">
        <f>'Запит 2-8'!#REF!</f>
        <v>#REF!</v>
      </c>
      <c r="B1866" s="785"/>
      <c r="C1866" s="785"/>
      <c r="D1866" s="785"/>
      <c r="E1866" s="785"/>
      <c r="F1866" s="785"/>
      <c r="G1866" s="786"/>
      <c r="H1866" s="81" t="e">
        <f>H1867</f>
        <v>#REF!</v>
      </c>
    </row>
    <row r="1867" spans="1:8" x14ac:dyDescent="0.2">
      <c r="A1867" s="420" t="s">
        <v>4</v>
      </c>
      <c r="B1867" s="823" t="s">
        <v>107</v>
      </c>
      <c r="C1867" s="824"/>
      <c r="D1867" s="824"/>
      <c r="E1867" s="827"/>
      <c r="F1867" s="827"/>
      <c r="G1867" s="828"/>
      <c r="H1867" s="81" t="e">
        <f>H1868</f>
        <v>#REF!</v>
      </c>
    </row>
    <row r="1868" spans="1:8" x14ac:dyDescent="0.2">
      <c r="A1868" s="326" t="e">
        <f>'Запит 2-8'!#REF!</f>
        <v>#REF!</v>
      </c>
      <c r="B1868" s="421" t="e">
        <f>IF('Запит 2-8'!#REF!&lt;&gt;"",'Запит 2-8'!#REF!,"")</f>
        <v>#REF!</v>
      </c>
      <c r="C1868" s="422" t="e">
        <f>'Запит 2-8'!#REF!</f>
        <v>#REF!</v>
      </c>
      <c r="D1868" s="423" t="e">
        <f>'Запит 2-8'!#REF!</f>
        <v>#REF!</v>
      </c>
      <c r="E1868" s="424">
        <f>'Паспорт-3'!E2114</f>
        <v>0</v>
      </c>
      <c r="F1868" s="425"/>
      <c r="G1868" s="428">
        <f t="shared" ref="G1868:G1882" si="210">F1868-E1868</f>
        <v>0</v>
      </c>
      <c r="H1868" s="81" t="e">
        <f t="shared" ref="H1868:H1882" si="211">IF(B1868&lt;&gt;"","Для друку","")</f>
        <v>#REF!</v>
      </c>
    </row>
    <row r="1869" spans="1:8" x14ac:dyDescent="0.2">
      <c r="A1869" s="326" t="e">
        <f>'Запит 2-8'!#REF!</f>
        <v>#REF!</v>
      </c>
      <c r="B1869" s="298" t="e">
        <f>IF('Запит 2-8'!#REF!&lt;&gt;"",'Запит 2-8'!#REF!,"")</f>
        <v>#REF!</v>
      </c>
      <c r="C1869" s="297" t="e">
        <f>'Запит 2-8'!#REF!</f>
        <v>#REF!</v>
      </c>
      <c r="D1869" s="296" t="e">
        <f>'Запит 2-8'!#REF!</f>
        <v>#REF!</v>
      </c>
      <c r="E1869" s="413">
        <f>'Паспорт-3'!E2115</f>
        <v>0</v>
      </c>
      <c r="F1869" s="414"/>
      <c r="G1869" s="429">
        <f t="shared" si="210"/>
        <v>0</v>
      </c>
      <c r="H1869" s="81" t="e">
        <f t="shared" si="211"/>
        <v>#REF!</v>
      </c>
    </row>
    <row r="1870" spans="1:8" x14ac:dyDescent="0.2">
      <c r="A1870" s="326" t="e">
        <f>'Запит 2-8'!#REF!</f>
        <v>#REF!</v>
      </c>
      <c r="B1870" s="298" t="e">
        <f>IF('Запит 2-8'!#REF!&lt;&gt;"",'Запит 2-8'!#REF!,"")</f>
        <v>#REF!</v>
      </c>
      <c r="C1870" s="297" t="e">
        <f>'Запит 2-8'!#REF!</f>
        <v>#REF!</v>
      </c>
      <c r="D1870" s="296" t="e">
        <f>'Запит 2-8'!#REF!</f>
        <v>#REF!</v>
      </c>
      <c r="E1870" s="413">
        <f>'Паспорт-3'!E2116</f>
        <v>0</v>
      </c>
      <c r="F1870" s="414"/>
      <c r="G1870" s="429">
        <f t="shared" si="210"/>
        <v>0</v>
      </c>
      <c r="H1870" s="81" t="e">
        <f t="shared" si="211"/>
        <v>#REF!</v>
      </c>
    </row>
    <row r="1871" spans="1:8" x14ac:dyDescent="0.2">
      <c r="A1871" s="326" t="e">
        <f>'Запит 2-8'!#REF!</f>
        <v>#REF!</v>
      </c>
      <c r="B1871" s="298" t="e">
        <f>IF('Запит 2-8'!#REF!&lt;&gt;"",'Запит 2-8'!#REF!,"")</f>
        <v>#REF!</v>
      </c>
      <c r="C1871" s="297" t="e">
        <f>'Запит 2-8'!#REF!</f>
        <v>#REF!</v>
      </c>
      <c r="D1871" s="296" t="e">
        <f>'Запит 2-8'!#REF!</f>
        <v>#REF!</v>
      </c>
      <c r="E1871" s="413">
        <f>'Паспорт-3'!E2117</f>
        <v>0</v>
      </c>
      <c r="F1871" s="414"/>
      <c r="G1871" s="429">
        <f t="shared" si="210"/>
        <v>0</v>
      </c>
      <c r="H1871" s="81" t="e">
        <f t="shared" si="211"/>
        <v>#REF!</v>
      </c>
    </row>
    <row r="1872" spans="1:8" x14ac:dyDescent="0.2">
      <c r="A1872" s="326" t="e">
        <f>'Запит 2-8'!#REF!</f>
        <v>#REF!</v>
      </c>
      <c r="B1872" s="298" t="e">
        <f>IF('Запит 2-8'!#REF!&lt;&gt;"",'Запит 2-8'!#REF!,"")</f>
        <v>#REF!</v>
      </c>
      <c r="C1872" s="297" t="e">
        <f>'Запит 2-8'!#REF!</f>
        <v>#REF!</v>
      </c>
      <c r="D1872" s="296" t="e">
        <f>'Запит 2-8'!#REF!</f>
        <v>#REF!</v>
      </c>
      <c r="E1872" s="413">
        <f>'Паспорт-3'!E2118</f>
        <v>0</v>
      </c>
      <c r="F1872" s="414"/>
      <c r="G1872" s="429">
        <f t="shared" si="210"/>
        <v>0</v>
      </c>
      <c r="H1872" s="81" t="e">
        <f t="shared" si="211"/>
        <v>#REF!</v>
      </c>
    </row>
    <row r="1873" spans="1:8" x14ac:dyDescent="0.2">
      <c r="A1873" s="326" t="e">
        <f>'Запит 2-8'!#REF!</f>
        <v>#REF!</v>
      </c>
      <c r="B1873" s="298" t="e">
        <f>IF('Запит 2-8'!#REF!&lt;&gt;"",'Запит 2-8'!#REF!,"")</f>
        <v>#REF!</v>
      </c>
      <c r="C1873" s="297" t="e">
        <f>'Запит 2-8'!#REF!</f>
        <v>#REF!</v>
      </c>
      <c r="D1873" s="296" t="e">
        <f>'Запит 2-8'!#REF!</f>
        <v>#REF!</v>
      </c>
      <c r="E1873" s="413">
        <f>'Паспорт-3'!E2119</f>
        <v>0</v>
      </c>
      <c r="F1873" s="414"/>
      <c r="G1873" s="429">
        <f t="shared" si="210"/>
        <v>0</v>
      </c>
      <c r="H1873" s="81" t="e">
        <f t="shared" si="211"/>
        <v>#REF!</v>
      </c>
    </row>
    <row r="1874" spans="1:8" x14ac:dyDescent="0.2">
      <c r="A1874" s="326" t="e">
        <f>'Запит 2-8'!#REF!</f>
        <v>#REF!</v>
      </c>
      <c r="B1874" s="298" t="e">
        <f>IF('Запит 2-8'!#REF!&lt;&gt;"",'Запит 2-8'!#REF!,"")</f>
        <v>#REF!</v>
      </c>
      <c r="C1874" s="297" t="e">
        <f>'Запит 2-8'!#REF!</f>
        <v>#REF!</v>
      </c>
      <c r="D1874" s="296" t="e">
        <f>'Запит 2-8'!#REF!</f>
        <v>#REF!</v>
      </c>
      <c r="E1874" s="413">
        <f>'Паспорт-3'!E2120</f>
        <v>0</v>
      </c>
      <c r="F1874" s="414"/>
      <c r="G1874" s="429">
        <f t="shared" si="210"/>
        <v>0</v>
      </c>
      <c r="H1874" s="81" t="e">
        <f t="shared" si="211"/>
        <v>#REF!</v>
      </c>
    </row>
    <row r="1875" spans="1:8" x14ac:dyDescent="0.2">
      <c r="A1875" s="326" t="e">
        <f>'Запит 2-8'!#REF!</f>
        <v>#REF!</v>
      </c>
      <c r="B1875" s="298" t="e">
        <f>IF('Запит 2-8'!#REF!&lt;&gt;"",'Запит 2-8'!#REF!,"")</f>
        <v>#REF!</v>
      </c>
      <c r="C1875" s="297" t="e">
        <f>'Запит 2-8'!#REF!</f>
        <v>#REF!</v>
      </c>
      <c r="D1875" s="296" t="e">
        <f>'Запит 2-8'!#REF!</f>
        <v>#REF!</v>
      </c>
      <c r="E1875" s="413">
        <f>'Паспорт-3'!E2121</f>
        <v>0</v>
      </c>
      <c r="F1875" s="414"/>
      <c r="G1875" s="429">
        <f t="shared" si="210"/>
        <v>0</v>
      </c>
      <c r="H1875" s="81" t="e">
        <f t="shared" si="211"/>
        <v>#REF!</v>
      </c>
    </row>
    <row r="1876" spans="1:8" x14ac:dyDescent="0.2">
      <c r="A1876" s="326" t="e">
        <f>'Запит 2-8'!#REF!</f>
        <v>#REF!</v>
      </c>
      <c r="B1876" s="298" t="e">
        <f>IF('Запит 2-8'!#REF!&lt;&gt;"",'Запит 2-8'!#REF!,"")</f>
        <v>#REF!</v>
      </c>
      <c r="C1876" s="297" t="e">
        <f>'Запит 2-8'!#REF!</f>
        <v>#REF!</v>
      </c>
      <c r="D1876" s="296" t="e">
        <f>'Запит 2-8'!#REF!</f>
        <v>#REF!</v>
      </c>
      <c r="E1876" s="413">
        <f>'Паспорт-3'!E2122</f>
        <v>0</v>
      </c>
      <c r="F1876" s="414"/>
      <c r="G1876" s="429">
        <f t="shared" si="210"/>
        <v>0</v>
      </c>
      <c r="H1876" s="81" t="e">
        <f t="shared" si="211"/>
        <v>#REF!</v>
      </c>
    </row>
    <row r="1877" spans="1:8" x14ac:dyDescent="0.2">
      <c r="A1877" s="326" t="e">
        <f>'Запит 2-8'!#REF!</f>
        <v>#REF!</v>
      </c>
      <c r="B1877" s="298" t="e">
        <f>IF('Запит 2-8'!#REF!&lt;&gt;"",'Запит 2-8'!#REF!,"")</f>
        <v>#REF!</v>
      </c>
      <c r="C1877" s="297" t="e">
        <f>'Запит 2-8'!#REF!</f>
        <v>#REF!</v>
      </c>
      <c r="D1877" s="296" t="e">
        <f>'Запит 2-8'!#REF!</f>
        <v>#REF!</v>
      </c>
      <c r="E1877" s="413">
        <f>'Паспорт-3'!E2123</f>
        <v>0</v>
      </c>
      <c r="F1877" s="414"/>
      <c r="G1877" s="429">
        <f t="shared" si="210"/>
        <v>0</v>
      </c>
      <c r="H1877" s="81" t="e">
        <f t="shared" si="211"/>
        <v>#REF!</v>
      </c>
    </row>
    <row r="1878" spans="1:8" x14ac:dyDescent="0.2">
      <c r="A1878" s="326" t="e">
        <f>'Запит 2-8'!#REF!</f>
        <v>#REF!</v>
      </c>
      <c r="B1878" s="298" t="e">
        <f>IF('Запит 2-8'!#REF!&lt;&gt;"",'Запит 2-8'!#REF!,"")</f>
        <v>#REF!</v>
      </c>
      <c r="C1878" s="297" t="e">
        <f>'Запит 2-8'!#REF!</f>
        <v>#REF!</v>
      </c>
      <c r="D1878" s="296" t="e">
        <f>'Запит 2-8'!#REF!</f>
        <v>#REF!</v>
      </c>
      <c r="E1878" s="413">
        <f>'Паспорт-3'!E2124</f>
        <v>0</v>
      </c>
      <c r="F1878" s="414"/>
      <c r="G1878" s="429">
        <f t="shared" si="210"/>
        <v>0</v>
      </c>
      <c r="H1878" s="81" t="e">
        <f t="shared" si="211"/>
        <v>#REF!</v>
      </c>
    </row>
    <row r="1879" spans="1:8" x14ac:dyDescent="0.2">
      <c r="A1879" s="326" t="e">
        <f>'Запит 2-8'!#REF!</f>
        <v>#REF!</v>
      </c>
      <c r="B1879" s="298" t="e">
        <f>IF('Запит 2-8'!#REF!&lt;&gt;"",'Запит 2-8'!#REF!,"")</f>
        <v>#REF!</v>
      </c>
      <c r="C1879" s="297" t="e">
        <f>'Запит 2-8'!#REF!</f>
        <v>#REF!</v>
      </c>
      <c r="D1879" s="296" t="e">
        <f>'Запит 2-8'!#REF!</f>
        <v>#REF!</v>
      </c>
      <c r="E1879" s="413">
        <f>'Паспорт-3'!E2125</f>
        <v>0</v>
      </c>
      <c r="F1879" s="414"/>
      <c r="G1879" s="429">
        <f t="shared" si="210"/>
        <v>0</v>
      </c>
      <c r="H1879" s="81" t="e">
        <f t="shared" si="211"/>
        <v>#REF!</v>
      </c>
    </row>
    <row r="1880" spans="1:8" x14ac:dyDescent="0.2">
      <c r="A1880" s="326" t="e">
        <f>'Запит 2-8'!#REF!</f>
        <v>#REF!</v>
      </c>
      <c r="B1880" s="298" t="e">
        <f>IF('Запит 2-8'!#REF!&lt;&gt;"",'Запит 2-8'!#REF!,"")</f>
        <v>#REF!</v>
      </c>
      <c r="C1880" s="297" t="e">
        <f>'Запит 2-8'!#REF!</f>
        <v>#REF!</v>
      </c>
      <c r="D1880" s="296" t="e">
        <f>'Запит 2-8'!#REF!</f>
        <v>#REF!</v>
      </c>
      <c r="E1880" s="413">
        <f>'Паспорт-3'!E2126</f>
        <v>0</v>
      </c>
      <c r="F1880" s="414"/>
      <c r="G1880" s="429">
        <f t="shared" si="210"/>
        <v>0</v>
      </c>
      <c r="H1880" s="81" t="e">
        <f t="shared" si="211"/>
        <v>#REF!</v>
      </c>
    </row>
    <row r="1881" spans="1:8" x14ac:dyDescent="0.2">
      <c r="A1881" s="326" t="e">
        <f>'Запит 2-8'!#REF!</f>
        <v>#REF!</v>
      </c>
      <c r="B1881" s="298" t="e">
        <f>IF('Запит 2-8'!#REF!&lt;&gt;"",'Запит 2-8'!#REF!,"")</f>
        <v>#REF!</v>
      </c>
      <c r="C1881" s="297" t="e">
        <f>'Запит 2-8'!#REF!</f>
        <v>#REF!</v>
      </c>
      <c r="D1881" s="296" t="e">
        <f>'Запит 2-8'!#REF!</f>
        <v>#REF!</v>
      </c>
      <c r="E1881" s="413">
        <f>'Паспорт-3'!E2127</f>
        <v>0</v>
      </c>
      <c r="F1881" s="414"/>
      <c r="G1881" s="429">
        <f t="shared" si="210"/>
        <v>0</v>
      </c>
      <c r="H1881" s="81" t="e">
        <f t="shared" si="211"/>
        <v>#REF!</v>
      </c>
    </row>
    <row r="1882" spans="1:8" x14ac:dyDescent="0.2">
      <c r="A1882" s="433" t="e">
        <f>'Запит 2-8'!#REF!</f>
        <v>#REF!</v>
      </c>
      <c r="B1882" s="434" t="e">
        <f>IF('Запит 2-8'!#REF!&lt;&gt;"",'Запит 2-8'!#REF!,"")</f>
        <v>#REF!</v>
      </c>
      <c r="C1882" s="435" t="e">
        <f>'Запит 2-8'!#REF!</f>
        <v>#REF!</v>
      </c>
      <c r="D1882" s="436" t="e">
        <f>'Запит 2-8'!#REF!</f>
        <v>#REF!</v>
      </c>
      <c r="E1882" s="437">
        <f>'Паспорт-3'!E2128</f>
        <v>0</v>
      </c>
      <c r="F1882" s="438"/>
      <c r="G1882" s="439">
        <f t="shared" si="210"/>
        <v>0</v>
      </c>
      <c r="H1882" s="81" t="e">
        <f t="shared" si="211"/>
        <v>#REF!</v>
      </c>
    </row>
    <row r="1883" spans="1:8" ht="12.75" customHeight="1" x14ac:dyDescent="0.2">
      <c r="A1883" s="820" t="s">
        <v>212</v>
      </c>
      <c r="B1883" s="821"/>
      <c r="C1883" s="821"/>
      <c r="D1883" s="821"/>
      <c r="E1883" s="821"/>
      <c r="F1883" s="821"/>
      <c r="G1883" s="822"/>
      <c r="H1883" s="81" t="e">
        <f>H1867</f>
        <v>#REF!</v>
      </c>
    </row>
    <row r="1884" spans="1:8" x14ac:dyDescent="0.2">
      <c r="A1884" s="420" t="e">
        <f>'Запит 2-8'!#REF!</f>
        <v>#REF!</v>
      </c>
      <c r="B1884" s="823" t="s">
        <v>108</v>
      </c>
      <c r="C1884" s="824"/>
      <c r="D1884" s="824"/>
      <c r="E1884" s="824"/>
      <c r="F1884" s="824"/>
      <c r="G1884" s="829"/>
      <c r="H1884" s="81" t="e">
        <f>H1885</f>
        <v>#REF!</v>
      </c>
    </row>
    <row r="1885" spans="1:8" x14ac:dyDescent="0.2">
      <c r="A1885" s="326" t="e">
        <f>'Запит 2-8'!#REF!</f>
        <v>#REF!</v>
      </c>
      <c r="B1885" s="421" t="e">
        <f>IF('Запит 2-8'!#REF!&lt;&gt;"",'Запит 2-8'!#REF!,"")</f>
        <v>#REF!</v>
      </c>
      <c r="C1885" s="422" t="e">
        <f>'Запит 2-8'!#REF!</f>
        <v>#REF!</v>
      </c>
      <c r="D1885" s="423" t="e">
        <f>'Запит 2-8'!#REF!</f>
        <v>#REF!</v>
      </c>
      <c r="E1885" s="430">
        <f>'Паспорт-3'!E2130</f>
        <v>0</v>
      </c>
      <c r="F1885" s="431"/>
      <c r="G1885" s="432">
        <f t="shared" ref="G1885:G1899" si="212">F1885-E1885</f>
        <v>0</v>
      </c>
      <c r="H1885" s="81" t="e">
        <f t="shared" ref="H1885:H1899" si="213">IF(B1885&lt;&gt;"","Для друку","")</f>
        <v>#REF!</v>
      </c>
    </row>
    <row r="1886" spans="1:8" x14ac:dyDescent="0.2">
      <c r="A1886" s="326" t="e">
        <f>'Запит 2-8'!#REF!</f>
        <v>#REF!</v>
      </c>
      <c r="B1886" s="298" t="e">
        <f>IF('Запит 2-8'!#REF!&lt;&gt;"",'Запит 2-8'!#REF!,"")</f>
        <v>#REF!</v>
      </c>
      <c r="C1886" s="297" t="e">
        <f>'Запит 2-8'!#REF!</f>
        <v>#REF!</v>
      </c>
      <c r="D1886" s="296" t="e">
        <f>'Запит 2-8'!#REF!</f>
        <v>#REF!</v>
      </c>
      <c r="E1886" s="413">
        <f>'Паспорт-3'!E2131</f>
        <v>0</v>
      </c>
      <c r="F1886" s="414"/>
      <c r="G1886" s="429">
        <f t="shared" si="212"/>
        <v>0</v>
      </c>
      <c r="H1886" s="81" t="e">
        <f t="shared" si="213"/>
        <v>#REF!</v>
      </c>
    </row>
    <row r="1887" spans="1:8" x14ac:dyDescent="0.2">
      <c r="A1887" s="326" t="e">
        <f>'Запит 2-8'!#REF!</f>
        <v>#REF!</v>
      </c>
      <c r="B1887" s="298" t="e">
        <f>IF('Запит 2-8'!#REF!&lt;&gt;"",'Запит 2-8'!#REF!,"")</f>
        <v>#REF!</v>
      </c>
      <c r="C1887" s="297" t="e">
        <f>'Запит 2-8'!#REF!</f>
        <v>#REF!</v>
      </c>
      <c r="D1887" s="296" t="e">
        <f>'Запит 2-8'!#REF!</f>
        <v>#REF!</v>
      </c>
      <c r="E1887" s="413">
        <f>'Паспорт-3'!E2132</f>
        <v>0</v>
      </c>
      <c r="F1887" s="414"/>
      <c r="G1887" s="429">
        <f t="shared" si="212"/>
        <v>0</v>
      </c>
      <c r="H1887" s="81" t="e">
        <f t="shared" si="213"/>
        <v>#REF!</v>
      </c>
    </row>
    <row r="1888" spans="1:8" x14ac:dyDescent="0.2">
      <c r="A1888" s="326" t="e">
        <f>'Запит 2-8'!#REF!</f>
        <v>#REF!</v>
      </c>
      <c r="B1888" s="298" t="e">
        <f>IF('Запит 2-8'!#REF!&lt;&gt;"",'Запит 2-8'!#REF!,"")</f>
        <v>#REF!</v>
      </c>
      <c r="C1888" s="297" t="e">
        <f>'Запит 2-8'!#REF!</f>
        <v>#REF!</v>
      </c>
      <c r="D1888" s="296" t="e">
        <f>'Запит 2-8'!#REF!</f>
        <v>#REF!</v>
      </c>
      <c r="E1888" s="413">
        <f>'Паспорт-3'!E2133</f>
        <v>0</v>
      </c>
      <c r="F1888" s="414"/>
      <c r="G1888" s="429">
        <f t="shared" si="212"/>
        <v>0</v>
      </c>
      <c r="H1888" s="81" t="e">
        <f t="shared" si="213"/>
        <v>#REF!</v>
      </c>
    </row>
    <row r="1889" spans="1:8" x14ac:dyDescent="0.2">
      <c r="A1889" s="326" t="e">
        <f>'Запит 2-8'!#REF!</f>
        <v>#REF!</v>
      </c>
      <c r="B1889" s="298" t="e">
        <f>IF('Запит 2-8'!#REF!&lt;&gt;"",'Запит 2-8'!#REF!,"")</f>
        <v>#REF!</v>
      </c>
      <c r="C1889" s="297" t="e">
        <f>'Запит 2-8'!#REF!</f>
        <v>#REF!</v>
      </c>
      <c r="D1889" s="296" t="e">
        <f>'Запит 2-8'!#REF!</f>
        <v>#REF!</v>
      </c>
      <c r="E1889" s="413">
        <f>'Паспорт-3'!E2134</f>
        <v>0</v>
      </c>
      <c r="F1889" s="414"/>
      <c r="G1889" s="429">
        <f t="shared" si="212"/>
        <v>0</v>
      </c>
      <c r="H1889" s="81" t="e">
        <f t="shared" si="213"/>
        <v>#REF!</v>
      </c>
    </row>
    <row r="1890" spans="1:8" x14ac:dyDescent="0.2">
      <c r="A1890" s="326" t="e">
        <f>'Запит 2-8'!#REF!</f>
        <v>#REF!</v>
      </c>
      <c r="B1890" s="298" t="e">
        <f>IF('Запит 2-8'!#REF!&lt;&gt;"",'Запит 2-8'!#REF!,"")</f>
        <v>#REF!</v>
      </c>
      <c r="C1890" s="297" t="e">
        <f>'Запит 2-8'!#REF!</f>
        <v>#REF!</v>
      </c>
      <c r="D1890" s="296" t="e">
        <f>'Запит 2-8'!#REF!</f>
        <v>#REF!</v>
      </c>
      <c r="E1890" s="413">
        <f>'Паспорт-3'!E2135</f>
        <v>0</v>
      </c>
      <c r="F1890" s="414"/>
      <c r="G1890" s="429">
        <f t="shared" si="212"/>
        <v>0</v>
      </c>
      <c r="H1890" s="81" t="e">
        <f t="shared" si="213"/>
        <v>#REF!</v>
      </c>
    </row>
    <row r="1891" spans="1:8" x14ac:dyDescent="0.2">
      <c r="A1891" s="326" t="e">
        <f>'Запит 2-8'!#REF!</f>
        <v>#REF!</v>
      </c>
      <c r="B1891" s="298" t="e">
        <f>IF('Запит 2-8'!#REF!&lt;&gt;"",'Запит 2-8'!#REF!,"")</f>
        <v>#REF!</v>
      </c>
      <c r="C1891" s="297" t="e">
        <f>'Запит 2-8'!#REF!</f>
        <v>#REF!</v>
      </c>
      <c r="D1891" s="296" t="e">
        <f>'Запит 2-8'!#REF!</f>
        <v>#REF!</v>
      </c>
      <c r="E1891" s="413">
        <f>'Паспорт-3'!E2136</f>
        <v>0</v>
      </c>
      <c r="F1891" s="414"/>
      <c r="G1891" s="429">
        <f t="shared" si="212"/>
        <v>0</v>
      </c>
      <c r="H1891" s="81" t="e">
        <f t="shared" si="213"/>
        <v>#REF!</v>
      </c>
    </row>
    <row r="1892" spans="1:8" x14ac:dyDescent="0.2">
      <c r="A1892" s="326" t="e">
        <f>'Запит 2-8'!#REF!</f>
        <v>#REF!</v>
      </c>
      <c r="B1892" s="298" t="e">
        <f>IF('Запит 2-8'!#REF!&lt;&gt;"",'Запит 2-8'!#REF!,"")</f>
        <v>#REF!</v>
      </c>
      <c r="C1892" s="297" t="e">
        <f>'Запит 2-8'!#REF!</f>
        <v>#REF!</v>
      </c>
      <c r="D1892" s="296" t="e">
        <f>'Запит 2-8'!#REF!</f>
        <v>#REF!</v>
      </c>
      <c r="E1892" s="413">
        <f>'Паспорт-3'!E2137</f>
        <v>0</v>
      </c>
      <c r="F1892" s="414"/>
      <c r="G1892" s="429">
        <f t="shared" si="212"/>
        <v>0</v>
      </c>
      <c r="H1892" s="81" t="e">
        <f t="shared" si="213"/>
        <v>#REF!</v>
      </c>
    </row>
    <row r="1893" spans="1:8" x14ac:dyDescent="0.2">
      <c r="A1893" s="326" t="e">
        <f>'Запит 2-8'!#REF!</f>
        <v>#REF!</v>
      </c>
      <c r="B1893" s="298" t="e">
        <f>IF('Запит 2-8'!#REF!&lt;&gt;"",'Запит 2-8'!#REF!,"")</f>
        <v>#REF!</v>
      </c>
      <c r="C1893" s="297" t="e">
        <f>'Запит 2-8'!#REF!</f>
        <v>#REF!</v>
      </c>
      <c r="D1893" s="296" t="e">
        <f>'Запит 2-8'!#REF!</f>
        <v>#REF!</v>
      </c>
      <c r="E1893" s="413">
        <f>'Паспорт-3'!E2138</f>
        <v>0</v>
      </c>
      <c r="F1893" s="414"/>
      <c r="G1893" s="429">
        <f t="shared" si="212"/>
        <v>0</v>
      </c>
      <c r="H1893" s="81" t="e">
        <f t="shared" si="213"/>
        <v>#REF!</v>
      </c>
    </row>
    <row r="1894" spans="1:8" x14ac:dyDescent="0.2">
      <c r="A1894" s="326" t="e">
        <f>'Запит 2-8'!#REF!</f>
        <v>#REF!</v>
      </c>
      <c r="B1894" s="298" t="e">
        <f>IF('Запит 2-8'!#REF!&lt;&gt;"",'Запит 2-8'!#REF!,"")</f>
        <v>#REF!</v>
      </c>
      <c r="C1894" s="297" t="e">
        <f>'Запит 2-8'!#REF!</f>
        <v>#REF!</v>
      </c>
      <c r="D1894" s="296" t="e">
        <f>'Запит 2-8'!#REF!</f>
        <v>#REF!</v>
      </c>
      <c r="E1894" s="413">
        <f>'Паспорт-3'!E2139</f>
        <v>0</v>
      </c>
      <c r="F1894" s="414"/>
      <c r="G1894" s="429">
        <f t="shared" si="212"/>
        <v>0</v>
      </c>
      <c r="H1894" s="81" t="e">
        <f t="shared" si="213"/>
        <v>#REF!</v>
      </c>
    </row>
    <row r="1895" spans="1:8" x14ac:dyDescent="0.2">
      <c r="A1895" s="326" t="e">
        <f>'Запит 2-8'!#REF!</f>
        <v>#REF!</v>
      </c>
      <c r="B1895" s="298" t="e">
        <f>IF('Запит 2-8'!#REF!&lt;&gt;"",'Запит 2-8'!#REF!,"")</f>
        <v>#REF!</v>
      </c>
      <c r="C1895" s="297" t="e">
        <f>'Запит 2-8'!#REF!</f>
        <v>#REF!</v>
      </c>
      <c r="D1895" s="296" t="e">
        <f>'Запит 2-8'!#REF!</f>
        <v>#REF!</v>
      </c>
      <c r="E1895" s="413">
        <f>'Паспорт-3'!E2140</f>
        <v>0</v>
      </c>
      <c r="F1895" s="414"/>
      <c r="G1895" s="429">
        <f t="shared" si="212"/>
        <v>0</v>
      </c>
      <c r="H1895" s="81" t="e">
        <f t="shared" si="213"/>
        <v>#REF!</v>
      </c>
    </row>
    <row r="1896" spans="1:8" x14ac:dyDescent="0.2">
      <c r="A1896" s="326" t="e">
        <f>'Запит 2-8'!#REF!</f>
        <v>#REF!</v>
      </c>
      <c r="B1896" s="298" t="e">
        <f>IF('Запит 2-8'!#REF!&lt;&gt;"",'Запит 2-8'!#REF!,"")</f>
        <v>#REF!</v>
      </c>
      <c r="C1896" s="297" t="e">
        <f>'Запит 2-8'!#REF!</f>
        <v>#REF!</v>
      </c>
      <c r="D1896" s="296" t="e">
        <f>'Запит 2-8'!#REF!</f>
        <v>#REF!</v>
      </c>
      <c r="E1896" s="413">
        <f>'Паспорт-3'!E2141</f>
        <v>0</v>
      </c>
      <c r="F1896" s="414"/>
      <c r="G1896" s="429">
        <f t="shared" si="212"/>
        <v>0</v>
      </c>
      <c r="H1896" s="81" t="e">
        <f t="shared" si="213"/>
        <v>#REF!</v>
      </c>
    </row>
    <row r="1897" spans="1:8" x14ac:dyDescent="0.2">
      <c r="A1897" s="326" t="e">
        <f>'Запит 2-8'!#REF!</f>
        <v>#REF!</v>
      </c>
      <c r="B1897" s="298" t="e">
        <f>IF('Запит 2-8'!#REF!&lt;&gt;"",'Запит 2-8'!#REF!,"")</f>
        <v>#REF!</v>
      </c>
      <c r="C1897" s="297" t="e">
        <f>'Запит 2-8'!#REF!</f>
        <v>#REF!</v>
      </c>
      <c r="D1897" s="296" t="e">
        <f>'Запит 2-8'!#REF!</f>
        <v>#REF!</v>
      </c>
      <c r="E1897" s="413">
        <f>'Паспорт-3'!E2142</f>
        <v>0</v>
      </c>
      <c r="F1897" s="414"/>
      <c r="G1897" s="429">
        <f t="shared" si="212"/>
        <v>0</v>
      </c>
      <c r="H1897" s="81" t="e">
        <f t="shared" si="213"/>
        <v>#REF!</v>
      </c>
    </row>
    <row r="1898" spans="1:8" x14ac:dyDescent="0.2">
      <c r="A1898" s="326" t="e">
        <f>'Запит 2-8'!#REF!</f>
        <v>#REF!</v>
      </c>
      <c r="B1898" s="298" t="e">
        <f>IF('Запит 2-8'!#REF!&lt;&gt;"",'Запит 2-8'!#REF!,"")</f>
        <v>#REF!</v>
      </c>
      <c r="C1898" s="297" t="e">
        <f>'Запит 2-8'!#REF!</f>
        <v>#REF!</v>
      </c>
      <c r="D1898" s="296" t="e">
        <f>'Запит 2-8'!#REF!</f>
        <v>#REF!</v>
      </c>
      <c r="E1898" s="413">
        <f>'Паспорт-3'!E2143</f>
        <v>0</v>
      </c>
      <c r="F1898" s="414"/>
      <c r="G1898" s="429">
        <f t="shared" si="212"/>
        <v>0</v>
      </c>
      <c r="H1898" s="81" t="e">
        <f t="shared" si="213"/>
        <v>#REF!</v>
      </c>
    </row>
    <row r="1899" spans="1:8" x14ac:dyDescent="0.2">
      <c r="A1899" s="433" t="e">
        <f>'Запит 2-8'!#REF!</f>
        <v>#REF!</v>
      </c>
      <c r="B1899" s="434" t="e">
        <f>IF('Запит 2-8'!#REF!&lt;&gt;"",'Запит 2-8'!#REF!,"")</f>
        <v>#REF!</v>
      </c>
      <c r="C1899" s="435" t="e">
        <f>'Запит 2-8'!#REF!</f>
        <v>#REF!</v>
      </c>
      <c r="D1899" s="436" t="e">
        <f>'Запит 2-8'!#REF!</f>
        <v>#REF!</v>
      </c>
      <c r="E1899" s="437">
        <f>'Паспорт-3'!E2144</f>
        <v>0</v>
      </c>
      <c r="F1899" s="438"/>
      <c r="G1899" s="439">
        <f t="shared" si="212"/>
        <v>0</v>
      </c>
      <c r="H1899" s="81" t="e">
        <f t="shared" si="213"/>
        <v>#REF!</v>
      </c>
    </row>
    <row r="1900" spans="1:8" ht="12.75" customHeight="1" x14ac:dyDescent="0.2">
      <c r="A1900" s="820" t="s">
        <v>212</v>
      </c>
      <c r="B1900" s="821"/>
      <c r="C1900" s="821"/>
      <c r="D1900" s="821"/>
      <c r="E1900" s="821"/>
      <c r="F1900" s="821"/>
      <c r="G1900" s="822"/>
      <c r="H1900" s="81" t="e">
        <f>H1884</f>
        <v>#REF!</v>
      </c>
    </row>
    <row r="1901" spans="1:8" x14ac:dyDescent="0.2">
      <c r="A1901" s="426" t="e">
        <f>'Запит 2-8'!#REF!</f>
        <v>#REF!</v>
      </c>
      <c r="B1901" s="823" t="s">
        <v>109</v>
      </c>
      <c r="C1901" s="824"/>
      <c r="D1901" s="824"/>
      <c r="E1901" s="825"/>
      <c r="F1901" s="825"/>
      <c r="G1901" s="826"/>
      <c r="H1901" s="81" t="e">
        <f>H1902</f>
        <v>#REF!</v>
      </c>
    </row>
    <row r="1902" spans="1:8" x14ac:dyDescent="0.2">
      <c r="A1902" s="326" t="e">
        <f>'Запит 2-8'!#REF!</f>
        <v>#REF!</v>
      </c>
      <c r="B1902" s="421" t="e">
        <f>IF('Запит 2-8'!#REF!&lt;&gt;"",'Запит 2-8'!#REF!,"")</f>
        <v>#REF!</v>
      </c>
      <c r="C1902" s="422" t="e">
        <f>'Запит 2-8'!#REF!</f>
        <v>#REF!</v>
      </c>
      <c r="D1902" s="423" t="e">
        <f>'Запит 2-8'!#REF!</f>
        <v>#REF!</v>
      </c>
      <c r="E1902" s="424">
        <f>'Паспорт-3'!E2146</f>
        <v>0</v>
      </c>
      <c r="F1902" s="425"/>
      <c r="G1902" s="428">
        <f t="shared" ref="G1902:G1916" si="214">F1902-E1902</f>
        <v>0</v>
      </c>
      <c r="H1902" s="81" t="e">
        <f t="shared" ref="H1902:H1916" si="215">IF(B1902&lt;&gt;"","Для друку","")</f>
        <v>#REF!</v>
      </c>
    </row>
    <row r="1903" spans="1:8" x14ac:dyDescent="0.2">
      <c r="A1903" s="326" t="e">
        <f>'Запит 2-8'!#REF!</f>
        <v>#REF!</v>
      </c>
      <c r="B1903" s="298" t="e">
        <f>IF('Запит 2-8'!#REF!&lt;&gt;"",'Запит 2-8'!#REF!,"")</f>
        <v>#REF!</v>
      </c>
      <c r="C1903" s="297" t="e">
        <f>'Запит 2-8'!#REF!</f>
        <v>#REF!</v>
      </c>
      <c r="D1903" s="296" t="e">
        <f>'Запит 2-8'!#REF!</f>
        <v>#REF!</v>
      </c>
      <c r="E1903" s="413">
        <f>'Паспорт-3'!E2147</f>
        <v>0</v>
      </c>
      <c r="F1903" s="414"/>
      <c r="G1903" s="429">
        <f t="shared" si="214"/>
        <v>0</v>
      </c>
      <c r="H1903" s="81" t="e">
        <f t="shared" si="215"/>
        <v>#REF!</v>
      </c>
    </row>
    <row r="1904" spans="1:8" x14ac:dyDescent="0.2">
      <c r="A1904" s="326" t="e">
        <f>'Запит 2-8'!#REF!</f>
        <v>#REF!</v>
      </c>
      <c r="B1904" s="298" t="e">
        <f>IF('Запит 2-8'!#REF!&lt;&gt;"",'Запит 2-8'!#REF!,"")</f>
        <v>#REF!</v>
      </c>
      <c r="C1904" s="297" t="e">
        <f>'Запит 2-8'!#REF!</f>
        <v>#REF!</v>
      </c>
      <c r="D1904" s="296" t="e">
        <f>'Запит 2-8'!#REF!</f>
        <v>#REF!</v>
      </c>
      <c r="E1904" s="413">
        <f>'Паспорт-3'!E2148</f>
        <v>0</v>
      </c>
      <c r="F1904" s="414"/>
      <c r="G1904" s="429">
        <f t="shared" si="214"/>
        <v>0</v>
      </c>
      <c r="H1904" s="81" t="e">
        <f t="shared" si="215"/>
        <v>#REF!</v>
      </c>
    </row>
    <row r="1905" spans="1:8" x14ac:dyDescent="0.2">
      <c r="A1905" s="326" t="e">
        <f>'Запит 2-8'!#REF!</f>
        <v>#REF!</v>
      </c>
      <c r="B1905" s="298" t="e">
        <f>IF('Запит 2-8'!#REF!&lt;&gt;"",'Запит 2-8'!#REF!,"")</f>
        <v>#REF!</v>
      </c>
      <c r="C1905" s="297" t="e">
        <f>'Запит 2-8'!#REF!</f>
        <v>#REF!</v>
      </c>
      <c r="D1905" s="296" t="e">
        <f>'Запит 2-8'!#REF!</f>
        <v>#REF!</v>
      </c>
      <c r="E1905" s="413">
        <f>'Паспорт-3'!E2149</f>
        <v>0</v>
      </c>
      <c r="F1905" s="414"/>
      <c r="G1905" s="429">
        <f t="shared" si="214"/>
        <v>0</v>
      </c>
      <c r="H1905" s="81" t="e">
        <f t="shared" si="215"/>
        <v>#REF!</v>
      </c>
    </row>
    <row r="1906" spans="1:8" x14ac:dyDescent="0.2">
      <c r="A1906" s="326" t="e">
        <f>'Запит 2-8'!#REF!</f>
        <v>#REF!</v>
      </c>
      <c r="B1906" s="298" t="e">
        <f>IF('Запит 2-8'!#REF!&lt;&gt;"",'Запит 2-8'!#REF!,"")</f>
        <v>#REF!</v>
      </c>
      <c r="C1906" s="297" t="e">
        <f>'Запит 2-8'!#REF!</f>
        <v>#REF!</v>
      </c>
      <c r="D1906" s="296" t="e">
        <f>'Запит 2-8'!#REF!</f>
        <v>#REF!</v>
      </c>
      <c r="E1906" s="413">
        <f>'Паспорт-3'!E2150</f>
        <v>0</v>
      </c>
      <c r="F1906" s="414"/>
      <c r="G1906" s="429">
        <f t="shared" si="214"/>
        <v>0</v>
      </c>
      <c r="H1906" s="81" t="e">
        <f t="shared" si="215"/>
        <v>#REF!</v>
      </c>
    </row>
    <row r="1907" spans="1:8" x14ac:dyDescent="0.2">
      <c r="A1907" s="326" t="e">
        <f>'Запит 2-8'!#REF!</f>
        <v>#REF!</v>
      </c>
      <c r="B1907" s="298" t="e">
        <f>IF('Запит 2-8'!#REF!&lt;&gt;"",'Запит 2-8'!#REF!,"")</f>
        <v>#REF!</v>
      </c>
      <c r="C1907" s="297" t="e">
        <f>'Запит 2-8'!#REF!</f>
        <v>#REF!</v>
      </c>
      <c r="D1907" s="296" t="e">
        <f>'Запит 2-8'!#REF!</f>
        <v>#REF!</v>
      </c>
      <c r="E1907" s="413">
        <f>'Паспорт-3'!E2151</f>
        <v>0</v>
      </c>
      <c r="F1907" s="414"/>
      <c r="G1907" s="429">
        <f t="shared" si="214"/>
        <v>0</v>
      </c>
      <c r="H1907" s="81" t="e">
        <f t="shared" si="215"/>
        <v>#REF!</v>
      </c>
    </row>
    <row r="1908" spans="1:8" x14ac:dyDescent="0.2">
      <c r="A1908" s="326" t="e">
        <f>'Запит 2-8'!#REF!</f>
        <v>#REF!</v>
      </c>
      <c r="B1908" s="298" t="e">
        <f>IF('Запит 2-8'!#REF!&lt;&gt;"",'Запит 2-8'!#REF!,"")</f>
        <v>#REF!</v>
      </c>
      <c r="C1908" s="297" t="e">
        <f>'Запит 2-8'!#REF!</f>
        <v>#REF!</v>
      </c>
      <c r="D1908" s="296" t="e">
        <f>'Запит 2-8'!#REF!</f>
        <v>#REF!</v>
      </c>
      <c r="E1908" s="413">
        <f>'Паспорт-3'!E2152</f>
        <v>0</v>
      </c>
      <c r="F1908" s="414"/>
      <c r="G1908" s="429">
        <f t="shared" si="214"/>
        <v>0</v>
      </c>
      <c r="H1908" s="81" t="e">
        <f t="shared" si="215"/>
        <v>#REF!</v>
      </c>
    </row>
    <row r="1909" spans="1:8" x14ac:dyDescent="0.2">
      <c r="A1909" s="326" t="e">
        <f>'Запит 2-8'!#REF!</f>
        <v>#REF!</v>
      </c>
      <c r="B1909" s="298" t="e">
        <f>IF('Запит 2-8'!#REF!&lt;&gt;"",'Запит 2-8'!#REF!,"")</f>
        <v>#REF!</v>
      </c>
      <c r="C1909" s="297" t="e">
        <f>'Запит 2-8'!#REF!</f>
        <v>#REF!</v>
      </c>
      <c r="D1909" s="296" t="e">
        <f>'Запит 2-8'!#REF!</f>
        <v>#REF!</v>
      </c>
      <c r="E1909" s="413">
        <f>'Паспорт-3'!E2153</f>
        <v>0</v>
      </c>
      <c r="F1909" s="414"/>
      <c r="G1909" s="429">
        <f t="shared" si="214"/>
        <v>0</v>
      </c>
      <c r="H1909" s="81" t="e">
        <f t="shared" si="215"/>
        <v>#REF!</v>
      </c>
    </row>
    <row r="1910" spans="1:8" x14ac:dyDescent="0.2">
      <c r="A1910" s="326" t="e">
        <f>'Запит 2-8'!#REF!</f>
        <v>#REF!</v>
      </c>
      <c r="B1910" s="298" t="e">
        <f>IF('Запит 2-8'!#REF!&lt;&gt;"",'Запит 2-8'!#REF!,"")</f>
        <v>#REF!</v>
      </c>
      <c r="C1910" s="297" t="e">
        <f>'Запит 2-8'!#REF!</f>
        <v>#REF!</v>
      </c>
      <c r="D1910" s="296" t="e">
        <f>'Запит 2-8'!#REF!</f>
        <v>#REF!</v>
      </c>
      <c r="E1910" s="413">
        <f>'Паспорт-3'!E2154</f>
        <v>0</v>
      </c>
      <c r="F1910" s="414"/>
      <c r="G1910" s="429">
        <f t="shared" si="214"/>
        <v>0</v>
      </c>
      <c r="H1910" s="81" t="e">
        <f t="shared" si="215"/>
        <v>#REF!</v>
      </c>
    </row>
    <row r="1911" spans="1:8" x14ac:dyDescent="0.2">
      <c r="A1911" s="326" t="e">
        <f>'Запит 2-8'!#REF!</f>
        <v>#REF!</v>
      </c>
      <c r="B1911" s="298" t="e">
        <f>IF('Запит 2-8'!#REF!&lt;&gt;"",'Запит 2-8'!#REF!,"")</f>
        <v>#REF!</v>
      </c>
      <c r="C1911" s="297" t="e">
        <f>'Запит 2-8'!#REF!</f>
        <v>#REF!</v>
      </c>
      <c r="D1911" s="296" t="e">
        <f>'Запит 2-8'!#REF!</f>
        <v>#REF!</v>
      </c>
      <c r="E1911" s="413">
        <f>'Паспорт-3'!E2155</f>
        <v>0</v>
      </c>
      <c r="F1911" s="414"/>
      <c r="G1911" s="429">
        <f t="shared" si="214"/>
        <v>0</v>
      </c>
      <c r="H1911" s="81" t="e">
        <f t="shared" si="215"/>
        <v>#REF!</v>
      </c>
    </row>
    <row r="1912" spans="1:8" x14ac:dyDescent="0.2">
      <c r="A1912" s="326" t="e">
        <f>'Запит 2-8'!#REF!</f>
        <v>#REF!</v>
      </c>
      <c r="B1912" s="298" t="e">
        <f>IF('Запит 2-8'!#REF!&lt;&gt;"",'Запит 2-8'!#REF!,"")</f>
        <v>#REF!</v>
      </c>
      <c r="C1912" s="297" t="e">
        <f>'Запит 2-8'!#REF!</f>
        <v>#REF!</v>
      </c>
      <c r="D1912" s="296" t="e">
        <f>'Запит 2-8'!#REF!</f>
        <v>#REF!</v>
      </c>
      <c r="E1912" s="413">
        <f>'Паспорт-3'!E2156</f>
        <v>0</v>
      </c>
      <c r="F1912" s="414"/>
      <c r="G1912" s="429">
        <f t="shared" si="214"/>
        <v>0</v>
      </c>
      <c r="H1912" s="81" t="e">
        <f t="shared" si="215"/>
        <v>#REF!</v>
      </c>
    </row>
    <row r="1913" spans="1:8" x14ac:dyDescent="0.2">
      <c r="A1913" s="326" t="e">
        <f>'Запит 2-8'!#REF!</f>
        <v>#REF!</v>
      </c>
      <c r="B1913" s="298" t="e">
        <f>IF('Запит 2-8'!#REF!&lt;&gt;"",'Запит 2-8'!#REF!,"")</f>
        <v>#REF!</v>
      </c>
      <c r="C1913" s="297" t="e">
        <f>'Запит 2-8'!#REF!</f>
        <v>#REF!</v>
      </c>
      <c r="D1913" s="296" t="e">
        <f>'Запит 2-8'!#REF!</f>
        <v>#REF!</v>
      </c>
      <c r="E1913" s="413">
        <f>'Паспорт-3'!E2157</f>
        <v>0</v>
      </c>
      <c r="F1913" s="414"/>
      <c r="G1913" s="429">
        <f t="shared" si="214"/>
        <v>0</v>
      </c>
      <c r="H1913" s="81" t="e">
        <f t="shared" si="215"/>
        <v>#REF!</v>
      </c>
    </row>
    <row r="1914" spans="1:8" x14ac:dyDescent="0.2">
      <c r="A1914" s="326" t="e">
        <f>'Запит 2-8'!#REF!</f>
        <v>#REF!</v>
      </c>
      <c r="B1914" s="298" t="e">
        <f>IF('Запит 2-8'!#REF!&lt;&gt;"",'Запит 2-8'!#REF!,"")</f>
        <v>#REF!</v>
      </c>
      <c r="C1914" s="297" t="e">
        <f>'Запит 2-8'!#REF!</f>
        <v>#REF!</v>
      </c>
      <c r="D1914" s="296" t="e">
        <f>'Запит 2-8'!#REF!</f>
        <v>#REF!</v>
      </c>
      <c r="E1914" s="413">
        <f>'Паспорт-3'!E2158</f>
        <v>0</v>
      </c>
      <c r="F1914" s="414"/>
      <c r="G1914" s="429">
        <f t="shared" si="214"/>
        <v>0</v>
      </c>
      <c r="H1914" s="81" t="e">
        <f t="shared" si="215"/>
        <v>#REF!</v>
      </c>
    </row>
    <row r="1915" spans="1:8" x14ac:dyDescent="0.2">
      <c r="A1915" s="326" t="e">
        <f>'Запит 2-8'!#REF!</f>
        <v>#REF!</v>
      </c>
      <c r="B1915" s="298" t="e">
        <f>IF('Запит 2-8'!#REF!&lt;&gt;"",'Запит 2-8'!#REF!,"")</f>
        <v>#REF!</v>
      </c>
      <c r="C1915" s="297" t="e">
        <f>'Запит 2-8'!#REF!</f>
        <v>#REF!</v>
      </c>
      <c r="D1915" s="296" t="e">
        <f>'Запит 2-8'!#REF!</f>
        <v>#REF!</v>
      </c>
      <c r="E1915" s="413">
        <f>'Паспорт-3'!E2159</f>
        <v>0</v>
      </c>
      <c r="F1915" s="414"/>
      <c r="G1915" s="429">
        <f t="shared" si="214"/>
        <v>0</v>
      </c>
      <c r="H1915" s="81" t="e">
        <f t="shared" si="215"/>
        <v>#REF!</v>
      </c>
    </row>
    <row r="1916" spans="1:8" x14ac:dyDescent="0.2">
      <c r="A1916" s="433" t="e">
        <f>'Запит 2-8'!#REF!</f>
        <v>#REF!</v>
      </c>
      <c r="B1916" s="434" t="e">
        <f>IF('Запит 2-8'!#REF!&lt;&gt;"",'Запит 2-8'!#REF!,"")</f>
        <v>#REF!</v>
      </c>
      <c r="C1916" s="435" t="e">
        <f>'Запит 2-8'!#REF!</f>
        <v>#REF!</v>
      </c>
      <c r="D1916" s="436" t="e">
        <f>'Запит 2-8'!#REF!</f>
        <v>#REF!</v>
      </c>
      <c r="E1916" s="437">
        <f>'Паспорт-3'!E2160</f>
        <v>0</v>
      </c>
      <c r="F1916" s="438"/>
      <c r="G1916" s="439">
        <f t="shared" si="214"/>
        <v>0</v>
      </c>
      <c r="H1916" s="81" t="e">
        <f t="shared" si="215"/>
        <v>#REF!</v>
      </c>
    </row>
    <row r="1917" spans="1:8" ht="12.75" customHeight="1" x14ac:dyDescent="0.2">
      <c r="A1917" s="820" t="s">
        <v>212</v>
      </c>
      <c r="B1917" s="821"/>
      <c r="C1917" s="821"/>
      <c r="D1917" s="821"/>
      <c r="E1917" s="821"/>
      <c r="F1917" s="821"/>
      <c r="G1917" s="822"/>
      <c r="H1917" s="81" t="e">
        <f>H1901</f>
        <v>#REF!</v>
      </c>
    </row>
    <row r="1918" spans="1:8" ht="12.75" customHeight="1" x14ac:dyDescent="0.2">
      <c r="A1918" s="820" t="s">
        <v>232</v>
      </c>
      <c r="B1918" s="821"/>
      <c r="C1918" s="821"/>
      <c r="D1918" s="821"/>
      <c r="E1918" s="821"/>
      <c r="F1918" s="821"/>
      <c r="G1918" s="822"/>
      <c r="H1918" s="81" t="e">
        <f>H1866</f>
        <v>#REF!</v>
      </c>
    </row>
    <row r="1919" spans="1:8" ht="12.75" customHeight="1" x14ac:dyDescent="0.2">
      <c r="A1919" s="784" t="e">
        <f>'Запит 2-8'!#REF!</f>
        <v>#REF!</v>
      </c>
      <c r="B1919" s="785"/>
      <c r="C1919" s="785"/>
      <c r="D1919" s="785"/>
      <c r="E1919" s="785"/>
      <c r="F1919" s="785"/>
      <c r="G1919" s="786"/>
      <c r="H1919" s="81" t="e">
        <f>H1920</f>
        <v>#REF!</v>
      </c>
    </row>
    <row r="1920" spans="1:8" x14ac:dyDescent="0.2">
      <c r="A1920" s="420" t="s">
        <v>4</v>
      </c>
      <c r="B1920" s="823" t="s">
        <v>107</v>
      </c>
      <c r="C1920" s="824"/>
      <c r="D1920" s="824"/>
      <c r="E1920" s="827"/>
      <c r="F1920" s="827"/>
      <c r="G1920" s="828"/>
      <c r="H1920" s="81" t="e">
        <f>H1921</f>
        <v>#REF!</v>
      </c>
    </row>
    <row r="1921" spans="1:8" x14ac:dyDescent="0.2">
      <c r="A1921" s="326" t="e">
        <f>'Запит 2-8'!#REF!</f>
        <v>#REF!</v>
      </c>
      <c r="B1921" s="421" t="e">
        <f>IF('Запит 2-8'!#REF!&lt;&gt;"",'Запит 2-8'!#REF!,"")</f>
        <v>#REF!</v>
      </c>
      <c r="C1921" s="422" t="e">
        <f>'Запит 2-8'!#REF!</f>
        <v>#REF!</v>
      </c>
      <c r="D1921" s="423" t="e">
        <f>'Запит 2-8'!#REF!</f>
        <v>#REF!</v>
      </c>
      <c r="E1921" s="424">
        <f>'Паспорт-3'!E2174</f>
        <v>0</v>
      </c>
      <c r="F1921" s="425"/>
      <c r="G1921" s="428">
        <f t="shared" ref="G1921:G1935" si="216">F1921-E1921</f>
        <v>0</v>
      </c>
      <c r="H1921" s="81" t="e">
        <f t="shared" ref="H1921:H1935" si="217">IF(B1921&lt;&gt;"","Для друку","")</f>
        <v>#REF!</v>
      </c>
    </row>
    <row r="1922" spans="1:8" x14ac:dyDescent="0.2">
      <c r="A1922" s="326" t="e">
        <f>'Запит 2-8'!#REF!</f>
        <v>#REF!</v>
      </c>
      <c r="B1922" s="298" t="e">
        <f>IF('Запит 2-8'!#REF!&lt;&gt;"",'Запит 2-8'!#REF!,"")</f>
        <v>#REF!</v>
      </c>
      <c r="C1922" s="297" t="e">
        <f>'Запит 2-8'!#REF!</f>
        <v>#REF!</v>
      </c>
      <c r="D1922" s="296" t="e">
        <f>'Запит 2-8'!#REF!</f>
        <v>#REF!</v>
      </c>
      <c r="E1922" s="413">
        <f>'Паспорт-3'!E2175</f>
        <v>0</v>
      </c>
      <c r="F1922" s="414"/>
      <c r="G1922" s="429">
        <f t="shared" si="216"/>
        <v>0</v>
      </c>
      <c r="H1922" s="81" t="e">
        <f t="shared" si="217"/>
        <v>#REF!</v>
      </c>
    </row>
    <row r="1923" spans="1:8" x14ac:dyDescent="0.2">
      <c r="A1923" s="326" t="e">
        <f>'Запит 2-8'!#REF!</f>
        <v>#REF!</v>
      </c>
      <c r="B1923" s="298" t="e">
        <f>IF('Запит 2-8'!#REF!&lt;&gt;"",'Запит 2-8'!#REF!,"")</f>
        <v>#REF!</v>
      </c>
      <c r="C1923" s="297" t="e">
        <f>'Запит 2-8'!#REF!</f>
        <v>#REF!</v>
      </c>
      <c r="D1923" s="296" t="e">
        <f>'Запит 2-8'!#REF!</f>
        <v>#REF!</v>
      </c>
      <c r="E1923" s="413">
        <f>'Паспорт-3'!E2176</f>
        <v>0</v>
      </c>
      <c r="F1923" s="414"/>
      <c r="G1923" s="429">
        <f t="shared" si="216"/>
        <v>0</v>
      </c>
      <c r="H1923" s="81" t="e">
        <f t="shared" si="217"/>
        <v>#REF!</v>
      </c>
    </row>
    <row r="1924" spans="1:8" x14ac:dyDescent="0.2">
      <c r="A1924" s="326" t="e">
        <f>'Запит 2-8'!#REF!</f>
        <v>#REF!</v>
      </c>
      <c r="B1924" s="298" t="e">
        <f>IF('Запит 2-8'!#REF!&lt;&gt;"",'Запит 2-8'!#REF!,"")</f>
        <v>#REF!</v>
      </c>
      <c r="C1924" s="297" t="e">
        <f>'Запит 2-8'!#REF!</f>
        <v>#REF!</v>
      </c>
      <c r="D1924" s="296" t="e">
        <f>'Запит 2-8'!#REF!</f>
        <v>#REF!</v>
      </c>
      <c r="E1924" s="413">
        <f>'Паспорт-3'!E2177</f>
        <v>0</v>
      </c>
      <c r="F1924" s="414"/>
      <c r="G1924" s="429">
        <f t="shared" si="216"/>
        <v>0</v>
      </c>
      <c r="H1924" s="81" t="e">
        <f t="shared" si="217"/>
        <v>#REF!</v>
      </c>
    </row>
    <row r="1925" spans="1:8" x14ac:dyDescent="0.2">
      <c r="A1925" s="326" t="e">
        <f>'Запит 2-8'!#REF!</f>
        <v>#REF!</v>
      </c>
      <c r="B1925" s="298" t="e">
        <f>IF('Запит 2-8'!#REF!&lt;&gt;"",'Запит 2-8'!#REF!,"")</f>
        <v>#REF!</v>
      </c>
      <c r="C1925" s="297" t="e">
        <f>'Запит 2-8'!#REF!</f>
        <v>#REF!</v>
      </c>
      <c r="D1925" s="296" t="e">
        <f>'Запит 2-8'!#REF!</f>
        <v>#REF!</v>
      </c>
      <c r="E1925" s="413">
        <f>'Паспорт-3'!E2178</f>
        <v>0</v>
      </c>
      <c r="F1925" s="414"/>
      <c r="G1925" s="429">
        <f t="shared" si="216"/>
        <v>0</v>
      </c>
      <c r="H1925" s="81" t="e">
        <f t="shared" si="217"/>
        <v>#REF!</v>
      </c>
    </row>
    <row r="1926" spans="1:8" x14ac:dyDescent="0.2">
      <c r="A1926" s="326" t="e">
        <f>'Запит 2-8'!#REF!</f>
        <v>#REF!</v>
      </c>
      <c r="B1926" s="298" t="e">
        <f>IF('Запит 2-8'!#REF!&lt;&gt;"",'Запит 2-8'!#REF!,"")</f>
        <v>#REF!</v>
      </c>
      <c r="C1926" s="297" t="e">
        <f>'Запит 2-8'!#REF!</f>
        <v>#REF!</v>
      </c>
      <c r="D1926" s="296" t="e">
        <f>'Запит 2-8'!#REF!</f>
        <v>#REF!</v>
      </c>
      <c r="E1926" s="413">
        <f>'Паспорт-3'!E2179</f>
        <v>0</v>
      </c>
      <c r="F1926" s="414"/>
      <c r="G1926" s="429">
        <f t="shared" si="216"/>
        <v>0</v>
      </c>
      <c r="H1926" s="81" t="e">
        <f t="shared" si="217"/>
        <v>#REF!</v>
      </c>
    </row>
    <row r="1927" spans="1:8" x14ac:dyDescent="0.2">
      <c r="A1927" s="326" t="e">
        <f>'Запит 2-8'!#REF!</f>
        <v>#REF!</v>
      </c>
      <c r="B1927" s="298" t="e">
        <f>IF('Запит 2-8'!#REF!&lt;&gt;"",'Запит 2-8'!#REF!,"")</f>
        <v>#REF!</v>
      </c>
      <c r="C1927" s="297" t="e">
        <f>'Запит 2-8'!#REF!</f>
        <v>#REF!</v>
      </c>
      <c r="D1927" s="296" t="e">
        <f>'Запит 2-8'!#REF!</f>
        <v>#REF!</v>
      </c>
      <c r="E1927" s="413">
        <f>'Паспорт-3'!E2180</f>
        <v>0</v>
      </c>
      <c r="F1927" s="414"/>
      <c r="G1927" s="429">
        <f t="shared" si="216"/>
        <v>0</v>
      </c>
      <c r="H1927" s="81" t="e">
        <f t="shared" si="217"/>
        <v>#REF!</v>
      </c>
    </row>
    <row r="1928" spans="1:8" x14ac:dyDescent="0.2">
      <c r="A1928" s="326" t="e">
        <f>'Запит 2-8'!#REF!</f>
        <v>#REF!</v>
      </c>
      <c r="B1928" s="298" t="e">
        <f>IF('Запит 2-8'!#REF!&lt;&gt;"",'Запит 2-8'!#REF!,"")</f>
        <v>#REF!</v>
      </c>
      <c r="C1928" s="297" t="e">
        <f>'Запит 2-8'!#REF!</f>
        <v>#REF!</v>
      </c>
      <c r="D1928" s="296" t="e">
        <f>'Запит 2-8'!#REF!</f>
        <v>#REF!</v>
      </c>
      <c r="E1928" s="413">
        <f>'Паспорт-3'!E2181</f>
        <v>0</v>
      </c>
      <c r="F1928" s="414"/>
      <c r="G1928" s="429">
        <f t="shared" si="216"/>
        <v>0</v>
      </c>
      <c r="H1928" s="81" t="e">
        <f t="shared" si="217"/>
        <v>#REF!</v>
      </c>
    </row>
    <row r="1929" spans="1:8" x14ac:dyDescent="0.2">
      <c r="A1929" s="326" t="e">
        <f>'Запит 2-8'!#REF!</f>
        <v>#REF!</v>
      </c>
      <c r="B1929" s="298" t="e">
        <f>IF('Запит 2-8'!#REF!&lt;&gt;"",'Запит 2-8'!#REF!,"")</f>
        <v>#REF!</v>
      </c>
      <c r="C1929" s="297" t="e">
        <f>'Запит 2-8'!#REF!</f>
        <v>#REF!</v>
      </c>
      <c r="D1929" s="296" t="e">
        <f>'Запит 2-8'!#REF!</f>
        <v>#REF!</v>
      </c>
      <c r="E1929" s="413">
        <f>'Паспорт-3'!E2182</f>
        <v>0</v>
      </c>
      <c r="F1929" s="414"/>
      <c r="G1929" s="429">
        <f t="shared" si="216"/>
        <v>0</v>
      </c>
      <c r="H1929" s="81" t="e">
        <f t="shared" si="217"/>
        <v>#REF!</v>
      </c>
    </row>
    <row r="1930" spans="1:8" x14ac:dyDescent="0.2">
      <c r="A1930" s="326" t="e">
        <f>'Запит 2-8'!#REF!</f>
        <v>#REF!</v>
      </c>
      <c r="B1930" s="298" t="e">
        <f>IF('Запит 2-8'!#REF!&lt;&gt;"",'Запит 2-8'!#REF!,"")</f>
        <v>#REF!</v>
      </c>
      <c r="C1930" s="297" t="e">
        <f>'Запит 2-8'!#REF!</f>
        <v>#REF!</v>
      </c>
      <c r="D1930" s="296" t="e">
        <f>'Запит 2-8'!#REF!</f>
        <v>#REF!</v>
      </c>
      <c r="E1930" s="413">
        <f>'Паспорт-3'!E2183</f>
        <v>0</v>
      </c>
      <c r="F1930" s="414"/>
      <c r="G1930" s="429">
        <f t="shared" si="216"/>
        <v>0</v>
      </c>
      <c r="H1930" s="81" t="e">
        <f t="shared" si="217"/>
        <v>#REF!</v>
      </c>
    </row>
    <row r="1931" spans="1:8" x14ac:dyDescent="0.2">
      <c r="A1931" s="326" t="e">
        <f>'Запит 2-8'!#REF!</f>
        <v>#REF!</v>
      </c>
      <c r="B1931" s="298" t="e">
        <f>IF('Запит 2-8'!#REF!&lt;&gt;"",'Запит 2-8'!#REF!,"")</f>
        <v>#REF!</v>
      </c>
      <c r="C1931" s="297" t="e">
        <f>'Запит 2-8'!#REF!</f>
        <v>#REF!</v>
      </c>
      <c r="D1931" s="296" t="e">
        <f>'Запит 2-8'!#REF!</f>
        <v>#REF!</v>
      </c>
      <c r="E1931" s="413">
        <f>'Паспорт-3'!E2184</f>
        <v>0</v>
      </c>
      <c r="F1931" s="414"/>
      <c r="G1931" s="429">
        <f t="shared" si="216"/>
        <v>0</v>
      </c>
      <c r="H1931" s="81" t="e">
        <f t="shared" si="217"/>
        <v>#REF!</v>
      </c>
    </row>
    <row r="1932" spans="1:8" x14ac:dyDescent="0.2">
      <c r="A1932" s="326" t="e">
        <f>'Запит 2-8'!#REF!</f>
        <v>#REF!</v>
      </c>
      <c r="B1932" s="298" t="e">
        <f>IF('Запит 2-8'!#REF!&lt;&gt;"",'Запит 2-8'!#REF!,"")</f>
        <v>#REF!</v>
      </c>
      <c r="C1932" s="297" t="e">
        <f>'Запит 2-8'!#REF!</f>
        <v>#REF!</v>
      </c>
      <c r="D1932" s="296" t="e">
        <f>'Запит 2-8'!#REF!</f>
        <v>#REF!</v>
      </c>
      <c r="E1932" s="413">
        <f>'Паспорт-3'!E2185</f>
        <v>0</v>
      </c>
      <c r="F1932" s="414"/>
      <c r="G1932" s="429">
        <f t="shared" si="216"/>
        <v>0</v>
      </c>
      <c r="H1932" s="81" t="e">
        <f t="shared" si="217"/>
        <v>#REF!</v>
      </c>
    </row>
    <row r="1933" spans="1:8" x14ac:dyDescent="0.2">
      <c r="A1933" s="326" t="e">
        <f>'Запит 2-8'!#REF!</f>
        <v>#REF!</v>
      </c>
      <c r="B1933" s="298" t="e">
        <f>IF('Запит 2-8'!#REF!&lt;&gt;"",'Запит 2-8'!#REF!,"")</f>
        <v>#REF!</v>
      </c>
      <c r="C1933" s="297" t="e">
        <f>'Запит 2-8'!#REF!</f>
        <v>#REF!</v>
      </c>
      <c r="D1933" s="296" t="e">
        <f>'Запит 2-8'!#REF!</f>
        <v>#REF!</v>
      </c>
      <c r="E1933" s="413">
        <f>'Паспорт-3'!E2186</f>
        <v>0</v>
      </c>
      <c r="F1933" s="414"/>
      <c r="G1933" s="429">
        <f t="shared" si="216"/>
        <v>0</v>
      </c>
      <c r="H1933" s="81" t="e">
        <f t="shared" si="217"/>
        <v>#REF!</v>
      </c>
    </row>
    <row r="1934" spans="1:8" x14ac:dyDescent="0.2">
      <c r="A1934" s="326" t="e">
        <f>'Запит 2-8'!#REF!</f>
        <v>#REF!</v>
      </c>
      <c r="B1934" s="298" t="e">
        <f>IF('Запит 2-8'!#REF!&lt;&gt;"",'Запит 2-8'!#REF!,"")</f>
        <v>#REF!</v>
      </c>
      <c r="C1934" s="297" t="e">
        <f>'Запит 2-8'!#REF!</f>
        <v>#REF!</v>
      </c>
      <c r="D1934" s="296" t="e">
        <f>'Запит 2-8'!#REF!</f>
        <v>#REF!</v>
      </c>
      <c r="E1934" s="413">
        <f>'Паспорт-3'!E2187</f>
        <v>0</v>
      </c>
      <c r="F1934" s="414"/>
      <c r="G1934" s="429">
        <f t="shared" si="216"/>
        <v>0</v>
      </c>
      <c r="H1934" s="81" t="e">
        <f t="shared" si="217"/>
        <v>#REF!</v>
      </c>
    </row>
    <row r="1935" spans="1:8" x14ac:dyDescent="0.2">
      <c r="A1935" s="433" t="e">
        <f>'Запит 2-8'!#REF!</f>
        <v>#REF!</v>
      </c>
      <c r="B1935" s="434" t="e">
        <f>IF('Запит 2-8'!#REF!&lt;&gt;"",'Запит 2-8'!#REF!,"")</f>
        <v>#REF!</v>
      </c>
      <c r="C1935" s="435" t="e">
        <f>'Запит 2-8'!#REF!</f>
        <v>#REF!</v>
      </c>
      <c r="D1935" s="436" t="e">
        <f>'Запит 2-8'!#REF!</f>
        <v>#REF!</v>
      </c>
      <c r="E1935" s="437">
        <f>'Паспорт-3'!E2188</f>
        <v>0</v>
      </c>
      <c r="F1935" s="438"/>
      <c r="G1935" s="439">
        <f t="shared" si="216"/>
        <v>0</v>
      </c>
      <c r="H1935" s="81" t="e">
        <f t="shared" si="217"/>
        <v>#REF!</v>
      </c>
    </row>
    <row r="1936" spans="1:8" ht="12.75" customHeight="1" x14ac:dyDescent="0.2">
      <c r="A1936" s="820" t="s">
        <v>212</v>
      </c>
      <c r="B1936" s="821"/>
      <c r="C1936" s="821"/>
      <c r="D1936" s="821"/>
      <c r="E1936" s="821"/>
      <c r="F1936" s="821"/>
      <c r="G1936" s="822"/>
      <c r="H1936" s="81" t="e">
        <f>H1920</f>
        <v>#REF!</v>
      </c>
    </row>
    <row r="1937" spans="1:8" x14ac:dyDescent="0.2">
      <c r="A1937" s="420" t="e">
        <f>'Запит 2-8'!#REF!</f>
        <v>#REF!</v>
      </c>
      <c r="B1937" s="823" t="s">
        <v>108</v>
      </c>
      <c r="C1937" s="824"/>
      <c r="D1937" s="824"/>
      <c r="E1937" s="824"/>
      <c r="F1937" s="824"/>
      <c r="G1937" s="829"/>
      <c r="H1937" s="81" t="e">
        <f>H1938</f>
        <v>#REF!</v>
      </c>
    </row>
    <row r="1938" spans="1:8" x14ac:dyDescent="0.2">
      <c r="A1938" s="326" t="e">
        <f>'Запит 2-8'!#REF!</f>
        <v>#REF!</v>
      </c>
      <c r="B1938" s="421" t="e">
        <f>IF('Запит 2-8'!#REF!&lt;&gt;"",'Запит 2-8'!#REF!,"")</f>
        <v>#REF!</v>
      </c>
      <c r="C1938" s="422" t="e">
        <f>'Запит 2-8'!#REF!</f>
        <v>#REF!</v>
      </c>
      <c r="D1938" s="423" t="e">
        <f>'Запит 2-8'!#REF!</f>
        <v>#REF!</v>
      </c>
      <c r="E1938" s="430">
        <f>'Паспорт-3'!E2190</f>
        <v>0</v>
      </c>
      <c r="F1938" s="431"/>
      <c r="G1938" s="432">
        <f t="shared" ref="G1938:G1952" si="218">F1938-E1938</f>
        <v>0</v>
      </c>
      <c r="H1938" s="81" t="e">
        <f t="shared" ref="H1938:H1952" si="219">IF(B1938&lt;&gt;"","Для друку","")</f>
        <v>#REF!</v>
      </c>
    </row>
    <row r="1939" spans="1:8" x14ac:dyDescent="0.2">
      <c r="A1939" s="326" t="e">
        <f>'Запит 2-8'!#REF!</f>
        <v>#REF!</v>
      </c>
      <c r="B1939" s="298" t="e">
        <f>IF('Запит 2-8'!#REF!&lt;&gt;"",'Запит 2-8'!#REF!,"")</f>
        <v>#REF!</v>
      </c>
      <c r="C1939" s="297" t="e">
        <f>'Запит 2-8'!#REF!</f>
        <v>#REF!</v>
      </c>
      <c r="D1939" s="296" t="e">
        <f>'Запит 2-8'!#REF!</f>
        <v>#REF!</v>
      </c>
      <c r="E1939" s="413">
        <f>'Паспорт-3'!E2191</f>
        <v>0</v>
      </c>
      <c r="F1939" s="414"/>
      <c r="G1939" s="429">
        <f t="shared" si="218"/>
        <v>0</v>
      </c>
      <c r="H1939" s="81" t="e">
        <f t="shared" si="219"/>
        <v>#REF!</v>
      </c>
    </row>
    <row r="1940" spans="1:8" x14ac:dyDescent="0.2">
      <c r="A1940" s="326" t="e">
        <f>'Запит 2-8'!#REF!</f>
        <v>#REF!</v>
      </c>
      <c r="B1940" s="298" t="e">
        <f>IF('Запит 2-8'!#REF!&lt;&gt;"",'Запит 2-8'!#REF!,"")</f>
        <v>#REF!</v>
      </c>
      <c r="C1940" s="297" t="e">
        <f>'Запит 2-8'!#REF!</f>
        <v>#REF!</v>
      </c>
      <c r="D1940" s="296" t="e">
        <f>'Запит 2-8'!#REF!</f>
        <v>#REF!</v>
      </c>
      <c r="E1940" s="413">
        <f>'Паспорт-3'!E2192</f>
        <v>0</v>
      </c>
      <c r="F1940" s="414"/>
      <c r="G1940" s="429">
        <f t="shared" si="218"/>
        <v>0</v>
      </c>
      <c r="H1940" s="81" t="e">
        <f t="shared" si="219"/>
        <v>#REF!</v>
      </c>
    </row>
    <row r="1941" spans="1:8" x14ac:dyDescent="0.2">
      <c r="A1941" s="326" t="e">
        <f>'Запит 2-8'!#REF!</f>
        <v>#REF!</v>
      </c>
      <c r="B1941" s="298" t="e">
        <f>IF('Запит 2-8'!#REF!&lt;&gt;"",'Запит 2-8'!#REF!,"")</f>
        <v>#REF!</v>
      </c>
      <c r="C1941" s="297" t="e">
        <f>'Запит 2-8'!#REF!</f>
        <v>#REF!</v>
      </c>
      <c r="D1941" s="296" t="e">
        <f>'Запит 2-8'!#REF!</f>
        <v>#REF!</v>
      </c>
      <c r="E1941" s="413">
        <f>'Паспорт-3'!E2193</f>
        <v>0</v>
      </c>
      <c r="F1941" s="414"/>
      <c r="G1941" s="429">
        <f t="shared" si="218"/>
        <v>0</v>
      </c>
      <c r="H1941" s="81" t="e">
        <f t="shared" si="219"/>
        <v>#REF!</v>
      </c>
    </row>
    <row r="1942" spans="1:8" x14ac:dyDescent="0.2">
      <c r="A1942" s="326" t="e">
        <f>'Запит 2-8'!#REF!</f>
        <v>#REF!</v>
      </c>
      <c r="B1942" s="298" t="e">
        <f>IF('Запит 2-8'!#REF!&lt;&gt;"",'Запит 2-8'!#REF!,"")</f>
        <v>#REF!</v>
      </c>
      <c r="C1942" s="297" t="e">
        <f>'Запит 2-8'!#REF!</f>
        <v>#REF!</v>
      </c>
      <c r="D1942" s="296" t="e">
        <f>'Запит 2-8'!#REF!</f>
        <v>#REF!</v>
      </c>
      <c r="E1942" s="413">
        <f>'Паспорт-3'!E2194</f>
        <v>0</v>
      </c>
      <c r="F1942" s="414"/>
      <c r="G1942" s="429">
        <f t="shared" si="218"/>
        <v>0</v>
      </c>
      <c r="H1942" s="81" t="e">
        <f t="shared" si="219"/>
        <v>#REF!</v>
      </c>
    </row>
    <row r="1943" spans="1:8" x14ac:dyDescent="0.2">
      <c r="A1943" s="326" t="e">
        <f>'Запит 2-8'!#REF!</f>
        <v>#REF!</v>
      </c>
      <c r="B1943" s="298" t="e">
        <f>IF('Запит 2-8'!#REF!&lt;&gt;"",'Запит 2-8'!#REF!,"")</f>
        <v>#REF!</v>
      </c>
      <c r="C1943" s="297" t="e">
        <f>'Запит 2-8'!#REF!</f>
        <v>#REF!</v>
      </c>
      <c r="D1943" s="296" t="e">
        <f>'Запит 2-8'!#REF!</f>
        <v>#REF!</v>
      </c>
      <c r="E1943" s="413">
        <f>'Паспорт-3'!E2195</f>
        <v>0</v>
      </c>
      <c r="F1943" s="414"/>
      <c r="G1943" s="429">
        <f t="shared" si="218"/>
        <v>0</v>
      </c>
      <c r="H1943" s="81" t="e">
        <f t="shared" si="219"/>
        <v>#REF!</v>
      </c>
    </row>
    <row r="1944" spans="1:8" x14ac:dyDescent="0.2">
      <c r="A1944" s="326" t="e">
        <f>'Запит 2-8'!#REF!</f>
        <v>#REF!</v>
      </c>
      <c r="B1944" s="298" t="e">
        <f>IF('Запит 2-8'!#REF!&lt;&gt;"",'Запит 2-8'!#REF!,"")</f>
        <v>#REF!</v>
      </c>
      <c r="C1944" s="297" t="e">
        <f>'Запит 2-8'!#REF!</f>
        <v>#REF!</v>
      </c>
      <c r="D1944" s="296" t="e">
        <f>'Запит 2-8'!#REF!</f>
        <v>#REF!</v>
      </c>
      <c r="E1944" s="413">
        <f>'Паспорт-3'!E2196</f>
        <v>0</v>
      </c>
      <c r="F1944" s="414"/>
      <c r="G1944" s="429">
        <f t="shared" si="218"/>
        <v>0</v>
      </c>
      <c r="H1944" s="81" t="e">
        <f t="shared" si="219"/>
        <v>#REF!</v>
      </c>
    </row>
    <row r="1945" spans="1:8" x14ac:dyDescent="0.2">
      <c r="A1945" s="326" t="e">
        <f>'Запит 2-8'!#REF!</f>
        <v>#REF!</v>
      </c>
      <c r="B1945" s="298" t="e">
        <f>IF('Запит 2-8'!#REF!&lt;&gt;"",'Запит 2-8'!#REF!,"")</f>
        <v>#REF!</v>
      </c>
      <c r="C1945" s="297" t="e">
        <f>'Запит 2-8'!#REF!</f>
        <v>#REF!</v>
      </c>
      <c r="D1945" s="296" t="e">
        <f>'Запит 2-8'!#REF!</f>
        <v>#REF!</v>
      </c>
      <c r="E1945" s="413">
        <f>'Паспорт-3'!E2197</f>
        <v>0</v>
      </c>
      <c r="F1945" s="414"/>
      <c r="G1945" s="429">
        <f t="shared" si="218"/>
        <v>0</v>
      </c>
      <c r="H1945" s="81" t="e">
        <f t="shared" si="219"/>
        <v>#REF!</v>
      </c>
    </row>
    <row r="1946" spans="1:8" x14ac:dyDescent="0.2">
      <c r="A1946" s="326" t="e">
        <f>'Запит 2-8'!#REF!</f>
        <v>#REF!</v>
      </c>
      <c r="B1946" s="298" t="e">
        <f>IF('Запит 2-8'!#REF!&lt;&gt;"",'Запит 2-8'!#REF!,"")</f>
        <v>#REF!</v>
      </c>
      <c r="C1946" s="297" t="e">
        <f>'Запит 2-8'!#REF!</f>
        <v>#REF!</v>
      </c>
      <c r="D1946" s="296" t="e">
        <f>'Запит 2-8'!#REF!</f>
        <v>#REF!</v>
      </c>
      <c r="E1946" s="413">
        <f>'Паспорт-3'!E2198</f>
        <v>0</v>
      </c>
      <c r="F1946" s="414"/>
      <c r="G1946" s="429">
        <f t="shared" si="218"/>
        <v>0</v>
      </c>
      <c r="H1946" s="81" t="e">
        <f t="shared" si="219"/>
        <v>#REF!</v>
      </c>
    </row>
    <row r="1947" spans="1:8" x14ac:dyDescent="0.2">
      <c r="A1947" s="326" t="e">
        <f>'Запит 2-8'!#REF!</f>
        <v>#REF!</v>
      </c>
      <c r="B1947" s="298" t="e">
        <f>IF('Запит 2-8'!#REF!&lt;&gt;"",'Запит 2-8'!#REF!,"")</f>
        <v>#REF!</v>
      </c>
      <c r="C1947" s="297" t="e">
        <f>'Запит 2-8'!#REF!</f>
        <v>#REF!</v>
      </c>
      <c r="D1947" s="296" t="e">
        <f>'Запит 2-8'!#REF!</f>
        <v>#REF!</v>
      </c>
      <c r="E1947" s="413">
        <f>'Паспорт-3'!E2199</f>
        <v>0</v>
      </c>
      <c r="F1947" s="414"/>
      <c r="G1947" s="429">
        <f t="shared" si="218"/>
        <v>0</v>
      </c>
      <c r="H1947" s="81" t="e">
        <f t="shared" si="219"/>
        <v>#REF!</v>
      </c>
    </row>
    <row r="1948" spans="1:8" x14ac:dyDescent="0.2">
      <c r="A1948" s="326" t="e">
        <f>'Запит 2-8'!#REF!</f>
        <v>#REF!</v>
      </c>
      <c r="B1948" s="298" t="e">
        <f>IF('Запит 2-8'!#REF!&lt;&gt;"",'Запит 2-8'!#REF!,"")</f>
        <v>#REF!</v>
      </c>
      <c r="C1948" s="297" t="e">
        <f>'Запит 2-8'!#REF!</f>
        <v>#REF!</v>
      </c>
      <c r="D1948" s="296" t="e">
        <f>'Запит 2-8'!#REF!</f>
        <v>#REF!</v>
      </c>
      <c r="E1948" s="413">
        <f>'Паспорт-3'!E2200</f>
        <v>0</v>
      </c>
      <c r="F1948" s="414"/>
      <c r="G1948" s="429">
        <f t="shared" si="218"/>
        <v>0</v>
      </c>
      <c r="H1948" s="81" t="e">
        <f t="shared" si="219"/>
        <v>#REF!</v>
      </c>
    </row>
    <row r="1949" spans="1:8" x14ac:dyDescent="0.2">
      <c r="A1949" s="326" t="e">
        <f>'Запит 2-8'!#REF!</f>
        <v>#REF!</v>
      </c>
      <c r="B1949" s="298" t="e">
        <f>IF('Запит 2-8'!#REF!&lt;&gt;"",'Запит 2-8'!#REF!,"")</f>
        <v>#REF!</v>
      </c>
      <c r="C1949" s="297" t="e">
        <f>'Запит 2-8'!#REF!</f>
        <v>#REF!</v>
      </c>
      <c r="D1949" s="296" t="e">
        <f>'Запит 2-8'!#REF!</f>
        <v>#REF!</v>
      </c>
      <c r="E1949" s="413">
        <f>'Паспорт-3'!E2201</f>
        <v>0</v>
      </c>
      <c r="F1949" s="414"/>
      <c r="G1949" s="429">
        <f t="shared" si="218"/>
        <v>0</v>
      </c>
      <c r="H1949" s="81" t="e">
        <f t="shared" si="219"/>
        <v>#REF!</v>
      </c>
    </row>
    <row r="1950" spans="1:8" x14ac:dyDescent="0.2">
      <c r="A1950" s="326" t="e">
        <f>'Запит 2-8'!#REF!</f>
        <v>#REF!</v>
      </c>
      <c r="B1950" s="298" t="e">
        <f>IF('Запит 2-8'!#REF!&lt;&gt;"",'Запит 2-8'!#REF!,"")</f>
        <v>#REF!</v>
      </c>
      <c r="C1950" s="297" t="e">
        <f>'Запит 2-8'!#REF!</f>
        <v>#REF!</v>
      </c>
      <c r="D1950" s="296" t="e">
        <f>'Запит 2-8'!#REF!</f>
        <v>#REF!</v>
      </c>
      <c r="E1950" s="413">
        <f>'Паспорт-3'!E2202</f>
        <v>0</v>
      </c>
      <c r="F1950" s="414"/>
      <c r="G1950" s="429">
        <f t="shared" si="218"/>
        <v>0</v>
      </c>
      <c r="H1950" s="81" t="e">
        <f t="shared" si="219"/>
        <v>#REF!</v>
      </c>
    </row>
    <row r="1951" spans="1:8" x14ac:dyDescent="0.2">
      <c r="A1951" s="326" t="e">
        <f>'Запит 2-8'!#REF!</f>
        <v>#REF!</v>
      </c>
      <c r="B1951" s="298" t="e">
        <f>IF('Запит 2-8'!#REF!&lt;&gt;"",'Запит 2-8'!#REF!,"")</f>
        <v>#REF!</v>
      </c>
      <c r="C1951" s="297" t="e">
        <f>'Запит 2-8'!#REF!</f>
        <v>#REF!</v>
      </c>
      <c r="D1951" s="296" t="e">
        <f>'Запит 2-8'!#REF!</f>
        <v>#REF!</v>
      </c>
      <c r="E1951" s="413">
        <f>'Паспорт-3'!E2203</f>
        <v>0</v>
      </c>
      <c r="F1951" s="414"/>
      <c r="G1951" s="429">
        <f t="shared" si="218"/>
        <v>0</v>
      </c>
      <c r="H1951" s="81" t="e">
        <f t="shared" si="219"/>
        <v>#REF!</v>
      </c>
    </row>
    <row r="1952" spans="1:8" x14ac:dyDescent="0.2">
      <c r="A1952" s="433" t="e">
        <f>'Запит 2-8'!#REF!</f>
        <v>#REF!</v>
      </c>
      <c r="B1952" s="434" t="e">
        <f>IF('Запит 2-8'!#REF!&lt;&gt;"",'Запит 2-8'!#REF!,"")</f>
        <v>#REF!</v>
      </c>
      <c r="C1952" s="435" t="e">
        <f>'Запит 2-8'!#REF!</f>
        <v>#REF!</v>
      </c>
      <c r="D1952" s="436" t="e">
        <f>'Запит 2-8'!#REF!</f>
        <v>#REF!</v>
      </c>
      <c r="E1952" s="437">
        <f>'Паспорт-3'!E2204</f>
        <v>0</v>
      </c>
      <c r="F1952" s="438"/>
      <c r="G1952" s="439">
        <f t="shared" si="218"/>
        <v>0</v>
      </c>
      <c r="H1952" s="81" t="e">
        <f t="shared" si="219"/>
        <v>#REF!</v>
      </c>
    </row>
    <row r="1953" spans="1:8" ht="12.75" customHeight="1" x14ac:dyDescent="0.2">
      <c r="A1953" s="820" t="s">
        <v>212</v>
      </c>
      <c r="B1953" s="821"/>
      <c r="C1953" s="821"/>
      <c r="D1953" s="821"/>
      <c r="E1953" s="821"/>
      <c r="F1953" s="821"/>
      <c r="G1953" s="822"/>
      <c r="H1953" s="81" t="e">
        <f>H1937</f>
        <v>#REF!</v>
      </c>
    </row>
    <row r="1954" spans="1:8" x14ac:dyDescent="0.2">
      <c r="A1954" s="426" t="e">
        <f>'Запит 2-8'!#REF!</f>
        <v>#REF!</v>
      </c>
      <c r="B1954" s="823" t="s">
        <v>109</v>
      </c>
      <c r="C1954" s="824"/>
      <c r="D1954" s="824"/>
      <c r="E1954" s="825"/>
      <c r="F1954" s="825"/>
      <c r="G1954" s="826"/>
      <c r="H1954" s="81" t="e">
        <f>H1955</f>
        <v>#REF!</v>
      </c>
    </row>
    <row r="1955" spans="1:8" x14ac:dyDescent="0.2">
      <c r="A1955" s="326" t="e">
        <f>'Запит 2-8'!#REF!</f>
        <v>#REF!</v>
      </c>
      <c r="B1955" s="421" t="e">
        <f>IF('Запит 2-8'!#REF!&lt;&gt;"",'Запит 2-8'!#REF!,"")</f>
        <v>#REF!</v>
      </c>
      <c r="C1955" s="422" t="e">
        <f>'Запит 2-8'!#REF!</f>
        <v>#REF!</v>
      </c>
      <c r="D1955" s="423" t="e">
        <f>'Запит 2-8'!#REF!</f>
        <v>#REF!</v>
      </c>
      <c r="E1955" s="424">
        <f>'Паспорт-3'!E2206</f>
        <v>0</v>
      </c>
      <c r="F1955" s="425"/>
      <c r="G1955" s="428">
        <f t="shared" ref="G1955:G1969" si="220">F1955-E1955</f>
        <v>0</v>
      </c>
      <c r="H1955" s="81" t="e">
        <f t="shared" ref="H1955:H1969" si="221">IF(B1955&lt;&gt;"","Для друку","")</f>
        <v>#REF!</v>
      </c>
    </row>
    <row r="1956" spans="1:8" x14ac:dyDescent="0.2">
      <c r="A1956" s="326" t="e">
        <f>'Запит 2-8'!#REF!</f>
        <v>#REF!</v>
      </c>
      <c r="B1956" s="298" t="e">
        <f>IF('Запит 2-8'!#REF!&lt;&gt;"",'Запит 2-8'!#REF!,"")</f>
        <v>#REF!</v>
      </c>
      <c r="C1956" s="297" t="e">
        <f>'Запит 2-8'!#REF!</f>
        <v>#REF!</v>
      </c>
      <c r="D1956" s="296" t="e">
        <f>'Запит 2-8'!#REF!</f>
        <v>#REF!</v>
      </c>
      <c r="E1956" s="413">
        <f>'Паспорт-3'!E2207</f>
        <v>0</v>
      </c>
      <c r="F1956" s="414"/>
      <c r="G1956" s="429">
        <f t="shared" si="220"/>
        <v>0</v>
      </c>
      <c r="H1956" s="81" t="e">
        <f t="shared" si="221"/>
        <v>#REF!</v>
      </c>
    </row>
    <row r="1957" spans="1:8" x14ac:dyDescent="0.2">
      <c r="A1957" s="326" t="e">
        <f>'Запит 2-8'!#REF!</f>
        <v>#REF!</v>
      </c>
      <c r="B1957" s="298" t="e">
        <f>IF('Запит 2-8'!#REF!&lt;&gt;"",'Запит 2-8'!#REF!,"")</f>
        <v>#REF!</v>
      </c>
      <c r="C1957" s="297" t="e">
        <f>'Запит 2-8'!#REF!</f>
        <v>#REF!</v>
      </c>
      <c r="D1957" s="296" t="e">
        <f>'Запит 2-8'!#REF!</f>
        <v>#REF!</v>
      </c>
      <c r="E1957" s="413">
        <f>'Паспорт-3'!E2208</f>
        <v>0</v>
      </c>
      <c r="F1957" s="414"/>
      <c r="G1957" s="429">
        <f t="shared" si="220"/>
        <v>0</v>
      </c>
      <c r="H1957" s="81" t="e">
        <f t="shared" si="221"/>
        <v>#REF!</v>
      </c>
    </row>
    <row r="1958" spans="1:8" x14ac:dyDescent="0.2">
      <c r="A1958" s="326" t="e">
        <f>'Запит 2-8'!#REF!</f>
        <v>#REF!</v>
      </c>
      <c r="B1958" s="298" t="e">
        <f>IF('Запит 2-8'!#REF!&lt;&gt;"",'Запит 2-8'!#REF!,"")</f>
        <v>#REF!</v>
      </c>
      <c r="C1958" s="297" t="e">
        <f>'Запит 2-8'!#REF!</f>
        <v>#REF!</v>
      </c>
      <c r="D1958" s="296" t="e">
        <f>'Запит 2-8'!#REF!</f>
        <v>#REF!</v>
      </c>
      <c r="E1958" s="413">
        <f>'Паспорт-3'!E2209</f>
        <v>0</v>
      </c>
      <c r="F1958" s="414"/>
      <c r="G1958" s="429">
        <f t="shared" si="220"/>
        <v>0</v>
      </c>
      <c r="H1958" s="81" t="e">
        <f t="shared" si="221"/>
        <v>#REF!</v>
      </c>
    </row>
    <row r="1959" spans="1:8" x14ac:dyDescent="0.2">
      <c r="A1959" s="326" t="e">
        <f>'Запит 2-8'!#REF!</f>
        <v>#REF!</v>
      </c>
      <c r="B1959" s="298" t="e">
        <f>IF('Запит 2-8'!#REF!&lt;&gt;"",'Запит 2-8'!#REF!,"")</f>
        <v>#REF!</v>
      </c>
      <c r="C1959" s="297" t="e">
        <f>'Запит 2-8'!#REF!</f>
        <v>#REF!</v>
      </c>
      <c r="D1959" s="296" t="e">
        <f>'Запит 2-8'!#REF!</f>
        <v>#REF!</v>
      </c>
      <c r="E1959" s="413">
        <f>'Паспорт-3'!E2210</f>
        <v>0</v>
      </c>
      <c r="F1959" s="414"/>
      <c r="G1959" s="429">
        <f t="shared" si="220"/>
        <v>0</v>
      </c>
      <c r="H1959" s="81" t="e">
        <f t="shared" si="221"/>
        <v>#REF!</v>
      </c>
    </row>
    <row r="1960" spans="1:8" x14ac:dyDescent="0.2">
      <c r="A1960" s="326" t="e">
        <f>'Запит 2-8'!#REF!</f>
        <v>#REF!</v>
      </c>
      <c r="B1960" s="298" t="e">
        <f>IF('Запит 2-8'!#REF!&lt;&gt;"",'Запит 2-8'!#REF!,"")</f>
        <v>#REF!</v>
      </c>
      <c r="C1960" s="297" t="e">
        <f>'Запит 2-8'!#REF!</f>
        <v>#REF!</v>
      </c>
      <c r="D1960" s="296" t="e">
        <f>'Запит 2-8'!#REF!</f>
        <v>#REF!</v>
      </c>
      <c r="E1960" s="413">
        <f>'Паспорт-3'!E2211</f>
        <v>0</v>
      </c>
      <c r="F1960" s="414"/>
      <c r="G1960" s="429">
        <f t="shared" si="220"/>
        <v>0</v>
      </c>
      <c r="H1960" s="81" t="e">
        <f t="shared" si="221"/>
        <v>#REF!</v>
      </c>
    </row>
    <row r="1961" spans="1:8" x14ac:dyDescent="0.2">
      <c r="A1961" s="326" t="e">
        <f>'Запит 2-8'!#REF!</f>
        <v>#REF!</v>
      </c>
      <c r="B1961" s="298" t="e">
        <f>IF('Запит 2-8'!#REF!&lt;&gt;"",'Запит 2-8'!#REF!,"")</f>
        <v>#REF!</v>
      </c>
      <c r="C1961" s="297" t="e">
        <f>'Запит 2-8'!#REF!</f>
        <v>#REF!</v>
      </c>
      <c r="D1961" s="296" t="e">
        <f>'Запит 2-8'!#REF!</f>
        <v>#REF!</v>
      </c>
      <c r="E1961" s="413">
        <f>'Паспорт-3'!E2212</f>
        <v>0</v>
      </c>
      <c r="F1961" s="414"/>
      <c r="G1961" s="429">
        <f t="shared" si="220"/>
        <v>0</v>
      </c>
      <c r="H1961" s="81" t="e">
        <f t="shared" si="221"/>
        <v>#REF!</v>
      </c>
    </row>
    <row r="1962" spans="1:8" x14ac:dyDescent="0.2">
      <c r="A1962" s="326" t="e">
        <f>'Запит 2-8'!#REF!</f>
        <v>#REF!</v>
      </c>
      <c r="B1962" s="298" t="e">
        <f>IF('Запит 2-8'!#REF!&lt;&gt;"",'Запит 2-8'!#REF!,"")</f>
        <v>#REF!</v>
      </c>
      <c r="C1962" s="297" t="e">
        <f>'Запит 2-8'!#REF!</f>
        <v>#REF!</v>
      </c>
      <c r="D1962" s="296" t="e">
        <f>'Запит 2-8'!#REF!</f>
        <v>#REF!</v>
      </c>
      <c r="E1962" s="413">
        <f>'Паспорт-3'!E2213</f>
        <v>0</v>
      </c>
      <c r="F1962" s="414"/>
      <c r="G1962" s="429">
        <f t="shared" si="220"/>
        <v>0</v>
      </c>
      <c r="H1962" s="81" t="e">
        <f t="shared" si="221"/>
        <v>#REF!</v>
      </c>
    </row>
    <row r="1963" spans="1:8" x14ac:dyDescent="0.2">
      <c r="A1963" s="326" t="e">
        <f>'Запит 2-8'!#REF!</f>
        <v>#REF!</v>
      </c>
      <c r="B1963" s="298" t="e">
        <f>IF('Запит 2-8'!#REF!&lt;&gt;"",'Запит 2-8'!#REF!,"")</f>
        <v>#REF!</v>
      </c>
      <c r="C1963" s="297" t="e">
        <f>'Запит 2-8'!#REF!</f>
        <v>#REF!</v>
      </c>
      <c r="D1963" s="296" t="e">
        <f>'Запит 2-8'!#REF!</f>
        <v>#REF!</v>
      </c>
      <c r="E1963" s="413">
        <f>'Паспорт-3'!E2214</f>
        <v>0</v>
      </c>
      <c r="F1963" s="414"/>
      <c r="G1963" s="429">
        <f t="shared" si="220"/>
        <v>0</v>
      </c>
      <c r="H1963" s="81" t="e">
        <f t="shared" si="221"/>
        <v>#REF!</v>
      </c>
    </row>
    <row r="1964" spans="1:8" x14ac:dyDescent="0.2">
      <c r="A1964" s="326" t="e">
        <f>'Запит 2-8'!#REF!</f>
        <v>#REF!</v>
      </c>
      <c r="B1964" s="298" t="e">
        <f>IF('Запит 2-8'!#REF!&lt;&gt;"",'Запит 2-8'!#REF!,"")</f>
        <v>#REF!</v>
      </c>
      <c r="C1964" s="297" t="e">
        <f>'Запит 2-8'!#REF!</f>
        <v>#REF!</v>
      </c>
      <c r="D1964" s="296" t="e">
        <f>'Запит 2-8'!#REF!</f>
        <v>#REF!</v>
      </c>
      <c r="E1964" s="413">
        <f>'Паспорт-3'!E2215</f>
        <v>0</v>
      </c>
      <c r="F1964" s="414"/>
      <c r="G1964" s="429">
        <f t="shared" si="220"/>
        <v>0</v>
      </c>
      <c r="H1964" s="81" t="e">
        <f t="shared" si="221"/>
        <v>#REF!</v>
      </c>
    </row>
    <row r="1965" spans="1:8" x14ac:dyDescent="0.2">
      <c r="A1965" s="326" t="e">
        <f>'Запит 2-8'!#REF!</f>
        <v>#REF!</v>
      </c>
      <c r="B1965" s="298" t="e">
        <f>IF('Запит 2-8'!#REF!&lt;&gt;"",'Запит 2-8'!#REF!,"")</f>
        <v>#REF!</v>
      </c>
      <c r="C1965" s="297" t="e">
        <f>'Запит 2-8'!#REF!</f>
        <v>#REF!</v>
      </c>
      <c r="D1965" s="296" t="e">
        <f>'Запит 2-8'!#REF!</f>
        <v>#REF!</v>
      </c>
      <c r="E1965" s="413">
        <f>'Паспорт-3'!E2216</f>
        <v>0</v>
      </c>
      <c r="F1965" s="414"/>
      <c r="G1965" s="429">
        <f t="shared" si="220"/>
        <v>0</v>
      </c>
      <c r="H1965" s="81" t="e">
        <f t="shared" si="221"/>
        <v>#REF!</v>
      </c>
    </row>
    <row r="1966" spans="1:8" x14ac:dyDescent="0.2">
      <c r="A1966" s="326" t="e">
        <f>'Запит 2-8'!#REF!</f>
        <v>#REF!</v>
      </c>
      <c r="B1966" s="298" t="e">
        <f>IF('Запит 2-8'!#REF!&lt;&gt;"",'Запит 2-8'!#REF!,"")</f>
        <v>#REF!</v>
      </c>
      <c r="C1966" s="297" t="e">
        <f>'Запит 2-8'!#REF!</f>
        <v>#REF!</v>
      </c>
      <c r="D1966" s="296" t="e">
        <f>'Запит 2-8'!#REF!</f>
        <v>#REF!</v>
      </c>
      <c r="E1966" s="413">
        <f>'Паспорт-3'!E2217</f>
        <v>0</v>
      </c>
      <c r="F1966" s="414"/>
      <c r="G1966" s="429">
        <f t="shared" si="220"/>
        <v>0</v>
      </c>
      <c r="H1966" s="81" t="e">
        <f t="shared" si="221"/>
        <v>#REF!</v>
      </c>
    </row>
    <row r="1967" spans="1:8" x14ac:dyDescent="0.2">
      <c r="A1967" s="326" t="e">
        <f>'Запит 2-8'!#REF!</f>
        <v>#REF!</v>
      </c>
      <c r="B1967" s="298" t="e">
        <f>IF('Запит 2-8'!#REF!&lt;&gt;"",'Запит 2-8'!#REF!,"")</f>
        <v>#REF!</v>
      </c>
      <c r="C1967" s="297" t="e">
        <f>'Запит 2-8'!#REF!</f>
        <v>#REF!</v>
      </c>
      <c r="D1967" s="296" t="e">
        <f>'Запит 2-8'!#REF!</f>
        <v>#REF!</v>
      </c>
      <c r="E1967" s="413">
        <f>'Паспорт-3'!E2218</f>
        <v>0</v>
      </c>
      <c r="F1967" s="414"/>
      <c r="G1967" s="429">
        <f t="shared" si="220"/>
        <v>0</v>
      </c>
      <c r="H1967" s="81" t="e">
        <f t="shared" si="221"/>
        <v>#REF!</v>
      </c>
    </row>
    <row r="1968" spans="1:8" x14ac:dyDescent="0.2">
      <c r="A1968" s="326" t="e">
        <f>'Запит 2-8'!#REF!</f>
        <v>#REF!</v>
      </c>
      <c r="B1968" s="298" t="e">
        <f>IF('Запит 2-8'!#REF!&lt;&gt;"",'Запит 2-8'!#REF!,"")</f>
        <v>#REF!</v>
      </c>
      <c r="C1968" s="297" t="e">
        <f>'Запит 2-8'!#REF!</f>
        <v>#REF!</v>
      </c>
      <c r="D1968" s="296" t="e">
        <f>'Запит 2-8'!#REF!</f>
        <v>#REF!</v>
      </c>
      <c r="E1968" s="413">
        <f>'Паспорт-3'!E2219</f>
        <v>0</v>
      </c>
      <c r="F1968" s="414"/>
      <c r="G1968" s="429">
        <f t="shared" si="220"/>
        <v>0</v>
      </c>
      <c r="H1968" s="81" t="e">
        <f t="shared" si="221"/>
        <v>#REF!</v>
      </c>
    </row>
    <row r="1969" spans="1:8" x14ac:dyDescent="0.2">
      <c r="A1969" s="433" t="e">
        <f>'Запит 2-8'!#REF!</f>
        <v>#REF!</v>
      </c>
      <c r="B1969" s="434" t="e">
        <f>IF('Запит 2-8'!#REF!&lt;&gt;"",'Запит 2-8'!#REF!,"")</f>
        <v>#REF!</v>
      </c>
      <c r="C1969" s="435" t="e">
        <f>'Запит 2-8'!#REF!</f>
        <v>#REF!</v>
      </c>
      <c r="D1969" s="436" t="e">
        <f>'Запит 2-8'!#REF!</f>
        <v>#REF!</v>
      </c>
      <c r="E1969" s="437">
        <f>'Паспорт-3'!E2220</f>
        <v>0</v>
      </c>
      <c r="F1969" s="438"/>
      <c r="G1969" s="439">
        <f t="shared" si="220"/>
        <v>0</v>
      </c>
      <c r="H1969" s="81" t="e">
        <f t="shared" si="221"/>
        <v>#REF!</v>
      </c>
    </row>
    <row r="1970" spans="1:8" ht="12.75" customHeight="1" x14ac:dyDescent="0.2">
      <c r="A1970" s="820" t="s">
        <v>212</v>
      </c>
      <c r="B1970" s="821"/>
      <c r="C1970" s="821"/>
      <c r="D1970" s="821"/>
      <c r="E1970" s="821"/>
      <c r="F1970" s="821"/>
      <c r="G1970" s="822"/>
      <c r="H1970" s="81" t="e">
        <f>H1954</f>
        <v>#REF!</v>
      </c>
    </row>
    <row r="1971" spans="1:8" ht="12.75" customHeight="1" x14ac:dyDescent="0.2">
      <c r="A1971" s="820" t="s">
        <v>232</v>
      </c>
      <c r="B1971" s="821"/>
      <c r="C1971" s="821"/>
      <c r="D1971" s="821"/>
      <c r="E1971" s="821"/>
      <c r="F1971" s="821"/>
      <c r="G1971" s="822"/>
      <c r="H1971" s="81" t="e">
        <f>H1919</f>
        <v>#REF!</v>
      </c>
    </row>
    <row r="1972" spans="1:8" ht="12.75" customHeight="1" x14ac:dyDescent="0.2">
      <c r="A1972" s="784" t="e">
        <f>'Запит 2-8'!#REF!</f>
        <v>#REF!</v>
      </c>
      <c r="B1972" s="785"/>
      <c r="C1972" s="785"/>
      <c r="D1972" s="785"/>
      <c r="E1972" s="785"/>
      <c r="F1972" s="785"/>
      <c r="G1972" s="786"/>
      <c r="H1972" s="81" t="e">
        <f>H1973</f>
        <v>#REF!</v>
      </c>
    </row>
    <row r="1973" spans="1:8" x14ac:dyDescent="0.2">
      <c r="A1973" s="420" t="s">
        <v>4</v>
      </c>
      <c r="B1973" s="823" t="s">
        <v>107</v>
      </c>
      <c r="C1973" s="824"/>
      <c r="D1973" s="824"/>
      <c r="E1973" s="827"/>
      <c r="F1973" s="827"/>
      <c r="G1973" s="828"/>
      <c r="H1973" s="81" t="e">
        <f>H1974</f>
        <v>#REF!</v>
      </c>
    </row>
    <row r="1974" spans="1:8" x14ac:dyDescent="0.2">
      <c r="A1974" s="326" t="e">
        <f>'Запит 2-8'!#REF!</f>
        <v>#REF!</v>
      </c>
      <c r="B1974" s="421" t="e">
        <f>IF('Запит 2-8'!#REF!&lt;&gt;"",'Запит 2-8'!#REF!,"")</f>
        <v>#REF!</v>
      </c>
      <c r="C1974" s="422" t="e">
        <f>'Запит 2-8'!#REF!</f>
        <v>#REF!</v>
      </c>
      <c r="D1974" s="423" t="e">
        <f>'Запит 2-8'!#REF!</f>
        <v>#REF!</v>
      </c>
      <c r="E1974" s="424">
        <f>'Паспорт-3'!E2234</f>
        <v>0</v>
      </c>
      <c r="F1974" s="425"/>
      <c r="G1974" s="428">
        <f t="shared" ref="G1974:G1988" si="222">F1974-E1974</f>
        <v>0</v>
      </c>
      <c r="H1974" s="81" t="e">
        <f t="shared" ref="H1974:H1988" si="223">IF(B1974&lt;&gt;"","Для друку","")</f>
        <v>#REF!</v>
      </c>
    </row>
    <row r="1975" spans="1:8" x14ac:dyDescent="0.2">
      <c r="A1975" s="326" t="e">
        <f>'Запит 2-8'!#REF!</f>
        <v>#REF!</v>
      </c>
      <c r="B1975" s="298" t="e">
        <f>IF('Запит 2-8'!#REF!&lt;&gt;"",'Запит 2-8'!#REF!,"")</f>
        <v>#REF!</v>
      </c>
      <c r="C1975" s="297" t="e">
        <f>'Запит 2-8'!#REF!</f>
        <v>#REF!</v>
      </c>
      <c r="D1975" s="296" t="e">
        <f>'Запит 2-8'!#REF!</f>
        <v>#REF!</v>
      </c>
      <c r="E1975" s="413">
        <f>'Паспорт-3'!E2235</f>
        <v>0</v>
      </c>
      <c r="F1975" s="414"/>
      <c r="G1975" s="429">
        <f t="shared" si="222"/>
        <v>0</v>
      </c>
      <c r="H1975" s="81" t="e">
        <f t="shared" si="223"/>
        <v>#REF!</v>
      </c>
    </row>
    <row r="1976" spans="1:8" x14ac:dyDescent="0.2">
      <c r="A1976" s="326" t="e">
        <f>'Запит 2-8'!#REF!</f>
        <v>#REF!</v>
      </c>
      <c r="B1976" s="298" t="e">
        <f>IF('Запит 2-8'!#REF!&lt;&gt;"",'Запит 2-8'!#REF!,"")</f>
        <v>#REF!</v>
      </c>
      <c r="C1976" s="297" t="e">
        <f>'Запит 2-8'!#REF!</f>
        <v>#REF!</v>
      </c>
      <c r="D1976" s="296" t="e">
        <f>'Запит 2-8'!#REF!</f>
        <v>#REF!</v>
      </c>
      <c r="E1976" s="413">
        <f>'Паспорт-3'!E2236</f>
        <v>0</v>
      </c>
      <c r="F1976" s="414"/>
      <c r="G1976" s="429">
        <f t="shared" si="222"/>
        <v>0</v>
      </c>
      <c r="H1976" s="81" t="e">
        <f t="shared" si="223"/>
        <v>#REF!</v>
      </c>
    </row>
    <row r="1977" spans="1:8" x14ac:dyDescent="0.2">
      <c r="A1977" s="326" t="e">
        <f>'Запит 2-8'!#REF!</f>
        <v>#REF!</v>
      </c>
      <c r="B1977" s="298" t="e">
        <f>IF('Запит 2-8'!#REF!&lt;&gt;"",'Запит 2-8'!#REF!,"")</f>
        <v>#REF!</v>
      </c>
      <c r="C1977" s="297" t="e">
        <f>'Запит 2-8'!#REF!</f>
        <v>#REF!</v>
      </c>
      <c r="D1977" s="296" t="e">
        <f>'Запит 2-8'!#REF!</f>
        <v>#REF!</v>
      </c>
      <c r="E1977" s="413">
        <f>'Паспорт-3'!E2237</f>
        <v>0</v>
      </c>
      <c r="F1977" s="414"/>
      <c r="G1977" s="429">
        <f t="shared" si="222"/>
        <v>0</v>
      </c>
      <c r="H1977" s="81" t="e">
        <f t="shared" si="223"/>
        <v>#REF!</v>
      </c>
    </row>
    <row r="1978" spans="1:8" x14ac:dyDescent="0.2">
      <c r="A1978" s="326" t="e">
        <f>'Запит 2-8'!#REF!</f>
        <v>#REF!</v>
      </c>
      <c r="B1978" s="298" t="e">
        <f>IF('Запит 2-8'!#REF!&lt;&gt;"",'Запит 2-8'!#REF!,"")</f>
        <v>#REF!</v>
      </c>
      <c r="C1978" s="297" t="e">
        <f>'Запит 2-8'!#REF!</f>
        <v>#REF!</v>
      </c>
      <c r="D1978" s="296" t="e">
        <f>'Запит 2-8'!#REF!</f>
        <v>#REF!</v>
      </c>
      <c r="E1978" s="413">
        <f>'Паспорт-3'!E2238</f>
        <v>0</v>
      </c>
      <c r="F1978" s="414"/>
      <c r="G1978" s="429">
        <f t="shared" si="222"/>
        <v>0</v>
      </c>
      <c r="H1978" s="81" t="e">
        <f t="shared" si="223"/>
        <v>#REF!</v>
      </c>
    </row>
    <row r="1979" spans="1:8" x14ac:dyDescent="0.2">
      <c r="A1979" s="326" t="e">
        <f>'Запит 2-8'!#REF!</f>
        <v>#REF!</v>
      </c>
      <c r="B1979" s="298" t="e">
        <f>IF('Запит 2-8'!#REF!&lt;&gt;"",'Запит 2-8'!#REF!,"")</f>
        <v>#REF!</v>
      </c>
      <c r="C1979" s="297" t="e">
        <f>'Запит 2-8'!#REF!</f>
        <v>#REF!</v>
      </c>
      <c r="D1979" s="296" t="e">
        <f>'Запит 2-8'!#REF!</f>
        <v>#REF!</v>
      </c>
      <c r="E1979" s="413">
        <f>'Паспорт-3'!E2239</f>
        <v>0</v>
      </c>
      <c r="F1979" s="414"/>
      <c r="G1979" s="429">
        <f t="shared" si="222"/>
        <v>0</v>
      </c>
      <c r="H1979" s="81" t="e">
        <f t="shared" si="223"/>
        <v>#REF!</v>
      </c>
    </row>
    <row r="1980" spans="1:8" x14ac:dyDescent="0.2">
      <c r="A1980" s="326" t="e">
        <f>'Запит 2-8'!#REF!</f>
        <v>#REF!</v>
      </c>
      <c r="B1980" s="298" t="e">
        <f>IF('Запит 2-8'!#REF!&lt;&gt;"",'Запит 2-8'!#REF!,"")</f>
        <v>#REF!</v>
      </c>
      <c r="C1980" s="297" t="e">
        <f>'Запит 2-8'!#REF!</f>
        <v>#REF!</v>
      </c>
      <c r="D1980" s="296" t="e">
        <f>'Запит 2-8'!#REF!</f>
        <v>#REF!</v>
      </c>
      <c r="E1980" s="413">
        <f>'Паспорт-3'!E2240</f>
        <v>0</v>
      </c>
      <c r="F1980" s="414"/>
      <c r="G1980" s="429">
        <f t="shared" si="222"/>
        <v>0</v>
      </c>
      <c r="H1980" s="81" t="e">
        <f t="shared" si="223"/>
        <v>#REF!</v>
      </c>
    </row>
    <row r="1981" spans="1:8" x14ac:dyDescent="0.2">
      <c r="A1981" s="326" t="e">
        <f>'Запит 2-8'!#REF!</f>
        <v>#REF!</v>
      </c>
      <c r="B1981" s="298" t="e">
        <f>IF('Запит 2-8'!#REF!&lt;&gt;"",'Запит 2-8'!#REF!,"")</f>
        <v>#REF!</v>
      </c>
      <c r="C1981" s="297" t="e">
        <f>'Запит 2-8'!#REF!</f>
        <v>#REF!</v>
      </c>
      <c r="D1981" s="296" t="e">
        <f>'Запит 2-8'!#REF!</f>
        <v>#REF!</v>
      </c>
      <c r="E1981" s="413">
        <f>'Паспорт-3'!E2241</f>
        <v>0</v>
      </c>
      <c r="F1981" s="414"/>
      <c r="G1981" s="429">
        <f t="shared" si="222"/>
        <v>0</v>
      </c>
      <c r="H1981" s="81" t="e">
        <f t="shared" si="223"/>
        <v>#REF!</v>
      </c>
    </row>
    <row r="1982" spans="1:8" x14ac:dyDescent="0.2">
      <c r="A1982" s="326" t="e">
        <f>'Запит 2-8'!#REF!</f>
        <v>#REF!</v>
      </c>
      <c r="B1982" s="298" t="e">
        <f>IF('Запит 2-8'!#REF!&lt;&gt;"",'Запит 2-8'!#REF!,"")</f>
        <v>#REF!</v>
      </c>
      <c r="C1982" s="297" t="e">
        <f>'Запит 2-8'!#REF!</f>
        <v>#REF!</v>
      </c>
      <c r="D1982" s="296" t="e">
        <f>'Запит 2-8'!#REF!</f>
        <v>#REF!</v>
      </c>
      <c r="E1982" s="413">
        <f>'Паспорт-3'!E2242</f>
        <v>0</v>
      </c>
      <c r="F1982" s="414"/>
      <c r="G1982" s="429">
        <f t="shared" si="222"/>
        <v>0</v>
      </c>
      <c r="H1982" s="81" t="e">
        <f t="shared" si="223"/>
        <v>#REF!</v>
      </c>
    </row>
    <row r="1983" spans="1:8" x14ac:dyDescent="0.2">
      <c r="A1983" s="326" t="e">
        <f>'Запит 2-8'!#REF!</f>
        <v>#REF!</v>
      </c>
      <c r="B1983" s="298" t="e">
        <f>IF('Запит 2-8'!#REF!&lt;&gt;"",'Запит 2-8'!#REF!,"")</f>
        <v>#REF!</v>
      </c>
      <c r="C1983" s="297" t="e">
        <f>'Запит 2-8'!#REF!</f>
        <v>#REF!</v>
      </c>
      <c r="D1983" s="296" t="e">
        <f>'Запит 2-8'!#REF!</f>
        <v>#REF!</v>
      </c>
      <c r="E1983" s="413">
        <f>'Паспорт-3'!E2243</f>
        <v>0</v>
      </c>
      <c r="F1983" s="414"/>
      <c r="G1983" s="429">
        <f t="shared" si="222"/>
        <v>0</v>
      </c>
      <c r="H1983" s="81" t="e">
        <f t="shared" si="223"/>
        <v>#REF!</v>
      </c>
    </row>
    <row r="1984" spans="1:8" x14ac:dyDescent="0.2">
      <c r="A1984" s="326" t="e">
        <f>'Запит 2-8'!#REF!</f>
        <v>#REF!</v>
      </c>
      <c r="B1984" s="298" t="e">
        <f>IF('Запит 2-8'!#REF!&lt;&gt;"",'Запит 2-8'!#REF!,"")</f>
        <v>#REF!</v>
      </c>
      <c r="C1984" s="297" t="e">
        <f>'Запит 2-8'!#REF!</f>
        <v>#REF!</v>
      </c>
      <c r="D1984" s="296" t="e">
        <f>'Запит 2-8'!#REF!</f>
        <v>#REF!</v>
      </c>
      <c r="E1984" s="413">
        <f>'Паспорт-3'!E2244</f>
        <v>0</v>
      </c>
      <c r="F1984" s="414"/>
      <c r="G1984" s="429">
        <f t="shared" si="222"/>
        <v>0</v>
      </c>
      <c r="H1984" s="81" t="e">
        <f t="shared" si="223"/>
        <v>#REF!</v>
      </c>
    </row>
    <row r="1985" spans="1:8" x14ac:dyDescent="0.2">
      <c r="A1985" s="326" t="e">
        <f>'Запит 2-8'!#REF!</f>
        <v>#REF!</v>
      </c>
      <c r="B1985" s="298" t="e">
        <f>IF('Запит 2-8'!#REF!&lt;&gt;"",'Запит 2-8'!#REF!,"")</f>
        <v>#REF!</v>
      </c>
      <c r="C1985" s="297" t="e">
        <f>'Запит 2-8'!#REF!</f>
        <v>#REF!</v>
      </c>
      <c r="D1985" s="296" t="e">
        <f>'Запит 2-8'!#REF!</f>
        <v>#REF!</v>
      </c>
      <c r="E1985" s="413">
        <f>'Паспорт-3'!E2245</f>
        <v>0</v>
      </c>
      <c r="F1985" s="414"/>
      <c r="G1985" s="429">
        <f t="shared" si="222"/>
        <v>0</v>
      </c>
      <c r="H1985" s="81" t="e">
        <f t="shared" si="223"/>
        <v>#REF!</v>
      </c>
    </row>
    <row r="1986" spans="1:8" x14ac:dyDescent="0.2">
      <c r="A1986" s="326" t="e">
        <f>'Запит 2-8'!#REF!</f>
        <v>#REF!</v>
      </c>
      <c r="B1986" s="298" t="e">
        <f>IF('Запит 2-8'!#REF!&lt;&gt;"",'Запит 2-8'!#REF!,"")</f>
        <v>#REF!</v>
      </c>
      <c r="C1986" s="297" t="e">
        <f>'Запит 2-8'!#REF!</f>
        <v>#REF!</v>
      </c>
      <c r="D1986" s="296" t="e">
        <f>'Запит 2-8'!#REF!</f>
        <v>#REF!</v>
      </c>
      <c r="E1986" s="413">
        <f>'Паспорт-3'!E2246</f>
        <v>0</v>
      </c>
      <c r="F1986" s="414"/>
      <c r="G1986" s="429">
        <f t="shared" si="222"/>
        <v>0</v>
      </c>
      <c r="H1986" s="81" t="e">
        <f t="shared" si="223"/>
        <v>#REF!</v>
      </c>
    </row>
    <row r="1987" spans="1:8" x14ac:dyDescent="0.2">
      <c r="A1987" s="326" t="e">
        <f>'Запит 2-8'!#REF!</f>
        <v>#REF!</v>
      </c>
      <c r="B1987" s="298" t="e">
        <f>IF('Запит 2-8'!#REF!&lt;&gt;"",'Запит 2-8'!#REF!,"")</f>
        <v>#REF!</v>
      </c>
      <c r="C1987" s="297" t="e">
        <f>'Запит 2-8'!#REF!</f>
        <v>#REF!</v>
      </c>
      <c r="D1987" s="296" t="e">
        <f>'Запит 2-8'!#REF!</f>
        <v>#REF!</v>
      </c>
      <c r="E1987" s="413">
        <f>'Паспорт-3'!E2247</f>
        <v>0</v>
      </c>
      <c r="F1987" s="414"/>
      <c r="G1987" s="429">
        <f t="shared" si="222"/>
        <v>0</v>
      </c>
      <c r="H1987" s="81" t="e">
        <f t="shared" si="223"/>
        <v>#REF!</v>
      </c>
    </row>
    <row r="1988" spans="1:8" x14ac:dyDescent="0.2">
      <c r="A1988" s="433" t="e">
        <f>'Запит 2-8'!#REF!</f>
        <v>#REF!</v>
      </c>
      <c r="B1988" s="434" t="e">
        <f>IF('Запит 2-8'!#REF!&lt;&gt;"",'Запит 2-8'!#REF!,"")</f>
        <v>#REF!</v>
      </c>
      <c r="C1988" s="435" t="e">
        <f>'Запит 2-8'!#REF!</f>
        <v>#REF!</v>
      </c>
      <c r="D1988" s="436" t="e">
        <f>'Запит 2-8'!#REF!</f>
        <v>#REF!</v>
      </c>
      <c r="E1988" s="437">
        <f>'Паспорт-3'!E2248</f>
        <v>0</v>
      </c>
      <c r="F1988" s="438"/>
      <c r="G1988" s="439">
        <f t="shared" si="222"/>
        <v>0</v>
      </c>
      <c r="H1988" s="81" t="e">
        <f t="shared" si="223"/>
        <v>#REF!</v>
      </c>
    </row>
    <row r="1989" spans="1:8" ht="12.75" customHeight="1" x14ac:dyDescent="0.2">
      <c r="A1989" s="820" t="s">
        <v>212</v>
      </c>
      <c r="B1989" s="821"/>
      <c r="C1989" s="821"/>
      <c r="D1989" s="821"/>
      <c r="E1989" s="821"/>
      <c r="F1989" s="821"/>
      <c r="G1989" s="822"/>
      <c r="H1989" s="81" t="e">
        <f>H1973</f>
        <v>#REF!</v>
      </c>
    </row>
    <row r="1990" spans="1:8" x14ac:dyDescent="0.2">
      <c r="A1990" s="420" t="e">
        <f>'Запит 2-8'!#REF!</f>
        <v>#REF!</v>
      </c>
      <c r="B1990" s="823" t="s">
        <v>108</v>
      </c>
      <c r="C1990" s="824"/>
      <c r="D1990" s="824"/>
      <c r="E1990" s="824"/>
      <c r="F1990" s="824"/>
      <c r="G1990" s="829"/>
      <c r="H1990" s="81" t="e">
        <f>H1991</f>
        <v>#REF!</v>
      </c>
    </row>
    <row r="1991" spans="1:8" x14ac:dyDescent="0.2">
      <c r="A1991" s="326" t="e">
        <f>'Запит 2-8'!#REF!</f>
        <v>#REF!</v>
      </c>
      <c r="B1991" s="421" t="e">
        <f>IF('Запит 2-8'!#REF!&lt;&gt;"",'Запит 2-8'!#REF!,"")</f>
        <v>#REF!</v>
      </c>
      <c r="C1991" s="422" t="e">
        <f>'Запит 2-8'!#REF!</f>
        <v>#REF!</v>
      </c>
      <c r="D1991" s="423" t="e">
        <f>'Запит 2-8'!#REF!</f>
        <v>#REF!</v>
      </c>
      <c r="E1991" s="430">
        <f>'Паспорт-3'!E2250</f>
        <v>0</v>
      </c>
      <c r="F1991" s="431"/>
      <c r="G1991" s="432">
        <f t="shared" ref="G1991:G2005" si="224">F1991-E1991</f>
        <v>0</v>
      </c>
      <c r="H1991" s="81" t="e">
        <f t="shared" ref="H1991:H2005" si="225">IF(B1991&lt;&gt;"","Для друку","")</f>
        <v>#REF!</v>
      </c>
    </row>
    <row r="1992" spans="1:8" x14ac:dyDescent="0.2">
      <c r="A1992" s="326" t="e">
        <f>'Запит 2-8'!#REF!</f>
        <v>#REF!</v>
      </c>
      <c r="B1992" s="298" t="e">
        <f>IF('Запит 2-8'!#REF!&lt;&gt;"",'Запит 2-8'!#REF!,"")</f>
        <v>#REF!</v>
      </c>
      <c r="C1992" s="297" t="e">
        <f>'Запит 2-8'!#REF!</f>
        <v>#REF!</v>
      </c>
      <c r="D1992" s="296" t="e">
        <f>'Запит 2-8'!#REF!</f>
        <v>#REF!</v>
      </c>
      <c r="E1992" s="413">
        <f>'Паспорт-3'!E2251</f>
        <v>0</v>
      </c>
      <c r="F1992" s="414"/>
      <c r="G1992" s="429">
        <f t="shared" si="224"/>
        <v>0</v>
      </c>
      <c r="H1992" s="81" t="e">
        <f t="shared" si="225"/>
        <v>#REF!</v>
      </c>
    </row>
    <row r="1993" spans="1:8" x14ac:dyDescent="0.2">
      <c r="A1993" s="326" t="e">
        <f>'Запит 2-8'!#REF!</f>
        <v>#REF!</v>
      </c>
      <c r="B1993" s="298" t="e">
        <f>IF('Запит 2-8'!#REF!&lt;&gt;"",'Запит 2-8'!#REF!,"")</f>
        <v>#REF!</v>
      </c>
      <c r="C1993" s="297" t="e">
        <f>'Запит 2-8'!#REF!</f>
        <v>#REF!</v>
      </c>
      <c r="D1993" s="296" t="e">
        <f>'Запит 2-8'!#REF!</f>
        <v>#REF!</v>
      </c>
      <c r="E1993" s="413">
        <f>'Паспорт-3'!E2252</f>
        <v>0</v>
      </c>
      <c r="F1993" s="414"/>
      <c r="G1993" s="429">
        <f t="shared" si="224"/>
        <v>0</v>
      </c>
      <c r="H1993" s="81" t="e">
        <f t="shared" si="225"/>
        <v>#REF!</v>
      </c>
    </row>
    <row r="1994" spans="1:8" x14ac:dyDescent="0.2">
      <c r="A1994" s="326" t="e">
        <f>'Запит 2-8'!#REF!</f>
        <v>#REF!</v>
      </c>
      <c r="B1994" s="298" t="e">
        <f>IF('Запит 2-8'!#REF!&lt;&gt;"",'Запит 2-8'!#REF!,"")</f>
        <v>#REF!</v>
      </c>
      <c r="C1994" s="297" t="e">
        <f>'Запит 2-8'!#REF!</f>
        <v>#REF!</v>
      </c>
      <c r="D1994" s="296" t="e">
        <f>'Запит 2-8'!#REF!</f>
        <v>#REF!</v>
      </c>
      <c r="E1994" s="413">
        <f>'Паспорт-3'!E2253</f>
        <v>0</v>
      </c>
      <c r="F1994" s="414"/>
      <c r="G1994" s="429">
        <f t="shared" si="224"/>
        <v>0</v>
      </c>
      <c r="H1994" s="81" t="e">
        <f t="shared" si="225"/>
        <v>#REF!</v>
      </c>
    </row>
    <row r="1995" spans="1:8" x14ac:dyDescent="0.2">
      <c r="A1995" s="326" t="e">
        <f>'Запит 2-8'!#REF!</f>
        <v>#REF!</v>
      </c>
      <c r="B1995" s="298" t="e">
        <f>IF('Запит 2-8'!#REF!&lt;&gt;"",'Запит 2-8'!#REF!,"")</f>
        <v>#REF!</v>
      </c>
      <c r="C1995" s="297" t="e">
        <f>'Запит 2-8'!#REF!</f>
        <v>#REF!</v>
      </c>
      <c r="D1995" s="296" t="e">
        <f>'Запит 2-8'!#REF!</f>
        <v>#REF!</v>
      </c>
      <c r="E1995" s="413">
        <f>'Паспорт-3'!E2254</f>
        <v>0</v>
      </c>
      <c r="F1995" s="414"/>
      <c r="G1995" s="429">
        <f t="shared" si="224"/>
        <v>0</v>
      </c>
      <c r="H1995" s="81" t="e">
        <f t="shared" si="225"/>
        <v>#REF!</v>
      </c>
    </row>
    <row r="1996" spans="1:8" x14ac:dyDescent="0.2">
      <c r="A1996" s="326" t="e">
        <f>'Запит 2-8'!#REF!</f>
        <v>#REF!</v>
      </c>
      <c r="B1996" s="298" t="e">
        <f>IF('Запит 2-8'!#REF!&lt;&gt;"",'Запит 2-8'!#REF!,"")</f>
        <v>#REF!</v>
      </c>
      <c r="C1996" s="297" t="e">
        <f>'Запит 2-8'!#REF!</f>
        <v>#REF!</v>
      </c>
      <c r="D1996" s="296" t="e">
        <f>'Запит 2-8'!#REF!</f>
        <v>#REF!</v>
      </c>
      <c r="E1996" s="413">
        <f>'Паспорт-3'!E2255</f>
        <v>0</v>
      </c>
      <c r="F1996" s="414"/>
      <c r="G1996" s="429">
        <f t="shared" si="224"/>
        <v>0</v>
      </c>
      <c r="H1996" s="81" t="e">
        <f t="shared" si="225"/>
        <v>#REF!</v>
      </c>
    </row>
    <row r="1997" spans="1:8" x14ac:dyDescent="0.2">
      <c r="A1997" s="326" t="e">
        <f>'Запит 2-8'!#REF!</f>
        <v>#REF!</v>
      </c>
      <c r="B1997" s="298" t="e">
        <f>IF('Запит 2-8'!#REF!&lt;&gt;"",'Запит 2-8'!#REF!,"")</f>
        <v>#REF!</v>
      </c>
      <c r="C1997" s="297" t="e">
        <f>'Запит 2-8'!#REF!</f>
        <v>#REF!</v>
      </c>
      <c r="D1997" s="296" t="e">
        <f>'Запит 2-8'!#REF!</f>
        <v>#REF!</v>
      </c>
      <c r="E1997" s="413">
        <f>'Паспорт-3'!E2256</f>
        <v>0</v>
      </c>
      <c r="F1997" s="414"/>
      <c r="G1997" s="429">
        <f t="shared" si="224"/>
        <v>0</v>
      </c>
      <c r="H1997" s="81" t="e">
        <f t="shared" si="225"/>
        <v>#REF!</v>
      </c>
    </row>
    <row r="1998" spans="1:8" x14ac:dyDescent="0.2">
      <c r="A1998" s="326" t="e">
        <f>'Запит 2-8'!#REF!</f>
        <v>#REF!</v>
      </c>
      <c r="B1998" s="298" t="e">
        <f>IF('Запит 2-8'!#REF!&lt;&gt;"",'Запит 2-8'!#REF!,"")</f>
        <v>#REF!</v>
      </c>
      <c r="C1998" s="297" t="e">
        <f>'Запит 2-8'!#REF!</f>
        <v>#REF!</v>
      </c>
      <c r="D1998" s="296" t="e">
        <f>'Запит 2-8'!#REF!</f>
        <v>#REF!</v>
      </c>
      <c r="E1998" s="413">
        <f>'Паспорт-3'!E2257</f>
        <v>0</v>
      </c>
      <c r="F1998" s="414"/>
      <c r="G1998" s="429">
        <f t="shared" si="224"/>
        <v>0</v>
      </c>
      <c r="H1998" s="81" t="e">
        <f t="shared" si="225"/>
        <v>#REF!</v>
      </c>
    </row>
    <row r="1999" spans="1:8" x14ac:dyDescent="0.2">
      <c r="A1999" s="326" t="e">
        <f>'Запит 2-8'!#REF!</f>
        <v>#REF!</v>
      </c>
      <c r="B1999" s="298" t="e">
        <f>IF('Запит 2-8'!#REF!&lt;&gt;"",'Запит 2-8'!#REF!,"")</f>
        <v>#REF!</v>
      </c>
      <c r="C1999" s="297" t="e">
        <f>'Запит 2-8'!#REF!</f>
        <v>#REF!</v>
      </c>
      <c r="D1999" s="296" t="e">
        <f>'Запит 2-8'!#REF!</f>
        <v>#REF!</v>
      </c>
      <c r="E1999" s="413">
        <f>'Паспорт-3'!E2258</f>
        <v>0</v>
      </c>
      <c r="F1999" s="414"/>
      <c r="G1999" s="429">
        <f t="shared" si="224"/>
        <v>0</v>
      </c>
      <c r="H1999" s="81" t="e">
        <f t="shared" si="225"/>
        <v>#REF!</v>
      </c>
    </row>
    <row r="2000" spans="1:8" x14ac:dyDescent="0.2">
      <c r="A2000" s="326" t="e">
        <f>'Запит 2-8'!#REF!</f>
        <v>#REF!</v>
      </c>
      <c r="B2000" s="298" t="e">
        <f>IF('Запит 2-8'!#REF!&lt;&gt;"",'Запит 2-8'!#REF!,"")</f>
        <v>#REF!</v>
      </c>
      <c r="C2000" s="297" t="e">
        <f>'Запит 2-8'!#REF!</f>
        <v>#REF!</v>
      </c>
      <c r="D2000" s="296" t="e">
        <f>'Запит 2-8'!#REF!</f>
        <v>#REF!</v>
      </c>
      <c r="E2000" s="413">
        <f>'Паспорт-3'!E2259</f>
        <v>0</v>
      </c>
      <c r="F2000" s="414"/>
      <c r="G2000" s="429">
        <f t="shared" si="224"/>
        <v>0</v>
      </c>
      <c r="H2000" s="81" t="e">
        <f t="shared" si="225"/>
        <v>#REF!</v>
      </c>
    </row>
    <row r="2001" spans="1:8" x14ac:dyDescent="0.2">
      <c r="A2001" s="326" t="e">
        <f>'Запит 2-8'!#REF!</f>
        <v>#REF!</v>
      </c>
      <c r="B2001" s="298" t="e">
        <f>IF('Запит 2-8'!#REF!&lt;&gt;"",'Запит 2-8'!#REF!,"")</f>
        <v>#REF!</v>
      </c>
      <c r="C2001" s="297" t="e">
        <f>'Запит 2-8'!#REF!</f>
        <v>#REF!</v>
      </c>
      <c r="D2001" s="296" t="e">
        <f>'Запит 2-8'!#REF!</f>
        <v>#REF!</v>
      </c>
      <c r="E2001" s="413">
        <f>'Паспорт-3'!E2260</f>
        <v>0</v>
      </c>
      <c r="F2001" s="414"/>
      <c r="G2001" s="429">
        <f t="shared" si="224"/>
        <v>0</v>
      </c>
      <c r="H2001" s="81" t="e">
        <f t="shared" si="225"/>
        <v>#REF!</v>
      </c>
    </row>
    <row r="2002" spans="1:8" x14ac:dyDescent="0.2">
      <c r="A2002" s="326" t="e">
        <f>'Запит 2-8'!#REF!</f>
        <v>#REF!</v>
      </c>
      <c r="B2002" s="298" t="e">
        <f>IF('Запит 2-8'!#REF!&lt;&gt;"",'Запит 2-8'!#REF!,"")</f>
        <v>#REF!</v>
      </c>
      <c r="C2002" s="297" t="e">
        <f>'Запит 2-8'!#REF!</f>
        <v>#REF!</v>
      </c>
      <c r="D2002" s="296" t="e">
        <f>'Запит 2-8'!#REF!</f>
        <v>#REF!</v>
      </c>
      <c r="E2002" s="413">
        <f>'Паспорт-3'!E2261</f>
        <v>0</v>
      </c>
      <c r="F2002" s="414"/>
      <c r="G2002" s="429">
        <f t="shared" si="224"/>
        <v>0</v>
      </c>
      <c r="H2002" s="81" t="e">
        <f t="shared" si="225"/>
        <v>#REF!</v>
      </c>
    </row>
    <row r="2003" spans="1:8" x14ac:dyDescent="0.2">
      <c r="A2003" s="326" t="e">
        <f>'Запит 2-8'!#REF!</f>
        <v>#REF!</v>
      </c>
      <c r="B2003" s="298" t="e">
        <f>IF('Запит 2-8'!#REF!&lt;&gt;"",'Запит 2-8'!#REF!,"")</f>
        <v>#REF!</v>
      </c>
      <c r="C2003" s="297" t="e">
        <f>'Запит 2-8'!#REF!</f>
        <v>#REF!</v>
      </c>
      <c r="D2003" s="296" t="e">
        <f>'Запит 2-8'!#REF!</f>
        <v>#REF!</v>
      </c>
      <c r="E2003" s="413">
        <f>'Паспорт-3'!E2262</f>
        <v>0</v>
      </c>
      <c r="F2003" s="414"/>
      <c r="G2003" s="429">
        <f t="shared" si="224"/>
        <v>0</v>
      </c>
      <c r="H2003" s="81" t="e">
        <f t="shared" si="225"/>
        <v>#REF!</v>
      </c>
    </row>
    <row r="2004" spans="1:8" x14ac:dyDescent="0.2">
      <c r="A2004" s="326" t="e">
        <f>'Запит 2-8'!#REF!</f>
        <v>#REF!</v>
      </c>
      <c r="B2004" s="298" t="e">
        <f>IF('Запит 2-8'!#REF!&lt;&gt;"",'Запит 2-8'!#REF!,"")</f>
        <v>#REF!</v>
      </c>
      <c r="C2004" s="297" t="e">
        <f>'Запит 2-8'!#REF!</f>
        <v>#REF!</v>
      </c>
      <c r="D2004" s="296" t="e">
        <f>'Запит 2-8'!#REF!</f>
        <v>#REF!</v>
      </c>
      <c r="E2004" s="413">
        <f>'Паспорт-3'!E2263</f>
        <v>0</v>
      </c>
      <c r="F2004" s="414"/>
      <c r="G2004" s="429">
        <f t="shared" si="224"/>
        <v>0</v>
      </c>
      <c r="H2004" s="81" t="e">
        <f t="shared" si="225"/>
        <v>#REF!</v>
      </c>
    </row>
    <row r="2005" spans="1:8" x14ac:dyDescent="0.2">
      <c r="A2005" s="433" t="e">
        <f>'Запит 2-8'!#REF!</f>
        <v>#REF!</v>
      </c>
      <c r="B2005" s="434" t="e">
        <f>IF('Запит 2-8'!#REF!&lt;&gt;"",'Запит 2-8'!#REF!,"")</f>
        <v>#REF!</v>
      </c>
      <c r="C2005" s="435" t="e">
        <f>'Запит 2-8'!#REF!</f>
        <v>#REF!</v>
      </c>
      <c r="D2005" s="436" t="e">
        <f>'Запит 2-8'!#REF!</f>
        <v>#REF!</v>
      </c>
      <c r="E2005" s="437">
        <f>'Паспорт-3'!E2264</f>
        <v>0</v>
      </c>
      <c r="F2005" s="438"/>
      <c r="G2005" s="439">
        <f t="shared" si="224"/>
        <v>0</v>
      </c>
      <c r="H2005" s="81" t="e">
        <f t="shared" si="225"/>
        <v>#REF!</v>
      </c>
    </row>
    <row r="2006" spans="1:8" ht="12.75" customHeight="1" x14ac:dyDescent="0.2">
      <c r="A2006" s="820" t="s">
        <v>212</v>
      </c>
      <c r="B2006" s="821"/>
      <c r="C2006" s="821"/>
      <c r="D2006" s="821"/>
      <c r="E2006" s="821"/>
      <c r="F2006" s="821"/>
      <c r="G2006" s="822"/>
      <c r="H2006" s="81" t="e">
        <f>H1990</f>
        <v>#REF!</v>
      </c>
    </row>
    <row r="2007" spans="1:8" x14ac:dyDescent="0.2">
      <c r="A2007" s="426" t="e">
        <f>'Запит 2-8'!#REF!</f>
        <v>#REF!</v>
      </c>
      <c r="B2007" s="823" t="s">
        <v>109</v>
      </c>
      <c r="C2007" s="824"/>
      <c r="D2007" s="824"/>
      <c r="E2007" s="825"/>
      <c r="F2007" s="825"/>
      <c r="G2007" s="826"/>
      <c r="H2007" s="81" t="e">
        <f>H2008</f>
        <v>#REF!</v>
      </c>
    </row>
    <row r="2008" spans="1:8" x14ac:dyDescent="0.2">
      <c r="A2008" s="326" t="e">
        <f>'Запит 2-8'!#REF!</f>
        <v>#REF!</v>
      </c>
      <c r="B2008" s="421" t="e">
        <f>IF('Запит 2-8'!#REF!&lt;&gt;"",'Запит 2-8'!#REF!,"")</f>
        <v>#REF!</v>
      </c>
      <c r="C2008" s="422" t="e">
        <f>'Запит 2-8'!#REF!</f>
        <v>#REF!</v>
      </c>
      <c r="D2008" s="423" t="e">
        <f>'Запит 2-8'!#REF!</f>
        <v>#REF!</v>
      </c>
      <c r="E2008" s="424">
        <f>'Паспорт-3'!E2266</f>
        <v>0</v>
      </c>
      <c r="F2008" s="425"/>
      <c r="G2008" s="428">
        <f t="shared" ref="G2008:G2022" si="226">F2008-E2008</f>
        <v>0</v>
      </c>
      <c r="H2008" s="81" t="e">
        <f t="shared" ref="H2008:H2022" si="227">IF(B2008&lt;&gt;"","Для друку","")</f>
        <v>#REF!</v>
      </c>
    </row>
    <row r="2009" spans="1:8" x14ac:dyDescent="0.2">
      <c r="A2009" s="326" t="e">
        <f>'Запит 2-8'!#REF!</f>
        <v>#REF!</v>
      </c>
      <c r="B2009" s="298" t="e">
        <f>IF('Запит 2-8'!#REF!&lt;&gt;"",'Запит 2-8'!#REF!,"")</f>
        <v>#REF!</v>
      </c>
      <c r="C2009" s="297" t="e">
        <f>'Запит 2-8'!#REF!</f>
        <v>#REF!</v>
      </c>
      <c r="D2009" s="296" t="e">
        <f>'Запит 2-8'!#REF!</f>
        <v>#REF!</v>
      </c>
      <c r="E2009" s="413">
        <f>'Паспорт-3'!E2267</f>
        <v>0</v>
      </c>
      <c r="F2009" s="414"/>
      <c r="G2009" s="429">
        <f t="shared" si="226"/>
        <v>0</v>
      </c>
      <c r="H2009" s="81" t="e">
        <f t="shared" si="227"/>
        <v>#REF!</v>
      </c>
    </row>
    <row r="2010" spans="1:8" x14ac:dyDescent="0.2">
      <c r="A2010" s="326" t="e">
        <f>'Запит 2-8'!#REF!</f>
        <v>#REF!</v>
      </c>
      <c r="B2010" s="298" t="e">
        <f>IF('Запит 2-8'!#REF!&lt;&gt;"",'Запит 2-8'!#REF!,"")</f>
        <v>#REF!</v>
      </c>
      <c r="C2010" s="297" t="e">
        <f>'Запит 2-8'!#REF!</f>
        <v>#REF!</v>
      </c>
      <c r="D2010" s="296" t="e">
        <f>'Запит 2-8'!#REF!</f>
        <v>#REF!</v>
      </c>
      <c r="E2010" s="413">
        <f>'Паспорт-3'!E2268</f>
        <v>0</v>
      </c>
      <c r="F2010" s="414"/>
      <c r="G2010" s="429">
        <f t="shared" si="226"/>
        <v>0</v>
      </c>
      <c r="H2010" s="81" t="e">
        <f t="shared" si="227"/>
        <v>#REF!</v>
      </c>
    </row>
    <row r="2011" spans="1:8" x14ac:dyDescent="0.2">
      <c r="A2011" s="326" t="e">
        <f>'Запит 2-8'!#REF!</f>
        <v>#REF!</v>
      </c>
      <c r="B2011" s="298" t="e">
        <f>IF('Запит 2-8'!#REF!&lt;&gt;"",'Запит 2-8'!#REF!,"")</f>
        <v>#REF!</v>
      </c>
      <c r="C2011" s="297" t="e">
        <f>'Запит 2-8'!#REF!</f>
        <v>#REF!</v>
      </c>
      <c r="D2011" s="296" t="e">
        <f>'Запит 2-8'!#REF!</f>
        <v>#REF!</v>
      </c>
      <c r="E2011" s="413">
        <f>'Паспорт-3'!E2269</f>
        <v>0</v>
      </c>
      <c r="F2011" s="414"/>
      <c r="G2011" s="429">
        <f t="shared" si="226"/>
        <v>0</v>
      </c>
      <c r="H2011" s="81" t="e">
        <f t="shared" si="227"/>
        <v>#REF!</v>
      </c>
    </row>
    <row r="2012" spans="1:8" x14ac:dyDescent="0.2">
      <c r="A2012" s="326" t="e">
        <f>'Запит 2-8'!#REF!</f>
        <v>#REF!</v>
      </c>
      <c r="B2012" s="298" t="e">
        <f>IF('Запит 2-8'!#REF!&lt;&gt;"",'Запит 2-8'!#REF!,"")</f>
        <v>#REF!</v>
      </c>
      <c r="C2012" s="297" t="e">
        <f>'Запит 2-8'!#REF!</f>
        <v>#REF!</v>
      </c>
      <c r="D2012" s="296" t="e">
        <f>'Запит 2-8'!#REF!</f>
        <v>#REF!</v>
      </c>
      <c r="E2012" s="413">
        <f>'Паспорт-3'!E2270</f>
        <v>0</v>
      </c>
      <c r="F2012" s="414"/>
      <c r="G2012" s="429">
        <f t="shared" si="226"/>
        <v>0</v>
      </c>
      <c r="H2012" s="81" t="e">
        <f t="shared" si="227"/>
        <v>#REF!</v>
      </c>
    </row>
    <row r="2013" spans="1:8" x14ac:dyDescent="0.2">
      <c r="A2013" s="326" t="e">
        <f>'Запит 2-8'!#REF!</f>
        <v>#REF!</v>
      </c>
      <c r="B2013" s="298" t="e">
        <f>IF('Запит 2-8'!#REF!&lt;&gt;"",'Запит 2-8'!#REF!,"")</f>
        <v>#REF!</v>
      </c>
      <c r="C2013" s="297" t="e">
        <f>'Запит 2-8'!#REF!</f>
        <v>#REF!</v>
      </c>
      <c r="D2013" s="296" t="e">
        <f>'Запит 2-8'!#REF!</f>
        <v>#REF!</v>
      </c>
      <c r="E2013" s="413">
        <f>'Паспорт-3'!E2271</f>
        <v>0</v>
      </c>
      <c r="F2013" s="414"/>
      <c r="G2013" s="429">
        <f t="shared" si="226"/>
        <v>0</v>
      </c>
      <c r="H2013" s="81" t="e">
        <f t="shared" si="227"/>
        <v>#REF!</v>
      </c>
    </row>
    <row r="2014" spans="1:8" x14ac:dyDescent="0.2">
      <c r="A2014" s="326" t="e">
        <f>'Запит 2-8'!#REF!</f>
        <v>#REF!</v>
      </c>
      <c r="B2014" s="298" t="e">
        <f>IF('Запит 2-8'!#REF!&lt;&gt;"",'Запит 2-8'!#REF!,"")</f>
        <v>#REF!</v>
      </c>
      <c r="C2014" s="297" t="e">
        <f>'Запит 2-8'!#REF!</f>
        <v>#REF!</v>
      </c>
      <c r="D2014" s="296" t="e">
        <f>'Запит 2-8'!#REF!</f>
        <v>#REF!</v>
      </c>
      <c r="E2014" s="413">
        <f>'Паспорт-3'!E2272</f>
        <v>0</v>
      </c>
      <c r="F2014" s="414"/>
      <c r="G2014" s="429">
        <f t="shared" si="226"/>
        <v>0</v>
      </c>
      <c r="H2014" s="81" t="e">
        <f t="shared" si="227"/>
        <v>#REF!</v>
      </c>
    </row>
    <row r="2015" spans="1:8" x14ac:dyDescent="0.2">
      <c r="A2015" s="326" t="e">
        <f>'Запит 2-8'!#REF!</f>
        <v>#REF!</v>
      </c>
      <c r="B2015" s="298" t="e">
        <f>IF('Запит 2-8'!#REF!&lt;&gt;"",'Запит 2-8'!#REF!,"")</f>
        <v>#REF!</v>
      </c>
      <c r="C2015" s="297" t="e">
        <f>'Запит 2-8'!#REF!</f>
        <v>#REF!</v>
      </c>
      <c r="D2015" s="296" t="e">
        <f>'Запит 2-8'!#REF!</f>
        <v>#REF!</v>
      </c>
      <c r="E2015" s="413">
        <f>'Паспорт-3'!E2273</f>
        <v>0</v>
      </c>
      <c r="F2015" s="414"/>
      <c r="G2015" s="429">
        <f t="shared" si="226"/>
        <v>0</v>
      </c>
      <c r="H2015" s="81" t="e">
        <f t="shared" si="227"/>
        <v>#REF!</v>
      </c>
    </row>
    <row r="2016" spans="1:8" x14ac:dyDescent="0.2">
      <c r="A2016" s="326" t="e">
        <f>'Запит 2-8'!#REF!</f>
        <v>#REF!</v>
      </c>
      <c r="B2016" s="298" t="e">
        <f>IF('Запит 2-8'!#REF!&lt;&gt;"",'Запит 2-8'!#REF!,"")</f>
        <v>#REF!</v>
      </c>
      <c r="C2016" s="297" t="e">
        <f>'Запит 2-8'!#REF!</f>
        <v>#REF!</v>
      </c>
      <c r="D2016" s="296" t="e">
        <f>'Запит 2-8'!#REF!</f>
        <v>#REF!</v>
      </c>
      <c r="E2016" s="413">
        <f>'Паспорт-3'!E2274</f>
        <v>0</v>
      </c>
      <c r="F2016" s="414"/>
      <c r="G2016" s="429">
        <f t="shared" si="226"/>
        <v>0</v>
      </c>
      <c r="H2016" s="81" t="e">
        <f t="shared" si="227"/>
        <v>#REF!</v>
      </c>
    </row>
    <row r="2017" spans="1:8" x14ac:dyDescent="0.2">
      <c r="A2017" s="326" t="e">
        <f>'Запит 2-8'!#REF!</f>
        <v>#REF!</v>
      </c>
      <c r="B2017" s="298" t="e">
        <f>IF('Запит 2-8'!#REF!&lt;&gt;"",'Запит 2-8'!#REF!,"")</f>
        <v>#REF!</v>
      </c>
      <c r="C2017" s="297" t="e">
        <f>'Запит 2-8'!#REF!</f>
        <v>#REF!</v>
      </c>
      <c r="D2017" s="296" t="e">
        <f>'Запит 2-8'!#REF!</f>
        <v>#REF!</v>
      </c>
      <c r="E2017" s="413">
        <f>'Паспорт-3'!E2275</f>
        <v>0</v>
      </c>
      <c r="F2017" s="414"/>
      <c r="G2017" s="429">
        <f t="shared" si="226"/>
        <v>0</v>
      </c>
      <c r="H2017" s="81" t="e">
        <f t="shared" si="227"/>
        <v>#REF!</v>
      </c>
    </row>
    <row r="2018" spans="1:8" x14ac:dyDescent="0.2">
      <c r="A2018" s="326" t="e">
        <f>'Запит 2-8'!#REF!</f>
        <v>#REF!</v>
      </c>
      <c r="B2018" s="298" t="e">
        <f>IF('Запит 2-8'!#REF!&lt;&gt;"",'Запит 2-8'!#REF!,"")</f>
        <v>#REF!</v>
      </c>
      <c r="C2018" s="297" t="e">
        <f>'Запит 2-8'!#REF!</f>
        <v>#REF!</v>
      </c>
      <c r="D2018" s="296" t="e">
        <f>'Запит 2-8'!#REF!</f>
        <v>#REF!</v>
      </c>
      <c r="E2018" s="413">
        <f>'Паспорт-3'!E2276</f>
        <v>0</v>
      </c>
      <c r="F2018" s="414"/>
      <c r="G2018" s="429">
        <f t="shared" si="226"/>
        <v>0</v>
      </c>
      <c r="H2018" s="81" t="e">
        <f t="shared" si="227"/>
        <v>#REF!</v>
      </c>
    </row>
    <row r="2019" spans="1:8" x14ac:dyDescent="0.2">
      <c r="A2019" s="326" t="e">
        <f>'Запит 2-8'!#REF!</f>
        <v>#REF!</v>
      </c>
      <c r="B2019" s="298" t="e">
        <f>IF('Запит 2-8'!#REF!&lt;&gt;"",'Запит 2-8'!#REF!,"")</f>
        <v>#REF!</v>
      </c>
      <c r="C2019" s="297" t="e">
        <f>'Запит 2-8'!#REF!</f>
        <v>#REF!</v>
      </c>
      <c r="D2019" s="296" t="e">
        <f>'Запит 2-8'!#REF!</f>
        <v>#REF!</v>
      </c>
      <c r="E2019" s="413">
        <f>'Паспорт-3'!E2277</f>
        <v>0</v>
      </c>
      <c r="F2019" s="414"/>
      <c r="G2019" s="429">
        <f t="shared" si="226"/>
        <v>0</v>
      </c>
      <c r="H2019" s="81" t="e">
        <f t="shared" si="227"/>
        <v>#REF!</v>
      </c>
    </row>
    <row r="2020" spans="1:8" x14ac:dyDescent="0.2">
      <c r="A2020" s="326" t="e">
        <f>'Запит 2-8'!#REF!</f>
        <v>#REF!</v>
      </c>
      <c r="B2020" s="298" t="e">
        <f>IF('Запит 2-8'!#REF!&lt;&gt;"",'Запит 2-8'!#REF!,"")</f>
        <v>#REF!</v>
      </c>
      <c r="C2020" s="297" t="e">
        <f>'Запит 2-8'!#REF!</f>
        <v>#REF!</v>
      </c>
      <c r="D2020" s="296" t="e">
        <f>'Запит 2-8'!#REF!</f>
        <v>#REF!</v>
      </c>
      <c r="E2020" s="413">
        <f>'Паспорт-3'!E2278</f>
        <v>0</v>
      </c>
      <c r="F2020" s="414"/>
      <c r="G2020" s="429">
        <f t="shared" si="226"/>
        <v>0</v>
      </c>
      <c r="H2020" s="81" t="e">
        <f t="shared" si="227"/>
        <v>#REF!</v>
      </c>
    </row>
    <row r="2021" spans="1:8" x14ac:dyDescent="0.2">
      <c r="A2021" s="326" t="e">
        <f>'Запит 2-8'!#REF!</f>
        <v>#REF!</v>
      </c>
      <c r="B2021" s="298" t="e">
        <f>IF('Запит 2-8'!#REF!&lt;&gt;"",'Запит 2-8'!#REF!,"")</f>
        <v>#REF!</v>
      </c>
      <c r="C2021" s="297" t="e">
        <f>'Запит 2-8'!#REF!</f>
        <v>#REF!</v>
      </c>
      <c r="D2021" s="296" t="e">
        <f>'Запит 2-8'!#REF!</f>
        <v>#REF!</v>
      </c>
      <c r="E2021" s="413">
        <f>'Паспорт-3'!E2279</f>
        <v>0</v>
      </c>
      <c r="F2021" s="414"/>
      <c r="G2021" s="429">
        <f t="shared" si="226"/>
        <v>0</v>
      </c>
      <c r="H2021" s="81" t="e">
        <f t="shared" si="227"/>
        <v>#REF!</v>
      </c>
    </row>
    <row r="2022" spans="1:8" x14ac:dyDescent="0.2">
      <c r="A2022" s="433" t="e">
        <f>'Запит 2-8'!#REF!</f>
        <v>#REF!</v>
      </c>
      <c r="B2022" s="434" t="e">
        <f>IF('Запит 2-8'!#REF!&lt;&gt;"",'Запит 2-8'!#REF!,"")</f>
        <v>#REF!</v>
      </c>
      <c r="C2022" s="435" t="e">
        <f>'Запит 2-8'!#REF!</f>
        <v>#REF!</v>
      </c>
      <c r="D2022" s="436" t="e">
        <f>'Запит 2-8'!#REF!</f>
        <v>#REF!</v>
      </c>
      <c r="E2022" s="437">
        <f>'Паспорт-3'!E2280</f>
        <v>0</v>
      </c>
      <c r="F2022" s="438"/>
      <c r="G2022" s="439">
        <f t="shared" si="226"/>
        <v>0</v>
      </c>
      <c r="H2022" s="81" t="e">
        <f t="shared" si="227"/>
        <v>#REF!</v>
      </c>
    </row>
    <row r="2023" spans="1:8" ht="12.75" customHeight="1" x14ac:dyDescent="0.2">
      <c r="A2023" s="820" t="s">
        <v>212</v>
      </c>
      <c r="B2023" s="821"/>
      <c r="C2023" s="821"/>
      <c r="D2023" s="821"/>
      <c r="E2023" s="821"/>
      <c r="F2023" s="821"/>
      <c r="G2023" s="822"/>
      <c r="H2023" s="81" t="e">
        <f>H2007</f>
        <v>#REF!</v>
      </c>
    </row>
    <row r="2024" spans="1:8" ht="12.75" customHeight="1" x14ac:dyDescent="0.2">
      <c r="A2024" s="820" t="s">
        <v>232</v>
      </c>
      <c r="B2024" s="821"/>
      <c r="C2024" s="821"/>
      <c r="D2024" s="821"/>
      <c r="E2024" s="821"/>
      <c r="F2024" s="821"/>
      <c r="G2024" s="822"/>
      <c r="H2024" s="81" t="e">
        <f>H1972</f>
        <v>#REF!</v>
      </c>
    </row>
    <row r="2025" spans="1:8" ht="12.75" customHeight="1" x14ac:dyDescent="0.2">
      <c r="A2025" s="784" t="e">
        <f>'Запит 2-8'!#REF!</f>
        <v>#REF!</v>
      </c>
      <c r="B2025" s="785"/>
      <c r="C2025" s="785"/>
      <c r="D2025" s="785"/>
      <c r="E2025" s="785"/>
      <c r="F2025" s="785"/>
      <c r="G2025" s="786"/>
      <c r="H2025" s="81" t="e">
        <f>H2026</f>
        <v>#REF!</v>
      </c>
    </row>
    <row r="2026" spans="1:8" x14ac:dyDescent="0.2">
      <c r="A2026" s="420" t="s">
        <v>4</v>
      </c>
      <c r="B2026" s="823" t="s">
        <v>107</v>
      </c>
      <c r="C2026" s="824"/>
      <c r="D2026" s="824"/>
      <c r="E2026" s="827"/>
      <c r="F2026" s="827"/>
      <c r="G2026" s="828"/>
      <c r="H2026" s="81" t="e">
        <f>H2027</f>
        <v>#REF!</v>
      </c>
    </row>
    <row r="2027" spans="1:8" x14ac:dyDescent="0.2">
      <c r="A2027" s="326" t="e">
        <f>'Запит 2-8'!#REF!</f>
        <v>#REF!</v>
      </c>
      <c r="B2027" s="421" t="e">
        <f>IF('Запит 2-8'!#REF!&lt;&gt;"",'Запит 2-8'!#REF!,"")</f>
        <v>#REF!</v>
      </c>
      <c r="C2027" s="422" t="e">
        <f>'Запит 2-8'!#REF!</f>
        <v>#REF!</v>
      </c>
      <c r="D2027" s="423" t="e">
        <f>'Запит 2-8'!#REF!</f>
        <v>#REF!</v>
      </c>
      <c r="E2027" s="424">
        <f>'Паспорт-3'!E2294</f>
        <v>0</v>
      </c>
      <c r="F2027" s="425"/>
      <c r="G2027" s="428">
        <f t="shared" ref="G2027:G2041" si="228">F2027-E2027</f>
        <v>0</v>
      </c>
      <c r="H2027" s="81" t="e">
        <f t="shared" ref="H2027:H2041" si="229">IF(B2027&lt;&gt;"","Для друку","")</f>
        <v>#REF!</v>
      </c>
    </row>
    <row r="2028" spans="1:8" x14ac:dyDescent="0.2">
      <c r="A2028" s="326" t="e">
        <f>'Запит 2-8'!#REF!</f>
        <v>#REF!</v>
      </c>
      <c r="B2028" s="298" t="e">
        <f>IF('Запит 2-8'!#REF!&lt;&gt;"",'Запит 2-8'!#REF!,"")</f>
        <v>#REF!</v>
      </c>
      <c r="C2028" s="297" t="e">
        <f>'Запит 2-8'!#REF!</f>
        <v>#REF!</v>
      </c>
      <c r="D2028" s="296" t="e">
        <f>'Запит 2-8'!#REF!</f>
        <v>#REF!</v>
      </c>
      <c r="E2028" s="413">
        <f>'Паспорт-3'!E2295</f>
        <v>0</v>
      </c>
      <c r="F2028" s="414"/>
      <c r="G2028" s="429">
        <f t="shared" si="228"/>
        <v>0</v>
      </c>
      <c r="H2028" s="81" t="e">
        <f t="shared" si="229"/>
        <v>#REF!</v>
      </c>
    </row>
    <row r="2029" spans="1:8" x14ac:dyDescent="0.2">
      <c r="A2029" s="326" t="e">
        <f>'Запит 2-8'!#REF!</f>
        <v>#REF!</v>
      </c>
      <c r="B2029" s="298" t="e">
        <f>IF('Запит 2-8'!#REF!&lt;&gt;"",'Запит 2-8'!#REF!,"")</f>
        <v>#REF!</v>
      </c>
      <c r="C2029" s="297" t="e">
        <f>'Запит 2-8'!#REF!</f>
        <v>#REF!</v>
      </c>
      <c r="D2029" s="296" t="e">
        <f>'Запит 2-8'!#REF!</f>
        <v>#REF!</v>
      </c>
      <c r="E2029" s="413">
        <f>'Паспорт-3'!E2296</f>
        <v>0</v>
      </c>
      <c r="F2029" s="414"/>
      <c r="G2029" s="429">
        <f t="shared" si="228"/>
        <v>0</v>
      </c>
      <c r="H2029" s="81" t="e">
        <f t="shared" si="229"/>
        <v>#REF!</v>
      </c>
    </row>
    <row r="2030" spans="1:8" x14ac:dyDescent="0.2">
      <c r="A2030" s="326" t="e">
        <f>'Запит 2-8'!#REF!</f>
        <v>#REF!</v>
      </c>
      <c r="B2030" s="298" t="e">
        <f>IF('Запит 2-8'!#REF!&lt;&gt;"",'Запит 2-8'!#REF!,"")</f>
        <v>#REF!</v>
      </c>
      <c r="C2030" s="297" t="e">
        <f>'Запит 2-8'!#REF!</f>
        <v>#REF!</v>
      </c>
      <c r="D2030" s="296" t="e">
        <f>'Запит 2-8'!#REF!</f>
        <v>#REF!</v>
      </c>
      <c r="E2030" s="413">
        <f>'Паспорт-3'!E2297</f>
        <v>0</v>
      </c>
      <c r="F2030" s="414"/>
      <c r="G2030" s="429">
        <f t="shared" si="228"/>
        <v>0</v>
      </c>
      <c r="H2030" s="81" t="e">
        <f t="shared" si="229"/>
        <v>#REF!</v>
      </c>
    </row>
    <row r="2031" spans="1:8" x14ac:dyDescent="0.2">
      <c r="A2031" s="326" t="e">
        <f>'Запит 2-8'!#REF!</f>
        <v>#REF!</v>
      </c>
      <c r="B2031" s="298" t="e">
        <f>IF('Запит 2-8'!#REF!&lt;&gt;"",'Запит 2-8'!#REF!,"")</f>
        <v>#REF!</v>
      </c>
      <c r="C2031" s="297" t="e">
        <f>'Запит 2-8'!#REF!</f>
        <v>#REF!</v>
      </c>
      <c r="D2031" s="296" t="e">
        <f>'Запит 2-8'!#REF!</f>
        <v>#REF!</v>
      </c>
      <c r="E2031" s="413">
        <f>'Паспорт-3'!E2298</f>
        <v>0</v>
      </c>
      <c r="F2031" s="414"/>
      <c r="G2031" s="429">
        <f t="shared" si="228"/>
        <v>0</v>
      </c>
      <c r="H2031" s="81" t="e">
        <f t="shared" si="229"/>
        <v>#REF!</v>
      </c>
    </row>
    <row r="2032" spans="1:8" x14ac:dyDescent="0.2">
      <c r="A2032" s="326" t="e">
        <f>'Запит 2-8'!#REF!</f>
        <v>#REF!</v>
      </c>
      <c r="B2032" s="298" t="e">
        <f>IF('Запит 2-8'!#REF!&lt;&gt;"",'Запит 2-8'!#REF!,"")</f>
        <v>#REF!</v>
      </c>
      <c r="C2032" s="297" t="e">
        <f>'Запит 2-8'!#REF!</f>
        <v>#REF!</v>
      </c>
      <c r="D2032" s="296" t="e">
        <f>'Запит 2-8'!#REF!</f>
        <v>#REF!</v>
      </c>
      <c r="E2032" s="413">
        <f>'Паспорт-3'!E2299</f>
        <v>0</v>
      </c>
      <c r="F2032" s="414"/>
      <c r="G2032" s="429">
        <f t="shared" si="228"/>
        <v>0</v>
      </c>
      <c r="H2032" s="81" t="e">
        <f t="shared" si="229"/>
        <v>#REF!</v>
      </c>
    </row>
    <row r="2033" spans="1:8" x14ac:dyDescent="0.2">
      <c r="A2033" s="326" t="e">
        <f>'Запит 2-8'!#REF!</f>
        <v>#REF!</v>
      </c>
      <c r="B2033" s="298" t="e">
        <f>IF('Запит 2-8'!#REF!&lt;&gt;"",'Запит 2-8'!#REF!,"")</f>
        <v>#REF!</v>
      </c>
      <c r="C2033" s="297" t="e">
        <f>'Запит 2-8'!#REF!</f>
        <v>#REF!</v>
      </c>
      <c r="D2033" s="296" t="e">
        <f>'Запит 2-8'!#REF!</f>
        <v>#REF!</v>
      </c>
      <c r="E2033" s="413">
        <f>'Паспорт-3'!E2300</f>
        <v>0</v>
      </c>
      <c r="F2033" s="414"/>
      <c r="G2033" s="429">
        <f t="shared" si="228"/>
        <v>0</v>
      </c>
      <c r="H2033" s="81" t="e">
        <f t="shared" si="229"/>
        <v>#REF!</v>
      </c>
    </row>
    <row r="2034" spans="1:8" x14ac:dyDescent="0.2">
      <c r="A2034" s="326" t="e">
        <f>'Запит 2-8'!#REF!</f>
        <v>#REF!</v>
      </c>
      <c r="B2034" s="298" t="e">
        <f>IF('Запит 2-8'!#REF!&lt;&gt;"",'Запит 2-8'!#REF!,"")</f>
        <v>#REF!</v>
      </c>
      <c r="C2034" s="297" t="e">
        <f>'Запит 2-8'!#REF!</f>
        <v>#REF!</v>
      </c>
      <c r="D2034" s="296" t="e">
        <f>'Запит 2-8'!#REF!</f>
        <v>#REF!</v>
      </c>
      <c r="E2034" s="413">
        <f>'Паспорт-3'!E2301</f>
        <v>0</v>
      </c>
      <c r="F2034" s="414"/>
      <c r="G2034" s="429">
        <f t="shared" si="228"/>
        <v>0</v>
      </c>
      <c r="H2034" s="81" t="e">
        <f t="shared" si="229"/>
        <v>#REF!</v>
      </c>
    </row>
    <row r="2035" spans="1:8" x14ac:dyDescent="0.2">
      <c r="A2035" s="326" t="e">
        <f>'Запит 2-8'!#REF!</f>
        <v>#REF!</v>
      </c>
      <c r="B2035" s="298" t="e">
        <f>IF('Запит 2-8'!#REF!&lt;&gt;"",'Запит 2-8'!#REF!,"")</f>
        <v>#REF!</v>
      </c>
      <c r="C2035" s="297" t="e">
        <f>'Запит 2-8'!#REF!</f>
        <v>#REF!</v>
      </c>
      <c r="D2035" s="296" t="e">
        <f>'Запит 2-8'!#REF!</f>
        <v>#REF!</v>
      </c>
      <c r="E2035" s="413">
        <f>'Паспорт-3'!E2302</f>
        <v>0</v>
      </c>
      <c r="F2035" s="414"/>
      <c r="G2035" s="429">
        <f t="shared" si="228"/>
        <v>0</v>
      </c>
      <c r="H2035" s="81" t="e">
        <f t="shared" si="229"/>
        <v>#REF!</v>
      </c>
    </row>
    <row r="2036" spans="1:8" x14ac:dyDescent="0.2">
      <c r="A2036" s="326" t="e">
        <f>'Запит 2-8'!#REF!</f>
        <v>#REF!</v>
      </c>
      <c r="B2036" s="298" t="e">
        <f>IF('Запит 2-8'!#REF!&lt;&gt;"",'Запит 2-8'!#REF!,"")</f>
        <v>#REF!</v>
      </c>
      <c r="C2036" s="297" t="e">
        <f>'Запит 2-8'!#REF!</f>
        <v>#REF!</v>
      </c>
      <c r="D2036" s="296" t="e">
        <f>'Запит 2-8'!#REF!</f>
        <v>#REF!</v>
      </c>
      <c r="E2036" s="413">
        <f>'Паспорт-3'!E2303</f>
        <v>0</v>
      </c>
      <c r="F2036" s="414"/>
      <c r="G2036" s="429">
        <f t="shared" si="228"/>
        <v>0</v>
      </c>
      <c r="H2036" s="81" t="e">
        <f t="shared" si="229"/>
        <v>#REF!</v>
      </c>
    </row>
    <row r="2037" spans="1:8" x14ac:dyDescent="0.2">
      <c r="A2037" s="326" t="e">
        <f>'Запит 2-8'!#REF!</f>
        <v>#REF!</v>
      </c>
      <c r="B2037" s="298" t="e">
        <f>IF('Запит 2-8'!#REF!&lt;&gt;"",'Запит 2-8'!#REF!,"")</f>
        <v>#REF!</v>
      </c>
      <c r="C2037" s="297" t="e">
        <f>'Запит 2-8'!#REF!</f>
        <v>#REF!</v>
      </c>
      <c r="D2037" s="296" t="e">
        <f>'Запит 2-8'!#REF!</f>
        <v>#REF!</v>
      </c>
      <c r="E2037" s="413">
        <f>'Паспорт-3'!E2304</f>
        <v>0</v>
      </c>
      <c r="F2037" s="414"/>
      <c r="G2037" s="429">
        <f t="shared" si="228"/>
        <v>0</v>
      </c>
      <c r="H2037" s="81" t="e">
        <f t="shared" si="229"/>
        <v>#REF!</v>
      </c>
    </row>
    <row r="2038" spans="1:8" x14ac:dyDescent="0.2">
      <c r="A2038" s="326" t="e">
        <f>'Запит 2-8'!#REF!</f>
        <v>#REF!</v>
      </c>
      <c r="B2038" s="298" t="e">
        <f>IF('Запит 2-8'!#REF!&lt;&gt;"",'Запит 2-8'!#REF!,"")</f>
        <v>#REF!</v>
      </c>
      <c r="C2038" s="297" t="e">
        <f>'Запит 2-8'!#REF!</f>
        <v>#REF!</v>
      </c>
      <c r="D2038" s="296" t="e">
        <f>'Запит 2-8'!#REF!</f>
        <v>#REF!</v>
      </c>
      <c r="E2038" s="413">
        <f>'Паспорт-3'!E2305</f>
        <v>0</v>
      </c>
      <c r="F2038" s="414"/>
      <c r="G2038" s="429">
        <f t="shared" si="228"/>
        <v>0</v>
      </c>
      <c r="H2038" s="81" t="e">
        <f t="shared" si="229"/>
        <v>#REF!</v>
      </c>
    </row>
    <row r="2039" spans="1:8" x14ac:dyDescent="0.2">
      <c r="A2039" s="326" t="e">
        <f>'Запит 2-8'!#REF!</f>
        <v>#REF!</v>
      </c>
      <c r="B2039" s="298" t="e">
        <f>IF('Запит 2-8'!#REF!&lt;&gt;"",'Запит 2-8'!#REF!,"")</f>
        <v>#REF!</v>
      </c>
      <c r="C2039" s="297" t="e">
        <f>'Запит 2-8'!#REF!</f>
        <v>#REF!</v>
      </c>
      <c r="D2039" s="296" t="e">
        <f>'Запит 2-8'!#REF!</f>
        <v>#REF!</v>
      </c>
      <c r="E2039" s="413">
        <f>'Паспорт-3'!E2306</f>
        <v>0</v>
      </c>
      <c r="F2039" s="414"/>
      <c r="G2039" s="429">
        <f t="shared" si="228"/>
        <v>0</v>
      </c>
      <c r="H2039" s="81" t="e">
        <f t="shared" si="229"/>
        <v>#REF!</v>
      </c>
    </row>
    <row r="2040" spans="1:8" x14ac:dyDescent="0.2">
      <c r="A2040" s="326" t="e">
        <f>'Запит 2-8'!#REF!</f>
        <v>#REF!</v>
      </c>
      <c r="B2040" s="298" t="e">
        <f>IF('Запит 2-8'!#REF!&lt;&gt;"",'Запит 2-8'!#REF!,"")</f>
        <v>#REF!</v>
      </c>
      <c r="C2040" s="297" t="e">
        <f>'Запит 2-8'!#REF!</f>
        <v>#REF!</v>
      </c>
      <c r="D2040" s="296" t="e">
        <f>'Запит 2-8'!#REF!</f>
        <v>#REF!</v>
      </c>
      <c r="E2040" s="413">
        <f>'Паспорт-3'!E2307</f>
        <v>0</v>
      </c>
      <c r="F2040" s="414"/>
      <c r="G2040" s="429">
        <f t="shared" si="228"/>
        <v>0</v>
      </c>
      <c r="H2040" s="81" t="e">
        <f t="shared" si="229"/>
        <v>#REF!</v>
      </c>
    </row>
    <row r="2041" spans="1:8" x14ac:dyDescent="0.2">
      <c r="A2041" s="433" t="e">
        <f>'Запит 2-8'!#REF!</f>
        <v>#REF!</v>
      </c>
      <c r="B2041" s="434" t="e">
        <f>IF('Запит 2-8'!#REF!&lt;&gt;"",'Запит 2-8'!#REF!,"")</f>
        <v>#REF!</v>
      </c>
      <c r="C2041" s="435" t="e">
        <f>'Запит 2-8'!#REF!</f>
        <v>#REF!</v>
      </c>
      <c r="D2041" s="436" t="e">
        <f>'Запит 2-8'!#REF!</f>
        <v>#REF!</v>
      </c>
      <c r="E2041" s="437">
        <f>'Паспорт-3'!E2308</f>
        <v>0</v>
      </c>
      <c r="F2041" s="438"/>
      <c r="G2041" s="439">
        <f t="shared" si="228"/>
        <v>0</v>
      </c>
      <c r="H2041" s="81" t="e">
        <f t="shared" si="229"/>
        <v>#REF!</v>
      </c>
    </row>
    <row r="2042" spans="1:8" ht="12.75" customHeight="1" x14ac:dyDescent="0.2">
      <c r="A2042" s="820" t="s">
        <v>212</v>
      </c>
      <c r="B2042" s="821"/>
      <c r="C2042" s="821"/>
      <c r="D2042" s="821"/>
      <c r="E2042" s="821"/>
      <c r="F2042" s="821"/>
      <c r="G2042" s="822"/>
      <c r="H2042" s="81" t="e">
        <f>H2026</f>
        <v>#REF!</v>
      </c>
    </row>
    <row r="2043" spans="1:8" x14ac:dyDescent="0.2">
      <c r="A2043" s="420" t="e">
        <f>'Запит 2-8'!#REF!</f>
        <v>#REF!</v>
      </c>
      <c r="B2043" s="823" t="s">
        <v>108</v>
      </c>
      <c r="C2043" s="824"/>
      <c r="D2043" s="824"/>
      <c r="E2043" s="824"/>
      <c r="F2043" s="824"/>
      <c r="G2043" s="829"/>
      <c r="H2043" s="81" t="e">
        <f>H2044</f>
        <v>#REF!</v>
      </c>
    </row>
    <row r="2044" spans="1:8" x14ac:dyDescent="0.2">
      <c r="A2044" s="326" t="e">
        <f>'Запит 2-8'!#REF!</f>
        <v>#REF!</v>
      </c>
      <c r="B2044" s="421" t="e">
        <f>IF('Запит 2-8'!#REF!&lt;&gt;"",'Запит 2-8'!#REF!,"")</f>
        <v>#REF!</v>
      </c>
      <c r="C2044" s="422" t="e">
        <f>'Запит 2-8'!#REF!</f>
        <v>#REF!</v>
      </c>
      <c r="D2044" s="423" t="e">
        <f>'Запит 2-8'!#REF!</f>
        <v>#REF!</v>
      </c>
      <c r="E2044" s="430">
        <f>'Паспорт-3'!E2310</f>
        <v>0</v>
      </c>
      <c r="F2044" s="431"/>
      <c r="G2044" s="432">
        <f t="shared" ref="G2044:G2058" si="230">F2044-E2044</f>
        <v>0</v>
      </c>
      <c r="H2044" s="81" t="e">
        <f t="shared" ref="H2044:H2058" si="231">IF(B2044&lt;&gt;"","Для друку","")</f>
        <v>#REF!</v>
      </c>
    </row>
    <row r="2045" spans="1:8" x14ac:dyDescent="0.2">
      <c r="A2045" s="326" t="e">
        <f>'Запит 2-8'!#REF!</f>
        <v>#REF!</v>
      </c>
      <c r="B2045" s="298" t="e">
        <f>IF('Запит 2-8'!#REF!&lt;&gt;"",'Запит 2-8'!#REF!,"")</f>
        <v>#REF!</v>
      </c>
      <c r="C2045" s="297" t="e">
        <f>'Запит 2-8'!#REF!</f>
        <v>#REF!</v>
      </c>
      <c r="D2045" s="296" t="e">
        <f>'Запит 2-8'!#REF!</f>
        <v>#REF!</v>
      </c>
      <c r="E2045" s="413">
        <f>'Паспорт-3'!E2311</f>
        <v>0</v>
      </c>
      <c r="F2045" s="414"/>
      <c r="G2045" s="429">
        <f t="shared" si="230"/>
        <v>0</v>
      </c>
      <c r="H2045" s="81" t="e">
        <f t="shared" si="231"/>
        <v>#REF!</v>
      </c>
    </row>
    <row r="2046" spans="1:8" x14ac:dyDescent="0.2">
      <c r="A2046" s="326" t="e">
        <f>'Запит 2-8'!#REF!</f>
        <v>#REF!</v>
      </c>
      <c r="B2046" s="298" t="e">
        <f>IF('Запит 2-8'!#REF!&lt;&gt;"",'Запит 2-8'!#REF!,"")</f>
        <v>#REF!</v>
      </c>
      <c r="C2046" s="297" t="e">
        <f>'Запит 2-8'!#REF!</f>
        <v>#REF!</v>
      </c>
      <c r="D2046" s="296" t="e">
        <f>'Запит 2-8'!#REF!</f>
        <v>#REF!</v>
      </c>
      <c r="E2046" s="413">
        <f>'Паспорт-3'!E2312</f>
        <v>0</v>
      </c>
      <c r="F2046" s="414"/>
      <c r="G2046" s="429">
        <f t="shared" si="230"/>
        <v>0</v>
      </c>
      <c r="H2046" s="81" t="e">
        <f t="shared" si="231"/>
        <v>#REF!</v>
      </c>
    </row>
    <row r="2047" spans="1:8" x14ac:dyDescent="0.2">
      <c r="A2047" s="326" t="e">
        <f>'Запит 2-8'!#REF!</f>
        <v>#REF!</v>
      </c>
      <c r="B2047" s="298" t="e">
        <f>IF('Запит 2-8'!#REF!&lt;&gt;"",'Запит 2-8'!#REF!,"")</f>
        <v>#REF!</v>
      </c>
      <c r="C2047" s="297" t="e">
        <f>'Запит 2-8'!#REF!</f>
        <v>#REF!</v>
      </c>
      <c r="D2047" s="296" t="e">
        <f>'Запит 2-8'!#REF!</f>
        <v>#REF!</v>
      </c>
      <c r="E2047" s="413">
        <f>'Паспорт-3'!E2313</f>
        <v>0</v>
      </c>
      <c r="F2047" s="414"/>
      <c r="G2047" s="429">
        <f t="shared" si="230"/>
        <v>0</v>
      </c>
      <c r="H2047" s="81" t="e">
        <f t="shared" si="231"/>
        <v>#REF!</v>
      </c>
    </row>
    <row r="2048" spans="1:8" x14ac:dyDescent="0.2">
      <c r="A2048" s="326" t="e">
        <f>'Запит 2-8'!#REF!</f>
        <v>#REF!</v>
      </c>
      <c r="B2048" s="298" t="e">
        <f>IF('Запит 2-8'!#REF!&lt;&gt;"",'Запит 2-8'!#REF!,"")</f>
        <v>#REF!</v>
      </c>
      <c r="C2048" s="297" t="e">
        <f>'Запит 2-8'!#REF!</f>
        <v>#REF!</v>
      </c>
      <c r="D2048" s="296" t="e">
        <f>'Запит 2-8'!#REF!</f>
        <v>#REF!</v>
      </c>
      <c r="E2048" s="413">
        <f>'Паспорт-3'!E2314</f>
        <v>0</v>
      </c>
      <c r="F2048" s="414"/>
      <c r="G2048" s="429">
        <f t="shared" si="230"/>
        <v>0</v>
      </c>
      <c r="H2048" s="81" t="e">
        <f t="shared" si="231"/>
        <v>#REF!</v>
      </c>
    </row>
    <row r="2049" spans="1:8" x14ac:dyDescent="0.2">
      <c r="A2049" s="326" t="e">
        <f>'Запит 2-8'!#REF!</f>
        <v>#REF!</v>
      </c>
      <c r="B2049" s="298" t="e">
        <f>IF('Запит 2-8'!#REF!&lt;&gt;"",'Запит 2-8'!#REF!,"")</f>
        <v>#REF!</v>
      </c>
      <c r="C2049" s="297" t="e">
        <f>'Запит 2-8'!#REF!</f>
        <v>#REF!</v>
      </c>
      <c r="D2049" s="296" t="e">
        <f>'Запит 2-8'!#REF!</f>
        <v>#REF!</v>
      </c>
      <c r="E2049" s="413">
        <f>'Паспорт-3'!E2315</f>
        <v>0</v>
      </c>
      <c r="F2049" s="414"/>
      <c r="G2049" s="429">
        <f t="shared" si="230"/>
        <v>0</v>
      </c>
      <c r="H2049" s="81" t="e">
        <f t="shared" si="231"/>
        <v>#REF!</v>
      </c>
    </row>
    <row r="2050" spans="1:8" x14ac:dyDescent="0.2">
      <c r="A2050" s="326" t="e">
        <f>'Запит 2-8'!#REF!</f>
        <v>#REF!</v>
      </c>
      <c r="B2050" s="298" t="e">
        <f>IF('Запит 2-8'!#REF!&lt;&gt;"",'Запит 2-8'!#REF!,"")</f>
        <v>#REF!</v>
      </c>
      <c r="C2050" s="297" t="e">
        <f>'Запит 2-8'!#REF!</f>
        <v>#REF!</v>
      </c>
      <c r="D2050" s="296" t="e">
        <f>'Запит 2-8'!#REF!</f>
        <v>#REF!</v>
      </c>
      <c r="E2050" s="413">
        <f>'Паспорт-3'!E2316</f>
        <v>0</v>
      </c>
      <c r="F2050" s="414"/>
      <c r="G2050" s="429">
        <f t="shared" si="230"/>
        <v>0</v>
      </c>
      <c r="H2050" s="81" t="e">
        <f t="shared" si="231"/>
        <v>#REF!</v>
      </c>
    </row>
    <row r="2051" spans="1:8" x14ac:dyDescent="0.2">
      <c r="A2051" s="326" t="e">
        <f>'Запит 2-8'!#REF!</f>
        <v>#REF!</v>
      </c>
      <c r="B2051" s="298" t="e">
        <f>IF('Запит 2-8'!#REF!&lt;&gt;"",'Запит 2-8'!#REF!,"")</f>
        <v>#REF!</v>
      </c>
      <c r="C2051" s="297" t="e">
        <f>'Запит 2-8'!#REF!</f>
        <v>#REF!</v>
      </c>
      <c r="D2051" s="296" t="e">
        <f>'Запит 2-8'!#REF!</f>
        <v>#REF!</v>
      </c>
      <c r="E2051" s="413">
        <f>'Паспорт-3'!E2317</f>
        <v>0</v>
      </c>
      <c r="F2051" s="414"/>
      <c r="G2051" s="429">
        <f t="shared" si="230"/>
        <v>0</v>
      </c>
      <c r="H2051" s="81" t="e">
        <f t="shared" si="231"/>
        <v>#REF!</v>
      </c>
    </row>
    <row r="2052" spans="1:8" x14ac:dyDescent="0.2">
      <c r="A2052" s="326" t="e">
        <f>'Запит 2-8'!#REF!</f>
        <v>#REF!</v>
      </c>
      <c r="B2052" s="298" t="e">
        <f>IF('Запит 2-8'!#REF!&lt;&gt;"",'Запит 2-8'!#REF!,"")</f>
        <v>#REF!</v>
      </c>
      <c r="C2052" s="297" t="e">
        <f>'Запит 2-8'!#REF!</f>
        <v>#REF!</v>
      </c>
      <c r="D2052" s="296" t="e">
        <f>'Запит 2-8'!#REF!</f>
        <v>#REF!</v>
      </c>
      <c r="E2052" s="413">
        <f>'Паспорт-3'!E2318</f>
        <v>0</v>
      </c>
      <c r="F2052" s="414"/>
      <c r="G2052" s="429">
        <f t="shared" si="230"/>
        <v>0</v>
      </c>
      <c r="H2052" s="81" t="e">
        <f t="shared" si="231"/>
        <v>#REF!</v>
      </c>
    </row>
    <row r="2053" spans="1:8" x14ac:dyDescent="0.2">
      <c r="A2053" s="326" t="e">
        <f>'Запит 2-8'!#REF!</f>
        <v>#REF!</v>
      </c>
      <c r="B2053" s="298" t="e">
        <f>IF('Запит 2-8'!#REF!&lt;&gt;"",'Запит 2-8'!#REF!,"")</f>
        <v>#REF!</v>
      </c>
      <c r="C2053" s="297" t="e">
        <f>'Запит 2-8'!#REF!</f>
        <v>#REF!</v>
      </c>
      <c r="D2053" s="296" t="e">
        <f>'Запит 2-8'!#REF!</f>
        <v>#REF!</v>
      </c>
      <c r="E2053" s="413">
        <f>'Паспорт-3'!E2319</f>
        <v>0</v>
      </c>
      <c r="F2053" s="414"/>
      <c r="G2053" s="429">
        <f t="shared" si="230"/>
        <v>0</v>
      </c>
      <c r="H2053" s="81" t="e">
        <f t="shared" si="231"/>
        <v>#REF!</v>
      </c>
    </row>
    <row r="2054" spans="1:8" x14ac:dyDescent="0.2">
      <c r="A2054" s="326" t="e">
        <f>'Запит 2-8'!#REF!</f>
        <v>#REF!</v>
      </c>
      <c r="B2054" s="298" t="e">
        <f>IF('Запит 2-8'!#REF!&lt;&gt;"",'Запит 2-8'!#REF!,"")</f>
        <v>#REF!</v>
      </c>
      <c r="C2054" s="297" t="e">
        <f>'Запит 2-8'!#REF!</f>
        <v>#REF!</v>
      </c>
      <c r="D2054" s="296" t="e">
        <f>'Запит 2-8'!#REF!</f>
        <v>#REF!</v>
      </c>
      <c r="E2054" s="413">
        <f>'Паспорт-3'!E2320</f>
        <v>0</v>
      </c>
      <c r="F2054" s="414"/>
      <c r="G2054" s="429">
        <f t="shared" si="230"/>
        <v>0</v>
      </c>
      <c r="H2054" s="81" t="e">
        <f t="shared" si="231"/>
        <v>#REF!</v>
      </c>
    </row>
    <row r="2055" spans="1:8" x14ac:dyDescent="0.2">
      <c r="A2055" s="326" t="e">
        <f>'Запит 2-8'!#REF!</f>
        <v>#REF!</v>
      </c>
      <c r="B2055" s="298" t="e">
        <f>IF('Запит 2-8'!#REF!&lt;&gt;"",'Запит 2-8'!#REF!,"")</f>
        <v>#REF!</v>
      </c>
      <c r="C2055" s="297" t="e">
        <f>'Запит 2-8'!#REF!</f>
        <v>#REF!</v>
      </c>
      <c r="D2055" s="296" t="e">
        <f>'Запит 2-8'!#REF!</f>
        <v>#REF!</v>
      </c>
      <c r="E2055" s="413">
        <f>'Паспорт-3'!E2321</f>
        <v>0</v>
      </c>
      <c r="F2055" s="414"/>
      <c r="G2055" s="429">
        <f t="shared" si="230"/>
        <v>0</v>
      </c>
      <c r="H2055" s="81" t="e">
        <f t="shared" si="231"/>
        <v>#REF!</v>
      </c>
    </row>
    <row r="2056" spans="1:8" x14ac:dyDescent="0.2">
      <c r="A2056" s="326" t="e">
        <f>'Запит 2-8'!#REF!</f>
        <v>#REF!</v>
      </c>
      <c r="B2056" s="298" t="e">
        <f>IF('Запит 2-8'!#REF!&lt;&gt;"",'Запит 2-8'!#REF!,"")</f>
        <v>#REF!</v>
      </c>
      <c r="C2056" s="297" t="e">
        <f>'Запит 2-8'!#REF!</f>
        <v>#REF!</v>
      </c>
      <c r="D2056" s="296" t="e">
        <f>'Запит 2-8'!#REF!</f>
        <v>#REF!</v>
      </c>
      <c r="E2056" s="413">
        <f>'Паспорт-3'!E2322</f>
        <v>0</v>
      </c>
      <c r="F2056" s="414"/>
      <c r="G2056" s="429">
        <f t="shared" si="230"/>
        <v>0</v>
      </c>
      <c r="H2056" s="81" t="e">
        <f t="shared" si="231"/>
        <v>#REF!</v>
      </c>
    </row>
    <row r="2057" spans="1:8" x14ac:dyDescent="0.2">
      <c r="A2057" s="326" t="e">
        <f>'Запит 2-8'!#REF!</f>
        <v>#REF!</v>
      </c>
      <c r="B2057" s="298" t="e">
        <f>IF('Запит 2-8'!#REF!&lt;&gt;"",'Запит 2-8'!#REF!,"")</f>
        <v>#REF!</v>
      </c>
      <c r="C2057" s="297" t="e">
        <f>'Запит 2-8'!#REF!</f>
        <v>#REF!</v>
      </c>
      <c r="D2057" s="296" t="e">
        <f>'Запит 2-8'!#REF!</f>
        <v>#REF!</v>
      </c>
      <c r="E2057" s="413">
        <f>'Паспорт-3'!E2323</f>
        <v>0</v>
      </c>
      <c r="F2057" s="414"/>
      <c r="G2057" s="429">
        <f t="shared" si="230"/>
        <v>0</v>
      </c>
      <c r="H2057" s="81" t="e">
        <f t="shared" si="231"/>
        <v>#REF!</v>
      </c>
    </row>
    <row r="2058" spans="1:8" x14ac:dyDescent="0.2">
      <c r="A2058" s="433" t="e">
        <f>'Запит 2-8'!#REF!</f>
        <v>#REF!</v>
      </c>
      <c r="B2058" s="434" t="e">
        <f>IF('Запит 2-8'!#REF!&lt;&gt;"",'Запит 2-8'!#REF!,"")</f>
        <v>#REF!</v>
      </c>
      <c r="C2058" s="435" t="e">
        <f>'Запит 2-8'!#REF!</f>
        <v>#REF!</v>
      </c>
      <c r="D2058" s="436" t="e">
        <f>'Запит 2-8'!#REF!</f>
        <v>#REF!</v>
      </c>
      <c r="E2058" s="437">
        <f>'Паспорт-3'!E2324</f>
        <v>0</v>
      </c>
      <c r="F2058" s="438"/>
      <c r="G2058" s="439">
        <f t="shared" si="230"/>
        <v>0</v>
      </c>
      <c r="H2058" s="81" t="e">
        <f t="shared" si="231"/>
        <v>#REF!</v>
      </c>
    </row>
    <row r="2059" spans="1:8" ht="12.75" customHeight="1" x14ac:dyDescent="0.2">
      <c r="A2059" s="820" t="s">
        <v>212</v>
      </c>
      <c r="B2059" s="821"/>
      <c r="C2059" s="821"/>
      <c r="D2059" s="821"/>
      <c r="E2059" s="821"/>
      <c r="F2059" s="821"/>
      <c r="G2059" s="822"/>
      <c r="H2059" s="81" t="e">
        <f>H2043</f>
        <v>#REF!</v>
      </c>
    </row>
    <row r="2060" spans="1:8" x14ac:dyDescent="0.2">
      <c r="A2060" s="426" t="e">
        <f>'Запит 2-8'!#REF!</f>
        <v>#REF!</v>
      </c>
      <c r="B2060" s="823" t="s">
        <v>109</v>
      </c>
      <c r="C2060" s="824"/>
      <c r="D2060" s="824"/>
      <c r="E2060" s="825"/>
      <c r="F2060" s="825"/>
      <c r="G2060" s="826"/>
      <c r="H2060" s="81" t="e">
        <f>H2061</f>
        <v>#REF!</v>
      </c>
    </row>
    <row r="2061" spans="1:8" x14ac:dyDescent="0.2">
      <c r="A2061" s="326" t="e">
        <f>'Запит 2-8'!#REF!</f>
        <v>#REF!</v>
      </c>
      <c r="B2061" s="421" t="e">
        <f>IF('Запит 2-8'!#REF!&lt;&gt;"",'Запит 2-8'!#REF!,"")</f>
        <v>#REF!</v>
      </c>
      <c r="C2061" s="422" t="e">
        <f>'Запит 2-8'!#REF!</f>
        <v>#REF!</v>
      </c>
      <c r="D2061" s="423" t="e">
        <f>'Запит 2-8'!#REF!</f>
        <v>#REF!</v>
      </c>
      <c r="E2061" s="424">
        <f>'Паспорт-3'!E2326</f>
        <v>0</v>
      </c>
      <c r="F2061" s="425"/>
      <c r="G2061" s="428">
        <f t="shared" ref="G2061:G2075" si="232">F2061-E2061</f>
        <v>0</v>
      </c>
      <c r="H2061" s="81" t="e">
        <f t="shared" ref="H2061:H2075" si="233">IF(B2061&lt;&gt;"","Для друку","")</f>
        <v>#REF!</v>
      </c>
    </row>
    <row r="2062" spans="1:8" x14ac:dyDescent="0.2">
      <c r="A2062" s="326" t="e">
        <f>'Запит 2-8'!#REF!</f>
        <v>#REF!</v>
      </c>
      <c r="B2062" s="298" t="e">
        <f>IF('Запит 2-8'!#REF!&lt;&gt;"",'Запит 2-8'!#REF!,"")</f>
        <v>#REF!</v>
      </c>
      <c r="C2062" s="297" t="e">
        <f>'Запит 2-8'!#REF!</f>
        <v>#REF!</v>
      </c>
      <c r="D2062" s="296" t="e">
        <f>'Запит 2-8'!#REF!</f>
        <v>#REF!</v>
      </c>
      <c r="E2062" s="413">
        <f>'Паспорт-3'!E2327</f>
        <v>0</v>
      </c>
      <c r="F2062" s="414"/>
      <c r="G2062" s="429">
        <f t="shared" si="232"/>
        <v>0</v>
      </c>
      <c r="H2062" s="81" t="e">
        <f t="shared" si="233"/>
        <v>#REF!</v>
      </c>
    </row>
    <row r="2063" spans="1:8" x14ac:dyDescent="0.2">
      <c r="A2063" s="326" t="e">
        <f>'Запит 2-8'!#REF!</f>
        <v>#REF!</v>
      </c>
      <c r="B2063" s="298" t="e">
        <f>IF('Запит 2-8'!#REF!&lt;&gt;"",'Запит 2-8'!#REF!,"")</f>
        <v>#REF!</v>
      </c>
      <c r="C2063" s="297" t="e">
        <f>'Запит 2-8'!#REF!</f>
        <v>#REF!</v>
      </c>
      <c r="D2063" s="296" t="e">
        <f>'Запит 2-8'!#REF!</f>
        <v>#REF!</v>
      </c>
      <c r="E2063" s="413">
        <f>'Паспорт-3'!E2328</f>
        <v>0</v>
      </c>
      <c r="F2063" s="414"/>
      <c r="G2063" s="429">
        <f t="shared" si="232"/>
        <v>0</v>
      </c>
      <c r="H2063" s="81" t="e">
        <f t="shared" si="233"/>
        <v>#REF!</v>
      </c>
    </row>
    <row r="2064" spans="1:8" x14ac:dyDescent="0.2">
      <c r="A2064" s="326" t="e">
        <f>'Запит 2-8'!#REF!</f>
        <v>#REF!</v>
      </c>
      <c r="B2064" s="298" t="e">
        <f>IF('Запит 2-8'!#REF!&lt;&gt;"",'Запит 2-8'!#REF!,"")</f>
        <v>#REF!</v>
      </c>
      <c r="C2064" s="297" t="e">
        <f>'Запит 2-8'!#REF!</f>
        <v>#REF!</v>
      </c>
      <c r="D2064" s="296" t="e">
        <f>'Запит 2-8'!#REF!</f>
        <v>#REF!</v>
      </c>
      <c r="E2064" s="413">
        <f>'Паспорт-3'!E2329</f>
        <v>0</v>
      </c>
      <c r="F2064" s="414"/>
      <c r="G2064" s="429">
        <f t="shared" si="232"/>
        <v>0</v>
      </c>
      <c r="H2064" s="81" t="e">
        <f t="shared" si="233"/>
        <v>#REF!</v>
      </c>
    </row>
    <row r="2065" spans="1:8" x14ac:dyDescent="0.2">
      <c r="A2065" s="326" t="e">
        <f>'Запит 2-8'!#REF!</f>
        <v>#REF!</v>
      </c>
      <c r="B2065" s="298" t="e">
        <f>IF('Запит 2-8'!#REF!&lt;&gt;"",'Запит 2-8'!#REF!,"")</f>
        <v>#REF!</v>
      </c>
      <c r="C2065" s="297" t="e">
        <f>'Запит 2-8'!#REF!</f>
        <v>#REF!</v>
      </c>
      <c r="D2065" s="296" t="e">
        <f>'Запит 2-8'!#REF!</f>
        <v>#REF!</v>
      </c>
      <c r="E2065" s="413">
        <f>'Паспорт-3'!E2330</f>
        <v>0</v>
      </c>
      <c r="F2065" s="414"/>
      <c r="G2065" s="429">
        <f t="shared" si="232"/>
        <v>0</v>
      </c>
      <c r="H2065" s="81" t="e">
        <f t="shared" si="233"/>
        <v>#REF!</v>
      </c>
    </row>
    <row r="2066" spans="1:8" x14ac:dyDescent="0.2">
      <c r="A2066" s="326" t="e">
        <f>'Запит 2-8'!#REF!</f>
        <v>#REF!</v>
      </c>
      <c r="B2066" s="298" t="e">
        <f>IF('Запит 2-8'!#REF!&lt;&gt;"",'Запит 2-8'!#REF!,"")</f>
        <v>#REF!</v>
      </c>
      <c r="C2066" s="297" t="e">
        <f>'Запит 2-8'!#REF!</f>
        <v>#REF!</v>
      </c>
      <c r="D2066" s="296" t="e">
        <f>'Запит 2-8'!#REF!</f>
        <v>#REF!</v>
      </c>
      <c r="E2066" s="413">
        <f>'Паспорт-3'!E2331</f>
        <v>0</v>
      </c>
      <c r="F2066" s="414"/>
      <c r="G2066" s="429">
        <f t="shared" si="232"/>
        <v>0</v>
      </c>
      <c r="H2066" s="81" t="e">
        <f t="shared" si="233"/>
        <v>#REF!</v>
      </c>
    </row>
    <row r="2067" spans="1:8" x14ac:dyDescent="0.2">
      <c r="A2067" s="326" t="e">
        <f>'Запит 2-8'!#REF!</f>
        <v>#REF!</v>
      </c>
      <c r="B2067" s="298" t="e">
        <f>IF('Запит 2-8'!#REF!&lt;&gt;"",'Запит 2-8'!#REF!,"")</f>
        <v>#REF!</v>
      </c>
      <c r="C2067" s="297" t="e">
        <f>'Запит 2-8'!#REF!</f>
        <v>#REF!</v>
      </c>
      <c r="D2067" s="296" t="e">
        <f>'Запит 2-8'!#REF!</f>
        <v>#REF!</v>
      </c>
      <c r="E2067" s="413">
        <f>'Паспорт-3'!E2332</f>
        <v>0</v>
      </c>
      <c r="F2067" s="414"/>
      <c r="G2067" s="429">
        <f t="shared" si="232"/>
        <v>0</v>
      </c>
      <c r="H2067" s="81" t="e">
        <f t="shared" si="233"/>
        <v>#REF!</v>
      </c>
    </row>
    <row r="2068" spans="1:8" x14ac:dyDescent="0.2">
      <c r="A2068" s="326" t="e">
        <f>'Запит 2-8'!#REF!</f>
        <v>#REF!</v>
      </c>
      <c r="B2068" s="298" t="e">
        <f>IF('Запит 2-8'!#REF!&lt;&gt;"",'Запит 2-8'!#REF!,"")</f>
        <v>#REF!</v>
      </c>
      <c r="C2068" s="297" t="e">
        <f>'Запит 2-8'!#REF!</f>
        <v>#REF!</v>
      </c>
      <c r="D2068" s="296" t="e">
        <f>'Запит 2-8'!#REF!</f>
        <v>#REF!</v>
      </c>
      <c r="E2068" s="413">
        <f>'Паспорт-3'!E2333</f>
        <v>0</v>
      </c>
      <c r="F2068" s="414"/>
      <c r="G2068" s="429">
        <f t="shared" si="232"/>
        <v>0</v>
      </c>
      <c r="H2068" s="81" t="e">
        <f t="shared" si="233"/>
        <v>#REF!</v>
      </c>
    </row>
    <row r="2069" spans="1:8" x14ac:dyDescent="0.2">
      <c r="A2069" s="326" t="e">
        <f>'Запит 2-8'!#REF!</f>
        <v>#REF!</v>
      </c>
      <c r="B2069" s="298" t="e">
        <f>IF('Запит 2-8'!#REF!&lt;&gt;"",'Запит 2-8'!#REF!,"")</f>
        <v>#REF!</v>
      </c>
      <c r="C2069" s="297" t="e">
        <f>'Запит 2-8'!#REF!</f>
        <v>#REF!</v>
      </c>
      <c r="D2069" s="296" t="e">
        <f>'Запит 2-8'!#REF!</f>
        <v>#REF!</v>
      </c>
      <c r="E2069" s="413">
        <f>'Паспорт-3'!E2334</f>
        <v>0</v>
      </c>
      <c r="F2069" s="414"/>
      <c r="G2069" s="429">
        <f t="shared" si="232"/>
        <v>0</v>
      </c>
      <c r="H2069" s="81" t="e">
        <f t="shared" si="233"/>
        <v>#REF!</v>
      </c>
    </row>
    <row r="2070" spans="1:8" x14ac:dyDescent="0.2">
      <c r="A2070" s="326" t="e">
        <f>'Запит 2-8'!#REF!</f>
        <v>#REF!</v>
      </c>
      <c r="B2070" s="298" t="e">
        <f>IF('Запит 2-8'!#REF!&lt;&gt;"",'Запит 2-8'!#REF!,"")</f>
        <v>#REF!</v>
      </c>
      <c r="C2070" s="297" t="e">
        <f>'Запит 2-8'!#REF!</f>
        <v>#REF!</v>
      </c>
      <c r="D2070" s="296" t="e">
        <f>'Запит 2-8'!#REF!</f>
        <v>#REF!</v>
      </c>
      <c r="E2070" s="413">
        <f>'Паспорт-3'!E2335</f>
        <v>0</v>
      </c>
      <c r="F2070" s="414"/>
      <c r="G2070" s="429">
        <f t="shared" si="232"/>
        <v>0</v>
      </c>
      <c r="H2070" s="81" t="e">
        <f t="shared" si="233"/>
        <v>#REF!</v>
      </c>
    </row>
    <row r="2071" spans="1:8" x14ac:dyDescent="0.2">
      <c r="A2071" s="326" t="e">
        <f>'Запит 2-8'!#REF!</f>
        <v>#REF!</v>
      </c>
      <c r="B2071" s="298" t="e">
        <f>IF('Запит 2-8'!#REF!&lt;&gt;"",'Запит 2-8'!#REF!,"")</f>
        <v>#REF!</v>
      </c>
      <c r="C2071" s="297" t="e">
        <f>'Запит 2-8'!#REF!</f>
        <v>#REF!</v>
      </c>
      <c r="D2071" s="296" t="e">
        <f>'Запит 2-8'!#REF!</f>
        <v>#REF!</v>
      </c>
      <c r="E2071" s="413">
        <f>'Паспорт-3'!E2336</f>
        <v>0</v>
      </c>
      <c r="F2071" s="414"/>
      <c r="G2071" s="429">
        <f t="shared" si="232"/>
        <v>0</v>
      </c>
      <c r="H2071" s="81" t="e">
        <f t="shared" si="233"/>
        <v>#REF!</v>
      </c>
    </row>
    <row r="2072" spans="1:8" x14ac:dyDescent="0.2">
      <c r="A2072" s="326" t="e">
        <f>'Запит 2-8'!#REF!</f>
        <v>#REF!</v>
      </c>
      <c r="B2072" s="298" t="e">
        <f>IF('Запит 2-8'!#REF!&lt;&gt;"",'Запит 2-8'!#REF!,"")</f>
        <v>#REF!</v>
      </c>
      <c r="C2072" s="297" t="e">
        <f>'Запит 2-8'!#REF!</f>
        <v>#REF!</v>
      </c>
      <c r="D2072" s="296" t="e">
        <f>'Запит 2-8'!#REF!</f>
        <v>#REF!</v>
      </c>
      <c r="E2072" s="413">
        <f>'Паспорт-3'!E2337</f>
        <v>0</v>
      </c>
      <c r="F2072" s="414"/>
      <c r="G2072" s="429">
        <f t="shared" si="232"/>
        <v>0</v>
      </c>
      <c r="H2072" s="81" t="e">
        <f t="shared" si="233"/>
        <v>#REF!</v>
      </c>
    </row>
    <row r="2073" spans="1:8" x14ac:dyDescent="0.2">
      <c r="A2073" s="326" t="e">
        <f>'Запит 2-8'!#REF!</f>
        <v>#REF!</v>
      </c>
      <c r="B2073" s="298" t="e">
        <f>IF('Запит 2-8'!#REF!&lt;&gt;"",'Запит 2-8'!#REF!,"")</f>
        <v>#REF!</v>
      </c>
      <c r="C2073" s="297" t="e">
        <f>'Запит 2-8'!#REF!</f>
        <v>#REF!</v>
      </c>
      <c r="D2073" s="296" t="e">
        <f>'Запит 2-8'!#REF!</f>
        <v>#REF!</v>
      </c>
      <c r="E2073" s="413">
        <f>'Паспорт-3'!E2338</f>
        <v>0</v>
      </c>
      <c r="F2073" s="414"/>
      <c r="G2073" s="429">
        <f t="shared" si="232"/>
        <v>0</v>
      </c>
      <c r="H2073" s="81" t="e">
        <f t="shared" si="233"/>
        <v>#REF!</v>
      </c>
    </row>
    <row r="2074" spans="1:8" x14ac:dyDescent="0.2">
      <c r="A2074" s="326" t="e">
        <f>'Запит 2-8'!#REF!</f>
        <v>#REF!</v>
      </c>
      <c r="B2074" s="298" t="e">
        <f>IF('Запит 2-8'!#REF!&lt;&gt;"",'Запит 2-8'!#REF!,"")</f>
        <v>#REF!</v>
      </c>
      <c r="C2074" s="297" t="e">
        <f>'Запит 2-8'!#REF!</f>
        <v>#REF!</v>
      </c>
      <c r="D2074" s="296" t="e">
        <f>'Запит 2-8'!#REF!</f>
        <v>#REF!</v>
      </c>
      <c r="E2074" s="413">
        <f>'Паспорт-3'!E2339</f>
        <v>0</v>
      </c>
      <c r="F2074" s="414"/>
      <c r="G2074" s="429">
        <f t="shared" si="232"/>
        <v>0</v>
      </c>
      <c r="H2074" s="81" t="e">
        <f t="shared" si="233"/>
        <v>#REF!</v>
      </c>
    </row>
    <row r="2075" spans="1:8" x14ac:dyDescent="0.2">
      <c r="A2075" s="433" t="e">
        <f>'Запит 2-8'!#REF!</f>
        <v>#REF!</v>
      </c>
      <c r="B2075" s="434" t="e">
        <f>IF('Запит 2-8'!#REF!&lt;&gt;"",'Запит 2-8'!#REF!,"")</f>
        <v>#REF!</v>
      </c>
      <c r="C2075" s="435" t="e">
        <f>'Запит 2-8'!#REF!</f>
        <v>#REF!</v>
      </c>
      <c r="D2075" s="436" t="e">
        <f>'Запит 2-8'!#REF!</f>
        <v>#REF!</v>
      </c>
      <c r="E2075" s="437">
        <f>'Паспорт-3'!E2340</f>
        <v>0</v>
      </c>
      <c r="F2075" s="438"/>
      <c r="G2075" s="439">
        <f t="shared" si="232"/>
        <v>0</v>
      </c>
      <c r="H2075" s="81" t="e">
        <f t="shared" si="233"/>
        <v>#REF!</v>
      </c>
    </row>
    <row r="2076" spans="1:8" ht="12.75" customHeight="1" x14ac:dyDescent="0.2">
      <c r="A2076" s="820" t="s">
        <v>212</v>
      </c>
      <c r="B2076" s="821"/>
      <c r="C2076" s="821"/>
      <c r="D2076" s="821"/>
      <c r="E2076" s="821"/>
      <c r="F2076" s="821"/>
      <c r="G2076" s="822"/>
      <c r="H2076" s="81" t="e">
        <f>H2060</f>
        <v>#REF!</v>
      </c>
    </row>
    <row r="2077" spans="1:8" ht="12.75" customHeight="1" x14ac:dyDescent="0.2">
      <c r="A2077" s="820" t="s">
        <v>232</v>
      </c>
      <c r="B2077" s="821"/>
      <c r="C2077" s="821"/>
      <c r="D2077" s="821"/>
      <c r="E2077" s="821"/>
      <c r="F2077" s="821"/>
      <c r="G2077" s="822"/>
      <c r="H2077" s="81" t="e">
        <f>H2025</f>
        <v>#REF!</v>
      </c>
    </row>
    <row r="2078" spans="1:8" ht="12.75" customHeight="1" x14ac:dyDescent="0.2">
      <c r="A2078" s="784" t="e">
        <f>'Запит 2-8'!#REF!</f>
        <v>#REF!</v>
      </c>
      <c r="B2078" s="785"/>
      <c r="C2078" s="785"/>
      <c r="D2078" s="785"/>
      <c r="E2078" s="785"/>
      <c r="F2078" s="785"/>
      <c r="G2078" s="786"/>
      <c r="H2078" s="81" t="e">
        <f>H2079</f>
        <v>#REF!</v>
      </c>
    </row>
    <row r="2079" spans="1:8" x14ac:dyDescent="0.2">
      <c r="A2079" s="420" t="s">
        <v>4</v>
      </c>
      <c r="B2079" s="823" t="s">
        <v>107</v>
      </c>
      <c r="C2079" s="824"/>
      <c r="D2079" s="824"/>
      <c r="E2079" s="827"/>
      <c r="F2079" s="827"/>
      <c r="G2079" s="828"/>
      <c r="H2079" s="81" t="e">
        <f>H2080</f>
        <v>#REF!</v>
      </c>
    </row>
    <row r="2080" spans="1:8" x14ac:dyDescent="0.2">
      <c r="A2080" s="326" t="e">
        <f>'Запит 2-8'!#REF!</f>
        <v>#REF!</v>
      </c>
      <c r="B2080" s="421" t="e">
        <f>IF('Запит 2-8'!#REF!&lt;&gt;"",'Запит 2-8'!#REF!,"")</f>
        <v>#REF!</v>
      </c>
      <c r="C2080" s="422" t="e">
        <f>'Запит 2-8'!#REF!</f>
        <v>#REF!</v>
      </c>
      <c r="D2080" s="423" t="e">
        <f>'Запит 2-8'!#REF!</f>
        <v>#REF!</v>
      </c>
      <c r="E2080" s="424">
        <f>'Паспорт-3'!E2354</f>
        <v>0</v>
      </c>
      <c r="F2080" s="425"/>
      <c r="G2080" s="428">
        <f t="shared" ref="G2080:G2094" si="234">F2080-E2080</f>
        <v>0</v>
      </c>
      <c r="H2080" s="81" t="e">
        <f t="shared" ref="H2080:H2094" si="235">IF(B2080&lt;&gt;"","Для друку","")</f>
        <v>#REF!</v>
      </c>
    </row>
    <row r="2081" spans="1:8" x14ac:dyDescent="0.2">
      <c r="A2081" s="326" t="e">
        <f>'Запит 2-8'!#REF!</f>
        <v>#REF!</v>
      </c>
      <c r="B2081" s="298" t="e">
        <f>IF('Запит 2-8'!#REF!&lt;&gt;"",'Запит 2-8'!#REF!,"")</f>
        <v>#REF!</v>
      </c>
      <c r="C2081" s="297" t="e">
        <f>'Запит 2-8'!#REF!</f>
        <v>#REF!</v>
      </c>
      <c r="D2081" s="296" t="e">
        <f>'Запит 2-8'!#REF!</f>
        <v>#REF!</v>
      </c>
      <c r="E2081" s="413">
        <f>'Паспорт-3'!E2355</f>
        <v>0</v>
      </c>
      <c r="F2081" s="414"/>
      <c r="G2081" s="429">
        <f t="shared" si="234"/>
        <v>0</v>
      </c>
      <c r="H2081" s="81" t="e">
        <f t="shared" si="235"/>
        <v>#REF!</v>
      </c>
    </row>
    <row r="2082" spans="1:8" x14ac:dyDescent="0.2">
      <c r="A2082" s="326" t="e">
        <f>'Запит 2-8'!#REF!</f>
        <v>#REF!</v>
      </c>
      <c r="B2082" s="298" t="e">
        <f>IF('Запит 2-8'!#REF!&lt;&gt;"",'Запит 2-8'!#REF!,"")</f>
        <v>#REF!</v>
      </c>
      <c r="C2082" s="297" t="e">
        <f>'Запит 2-8'!#REF!</f>
        <v>#REF!</v>
      </c>
      <c r="D2082" s="296" t="e">
        <f>'Запит 2-8'!#REF!</f>
        <v>#REF!</v>
      </c>
      <c r="E2082" s="413">
        <f>'Паспорт-3'!E2356</f>
        <v>0</v>
      </c>
      <c r="F2082" s="414"/>
      <c r="G2082" s="429">
        <f t="shared" si="234"/>
        <v>0</v>
      </c>
      <c r="H2082" s="81" t="e">
        <f t="shared" si="235"/>
        <v>#REF!</v>
      </c>
    </row>
    <row r="2083" spans="1:8" x14ac:dyDescent="0.2">
      <c r="A2083" s="326" t="e">
        <f>'Запит 2-8'!#REF!</f>
        <v>#REF!</v>
      </c>
      <c r="B2083" s="298" t="e">
        <f>IF('Запит 2-8'!#REF!&lt;&gt;"",'Запит 2-8'!#REF!,"")</f>
        <v>#REF!</v>
      </c>
      <c r="C2083" s="297" t="e">
        <f>'Запит 2-8'!#REF!</f>
        <v>#REF!</v>
      </c>
      <c r="D2083" s="296" t="e">
        <f>'Запит 2-8'!#REF!</f>
        <v>#REF!</v>
      </c>
      <c r="E2083" s="413">
        <f>'Паспорт-3'!E2357</f>
        <v>0</v>
      </c>
      <c r="F2083" s="414"/>
      <c r="G2083" s="429">
        <f t="shared" si="234"/>
        <v>0</v>
      </c>
      <c r="H2083" s="81" t="e">
        <f t="shared" si="235"/>
        <v>#REF!</v>
      </c>
    </row>
    <row r="2084" spans="1:8" x14ac:dyDescent="0.2">
      <c r="A2084" s="326" t="e">
        <f>'Запит 2-8'!#REF!</f>
        <v>#REF!</v>
      </c>
      <c r="B2084" s="298" t="e">
        <f>IF('Запит 2-8'!#REF!&lt;&gt;"",'Запит 2-8'!#REF!,"")</f>
        <v>#REF!</v>
      </c>
      <c r="C2084" s="297" t="e">
        <f>'Запит 2-8'!#REF!</f>
        <v>#REF!</v>
      </c>
      <c r="D2084" s="296" t="e">
        <f>'Запит 2-8'!#REF!</f>
        <v>#REF!</v>
      </c>
      <c r="E2084" s="413">
        <f>'Паспорт-3'!E2358</f>
        <v>0</v>
      </c>
      <c r="F2084" s="414"/>
      <c r="G2084" s="429">
        <f t="shared" si="234"/>
        <v>0</v>
      </c>
      <c r="H2084" s="81" t="e">
        <f t="shared" si="235"/>
        <v>#REF!</v>
      </c>
    </row>
    <row r="2085" spans="1:8" x14ac:dyDescent="0.2">
      <c r="A2085" s="326" t="e">
        <f>'Запит 2-8'!#REF!</f>
        <v>#REF!</v>
      </c>
      <c r="B2085" s="298" t="e">
        <f>IF('Запит 2-8'!#REF!&lt;&gt;"",'Запит 2-8'!#REF!,"")</f>
        <v>#REF!</v>
      </c>
      <c r="C2085" s="297" t="e">
        <f>'Запит 2-8'!#REF!</f>
        <v>#REF!</v>
      </c>
      <c r="D2085" s="296" t="e">
        <f>'Запит 2-8'!#REF!</f>
        <v>#REF!</v>
      </c>
      <c r="E2085" s="413">
        <f>'Паспорт-3'!E2359</f>
        <v>0</v>
      </c>
      <c r="F2085" s="414"/>
      <c r="G2085" s="429">
        <f t="shared" si="234"/>
        <v>0</v>
      </c>
      <c r="H2085" s="81" t="e">
        <f t="shared" si="235"/>
        <v>#REF!</v>
      </c>
    </row>
    <row r="2086" spans="1:8" x14ac:dyDescent="0.2">
      <c r="A2086" s="326" t="e">
        <f>'Запит 2-8'!#REF!</f>
        <v>#REF!</v>
      </c>
      <c r="B2086" s="298" t="e">
        <f>IF('Запит 2-8'!#REF!&lt;&gt;"",'Запит 2-8'!#REF!,"")</f>
        <v>#REF!</v>
      </c>
      <c r="C2086" s="297" t="e">
        <f>'Запит 2-8'!#REF!</f>
        <v>#REF!</v>
      </c>
      <c r="D2086" s="296" t="e">
        <f>'Запит 2-8'!#REF!</f>
        <v>#REF!</v>
      </c>
      <c r="E2086" s="413">
        <f>'Паспорт-3'!E2360</f>
        <v>0</v>
      </c>
      <c r="F2086" s="414"/>
      <c r="G2086" s="429">
        <f t="shared" si="234"/>
        <v>0</v>
      </c>
      <c r="H2086" s="81" t="e">
        <f t="shared" si="235"/>
        <v>#REF!</v>
      </c>
    </row>
    <row r="2087" spans="1:8" x14ac:dyDescent="0.2">
      <c r="A2087" s="326" t="e">
        <f>'Запит 2-8'!#REF!</f>
        <v>#REF!</v>
      </c>
      <c r="B2087" s="298" t="e">
        <f>IF('Запит 2-8'!#REF!&lt;&gt;"",'Запит 2-8'!#REF!,"")</f>
        <v>#REF!</v>
      </c>
      <c r="C2087" s="297" t="e">
        <f>'Запит 2-8'!#REF!</f>
        <v>#REF!</v>
      </c>
      <c r="D2087" s="296" t="e">
        <f>'Запит 2-8'!#REF!</f>
        <v>#REF!</v>
      </c>
      <c r="E2087" s="413">
        <f>'Паспорт-3'!E2361</f>
        <v>0</v>
      </c>
      <c r="F2087" s="414"/>
      <c r="G2087" s="429">
        <f t="shared" si="234"/>
        <v>0</v>
      </c>
      <c r="H2087" s="81" t="e">
        <f t="shared" si="235"/>
        <v>#REF!</v>
      </c>
    </row>
    <row r="2088" spans="1:8" x14ac:dyDescent="0.2">
      <c r="A2088" s="326" t="e">
        <f>'Запит 2-8'!#REF!</f>
        <v>#REF!</v>
      </c>
      <c r="B2088" s="298" t="e">
        <f>IF('Запит 2-8'!#REF!&lt;&gt;"",'Запит 2-8'!#REF!,"")</f>
        <v>#REF!</v>
      </c>
      <c r="C2088" s="297" t="e">
        <f>'Запит 2-8'!#REF!</f>
        <v>#REF!</v>
      </c>
      <c r="D2088" s="296" t="e">
        <f>'Запит 2-8'!#REF!</f>
        <v>#REF!</v>
      </c>
      <c r="E2088" s="413">
        <f>'Паспорт-3'!E2362</f>
        <v>0</v>
      </c>
      <c r="F2088" s="414"/>
      <c r="G2088" s="429">
        <f t="shared" si="234"/>
        <v>0</v>
      </c>
      <c r="H2088" s="81" t="e">
        <f t="shared" si="235"/>
        <v>#REF!</v>
      </c>
    </row>
    <row r="2089" spans="1:8" x14ac:dyDescent="0.2">
      <c r="A2089" s="326" t="e">
        <f>'Запит 2-8'!#REF!</f>
        <v>#REF!</v>
      </c>
      <c r="B2089" s="298" t="e">
        <f>IF('Запит 2-8'!#REF!&lt;&gt;"",'Запит 2-8'!#REF!,"")</f>
        <v>#REF!</v>
      </c>
      <c r="C2089" s="297" t="e">
        <f>'Запит 2-8'!#REF!</f>
        <v>#REF!</v>
      </c>
      <c r="D2089" s="296" t="e">
        <f>'Запит 2-8'!#REF!</f>
        <v>#REF!</v>
      </c>
      <c r="E2089" s="413">
        <f>'Паспорт-3'!E2363</f>
        <v>0</v>
      </c>
      <c r="F2089" s="414"/>
      <c r="G2089" s="429">
        <f t="shared" si="234"/>
        <v>0</v>
      </c>
      <c r="H2089" s="81" t="e">
        <f t="shared" si="235"/>
        <v>#REF!</v>
      </c>
    </row>
    <row r="2090" spans="1:8" x14ac:dyDescent="0.2">
      <c r="A2090" s="326" t="e">
        <f>'Запит 2-8'!#REF!</f>
        <v>#REF!</v>
      </c>
      <c r="B2090" s="298" t="e">
        <f>IF('Запит 2-8'!#REF!&lt;&gt;"",'Запит 2-8'!#REF!,"")</f>
        <v>#REF!</v>
      </c>
      <c r="C2090" s="297" t="e">
        <f>'Запит 2-8'!#REF!</f>
        <v>#REF!</v>
      </c>
      <c r="D2090" s="296" t="e">
        <f>'Запит 2-8'!#REF!</f>
        <v>#REF!</v>
      </c>
      <c r="E2090" s="413">
        <f>'Паспорт-3'!E2364</f>
        <v>0</v>
      </c>
      <c r="F2090" s="414"/>
      <c r="G2090" s="429">
        <f t="shared" si="234"/>
        <v>0</v>
      </c>
      <c r="H2090" s="81" t="e">
        <f t="shared" si="235"/>
        <v>#REF!</v>
      </c>
    </row>
    <row r="2091" spans="1:8" x14ac:dyDescent="0.2">
      <c r="A2091" s="326" t="e">
        <f>'Запит 2-8'!#REF!</f>
        <v>#REF!</v>
      </c>
      <c r="B2091" s="298" t="e">
        <f>IF('Запит 2-8'!#REF!&lt;&gt;"",'Запит 2-8'!#REF!,"")</f>
        <v>#REF!</v>
      </c>
      <c r="C2091" s="297" t="e">
        <f>'Запит 2-8'!#REF!</f>
        <v>#REF!</v>
      </c>
      <c r="D2091" s="296" t="e">
        <f>'Запит 2-8'!#REF!</f>
        <v>#REF!</v>
      </c>
      <c r="E2091" s="413">
        <f>'Паспорт-3'!E2365</f>
        <v>0</v>
      </c>
      <c r="F2091" s="414"/>
      <c r="G2091" s="429">
        <f t="shared" si="234"/>
        <v>0</v>
      </c>
      <c r="H2091" s="81" t="e">
        <f t="shared" si="235"/>
        <v>#REF!</v>
      </c>
    </row>
    <row r="2092" spans="1:8" x14ac:dyDescent="0.2">
      <c r="A2092" s="326" t="e">
        <f>'Запит 2-8'!#REF!</f>
        <v>#REF!</v>
      </c>
      <c r="B2092" s="298" t="e">
        <f>IF('Запит 2-8'!#REF!&lt;&gt;"",'Запит 2-8'!#REF!,"")</f>
        <v>#REF!</v>
      </c>
      <c r="C2092" s="297" t="e">
        <f>'Запит 2-8'!#REF!</f>
        <v>#REF!</v>
      </c>
      <c r="D2092" s="296" t="e">
        <f>'Запит 2-8'!#REF!</f>
        <v>#REF!</v>
      </c>
      <c r="E2092" s="413">
        <f>'Паспорт-3'!E2366</f>
        <v>0</v>
      </c>
      <c r="F2092" s="414"/>
      <c r="G2092" s="429">
        <f t="shared" si="234"/>
        <v>0</v>
      </c>
      <c r="H2092" s="81" t="e">
        <f t="shared" si="235"/>
        <v>#REF!</v>
      </c>
    </row>
    <row r="2093" spans="1:8" x14ac:dyDescent="0.2">
      <c r="A2093" s="326" t="e">
        <f>'Запит 2-8'!#REF!</f>
        <v>#REF!</v>
      </c>
      <c r="B2093" s="298" t="e">
        <f>IF('Запит 2-8'!#REF!&lt;&gt;"",'Запит 2-8'!#REF!,"")</f>
        <v>#REF!</v>
      </c>
      <c r="C2093" s="297" t="e">
        <f>'Запит 2-8'!#REF!</f>
        <v>#REF!</v>
      </c>
      <c r="D2093" s="296" t="e">
        <f>'Запит 2-8'!#REF!</f>
        <v>#REF!</v>
      </c>
      <c r="E2093" s="413">
        <f>'Паспорт-3'!E2367</f>
        <v>0</v>
      </c>
      <c r="F2093" s="414"/>
      <c r="G2093" s="429">
        <f t="shared" si="234"/>
        <v>0</v>
      </c>
      <c r="H2093" s="81" t="e">
        <f t="shared" si="235"/>
        <v>#REF!</v>
      </c>
    </row>
    <row r="2094" spans="1:8" x14ac:dyDescent="0.2">
      <c r="A2094" s="433" t="e">
        <f>'Запит 2-8'!#REF!</f>
        <v>#REF!</v>
      </c>
      <c r="B2094" s="434" t="e">
        <f>IF('Запит 2-8'!#REF!&lt;&gt;"",'Запит 2-8'!#REF!,"")</f>
        <v>#REF!</v>
      </c>
      <c r="C2094" s="435" t="e">
        <f>'Запит 2-8'!#REF!</f>
        <v>#REF!</v>
      </c>
      <c r="D2094" s="436" t="e">
        <f>'Запит 2-8'!#REF!</f>
        <v>#REF!</v>
      </c>
      <c r="E2094" s="437">
        <f>'Паспорт-3'!E2368</f>
        <v>0</v>
      </c>
      <c r="F2094" s="438"/>
      <c r="G2094" s="439">
        <f t="shared" si="234"/>
        <v>0</v>
      </c>
      <c r="H2094" s="81" t="e">
        <f t="shared" si="235"/>
        <v>#REF!</v>
      </c>
    </row>
    <row r="2095" spans="1:8" ht="12.75" customHeight="1" x14ac:dyDescent="0.2">
      <c r="A2095" s="820" t="s">
        <v>212</v>
      </c>
      <c r="B2095" s="821"/>
      <c r="C2095" s="821"/>
      <c r="D2095" s="821"/>
      <c r="E2095" s="821"/>
      <c r="F2095" s="821"/>
      <c r="G2095" s="822"/>
      <c r="H2095" s="81" t="e">
        <f>H2079</f>
        <v>#REF!</v>
      </c>
    </row>
    <row r="2096" spans="1:8" x14ac:dyDescent="0.2">
      <c r="A2096" s="420" t="e">
        <f>'Запит 2-8'!#REF!</f>
        <v>#REF!</v>
      </c>
      <c r="B2096" s="823" t="s">
        <v>108</v>
      </c>
      <c r="C2096" s="824"/>
      <c r="D2096" s="824"/>
      <c r="E2096" s="824"/>
      <c r="F2096" s="824"/>
      <c r="G2096" s="829"/>
      <c r="H2096" s="81" t="e">
        <f>H2097</f>
        <v>#REF!</v>
      </c>
    </row>
    <row r="2097" spans="1:8" x14ac:dyDescent="0.2">
      <c r="A2097" s="326" t="e">
        <f>'Запит 2-8'!#REF!</f>
        <v>#REF!</v>
      </c>
      <c r="B2097" s="421" t="e">
        <f>IF('Запит 2-8'!#REF!&lt;&gt;"",'Запит 2-8'!#REF!,"")</f>
        <v>#REF!</v>
      </c>
      <c r="C2097" s="422" t="e">
        <f>'Запит 2-8'!#REF!</f>
        <v>#REF!</v>
      </c>
      <c r="D2097" s="423" t="e">
        <f>'Запит 2-8'!#REF!</f>
        <v>#REF!</v>
      </c>
      <c r="E2097" s="430">
        <f>'Паспорт-3'!E2370</f>
        <v>0</v>
      </c>
      <c r="F2097" s="431"/>
      <c r="G2097" s="432">
        <f t="shared" ref="G2097:G2111" si="236">F2097-E2097</f>
        <v>0</v>
      </c>
      <c r="H2097" s="81" t="e">
        <f t="shared" ref="H2097:H2111" si="237">IF(B2097&lt;&gt;"","Для друку","")</f>
        <v>#REF!</v>
      </c>
    </row>
    <row r="2098" spans="1:8" x14ac:dyDescent="0.2">
      <c r="A2098" s="326" t="e">
        <f>'Запит 2-8'!#REF!</f>
        <v>#REF!</v>
      </c>
      <c r="B2098" s="298" t="e">
        <f>IF('Запит 2-8'!#REF!&lt;&gt;"",'Запит 2-8'!#REF!,"")</f>
        <v>#REF!</v>
      </c>
      <c r="C2098" s="297" t="e">
        <f>'Запит 2-8'!#REF!</f>
        <v>#REF!</v>
      </c>
      <c r="D2098" s="296" t="e">
        <f>'Запит 2-8'!#REF!</f>
        <v>#REF!</v>
      </c>
      <c r="E2098" s="413">
        <f>'Паспорт-3'!E2371</f>
        <v>0</v>
      </c>
      <c r="F2098" s="414"/>
      <c r="G2098" s="429">
        <f t="shared" si="236"/>
        <v>0</v>
      </c>
      <c r="H2098" s="81" t="e">
        <f t="shared" si="237"/>
        <v>#REF!</v>
      </c>
    </row>
    <row r="2099" spans="1:8" x14ac:dyDescent="0.2">
      <c r="A2099" s="326" t="e">
        <f>'Запит 2-8'!#REF!</f>
        <v>#REF!</v>
      </c>
      <c r="B2099" s="298" t="e">
        <f>IF('Запит 2-8'!#REF!&lt;&gt;"",'Запит 2-8'!#REF!,"")</f>
        <v>#REF!</v>
      </c>
      <c r="C2099" s="297" t="e">
        <f>'Запит 2-8'!#REF!</f>
        <v>#REF!</v>
      </c>
      <c r="D2099" s="296" t="e">
        <f>'Запит 2-8'!#REF!</f>
        <v>#REF!</v>
      </c>
      <c r="E2099" s="413">
        <f>'Паспорт-3'!E2372</f>
        <v>0</v>
      </c>
      <c r="F2099" s="414"/>
      <c r="G2099" s="429">
        <f t="shared" si="236"/>
        <v>0</v>
      </c>
      <c r="H2099" s="81" t="e">
        <f t="shared" si="237"/>
        <v>#REF!</v>
      </c>
    </row>
    <row r="2100" spans="1:8" x14ac:dyDescent="0.2">
      <c r="A2100" s="326" t="e">
        <f>'Запит 2-8'!#REF!</f>
        <v>#REF!</v>
      </c>
      <c r="B2100" s="298" t="e">
        <f>IF('Запит 2-8'!#REF!&lt;&gt;"",'Запит 2-8'!#REF!,"")</f>
        <v>#REF!</v>
      </c>
      <c r="C2100" s="297" t="e">
        <f>'Запит 2-8'!#REF!</f>
        <v>#REF!</v>
      </c>
      <c r="D2100" s="296" t="e">
        <f>'Запит 2-8'!#REF!</f>
        <v>#REF!</v>
      </c>
      <c r="E2100" s="413">
        <f>'Паспорт-3'!E2373</f>
        <v>0</v>
      </c>
      <c r="F2100" s="414"/>
      <c r="G2100" s="429">
        <f t="shared" si="236"/>
        <v>0</v>
      </c>
      <c r="H2100" s="81" t="e">
        <f t="shared" si="237"/>
        <v>#REF!</v>
      </c>
    </row>
    <row r="2101" spans="1:8" x14ac:dyDescent="0.2">
      <c r="A2101" s="326" t="e">
        <f>'Запит 2-8'!#REF!</f>
        <v>#REF!</v>
      </c>
      <c r="B2101" s="298" t="e">
        <f>IF('Запит 2-8'!#REF!&lt;&gt;"",'Запит 2-8'!#REF!,"")</f>
        <v>#REF!</v>
      </c>
      <c r="C2101" s="297" t="e">
        <f>'Запит 2-8'!#REF!</f>
        <v>#REF!</v>
      </c>
      <c r="D2101" s="296" t="e">
        <f>'Запит 2-8'!#REF!</f>
        <v>#REF!</v>
      </c>
      <c r="E2101" s="413">
        <f>'Паспорт-3'!E2374</f>
        <v>0</v>
      </c>
      <c r="F2101" s="414"/>
      <c r="G2101" s="429">
        <f t="shared" si="236"/>
        <v>0</v>
      </c>
      <c r="H2101" s="81" t="e">
        <f t="shared" si="237"/>
        <v>#REF!</v>
      </c>
    </row>
    <row r="2102" spans="1:8" x14ac:dyDescent="0.2">
      <c r="A2102" s="326" t="e">
        <f>'Запит 2-8'!#REF!</f>
        <v>#REF!</v>
      </c>
      <c r="B2102" s="298" t="e">
        <f>IF('Запит 2-8'!#REF!&lt;&gt;"",'Запит 2-8'!#REF!,"")</f>
        <v>#REF!</v>
      </c>
      <c r="C2102" s="297" t="e">
        <f>'Запит 2-8'!#REF!</f>
        <v>#REF!</v>
      </c>
      <c r="D2102" s="296" t="e">
        <f>'Запит 2-8'!#REF!</f>
        <v>#REF!</v>
      </c>
      <c r="E2102" s="413">
        <f>'Паспорт-3'!E2375</f>
        <v>0</v>
      </c>
      <c r="F2102" s="414"/>
      <c r="G2102" s="429">
        <f t="shared" si="236"/>
        <v>0</v>
      </c>
      <c r="H2102" s="81" t="e">
        <f t="shared" si="237"/>
        <v>#REF!</v>
      </c>
    </row>
    <row r="2103" spans="1:8" x14ac:dyDescent="0.2">
      <c r="A2103" s="326" t="e">
        <f>'Запит 2-8'!#REF!</f>
        <v>#REF!</v>
      </c>
      <c r="B2103" s="298" t="e">
        <f>IF('Запит 2-8'!#REF!&lt;&gt;"",'Запит 2-8'!#REF!,"")</f>
        <v>#REF!</v>
      </c>
      <c r="C2103" s="297" t="e">
        <f>'Запит 2-8'!#REF!</f>
        <v>#REF!</v>
      </c>
      <c r="D2103" s="296" t="e">
        <f>'Запит 2-8'!#REF!</f>
        <v>#REF!</v>
      </c>
      <c r="E2103" s="413">
        <f>'Паспорт-3'!E2376</f>
        <v>0</v>
      </c>
      <c r="F2103" s="414"/>
      <c r="G2103" s="429">
        <f t="shared" si="236"/>
        <v>0</v>
      </c>
      <c r="H2103" s="81" t="e">
        <f t="shared" si="237"/>
        <v>#REF!</v>
      </c>
    </row>
    <row r="2104" spans="1:8" x14ac:dyDescent="0.2">
      <c r="A2104" s="326" t="e">
        <f>'Запит 2-8'!#REF!</f>
        <v>#REF!</v>
      </c>
      <c r="B2104" s="298" t="e">
        <f>IF('Запит 2-8'!#REF!&lt;&gt;"",'Запит 2-8'!#REF!,"")</f>
        <v>#REF!</v>
      </c>
      <c r="C2104" s="297" t="e">
        <f>'Запит 2-8'!#REF!</f>
        <v>#REF!</v>
      </c>
      <c r="D2104" s="296" t="e">
        <f>'Запит 2-8'!#REF!</f>
        <v>#REF!</v>
      </c>
      <c r="E2104" s="413">
        <f>'Паспорт-3'!E2377</f>
        <v>0</v>
      </c>
      <c r="F2104" s="414"/>
      <c r="G2104" s="429">
        <f t="shared" si="236"/>
        <v>0</v>
      </c>
      <c r="H2104" s="81" t="e">
        <f t="shared" si="237"/>
        <v>#REF!</v>
      </c>
    </row>
    <row r="2105" spans="1:8" x14ac:dyDescent="0.2">
      <c r="A2105" s="326" t="e">
        <f>'Запит 2-8'!#REF!</f>
        <v>#REF!</v>
      </c>
      <c r="B2105" s="298" t="e">
        <f>IF('Запит 2-8'!#REF!&lt;&gt;"",'Запит 2-8'!#REF!,"")</f>
        <v>#REF!</v>
      </c>
      <c r="C2105" s="297" t="e">
        <f>'Запит 2-8'!#REF!</f>
        <v>#REF!</v>
      </c>
      <c r="D2105" s="296" t="e">
        <f>'Запит 2-8'!#REF!</f>
        <v>#REF!</v>
      </c>
      <c r="E2105" s="413">
        <f>'Паспорт-3'!E2378</f>
        <v>0</v>
      </c>
      <c r="F2105" s="414"/>
      <c r="G2105" s="429">
        <f t="shared" si="236"/>
        <v>0</v>
      </c>
      <c r="H2105" s="81" t="e">
        <f t="shared" si="237"/>
        <v>#REF!</v>
      </c>
    </row>
    <row r="2106" spans="1:8" x14ac:dyDescent="0.2">
      <c r="A2106" s="326" t="e">
        <f>'Запит 2-8'!#REF!</f>
        <v>#REF!</v>
      </c>
      <c r="B2106" s="298" t="e">
        <f>IF('Запит 2-8'!#REF!&lt;&gt;"",'Запит 2-8'!#REF!,"")</f>
        <v>#REF!</v>
      </c>
      <c r="C2106" s="297" t="e">
        <f>'Запит 2-8'!#REF!</f>
        <v>#REF!</v>
      </c>
      <c r="D2106" s="296" t="e">
        <f>'Запит 2-8'!#REF!</f>
        <v>#REF!</v>
      </c>
      <c r="E2106" s="413">
        <f>'Паспорт-3'!E2379</f>
        <v>0</v>
      </c>
      <c r="F2106" s="414"/>
      <c r="G2106" s="429">
        <f t="shared" si="236"/>
        <v>0</v>
      </c>
      <c r="H2106" s="81" t="e">
        <f t="shared" si="237"/>
        <v>#REF!</v>
      </c>
    </row>
    <row r="2107" spans="1:8" x14ac:dyDescent="0.2">
      <c r="A2107" s="326" t="e">
        <f>'Запит 2-8'!#REF!</f>
        <v>#REF!</v>
      </c>
      <c r="B2107" s="298" t="e">
        <f>IF('Запит 2-8'!#REF!&lt;&gt;"",'Запит 2-8'!#REF!,"")</f>
        <v>#REF!</v>
      </c>
      <c r="C2107" s="297" t="e">
        <f>'Запит 2-8'!#REF!</f>
        <v>#REF!</v>
      </c>
      <c r="D2107" s="296" t="e">
        <f>'Запит 2-8'!#REF!</f>
        <v>#REF!</v>
      </c>
      <c r="E2107" s="413">
        <f>'Паспорт-3'!E2380</f>
        <v>0</v>
      </c>
      <c r="F2107" s="414"/>
      <c r="G2107" s="429">
        <f t="shared" si="236"/>
        <v>0</v>
      </c>
      <c r="H2107" s="81" t="e">
        <f t="shared" si="237"/>
        <v>#REF!</v>
      </c>
    </row>
    <row r="2108" spans="1:8" x14ac:dyDescent="0.2">
      <c r="A2108" s="326" t="e">
        <f>'Запит 2-8'!#REF!</f>
        <v>#REF!</v>
      </c>
      <c r="B2108" s="298" t="e">
        <f>IF('Запит 2-8'!#REF!&lt;&gt;"",'Запит 2-8'!#REF!,"")</f>
        <v>#REF!</v>
      </c>
      <c r="C2108" s="297" t="e">
        <f>'Запит 2-8'!#REF!</f>
        <v>#REF!</v>
      </c>
      <c r="D2108" s="296" t="e">
        <f>'Запит 2-8'!#REF!</f>
        <v>#REF!</v>
      </c>
      <c r="E2108" s="413">
        <f>'Паспорт-3'!E2381</f>
        <v>0</v>
      </c>
      <c r="F2108" s="414"/>
      <c r="G2108" s="429">
        <f t="shared" si="236"/>
        <v>0</v>
      </c>
      <c r="H2108" s="81" t="e">
        <f t="shared" si="237"/>
        <v>#REF!</v>
      </c>
    </row>
    <row r="2109" spans="1:8" x14ac:dyDescent="0.2">
      <c r="A2109" s="326" t="e">
        <f>'Запит 2-8'!#REF!</f>
        <v>#REF!</v>
      </c>
      <c r="B2109" s="298" t="e">
        <f>IF('Запит 2-8'!#REF!&lt;&gt;"",'Запит 2-8'!#REF!,"")</f>
        <v>#REF!</v>
      </c>
      <c r="C2109" s="297" t="e">
        <f>'Запит 2-8'!#REF!</f>
        <v>#REF!</v>
      </c>
      <c r="D2109" s="296" t="e">
        <f>'Запит 2-8'!#REF!</f>
        <v>#REF!</v>
      </c>
      <c r="E2109" s="413">
        <f>'Паспорт-3'!E2382</f>
        <v>0</v>
      </c>
      <c r="F2109" s="414"/>
      <c r="G2109" s="429">
        <f t="shared" si="236"/>
        <v>0</v>
      </c>
      <c r="H2109" s="81" t="e">
        <f t="shared" si="237"/>
        <v>#REF!</v>
      </c>
    </row>
    <row r="2110" spans="1:8" x14ac:dyDescent="0.2">
      <c r="A2110" s="326" t="e">
        <f>'Запит 2-8'!#REF!</f>
        <v>#REF!</v>
      </c>
      <c r="B2110" s="298" t="e">
        <f>IF('Запит 2-8'!#REF!&lt;&gt;"",'Запит 2-8'!#REF!,"")</f>
        <v>#REF!</v>
      </c>
      <c r="C2110" s="297" t="e">
        <f>'Запит 2-8'!#REF!</f>
        <v>#REF!</v>
      </c>
      <c r="D2110" s="296" t="e">
        <f>'Запит 2-8'!#REF!</f>
        <v>#REF!</v>
      </c>
      <c r="E2110" s="413">
        <f>'Паспорт-3'!E2383</f>
        <v>0</v>
      </c>
      <c r="F2110" s="414"/>
      <c r="G2110" s="429">
        <f t="shared" si="236"/>
        <v>0</v>
      </c>
      <c r="H2110" s="81" t="e">
        <f t="shared" si="237"/>
        <v>#REF!</v>
      </c>
    </row>
    <row r="2111" spans="1:8" x14ac:dyDescent="0.2">
      <c r="A2111" s="433" t="e">
        <f>'Запит 2-8'!#REF!</f>
        <v>#REF!</v>
      </c>
      <c r="B2111" s="434" t="e">
        <f>IF('Запит 2-8'!#REF!&lt;&gt;"",'Запит 2-8'!#REF!,"")</f>
        <v>#REF!</v>
      </c>
      <c r="C2111" s="435" t="e">
        <f>'Запит 2-8'!#REF!</f>
        <v>#REF!</v>
      </c>
      <c r="D2111" s="436" t="e">
        <f>'Запит 2-8'!#REF!</f>
        <v>#REF!</v>
      </c>
      <c r="E2111" s="437">
        <f>'Паспорт-3'!E2384</f>
        <v>0</v>
      </c>
      <c r="F2111" s="438"/>
      <c r="G2111" s="439">
        <f t="shared" si="236"/>
        <v>0</v>
      </c>
      <c r="H2111" s="81" t="e">
        <f t="shared" si="237"/>
        <v>#REF!</v>
      </c>
    </row>
    <row r="2112" spans="1:8" ht="12.75" customHeight="1" x14ac:dyDescent="0.2">
      <c r="A2112" s="820" t="s">
        <v>212</v>
      </c>
      <c r="B2112" s="821"/>
      <c r="C2112" s="821"/>
      <c r="D2112" s="821"/>
      <c r="E2112" s="821"/>
      <c r="F2112" s="821"/>
      <c r="G2112" s="822"/>
      <c r="H2112" s="81" t="e">
        <f>H2096</f>
        <v>#REF!</v>
      </c>
    </row>
    <row r="2113" spans="1:8" x14ac:dyDescent="0.2">
      <c r="A2113" s="426" t="e">
        <f>'Запит 2-8'!#REF!</f>
        <v>#REF!</v>
      </c>
      <c r="B2113" s="823" t="s">
        <v>109</v>
      </c>
      <c r="C2113" s="824"/>
      <c r="D2113" s="824"/>
      <c r="E2113" s="825"/>
      <c r="F2113" s="825"/>
      <c r="G2113" s="826"/>
      <c r="H2113" s="81" t="e">
        <f>H2114</f>
        <v>#REF!</v>
      </c>
    </row>
    <row r="2114" spans="1:8" x14ac:dyDescent="0.2">
      <c r="A2114" s="326" t="e">
        <f>'Запит 2-8'!#REF!</f>
        <v>#REF!</v>
      </c>
      <c r="B2114" s="421" t="e">
        <f>IF('Запит 2-8'!#REF!&lt;&gt;"",'Запит 2-8'!#REF!,"")</f>
        <v>#REF!</v>
      </c>
      <c r="C2114" s="422" t="e">
        <f>'Запит 2-8'!#REF!</f>
        <v>#REF!</v>
      </c>
      <c r="D2114" s="423" t="e">
        <f>'Запит 2-8'!#REF!</f>
        <v>#REF!</v>
      </c>
      <c r="E2114" s="424">
        <f>'Паспорт-3'!E2386</f>
        <v>0</v>
      </c>
      <c r="F2114" s="425"/>
      <c r="G2114" s="428">
        <f t="shared" ref="G2114:G2128" si="238">F2114-E2114</f>
        <v>0</v>
      </c>
      <c r="H2114" s="81" t="e">
        <f t="shared" ref="H2114:H2128" si="239">IF(B2114&lt;&gt;"","Для друку","")</f>
        <v>#REF!</v>
      </c>
    </row>
    <row r="2115" spans="1:8" x14ac:dyDescent="0.2">
      <c r="A2115" s="326" t="e">
        <f>'Запит 2-8'!#REF!</f>
        <v>#REF!</v>
      </c>
      <c r="B2115" s="298" t="e">
        <f>IF('Запит 2-8'!#REF!&lt;&gt;"",'Запит 2-8'!#REF!,"")</f>
        <v>#REF!</v>
      </c>
      <c r="C2115" s="297" t="e">
        <f>'Запит 2-8'!#REF!</f>
        <v>#REF!</v>
      </c>
      <c r="D2115" s="296" t="e">
        <f>'Запит 2-8'!#REF!</f>
        <v>#REF!</v>
      </c>
      <c r="E2115" s="413">
        <f>'Паспорт-3'!E2387</f>
        <v>0</v>
      </c>
      <c r="F2115" s="414"/>
      <c r="G2115" s="429">
        <f t="shared" si="238"/>
        <v>0</v>
      </c>
      <c r="H2115" s="81" t="e">
        <f t="shared" si="239"/>
        <v>#REF!</v>
      </c>
    </row>
    <row r="2116" spans="1:8" x14ac:dyDescent="0.2">
      <c r="A2116" s="326" t="e">
        <f>'Запит 2-8'!#REF!</f>
        <v>#REF!</v>
      </c>
      <c r="B2116" s="298" t="e">
        <f>IF('Запит 2-8'!#REF!&lt;&gt;"",'Запит 2-8'!#REF!,"")</f>
        <v>#REF!</v>
      </c>
      <c r="C2116" s="297" t="e">
        <f>'Запит 2-8'!#REF!</f>
        <v>#REF!</v>
      </c>
      <c r="D2116" s="296" t="e">
        <f>'Запит 2-8'!#REF!</f>
        <v>#REF!</v>
      </c>
      <c r="E2116" s="413">
        <f>'Паспорт-3'!E2388</f>
        <v>0</v>
      </c>
      <c r="F2116" s="414"/>
      <c r="G2116" s="429">
        <f t="shared" si="238"/>
        <v>0</v>
      </c>
      <c r="H2116" s="81" t="e">
        <f t="shared" si="239"/>
        <v>#REF!</v>
      </c>
    </row>
    <row r="2117" spans="1:8" x14ac:dyDescent="0.2">
      <c r="A2117" s="326" t="e">
        <f>'Запит 2-8'!#REF!</f>
        <v>#REF!</v>
      </c>
      <c r="B2117" s="298" t="e">
        <f>IF('Запит 2-8'!#REF!&lt;&gt;"",'Запит 2-8'!#REF!,"")</f>
        <v>#REF!</v>
      </c>
      <c r="C2117" s="297" t="e">
        <f>'Запит 2-8'!#REF!</f>
        <v>#REF!</v>
      </c>
      <c r="D2117" s="296" t="e">
        <f>'Запит 2-8'!#REF!</f>
        <v>#REF!</v>
      </c>
      <c r="E2117" s="413">
        <f>'Паспорт-3'!E2389</f>
        <v>0</v>
      </c>
      <c r="F2117" s="414"/>
      <c r="G2117" s="429">
        <f t="shared" si="238"/>
        <v>0</v>
      </c>
      <c r="H2117" s="81" t="e">
        <f t="shared" si="239"/>
        <v>#REF!</v>
      </c>
    </row>
    <row r="2118" spans="1:8" x14ac:dyDescent="0.2">
      <c r="A2118" s="326" t="e">
        <f>'Запит 2-8'!#REF!</f>
        <v>#REF!</v>
      </c>
      <c r="B2118" s="298" t="e">
        <f>IF('Запит 2-8'!#REF!&lt;&gt;"",'Запит 2-8'!#REF!,"")</f>
        <v>#REF!</v>
      </c>
      <c r="C2118" s="297" t="e">
        <f>'Запит 2-8'!#REF!</f>
        <v>#REF!</v>
      </c>
      <c r="D2118" s="296" t="e">
        <f>'Запит 2-8'!#REF!</f>
        <v>#REF!</v>
      </c>
      <c r="E2118" s="413">
        <f>'Паспорт-3'!E2390</f>
        <v>0</v>
      </c>
      <c r="F2118" s="414"/>
      <c r="G2118" s="429">
        <f t="shared" si="238"/>
        <v>0</v>
      </c>
      <c r="H2118" s="81" t="e">
        <f t="shared" si="239"/>
        <v>#REF!</v>
      </c>
    </row>
    <row r="2119" spans="1:8" x14ac:dyDescent="0.2">
      <c r="A2119" s="326" t="e">
        <f>'Запит 2-8'!#REF!</f>
        <v>#REF!</v>
      </c>
      <c r="B2119" s="298" t="e">
        <f>IF('Запит 2-8'!#REF!&lt;&gt;"",'Запит 2-8'!#REF!,"")</f>
        <v>#REF!</v>
      </c>
      <c r="C2119" s="297" t="e">
        <f>'Запит 2-8'!#REF!</f>
        <v>#REF!</v>
      </c>
      <c r="D2119" s="296" t="e">
        <f>'Запит 2-8'!#REF!</f>
        <v>#REF!</v>
      </c>
      <c r="E2119" s="413">
        <f>'Паспорт-3'!E2391</f>
        <v>0</v>
      </c>
      <c r="F2119" s="414"/>
      <c r="G2119" s="429">
        <f t="shared" si="238"/>
        <v>0</v>
      </c>
      <c r="H2119" s="81" t="e">
        <f t="shared" si="239"/>
        <v>#REF!</v>
      </c>
    </row>
    <row r="2120" spans="1:8" x14ac:dyDescent="0.2">
      <c r="A2120" s="326" t="e">
        <f>'Запит 2-8'!#REF!</f>
        <v>#REF!</v>
      </c>
      <c r="B2120" s="298" t="e">
        <f>IF('Запит 2-8'!#REF!&lt;&gt;"",'Запит 2-8'!#REF!,"")</f>
        <v>#REF!</v>
      </c>
      <c r="C2120" s="297" t="e">
        <f>'Запит 2-8'!#REF!</f>
        <v>#REF!</v>
      </c>
      <c r="D2120" s="296" t="e">
        <f>'Запит 2-8'!#REF!</f>
        <v>#REF!</v>
      </c>
      <c r="E2120" s="413">
        <f>'Паспорт-3'!E2392</f>
        <v>0</v>
      </c>
      <c r="F2120" s="414"/>
      <c r="G2120" s="429">
        <f t="shared" si="238"/>
        <v>0</v>
      </c>
      <c r="H2120" s="81" t="e">
        <f t="shared" si="239"/>
        <v>#REF!</v>
      </c>
    </row>
    <row r="2121" spans="1:8" x14ac:dyDescent="0.2">
      <c r="A2121" s="326" t="e">
        <f>'Запит 2-8'!#REF!</f>
        <v>#REF!</v>
      </c>
      <c r="B2121" s="298" t="e">
        <f>IF('Запит 2-8'!#REF!&lt;&gt;"",'Запит 2-8'!#REF!,"")</f>
        <v>#REF!</v>
      </c>
      <c r="C2121" s="297" t="e">
        <f>'Запит 2-8'!#REF!</f>
        <v>#REF!</v>
      </c>
      <c r="D2121" s="296" t="e">
        <f>'Запит 2-8'!#REF!</f>
        <v>#REF!</v>
      </c>
      <c r="E2121" s="413">
        <f>'Паспорт-3'!E2393</f>
        <v>0</v>
      </c>
      <c r="F2121" s="414"/>
      <c r="G2121" s="429">
        <f t="shared" si="238"/>
        <v>0</v>
      </c>
      <c r="H2121" s="81" t="e">
        <f t="shared" si="239"/>
        <v>#REF!</v>
      </c>
    </row>
    <row r="2122" spans="1:8" x14ac:dyDescent="0.2">
      <c r="A2122" s="326" t="e">
        <f>'Запит 2-8'!#REF!</f>
        <v>#REF!</v>
      </c>
      <c r="B2122" s="298" t="e">
        <f>IF('Запит 2-8'!#REF!&lt;&gt;"",'Запит 2-8'!#REF!,"")</f>
        <v>#REF!</v>
      </c>
      <c r="C2122" s="297" t="e">
        <f>'Запит 2-8'!#REF!</f>
        <v>#REF!</v>
      </c>
      <c r="D2122" s="296" t="e">
        <f>'Запит 2-8'!#REF!</f>
        <v>#REF!</v>
      </c>
      <c r="E2122" s="413">
        <f>'Паспорт-3'!E2394</f>
        <v>0</v>
      </c>
      <c r="F2122" s="414"/>
      <c r="G2122" s="429">
        <f t="shared" si="238"/>
        <v>0</v>
      </c>
      <c r="H2122" s="81" t="e">
        <f t="shared" si="239"/>
        <v>#REF!</v>
      </c>
    </row>
    <row r="2123" spans="1:8" x14ac:dyDescent="0.2">
      <c r="A2123" s="326" t="e">
        <f>'Запит 2-8'!#REF!</f>
        <v>#REF!</v>
      </c>
      <c r="B2123" s="298" t="e">
        <f>IF('Запит 2-8'!#REF!&lt;&gt;"",'Запит 2-8'!#REF!,"")</f>
        <v>#REF!</v>
      </c>
      <c r="C2123" s="297" t="e">
        <f>'Запит 2-8'!#REF!</f>
        <v>#REF!</v>
      </c>
      <c r="D2123" s="296" t="e">
        <f>'Запит 2-8'!#REF!</f>
        <v>#REF!</v>
      </c>
      <c r="E2123" s="413">
        <f>'Паспорт-3'!E2395</f>
        <v>0</v>
      </c>
      <c r="F2123" s="414"/>
      <c r="G2123" s="429">
        <f t="shared" si="238"/>
        <v>0</v>
      </c>
      <c r="H2123" s="81" t="e">
        <f t="shared" si="239"/>
        <v>#REF!</v>
      </c>
    </row>
    <row r="2124" spans="1:8" x14ac:dyDescent="0.2">
      <c r="A2124" s="326" t="e">
        <f>'Запит 2-8'!#REF!</f>
        <v>#REF!</v>
      </c>
      <c r="B2124" s="298" t="e">
        <f>IF('Запит 2-8'!#REF!&lt;&gt;"",'Запит 2-8'!#REF!,"")</f>
        <v>#REF!</v>
      </c>
      <c r="C2124" s="297" t="e">
        <f>'Запит 2-8'!#REF!</f>
        <v>#REF!</v>
      </c>
      <c r="D2124" s="296" t="e">
        <f>'Запит 2-8'!#REF!</f>
        <v>#REF!</v>
      </c>
      <c r="E2124" s="413">
        <f>'Паспорт-3'!E2396</f>
        <v>0</v>
      </c>
      <c r="F2124" s="414"/>
      <c r="G2124" s="429">
        <f t="shared" si="238"/>
        <v>0</v>
      </c>
      <c r="H2124" s="81" t="e">
        <f t="shared" si="239"/>
        <v>#REF!</v>
      </c>
    </row>
    <row r="2125" spans="1:8" x14ac:dyDescent="0.2">
      <c r="A2125" s="326" t="e">
        <f>'Запит 2-8'!#REF!</f>
        <v>#REF!</v>
      </c>
      <c r="B2125" s="298" t="e">
        <f>IF('Запит 2-8'!#REF!&lt;&gt;"",'Запит 2-8'!#REF!,"")</f>
        <v>#REF!</v>
      </c>
      <c r="C2125" s="297" t="e">
        <f>'Запит 2-8'!#REF!</f>
        <v>#REF!</v>
      </c>
      <c r="D2125" s="296" t="e">
        <f>'Запит 2-8'!#REF!</f>
        <v>#REF!</v>
      </c>
      <c r="E2125" s="413">
        <f>'Паспорт-3'!E2397</f>
        <v>0</v>
      </c>
      <c r="F2125" s="414"/>
      <c r="G2125" s="429">
        <f t="shared" si="238"/>
        <v>0</v>
      </c>
      <c r="H2125" s="81" t="e">
        <f t="shared" si="239"/>
        <v>#REF!</v>
      </c>
    </row>
    <row r="2126" spans="1:8" x14ac:dyDescent="0.2">
      <c r="A2126" s="326" t="e">
        <f>'Запит 2-8'!#REF!</f>
        <v>#REF!</v>
      </c>
      <c r="B2126" s="298" t="e">
        <f>IF('Запит 2-8'!#REF!&lt;&gt;"",'Запит 2-8'!#REF!,"")</f>
        <v>#REF!</v>
      </c>
      <c r="C2126" s="297" t="e">
        <f>'Запит 2-8'!#REF!</f>
        <v>#REF!</v>
      </c>
      <c r="D2126" s="296" t="e">
        <f>'Запит 2-8'!#REF!</f>
        <v>#REF!</v>
      </c>
      <c r="E2126" s="413">
        <f>'Паспорт-3'!E2398</f>
        <v>0</v>
      </c>
      <c r="F2126" s="414"/>
      <c r="G2126" s="429">
        <f t="shared" si="238"/>
        <v>0</v>
      </c>
      <c r="H2126" s="81" t="e">
        <f t="shared" si="239"/>
        <v>#REF!</v>
      </c>
    </row>
    <row r="2127" spans="1:8" x14ac:dyDescent="0.2">
      <c r="A2127" s="326" t="e">
        <f>'Запит 2-8'!#REF!</f>
        <v>#REF!</v>
      </c>
      <c r="B2127" s="298" t="e">
        <f>IF('Запит 2-8'!#REF!&lt;&gt;"",'Запит 2-8'!#REF!,"")</f>
        <v>#REF!</v>
      </c>
      <c r="C2127" s="297" t="e">
        <f>'Запит 2-8'!#REF!</f>
        <v>#REF!</v>
      </c>
      <c r="D2127" s="296" t="e">
        <f>'Запит 2-8'!#REF!</f>
        <v>#REF!</v>
      </c>
      <c r="E2127" s="413">
        <f>'Паспорт-3'!E2399</f>
        <v>0</v>
      </c>
      <c r="F2127" s="414"/>
      <c r="G2127" s="429">
        <f t="shared" si="238"/>
        <v>0</v>
      </c>
      <c r="H2127" s="81" t="e">
        <f t="shared" si="239"/>
        <v>#REF!</v>
      </c>
    </row>
    <row r="2128" spans="1:8" x14ac:dyDescent="0.2">
      <c r="A2128" s="433" t="e">
        <f>'Запит 2-8'!#REF!</f>
        <v>#REF!</v>
      </c>
      <c r="B2128" s="434" t="e">
        <f>IF('Запит 2-8'!#REF!&lt;&gt;"",'Запит 2-8'!#REF!,"")</f>
        <v>#REF!</v>
      </c>
      <c r="C2128" s="435" t="e">
        <f>'Запит 2-8'!#REF!</f>
        <v>#REF!</v>
      </c>
      <c r="D2128" s="436" t="e">
        <f>'Запит 2-8'!#REF!</f>
        <v>#REF!</v>
      </c>
      <c r="E2128" s="437">
        <f>'Паспорт-3'!E2400</f>
        <v>0</v>
      </c>
      <c r="F2128" s="438"/>
      <c r="G2128" s="439">
        <f t="shared" si="238"/>
        <v>0</v>
      </c>
      <c r="H2128" s="81" t="e">
        <f t="shared" si="239"/>
        <v>#REF!</v>
      </c>
    </row>
    <row r="2129" spans="1:8" ht="12.75" customHeight="1" x14ac:dyDescent="0.2">
      <c r="A2129" s="820" t="s">
        <v>212</v>
      </c>
      <c r="B2129" s="821"/>
      <c r="C2129" s="821"/>
      <c r="D2129" s="821"/>
      <c r="E2129" s="821"/>
      <c r="F2129" s="821"/>
      <c r="G2129" s="822"/>
      <c r="H2129" s="81" t="e">
        <f>H2113</f>
        <v>#REF!</v>
      </c>
    </row>
    <row r="2130" spans="1:8" ht="12.75" customHeight="1" x14ac:dyDescent="0.2">
      <c r="A2130" s="820" t="s">
        <v>232</v>
      </c>
      <c r="B2130" s="821"/>
      <c r="C2130" s="821"/>
      <c r="D2130" s="821"/>
      <c r="E2130" s="821"/>
      <c r="F2130" s="821"/>
      <c r="G2130" s="822"/>
      <c r="H2130" s="81" t="e">
        <f>H2078</f>
        <v>#REF!</v>
      </c>
    </row>
    <row r="2131" spans="1:8" x14ac:dyDescent="0.2"/>
    <row r="2132" spans="1:8" x14ac:dyDescent="0.2"/>
    <row r="2133" spans="1:8" x14ac:dyDescent="0.2"/>
    <row r="2134" spans="1:8" x14ac:dyDescent="0.2"/>
    <row r="2135" spans="1:8" x14ac:dyDescent="0.2"/>
    <row r="2136" spans="1:8" x14ac:dyDescent="0.2"/>
    <row r="2137" spans="1:8" x14ac:dyDescent="0.2"/>
    <row r="2138" spans="1:8" x14ac:dyDescent="0.2"/>
    <row r="2139" spans="1:8" x14ac:dyDescent="0.2"/>
    <row r="2140" spans="1:8" x14ac:dyDescent="0.2"/>
    <row r="2141" spans="1:8" x14ac:dyDescent="0.2"/>
    <row r="2142" spans="1:8" x14ac:dyDescent="0.2"/>
    <row r="2143" spans="1:8" x14ac:dyDescent="0.2"/>
    <row r="2144" spans="1:8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</sheetData>
  <sheetProtection password="CF7A" sheet="1" formatCells="0" formatColumns="0" formatRows="0" autoFilter="0"/>
  <autoFilter ref="H1:H2622"/>
  <mergeCells count="328">
    <mergeCell ref="A2130:G2130"/>
    <mergeCell ref="A1758:G1758"/>
    <mergeCell ref="A1811:G1811"/>
    <mergeCell ref="A1864:G1864"/>
    <mergeCell ref="A1918:G1918"/>
    <mergeCell ref="A1971:G1971"/>
    <mergeCell ref="A2024:G2024"/>
    <mergeCell ref="A2129:G2129"/>
    <mergeCell ref="A2112:G2112"/>
    <mergeCell ref="A1936:G1936"/>
    <mergeCell ref="A1917:G1917"/>
    <mergeCell ref="A2078:G2078"/>
    <mergeCell ref="B2079:G2079"/>
    <mergeCell ref="A1919:G1919"/>
    <mergeCell ref="A2059:G2059"/>
    <mergeCell ref="A2076:G2076"/>
    <mergeCell ref="B2043:G2043"/>
    <mergeCell ref="B2060:G2060"/>
    <mergeCell ref="B1920:G1920"/>
    <mergeCell ref="B1937:G1937"/>
    <mergeCell ref="A2095:G2095"/>
    <mergeCell ref="A2077:G2077"/>
    <mergeCell ref="B2113:G2113"/>
    <mergeCell ref="B1830:G1830"/>
    <mergeCell ref="A1493:G1493"/>
    <mergeCell ref="B1494:G1494"/>
    <mergeCell ref="B1511:G1511"/>
    <mergeCell ref="B1528:G1528"/>
    <mergeCell ref="A1439:G1439"/>
    <mergeCell ref="A1492:G1492"/>
    <mergeCell ref="A1440:G1440"/>
    <mergeCell ref="B1441:G1441"/>
    <mergeCell ref="B1458:G1458"/>
    <mergeCell ref="B1475:G1475"/>
    <mergeCell ref="A1474:G1474"/>
    <mergeCell ref="B1954:G1954"/>
    <mergeCell ref="A1972:G1972"/>
    <mergeCell ref="A1953:G1953"/>
    <mergeCell ref="A1970:G1970"/>
    <mergeCell ref="B1901:G1901"/>
    <mergeCell ref="A1812:G1812"/>
    <mergeCell ref="B1813:G1813"/>
    <mergeCell ref="A322:G322"/>
    <mergeCell ref="A269:G269"/>
    <mergeCell ref="A270:G270"/>
    <mergeCell ref="B271:G271"/>
    <mergeCell ref="B288:G288"/>
    <mergeCell ref="B873:G873"/>
    <mergeCell ref="A908:G908"/>
    <mergeCell ref="B909:G909"/>
    <mergeCell ref="B856:G856"/>
    <mergeCell ref="A836:G836"/>
    <mergeCell ref="A853:G853"/>
    <mergeCell ref="A854:G854"/>
    <mergeCell ref="B803:G803"/>
    <mergeCell ref="B820:G820"/>
    <mergeCell ref="B837:G837"/>
    <mergeCell ref="A855:G855"/>
    <mergeCell ref="A765:G765"/>
    <mergeCell ref="B2096:G2096"/>
    <mergeCell ref="B1973:G1973"/>
    <mergeCell ref="B1990:G1990"/>
    <mergeCell ref="B2007:G2007"/>
    <mergeCell ref="A2025:G2025"/>
    <mergeCell ref="B2026:G2026"/>
    <mergeCell ref="A1989:G1989"/>
    <mergeCell ref="A2006:G2006"/>
    <mergeCell ref="A2023:G2023"/>
    <mergeCell ref="A2042:G2042"/>
    <mergeCell ref="A1883:G1883"/>
    <mergeCell ref="A1900:G1900"/>
    <mergeCell ref="A1865:G1865"/>
    <mergeCell ref="A1866:G1866"/>
    <mergeCell ref="B1884:G1884"/>
    <mergeCell ref="A1863:G1863"/>
    <mergeCell ref="B1867:G1867"/>
    <mergeCell ref="A1846:G1846"/>
    <mergeCell ref="A21:G21"/>
    <mergeCell ref="A38:G38"/>
    <mergeCell ref="A55:G55"/>
    <mergeCell ref="A74:G74"/>
    <mergeCell ref="A91:G91"/>
    <mergeCell ref="A108:G108"/>
    <mergeCell ref="A287:G287"/>
    <mergeCell ref="A782:G782"/>
    <mergeCell ref="A799:G799"/>
    <mergeCell ref="A800:G800"/>
    <mergeCell ref="B766:G766"/>
    <mergeCell ref="B783:G783"/>
    <mergeCell ref="A801:G801"/>
    <mergeCell ref="A802:G802"/>
    <mergeCell ref="A960:G960"/>
    <mergeCell ref="A1013:G1013"/>
    <mergeCell ref="B1724:G1724"/>
    <mergeCell ref="A1810:G1810"/>
    <mergeCell ref="B1741:G1741"/>
    <mergeCell ref="A1759:G1759"/>
    <mergeCell ref="B1760:G1760"/>
    <mergeCell ref="A1705:G1705"/>
    <mergeCell ref="A1793:G1793"/>
    <mergeCell ref="B1847:G1847"/>
    <mergeCell ref="A1829:G1829"/>
    <mergeCell ref="B1777:G1777"/>
    <mergeCell ref="B1794:G1794"/>
    <mergeCell ref="A1757:G1757"/>
    <mergeCell ref="A1776:G1776"/>
    <mergeCell ref="B1654:G1654"/>
    <mergeCell ref="A1687:G1687"/>
    <mergeCell ref="A1704:G1704"/>
    <mergeCell ref="A1723:G1723"/>
    <mergeCell ref="B1547:G1547"/>
    <mergeCell ref="B1564:G1564"/>
    <mergeCell ref="B1581:G1581"/>
    <mergeCell ref="A1599:G1599"/>
    <mergeCell ref="A1563:G1563"/>
    <mergeCell ref="A1580:G1580"/>
    <mergeCell ref="A1597:G1597"/>
    <mergeCell ref="A1598:G1598"/>
    <mergeCell ref="A1600:G1600"/>
    <mergeCell ref="B1601:G1601"/>
    <mergeCell ref="B1618:G1618"/>
    <mergeCell ref="B1635:G1635"/>
    <mergeCell ref="A1617:G1617"/>
    <mergeCell ref="A1634:G1634"/>
    <mergeCell ref="B1688:G1688"/>
    <mergeCell ref="A1706:G1706"/>
    <mergeCell ref="B1707:G1707"/>
    <mergeCell ref="B1352:G1352"/>
    <mergeCell ref="A1331:G1331"/>
    <mergeCell ref="A1351:G1351"/>
    <mergeCell ref="A1332:G1332"/>
    <mergeCell ref="B1315:G1315"/>
    <mergeCell ref="A1333:G1333"/>
    <mergeCell ref="A1334:G1334"/>
    <mergeCell ref="B1335:G1335"/>
    <mergeCell ref="B1298:G1298"/>
    <mergeCell ref="A1314:G1314"/>
    <mergeCell ref="A1261:G1261"/>
    <mergeCell ref="A1278:G1278"/>
    <mergeCell ref="A1297:G1297"/>
    <mergeCell ref="A1279:G1279"/>
    <mergeCell ref="B1245:G1245"/>
    <mergeCell ref="B1262:G1262"/>
    <mergeCell ref="A1280:G1280"/>
    <mergeCell ref="B1281:G1281"/>
    <mergeCell ref="B1228:G1228"/>
    <mergeCell ref="A1244:G1244"/>
    <mergeCell ref="A1191:G1191"/>
    <mergeCell ref="A1208:G1208"/>
    <mergeCell ref="A1225:G1225"/>
    <mergeCell ref="B1175:G1175"/>
    <mergeCell ref="B1192:G1192"/>
    <mergeCell ref="B1209:G1209"/>
    <mergeCell ref="A1227:G1227"/>
    <mergeCell ref="A1174:G1174"/>
    <mergeCell ref="A1138:G1138"/>
    <mergeCell ref="A1155:G1155"/>
    <mergeCell ref="A1172:G1172"/>
    <mergeCell ref="A1173:G1173"/>
    <mergeCell ref="A1226:G1226"/>
    <mergeCell ref="A1121:G1121"/>
    <mergeCell ref="B1122:G1122"/>
    <mergeCell ref="B1139:G1139"/>
    <mergeCell ref="B1156:G1156"/>
    <mergeCell ref="B1086:G1086"/>
    <mergeCell ref="B1103:G1103"/>
    <mergeCell ref="A1085:G1085"/>
    <mergeCell ref="A1102:G1102"/>
    <mergeCell ref="A1065:G1065"/>
    <mergeCell ref="A1067:G1067"/>
    <mergeCell ref="A1068:G1068"/>
    <mergeCell ref="B1069:G1069"/>
    <mergeCell ref="A1066:G1066"/>
    <mergeCell ref="A1120:G1120"/>
    <mergeCell ref="A1119:G1119"/>
    <mergeCell ref="B1032:G1032"/>
    <mergeCell ref="B1049:G1049"/>
    <mergeCell ref="A1031:G1031"/>
    <mergeCell ref="A1048:G1048"/>
    <mergeCell ref="B926:G926"/>
    <mergeCell ref="A889:G889"/>
    <mergeCell ref="A906:G906"/>
    <mergeCell ref="A925:G925"/>
    <mergeCell ref="A907:G907"/>
    <mergeCell ref="B890:G890"/>
    <mergeCell ref="A942:G942"/>
    <mergeCell ref="A1012:G1012"/>
    <mergeCell ref="A1014:G1014"/>
    <mergeCell ref="B1015:G1015"/>
    <mergeCell ref="B943:G943"/>
    <mergeCell ref="A961:G961"/>
    <mergeCell ref="B962:G962"/>
    <mergeCell ref="B979:G979"/>
    <mergeCell ref="B996:G996"/>
    <mergeCell ref="A959:G959"/>
    <mergeCell ref="A978:G978"/>
    <mergeCell ref="A995:G995"/>
    <mergeCell ref="B590:G590"/>
    <mergeCell ref="B607:G607"/>
    <mergeCell ref="B624:G624"/>
    <mergeCell ref="A606:G606"/>
    <mergeCell ref="A623:G623"/>
    <mergeCell ref="A587:G587"/>
    <mergeCell ref="A589:G589"/>
    <mergeCell ref="A819:G819"/>
    <mergeCell ref="B749:G749"/>
    <mergeCell ref="B677:G677"/>
    <mergeCell ref="A695:G695"/>
    <mergeCell ref="B696:G696"/>
    <mergeCell ref="B713:G713"/>
    <mergeCell ref="A747:G747"/>
    <mergeCell ref="B730:G730"/>
    <mergeCell ref="A748:G748"/>
    <mergeCell ref="A712:G712"/>
    <mergeCell ref="A729:G729"/>
    <mergeCell ref="A746:G746"/>
    <mergeCell ref="B464:G464"/>
    <mergeCell ref="A482:G482"/>
    <mergeCell ref="B483:G483"/>
    <mergeCell ref="A463:G463"/>
    <mergeCell ref="A480:G480"/>
    <mergeCell ref="B430:G430"/>
    <mergeCell ref="A393:G393"/>
    <mergeCell ref="A410:G410"/>
    <mergeCell ref="A427:G427"/>
    <mergeCell ref="A428:G428"/>
    <mergeCell ref="B394:G394"/>
    <mergeCell ref="B411:G411"/>
    <mergeCell ref="A429:G429"/>
    <mergeCell ref="A357:G357"/>
    <mergeCell ref="A374:G374"/>
    <mergeCell ref="A375:G375"/>
    <mergeCell ref="B447:G447"/>
    <mergeCell ref="B128:G128"/>
    <mergeCell ref="A127:G127"/>
    <mergeCell ref="A109:G109"/>
    <mergeCell ref="B198:G198"/>
    <mergeCell ref="A161:G161"/>
    <mergeCell ref="A180:G180"/>
    <mergeCell ref="A197:G197"/>
    <mergeCell ref="A162:G162"/>
    <mergeCell ref="A144:G144"/>
    <mergeCell ref="A214:G214"/>
    <mergeCell ref="A446:G446"/>
    <mergeCell ref="B75:G75"/>
    <mergeCell ref="B92:G92"/>
    <mergeCell ref="A110:G110"/>
    <mergeCell ref="B111:G111"/>
    <mergeCell ref="B58:G58"/>
    <mergeCell ref="A3:G3"/>
    <mergeCell ref="A4:G4"/>
    <mergeCell ref="A56:G56"/>
    <mergeCell ref="B5:G5"/>
    <mergeCell ref="B22:G22"/>
    <mergeCell ref="B39:G39"/>
    <mergeCell ref="A57:G57"/>
    <mergeCell ref="A516:G516"/>
    <mergeCell ref="B145:G145"/>
    <mergeCell ref="A163:G163"/>
    <mergeCell ref="B164:G164"/>
    <mergeCell ref="B181:G181"/>
    <mergeCell ref="B305:G305"/>
    <mergeCell ref="A215:G215"/>
    <mergeCell ref="A323:G323"/>
    <mergeCell ref="B324:G324"/>
    <mergeCell ref="B341:G341"/>
    <mergeCell ref="B358:G358"/>
    <mergeCell ref="A321:G321"/>
    <mergeCell ref="A216:G216"/>
    <mergeCell ref="B217:G217"/>
    <mergeCell ref="B234:G234"/>
    <mergeCell ref="B251:G251"/>
    <mergeCell ref="A233:G233"/>
    <mergeCell ref="A250:G250"/>
    <mergeCell ref="A267:G267"/>
    <mergeCell ref="A268:G268"/>
    <mergeCell ref="A304:G304"/>
    <mergeCell ref="B377:G377"/>
    <mergeCell ref="A376:G376"/>
    <mergeCell ref="A340:G340"/>
    <mergeCell ref="A872:G872"/>
    <mergeCell ref="A481:G481"/>
    <mergeCell ref="A588:G588"/>
    <mergeCell ref="A641:G641"/>
    <mergeCell ref="A694:G694"/>
    <mergeCell ref="B500:G500"/>
    <mergeCell ref="A499:G499"/>
    <mergeCell ref="A693:G693"/>
    <mergeCell ref="B571:G571"/>
    <mergeCell ref="B517:G517"/>
    <mergeCell ref="A535:G535"/>
    <mergeCell ref="A536:G536"/>
    <mergeCell ref="B537:G537"/>
    <mergeCell ref="A570:G570"/>
    <mergeCell ref="A640:G640"/>
    <mergeCell ref="A533:G533"/>
    <mergeCell ref="A553:G553"/>
    <mergeCell ref="A534:G534"/>
    <mergeCell ref="A642:G642"/>
    <mergeCell ref="B643:G643"/>
    <mergeCell ref="B660:G660"/>
    <mergeCell ref="A676:G676"/>
    <mergeCell ref="B554:G554"/>
    <mergeCell ref="A659:G659"/>
    <mergeCell ref="A1368:G1368"/>
    <mergeCell ref="A1438:G1438"/>
    <mergeCell ref="A1670:G1670"/>
    <mergeCell ref="A1740:G1740"/>
    <mergeCell ref="A1491:G1491"/>
    <mergeCell ref="B1369:G1369"/>
    <mergeCell ref="A1387:G1387"/>
    <mergeCell ref="B1388:G1388"/>
    <mergeCell ref="B1405:G1405"/>
    <mergeCell ref="B1422:G1422"/>
    <mergeCell ref="A1546:G1546"/>
    <mergeCell ref="A1510:G1510"/>
    <mergeCell ref="A1527:G1527"/>
    <mergeCell ref="A1544:G1544"/>
    <mergeCell ref="A1545:G1545"/>
    <mergeCell ref="A1385:G1385"/>
    <mergeCell ref="A1404:G1404"/>
    <mergeCell ref="A1421:G1421"/>
    <mergeCell ref="A1386:G1386"/>
    <mergeCell ref="A1457:G1457"/>
    <mergeCell ref="A1651:G1651"/>
    <mergeCell ref="B1671:G1671"/>
    <mergeCell ref="A1652:G1652"/>
    <mergeCell ref="A1653:G1653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21" fitToHeight="10" orientation="landscape" blackAndWhite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52" zoomScale="70" zoomScaleNormal="70" workbookViewId="0">
      <selection activeCell="M104" sqref="M104"/>
    </sheetView>
  </sheetViews>
  <sheetFormatPr defaultColWidth="9.140625" defaultRowHeight="12.75" x14ac:dyDescent="0.2"/>
  <cols>
    <col min="1" max="1" width="4.85546875" style="256" bestFit="1" customWidth="1"/>
    <col min="2" max="2" width="47" style="256" customWidth="1"/>
    <col min="3" max="6" width="15.140625" style="256" customWidth="1"/>
    <col min="7" max="7" width="10.42578125" style="256" bestFit="1" customWidth="1"/>
    <col min="8" max="16384" width="9.140625" style="256"/>
  </cols>
  <sheetData>
    <row r="1" spans="1:7" ht="15" customHeight="1" x14ac:dyDescent="0.2">
      <c r="A1" s="734" t="s">
        <v>131</v>
      </c>
      <c r="B1" s="734"/>
      <c r="C1" s="734"/>
      <c r="D1" s="734"/>
      <c r="E1" s="734"/>
      <c r="F1" s="734"/>
      <c r="G1" s="256" t="s">
        <v>99</v>
      </c>
    </row>
    <row r="2" spans="1:7" ht="15" customHeight="1" x14ac:dyDescent="0.2">
      <c r="A2" s="734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34"/>
      <c r="C2" s="734"/>
      <c r="D2" s="734"/>
      <c r="E2" s="734"/>
      <c r="F2" s="734"/>
      <c r="G2" s="256" t="s">
        <v>99</v>
      </c>
    </row>
    <row r="3" spans="1:7" x14ac:dyDescent="0.2">
      <c r="B3" s="267"/>
      <c r="G3" s="256" t="s">
        <v>99</v>
      </c>
    </row>
    <row r="4" spans="1:7" ht="23.25" customHeight="1" x14ac:dyDescent="0.2">
      <c r="A4" s="260" t="s">
        <v>184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256" t="s">
        <v>99</v>
      </c>
    </row>
    <row r="5" spans="1:7" ht="12.75" customHeight="1" x14ac:dyDescent="0.2">
      <c r="A5" s="268" t="s">
        <v>0</v>
      </c>
      <c r="B5" s="263" t="s">
        <v>179</v>
      </c>
      <c r="C5" s="738" t="s">
        <v>183</v>
      </c>
      <c r="D5" s="738"/>
      <c r="E5" s="738"/>
      <c r="F5" s="738"/>
      <c r="G5" s="256" t="s">
        <v>99</v>
      </c>
    </row>
    <row r="6" spans="1:7" x14ac:dyDescent="0.2">
      <c r="A6" s="267"/>
      <c r="G6" s="256" t="s">
        <v>99</v>
      </c>
    </row>
    <row r="7" spans="1:7" ht="21.75" customHeight="1" x14ac:dyDescent="0.2">
      <c r="A7" s="260" t="s">
        <v>182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256" t="s">
        <v>99</v>
      </c>
    </row>
    <row r="8" spans="1:7" ht="12.75" customHeight="1" x14ac:dyDescent="0.2">
      <c r="A8" s="268" t="s">
        <v>0</v>
      </c>
      <c r="B8" s="263" t="s">
        <v>179</v>
      </c>
      <c r="C8" s="738" t="s">
        <v>181</v>
      </c>
      <c r="D8" s="738"/>
      <c r="E8" s="738"/>
      <c r="F8" s="738"/>
      <c r="G8" s="256" t="s">
        <v>99</v>
      </c>
    </row>
    <row r="9" spans="1:7" x14ac:dyDescent="0.2">
      <c r="A9" s="267"/>
      <c r="G9" s="256" t="s">
        <v>99</v>
      </c>
    </row>
    <row r="10" spans="1:7" ht="21.75" customHeight="1" x14ac:dyDescent="0.2">
      <c r="A10" s="260" t="s">
        <v>180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256" t="s">
        <v>99</v>
      </c>
    </row>
    <row r="11" spans="1:7" ht="12.75" customHeight="1" x14ac:dyDescent="0.2">
      <c r="A11" s="264" t="s">
        <v>0</v>
      </c>
      <c r="B11" s="263" t="s">
        <v>179</v>
      </c>
      <c r="C11" s="263" t="s">
        <v>178</v>
      </c>
      <c r="D11" s="739" t="s">
        <v>177</v>
      </c>
      <c r="E11" s="739"/>
      <c r="F11" s="739"/>
      <c r="G11" s="256" t="s">
        <v>99</v>
      </c>
    </row>
    <row r="12" spans="1:7" x14ac:dyDescent="0.2">
      <c r="G12" s="256" t="s">
        <v>99</v>
      </c>
    </row>
    <row r="13" spans="1:7" x14ac:dyDescent="0.2">
      <c r="A13" s="319" t="s">
        <v>25</v>
      </c>
      <c r="B13" s="318" t="s">
        <v>237</v>
      </c>
      <c r="G13" s="256" t="s">
        <v>99</v>
      </c>
    </row>
    <row r="14" spans="1:7" x14ac:dyDescent="0.2">
      <c r="A14" s="816" t="s">
        <v>217</v>
      </c>
      <c r="B14" s="814" t="s">
        <v>238</v>
      </c>
      <c r="C14" s="811" t="s">
        <v>243</v>
      </c>
      <c r="D14" s="812"/>
      <c r="E14" s="812"/>
      <c r="F14" s="813"/>
      <c r="G14" s="256" t="s">
        <v>99</v>
      </c>
    </row>
    <row r="15" spans="1:7" ht="21" x14ac:dyDescent="0.2">
      <c r="A15" s="817"/>
      <c r="B15" s="815"/>
      <c r="C15" s="315" t="s">
        <v>239</v>
      </c>
      <c r="D15" s="314" t="s">
        <v>240</v>
      </c>
      <c r="E15" s="314" t="s">
        <v>241</v>
      </c>
      <c r="F15" s="316" t="s">
        <v>242</v>
      </c>
      <c r="G15" s="256" t="s">
        <v>99</v>
      </c>
    </row>
    <row r="16" spans="1:7" x14ac:dyDescent="0.2">
      <c r="A16" s="338" t="e">
        <f>'Паспорт-2'!A4</f>
        <v>#REF!</v>
      </c>
      <c r="B16" s="379" t="e">
        <f>'Паспорт-2'!B4</f>
        <v>#REF!</v>
      </c>
      <c r="C16" s="458"/>
      <c r="D16" s="454">
        <f>IF(C16&gt;=215,C16,0)</f>
        <v>0</v>
      </c>
      <c r="E16" s="459">
        <f>IF(AND(C16&gt;=190,C16&lt;215),C16,0)</f>
        <v>0</v>
      </c>
      <c r="F16" s="460">
        <f>IF(C16&lt;190,C16,0)</f>
        <v>0</v>
      </c>
      <c r="G16" s="256" t="str">
        <f>IF(C16&lt;&gt;0,"Для друку","")</f>
        <v/>
      </c>
    </row>
    <row r="17" spans="1:7" x14ac:dyDescent="0.2">
      <c r="A17" s="377" t="e">
        <f>'Паспорт-2'!A5</f>
        <v>#REF!</v>
      </c>
      <c r="B17" s="378" t="e">
        <f>'Паспорт-2'!B5</f>
        <v>#REF!</v>
      </c>
      <c r="C17" s="455"/>
      <c r="D17" s="461">
        <f>IF(C17&gt;=215,C17,0)</f>
        <v>0</v>
      </c>
      <c r="E17" s="462">
        <f>IF(AND(C17&gt;=190,C17&lt;215),C17,0)</f>
        <v>0</v>
      </c>
      <c r="F17" s="465">
        <f>IF(C17&lt;190,C17,0)</f>
        <v>0</v>
      </c>
      <c r="G17" s="256" t="str">
        <f>IF(C17&lt;&gt;0,"Для друку","")</f>
        <v/>
      </c>
    </row>
    <row r="18" spans="1:7" x14ac:dyDescent="0.2">
      <c r="A18" s="348" t="e">
        <f>'Паспорт-2'!A6</f>
        <v>#REF!</v>
      </c>
      <c r="B18" s="337" t="e">
        <f>'Паспорт-2'!B6</f>
        <v>#REF!</v>
      </c>
      <c r="C18" s="455"/>
      <c r="D18" s="461">
        <f t="shared" ref="D18:D64" si="0">IF(C18&gt;=215,C18,0)</f>
        <v>0</v>
      </c>
      <c r="E18" s="462">
        <f t="shared" ref="E18:E64" si="1">IF(AND(C18&gt;=190,C18&lt;215),C18,0)</f>
        <v>0</v>
      </c>
      <c r="F18" s="465">
        <f t="shared" ref="F18:F64" si="2">IF(C18&lt;190,C18,0)</f>
        <v>0</v>
      </c>
      <c r="G18" s="256" t="str">
        <f>IF(C18&lt;&gt;0,"Для друку","")</f>
        <v/>
      </c>
    </row>
    <row r="19" spans="1:7" x14ac:dyDescent="0.2">
      <c r="A19" s="348" t="e">
        <f>'Паспорт-2'!A7</f>
        <v>#REF!</v>
      </c>
      <c r="B19" s="337" t="e">
        <f>'Паспорт-2'!B7</f>
        <v>#REF!</v>
      </c>
      <c r="C19" s="456"/>
      <c r="D19" s="461">
        <f t="shared" si="0"/>
        <v>0</v>
      </c>
      <c r="E19" s="462">
        <f t="shared" si="1"/>
        <v>0</v>
      </c>
      <c r="F19" s="465">
        <f t="shared" si="2"/>
        <v>0</v>
      </c>
      <c r="G19" s="256" t="str">
        <f>IF(C19&lt;&gt;0,"Для друку","")</f>
        <v/>
      </c>
    </row>
    <row r="20" spans="1:7" x14ac:dyDescent="0.2">
      <c r="A20" s="348" t="e">
        <f>'Паспорт-2'!A8</f>
        <v>#REF!</v>
      </c>
      <c r="B20" s="337" t="e">
        <f>'Паспорт-2'!B8</f>
        <v>#REF!</v>
      </c>
      <c r="C20" s="456"/>
      <c r="D20" s="461">
        <f t="shared" si="0"/>
        <v>0</v>
      </c>
      <c r="E20" s="462">
        <f t="shared" si="1"/>
        <v>0</v>
      </c>
      <c r="F20" s="465">
        <f t="shared" si="2"/>
        <v>0</v>
      </c>
      <c r="G20" s="256" t="str">
        <f>IF(C20&lt;&gt;0,"Для друку","")</f>
        <v/>
      </c>
    </row>
    <row r="21" spans="1:7" x14ac:dyDescent="0.2">
      <c r="A21" s="375" t="e">
        <f>'Паспорт-2'!A9</f>
        <v>#REF!</v>
      </c>
      <c r="B21" s="376" t="e">
        <f>'Паспорт-2'!B9</f>
        <v>#REF!</v>
      </c>
      <c r="C21" s="456"/>
      <c r="D21" s="461">
        <f t="shared" si="0"/>
        <v>0</v>
      </c>
      <c r="E21" s="462">
        <f t="shared" si="1"/>
        <v>0</v>
      </c>
      <c r="F21" s="465">
        <f t="shared" si="2"/>
        <v>0</v>
      </c>
      <c r="G21" s="256" t="str">
        <f t="shared" ref="G21:G63" si="3">IF(C21&lt;&gt;0,"Для друку","")</f>
        <v/>
      </c>
    </row>
    <row r="22" spans="1:7" x14ac:dyDescent="0.2">
      <c r="A22" s="338" t="e">
        <f>'Паспорт-2'!A10</f>
        <v>#REF!</v>
      </c>
      <c r="B22" s="379" t="e">
        <f>'Паспорт-2'!B10</f>
        <v>#REF!</v>
      </c>
      <c r="C22" s="458"/>
      <c r="D22" s="454">
        <f t="shared" si="0"/>
        <v>0</v>
      </c>
      <c r="E22" s="459">
        <f t="shared" si="1"/>
        <v>0</v>
      </c>
      <c r="F22" s="460">
        <f t="shared" si="2"/>
        <v>0</v>
      </c>
      <c r="G22" s="256" t="str">
        <f t="shared" si="3"/>
        <v/>
      </c>
    </row>
    <row r="23" spans="1:7" x14ac:dyDescent="0.2">
      <c r="A23" s="377" t="e">
        <f>'Паспорт-2'!A11</f>
        <v>#REF!</v>
      </c>
      <c r="B23" s="378" t="e">
        <f>'Паспорт-2'!B11</f>
        <v>#REF!</v>
      </c>
      <c r="C23" s="455"/>
      <c r="D23" s="461">
        <f t="shared" si="0"/>
        <v>0</v>
      </c>
      <c r="E23" s="462">
        <f t="shared" si="1"/>
        <v>0</v>
      </c>
      <c r="F23" s="465">
        <f t="shared" si="2"/>
        <v>0</v>
      </c>
      <c r="G23" s="256" t="str">
        <f t="shared" si="3"/>
        <v/>
      </c>
    </row>
    <row r="24" spans="1:7" x14ac:dyDescent="0.2">
      <c r="A24" s="348" t="e">
        <f>'Паспорт-2'!A12</f>
        <v>#REF!</v>
      </c>
      <c r="B24" s="337" t="e">
        <f>'Паспорт-2'!B12</f>
        <v>#REF!</v>
      </c>
      <c r="C24" s="455"/>
      <c r="D24" s="461">
        <f t="shared" si="0"/>
        <v>0</v>
      </c>
      <c r="E24" s="462">
        <f t="shared" si="1"/>
        <v>0</v>
      </c>
      <c r="F24" s="465">
        <f t="shared" si="2"/>
        <v>0</v>
      </c>
      <c r="G24" s="256" t="str">
        <f t="shared" si="3"/>
        <v/>
      </c>
    </row>
    <row r="25" spans="1:7" x14ac:dyDescent="0.2">
      <c r="A25" s="348" t="e">
        <f>'Паспорт-2'!A13</f>
        <v>#REF!</v>
      </c>
      <c r="B25" s="337" t="e">
        <f>'Паспорт-2'!B13</f>
        <v>#REF!</v>
      </c>
      <c r="C25" s="456"/>
      <c r="D25" s="461">
        <f t="shared" si="0"/>
        <v>0</v>
      </c>
      <c r="E25" s="462">
        <f t="shared" si="1"/>
        <v>0</v>
      </c>
      <c r="F25" s="465">
        <f t="shared" si="2"/>
        <v>0</v>
      </c>
      <c r="G25" s="256" t="str">
        <f t="shared" si="3"/>
        <v/>
      </c>
    </row>
    <row r="26" spans="1:7" x14ac:dyDescent="0.2">
      <c r="A26" s="348" t="e">
        <f>'Паспорт-2'!A14</f>
        <v>#REF!</v>
      </c>
      <c r="B26" s="337" t="e">
        <f>'Паспорт-2'!B14</f>
        <v>#REF!</v>
      </c>
      <c r="C26" s="456"/>
      <c r="D26" s="461">
        <f t="shared" si="0"/>
        <v>0</v>
      </c>
      <c r="E26" s="462">
        <f t="shared" si="1"/>
        <v>0</v>
      </c>
      <c r="F26" s="465">
        <f t="shared" si="2"/>
        <v>0</v>
      </c>
      <c r="G26" s="256" t="str">
        <f t="shared" si="3"/>
        <v/>
      </c>
    </row>
    <row r="27" spans="1:7" x14ac:dyDescent="0.2">
      <c r="A27" s="375" t="e">
        <f>'Паспорт-2'!A15</f>
        <v>#REF!</v>
      </c>
      <c r="B27" s="376" t="e">
        <f>'Паспорт-2'!B15</f>
        <v>#REF!</v>
      </c>
      <c r="C27" s="456"/>
      <c r="D27" s="461">
        <f t="shared" si="0"/>
        <v>0</v>
      </c>
      <c r="E27" s="462">
        <f t="shared" si="1"/>
        <v>0</v>
      </c>
      <c r="F27" s="465">
        <f t="shared" si="2"/>
        <v>0</v>
      </c>
      <c r="G27" s="256" t="str">
        <f t="shared" si="3"/>
        <v/>
      </c>
    </row>
    <row r="28" spans="1:7" x14ac:dyDescent="0.2">
      <c r="A28" s="338" t="e">
        <f>'Паспорт-2'!A16</f>
        <v>#REF!</v>
      </c>
      <c r="B28" s="379" t="e">
        <f>'Паспорт-2'!B16</f>
        <v>#REF!</v>
      </c>
      <c r="C28" s="458"/>
      <c r="D28" s="454">
        <f t="shared" si="0"/>
        <v>0</v>
      </c>
      <c r="E28" s="459">
        <f t="shared" si="1"/>
        <v>0</v>
      </c>
      <c r="F28" s="460">
        <f t="shared" si="2"/>
        <v>0</v>
      </c>
      <c r="G28" s="256" t="str">
        <f t="shared" si="3"/>
        <v/>
      </c>
    </row>
    <row r="29" spans="1:7" x14ac:dyDescent="0.2">
      <c r="A29" s="377" t="e">
        <f>'Паспорт-2'!A17</f>
        <v>#REF!</v>
      </c>
      <c r="B29" s="378" t="e">
        <f>'Паспорт-2'!B17</f>
        <v>#REF!</v>
      </c>
      <c r="C29" s="455"/>
      <c r="D29" s="461">
        <f t="shared" si="0"/>
        <v>0</v>
      </c>
      <c r="E29" s="462">
        <f t="shared" si="1"/>
        <v>0</v>
      </c>
      <c r="F29" s="465">
        <f t="shared" si="2"/>
        <v>0</v>
      </c>
      <c r="G29" s="256" t="str">
        <f t="shared" si="3"/>
        <v/>
      </c>
    </row>
    <row r="30" spans="1:7" x14ac:dyDescent="0.2">
      <c r="A30" s="348" t="e">
        <f>'Паспорт-2'!A18</f>
        <v>#REF!</v>
      </c>
      <c r="B30" s="337" t="e">
        <f>'Паспорт-2'!B18</f>
        <v>#REF!</v>
      </c>
      <c r="C30" s="455"/>
      <c r="D30" s="461">
        <f t="shared" si="0"/>
        <v>0</v>
      </c>
      <c r="E30" s="462">
        <f t="shared" si="1"/>
        <v>0</v>
      </c>
      <c r="F30" s="465">
        <f t="shared" si="2"/>
        <v>0</v>
      </c>
      <c r="G30" s="256" t="str">
        <f t="shared" si="3"/>
        <v/>
      </c>
    </row>
    <row r="31" spans="1:7" x14ac:dyDescent="0.2">
      <c r="A31" s="348" t="e">
        <f>'Паспорт-2'!A19</f>
        <v>#REF!</v>
      </c>
      <c r="B31" s="337" t="e">
        <f>'Паспорт-2'!B19</f>
        <v>#REF!</v>
      </c>
      <c r="C31" s="456"/>
      <c r="D31" s="461">
        <f t="shared" si="0"/>
        <v>0</v>
      </c>
      <c r="E31" s="462">
        <f t="shared" si="1"/>
        <v>0</v>
      </c>
      <c r="F31" s="465">
        <f t="shared" si="2"/>
        <v>0</v>
      </c>
      <c r="G31" s="256" t="str">
        <f t="shared" si="3"/>
        <v/>
      </c>
    </row>
    <row r="32" spans="1:7" x14ac:dyDescent="0.2">
      <c r="A32" s="348" t="e">
        <f>'Паспорт-2'!A20</f>
        <v>#REF!</v>
      </c>
      <c r="B32" s="337" t="e">
        <f>'Паспорт-2'!B20</f>
        <v>#REF!</v>
      </c>
      <c r="C32" s="456"/>
      <c r="D32" s="461">
        <f t="shared" si="0"/>
        <v>0</v>
      </c>
      <c r="E32" s="462">
        <f t="shared" si="1"/>
        <v>0</v>
      </c>
      <c r="F32" s="465">
        <f t="shared" si="2"/>
        <v>0</v>
      </c>
      <c r="G32" s="256" t="str">
        <f t="shared" si="3"/>
        <v/>
      </c>
    </row>
    <row r="33" spans="1:7" x14ac:dyDescent="0.2">
      <c r="A33" s="375" t="e">
        <f>'Паспорт-2'!A21</f>
        <v>#REF!</v>
      </c>
      <c r="B33" s="376" t="e">
        <f>'Паспорт-2'!B21</f>
        <v>#REF!</v>
      </c>
      <c r="C33" s="456"/>
      <c r="D33" s="461">
        <f t="shared" si="0"/>
        <v>0</v>
      </c>
      <c r="E33" s="462">
        <f t="shared" si="1"/>
        <v>0</v>
      </c>
      <c r="F33" s="465">
        <f t="shared" si="2"/>
        <v>0</v>
      </c>
      <c r="G33" s="256" t="str">
        <f t="shared" si="3"/>
        <v/>
      </c>
    </row>
    <row r="34" spans="1:7" x14ac:dyDescent="0.2">
      <c r="A34" s="338" t="e">
        <f>'Паспорт-2'!A22</f>
        <v>#REF!</v>
      </c>
      <c r="B34" s="379" t="e">
        <f>'Паспорт-2'!B22</f>
        <v>#REF!</v>
      </c>
      <c r="C34" s="458"/>
      <c r="D34" s="454">
        <f t="shared" si="0"/>
        <v>0</v>
      </c>
      <c r="E34" s="459">
        <f t="shared" si="1"/>
        <v>0</v>
      </c>
      <c r="F34" s="460">
        <f t="shared" si="2"/>
        <v>0</v>
      </c>
      <c r="G34" s="256" t="str">
        <f t="shared" si="3"/>
        <v/>
      </c>
    </row>
    <row r="35" spans="1:7" x14ac:dyDescent="0.2">
      <c r="A35" s="377" t="e">
        <f>'Паспорт-2'!A23</f>
        <v>#REF!</v>
      </c>
      <c r="B35" s="378" t="e">
        <f>'Паспорт-2'!B23</f>
        <v>#REF!</v>
      </c>
      <c r="C35" s="455"/>
      <c r="D35" s="461">
        <f t="shared" si="0"/>
        <v>0</v>
      </c>
      <c r="E35" s="462">
        <f t="shared" si="1"/>
        <v>0</v>
      </c>
      <c r="F35" s="465">
        <f t="shared" si="2"/>
        <v>0</v>
      </c>
      <c r="G35" s="256" t="str">
        <f t="shared" si="3"/>
        <v/>
      </c>
    </row>
    <row r="36" spans="1:7" x14ac:dyDescent="0.2">
      <c r="A36" s="348" t="e">
        <f>'Паспорт-2'!A24</f>
        <v>#REF!</v>
      </c>
      <c r="B36" s="337" t="e">
        <f>'Паспорт-2'!B24</f>
        <v>#REF!</v>
      </c>
      <c r="C36" s="455"/>
      <c r="D36" s="461">
        <f t="shared" si="0"/>
        <v>0</v>
      </c>
      <c r="E36" s="462">
        <f t="shared" si="1"/>
        <v>0</v>
      </c>
      <c r="F36" s="465">
        <f t="shared" si="2"/>
        <v>0</v>
      </c>
      <c r="G36" s="256" t="str">
        <f t="shared" si="3"/>
        <v/>
      </c>
    </row>
    <row r="37" spans="1:7" x14ac:dyDescent="0.2">
      <c r="A37" s="348" t="e">
        <f>'Паспорт-2'!A25</f>
        <v>#REF!</v>
      </c>
      <c r="B37" s="337" t="e">
        <f>'Паспорт-2'!B25</f>
        <v>#REF!</v>
      </c>
      <c r="C37" s="456"/>
      <c r="D37" s="461">
        <f t="shared" si="0"/>
        <v>0</v>
      </c>
      <c r="E37" s="462">
        <f t="shared" si="1"/>
        <v>0</v>
      </c>
      <c r="F37" s="465">
        <f t="shared" si="2"/>
        <v>0</v>
      </c>
      <c r="G37" s="256" t="str">
        <f t="shared" si="3"/>
        <v/>
      </c>
    </row>
    <row r="38" spans="1:7" x14ac:dyDescent="0.2">
      <c r="A38" s="348" t="e">
        <f>'Паспорт-2'!A26</f>
        <v>#REF!</v>
      </c>
      <c r="B38" s="337" t="e">
        <f>'Паспорт-2'!B26</f>
        <v>#REF!</v>
      </c>
      <c r="C38" s="456"/>
      <c r="D38" s="461">
        <f t="shared" si="0"/>
        <v>0</v>
      </c>
      <c r="E38" s="462">
        <f t="shared" si="1"/>
        <v>0</v>
      </c>
      <c r="F38" s="465">
        <f t="shared" si="2"/>
        <v>0</v>
      </c>
      <c r="G38" s="256" t="str">
        <f t="shared" si="3"/>
        <v/>
      </c>
    </row>
    <row r="39" spans="1:7" x14ac:dyDescent="0.2">
      <c r="A39" s="375" t="e">
        <f>'Паспорт-2'!A27</f>
        <v>#REF!</v>
      </c>
      <c r="B39" s="376" t="e">
        <f>'Паспорт-2'!B27</f>
        <v>#REF!</v>
      </c>
      <c r="C39" s="456"/>
      <c r="D39" s="461">
        <f t="shared" si="0"/>
        <v>0</v>
      </c>
      <c r="E39" s="462">
        <f t="shared" si="1"/>
        <v>0</v>
      </c>
      <c r="F39" s="465">
        <f t="shared" si="2"/>
        <v>0</v>
      </c>
      <c r="G39" s="256" t="str">
        <f t="shared" si="3"/>
        <v/>
      </c>
    </row>
    <row r="40" spans="1:7" x14ac:dyDescent="0.2">
      <c r="A40" s="338" t="e">
        <f>'Паспорт-2'!A28</f>
        <v>#REF!</v>
      </c>
      <c r="B40" s="379" t="e">
        <f>'Паспорт-2'!B28</f>
        <v>#REF!</v>
      </c>
      <c r="C40" s="458"/>
      <c r="D40" s="454">
        <f t="shared" si="0"/>
        <v>0</v>
      </c>
      <c r="E40" s="459">
        <f t="shared" si="1"/>
        <v>0</v>
      </c>
      <c r="F40" s="460">
        <f t="shared" si="2"/>
        <v>0</v>
      </c>
      <c r="G40" s="256" t="str">
        <f t="shared" si="3"/>
        <v/>
      </c>
    </row>
    <row r="41" spans="1:7" x14ac:dyDescent="0.2">
      <c r="A41" s="377" t="e">
        <f>'Паспорт-2'!A29</f>
        <v>#REF!</v>
      </c>
      <c r="B41" s="378" t="e">
        <f>'Паспорт-2'!B29</f>
        <v>#REF!</v>
      </c>
      <c r="C41" s="455"/>
      <c r="D41" s="461">
        <f t="shared" si="0"/>
        <v>0</v>
      </c>
      <c r="E41" s="462">
        <f t="shared" si="1"/>
        <v>0</v>
      </c>
      <c r="F41" s="465">
        <f t="shared" si="2"/>
        <v>0</v>
      </c>
      <c r="G41" s="256" t="str">
        <f t="shared" si="3"/>
        <v/>
      </c>
    </row>
    <row r="42" spans="1:7" x14ac:dyDescent="0.2">
      <c r="A42" s="348" t="e">
        <f>'Паспорт-2'!A30</f>
        <v>#REF!</v>
      </c>
      <c r="B42" s="337" t="e">
        <f>'Паспорт-2'!B30</f>
        <v>#REF!</v>
      </c>
      <c r="C42" s="455"/>
      <c r="D42" s="461">
        <f t="shared" si="0"/>
        <v>0</v>
      </c>
      <c r="E42" s="462">
        <f t="shared" si="1"/>
        <v>0</v>
      </c>
      <c r="F42" s="465">
        <f t="shared" si="2"/>
        <v>0</v>
      </c>
      <c r="G42" s="256" t="str">
        <f t="shared" si="3"/>
        <v/>
      </c>
    </row>
    <row r="43" spans="1:7" x14ac:dyDescent="0.2">
      <c r="A43" s="348" t="e">
        <f>'Паспорт-2'!A31</f>
        <v>#REF!</v>
      </c>
      <c r="B43" s="337" t="e">
        <f>'Паспорт-2'!B31</f>
        <v>#REF!</v>
      </c>
      <c r="C43" s="456"/>
      <c r="D43" s="461">
        <f t="shared" si="0"/>
        <v>0</v>
      </c>
      <c r="E43" s="462">
        <f t="shared" si="1"/>
        <v>0</v>
      </c>
      <c r="F43" s="465">
        <f t="shared" si="2"/>
        <v>0</v>
      </c>
      <c r="G43" s="256" t="str">
        <f t="shared" si="3"/>
        <v/>
      </c>
    </row>
    <row r="44" spans="1:7" x14ac:dyDescent="0.2">
      <c r="A44" s="348" t="e">
        <f>'Паспорт-2'!A32</f>
        <v>#REF!</v>
      </c>
      <c r="B44" s="337" t="e">
        <f>'Паспорт-2'!B32</f>
        <v>#REF!</v>
      </c>
      <c r="C44" s="456"/>
      <c r="D44" s="461">
        <f t="shared" si="0"/>
        <v>0</v>
      </c>
      <c r="E44" s="462">
        <f t="shared" si="1"/>
        <v>0</v>
      </c>
      <c r="F44" s="465">
        <f t="shared" si="2"/>
        <v>0</v>
      </c>
      <c r="G44" s="256" t="str">
        <f t="shared" si="3"/>
        <v/>
      </c>
    </row>
    <row r="45" spans="1:7" x14ac:dyDescent="0.2">
      <c r="A45" s="375" t="e">
        <f>'Паспорт-2'!A33</f>
        <v>#REF!</v>
      </c>
      <c r="B45" s="376" t="e">
        <f>'Паспорт-2'!B33</f>
        <v>#REF!</v>
      </c>
      <c r="C45" s="456"/>
      <c r="D45" s="461">
        <f t="shared" si="0"/>
        <v>0</v>
      </c>
      <c r="E45" s="462">
        <f t="shared" si="1"/>
        <v>0</v>
      </c>
      <c r="F45" s="465">
        <f t="shared" si="2"/>
        <v>0</v>
      </c>
      <c r="G45" s="256" t="str">
        <f t="shared" si="3"/>
        <v/>
      </c>
    </row>
    <row r="46" spans="1:7" x14ac:dyDescent="0.2">
      <c r="A46" s="338" t="e">
        <f>'Паспорт-2'!A34</f>
        <v>#REF!</v>
      </c>
      <c r="B46" s="379" t="e">
        <f>'Паспорт-2'!B34</f>
        <v>#REF!</v>
      </c>
      <c r="C46" s="458"/>
      <c r="D46" s="454">
        <f t="shared" si="0"/>
        <v>0</v>
      </c>
      <c r="E46" s="459">
        <f t="shared" si="1"/>
        <v>0</v>
      </c>
      <c r="F46" s="460">
        <f t="shared" si="2"/>
        <v>0</v>
      </c>
      <c r="G46" s="256" t="str">
        <f t="shared" si="3"/>
        <v/>
      </c>
    </row>
    <row r="47" spans="1:7" x14ac:dyDescent="0.2">
      <c r="A47" s="377" t="e">
        <f>'Паспорт-2'!A35</f>
        <v>#REF!</v>
      </c>
      <c r="B47" s="378" t="e">
        <f>'Паспорт-2'!B35</f>
        <v>#REF!</v>
      </c>
      <c r="C47" s="455"/>
      <c r="D47" s="461">
        <f t="shared" si="0"/>
        <v>0</v>
      </c>
      <c r="E47" s="462">
        <f t="shared" si="1"/>
        <v>0</v>
      </c>
      <c r="F47" s="465">
        <f t="shared" si="2"/>
        <v>0</v>
      </c>
      <c r="G47" s="256" t="str">
        <f t="shared" si="3"/>
        <v/>
      </c>
    </row>
    <row r="48" spans="1:7" x14ac:dyDescent="0.2">
      <c r="A48" s="348" t="e">
        <f>'Паспорт-2'!A36</f>
        <v>#REF!</v>
      </c>
      <c r="B48" s="337" t="e">
        <f>'Паспорт-2'!B36</f>
        <v>#REF!</v>
      </c>
      <c r="C48" s="455"/>
      <c r="D48" s="461">
        <f t="shared" si="0"/>
        <v>0</v>
      </c>
      <c r="E48" s="462">
        <f t="shared" si="1"/>
        <v>0</v>
      </c>
      <c r="F48" s="465">
        <f t="shared" si="2"/>
        <v>0</v>
      </c>
      <c r="G48" s="256" t="str">
        <f t="shared" si="3"/>
        <v/>
      </c>
    </row>
    <row r="49" spans="1:7" x14ac:dyDescent="0.2">
      <c r="A49" s="348" t="e">
        <f>'Паспорт-2'!A37</f>
        <v>#REF!</v>
      </c>
      <c r="B49" s="337" t="e">
        <f>'Паспорт-2'!B37</f>
        <v>#REF!</v>
      </c>
      <c r="C49" s="456"/>
      <c r="D49" s="461">
        <f t="shared" si="0"/>
        <v>0</v>
      </c>
      <c r="E49" s="462">
        <f t="shared" si="1"/>
        <v>0</v>
      </c>
      <c r="F49" s="465">
        <f t="shared" si="2"/>
        <v>0</v>
      </c>
      <c r="G49" s="256" t="str">
        <f t="shared" si="3"/>
        <v/>
      </c>
    </row>
    <row r="50" spans="1:7" x14ac:dyDescent="0.2">
      <c r="A50" s="348" t="e">
        <f>'Паспорт-2'!A38</f>
        <v>#REF!</v>
      </c>
      <c r="B50" s="337" t="e">
        <f>'Паспорт-2'!B38</f>
        <v>#REF!</v>
      </c>
      <c r="C50" s="456"/>
      <c r="D50" s="461">
        <f t="shared" si="0"/>
        <v>0</v>
      </c>
      <c r="E50" s="462">
        <f t="shared" si="1"/>
        <v>0</v>
      </c>
      <c r="F50" s="465">
        <f t="shared" si="2"/>
        <v>0</v>
      </c>
      <c r="G50" s="256" t="str">
        <f t="shared" si="3"/>
        <v/>
      </c>
    </row>
    <row r="51" spans="1:7" x14ac:dyDescent="0.2">
      <c r="A51" s="375" t="e">
        <f>'Паспорт-2'!A39</f>
        <v>#REF!</v>
      </c>
      <c r="B51" s="376" t="e">
        <f>'Паспорт-2'!B39</f>
        <v>#REF!</v>
      </c>
      <c r="C51" s="456"/>
      <c r="D51" s="461">
        <f t="shared" si="0"/>
        <v>0</v>
      </c>
      <c r="E51" s="462">
        <f t="shared" si="1"/>
        <v>0</v>
      </c>
      <c r="F51" s="465">
        <f t="shared" si="2"/>
        <v>0</v>
      </c>
      <c r="G51" s="256" t="str">
        <f t="shared" si="3"/>
        <v/>
      </c>
    </row>
    <row r="52" spans="1:7" x14ac:dyDescent="0.2">
      <c r="A52" s="338" t="e">
        <f>'Паспорт-2'!A40</f>
        <v>#REF!</v>
      </c>
      <c r="B52" s="379" t="e">
        <f>'Паспорт-2'!B40</f>
        <v>#REF!</v>
      </c>
      <c r="C52" s="458"/>
      <c r="D52" s="454">
        <f t="shared" si="0"/>
        <v>0</v>
      </c>
      <c r="E52" s="459">
        <f t="shared" si="1"/>
        <v>0</v>
      </c>
      <c r="F52" s="460">
        <f t="shared" si="2"/>
        <v>0</v>
      </c>
      <c r="G52" s="256" t="str">
        <f t="shared" si="3"/>
        <v/>
      </c>
    </row>
    <row r="53" spans="1:7" x14ac:dyDescent="0.2">
      <c r="A53" s="377" t="e">
        <f>'Паспорт-2'!A41</f>
        <v>#REF!</v>
      </c>
      <c r="B53" s="378" t="e">
        <f>'Паспорт-2'!B41</f>
        <v>#REF!</v>
      </c>
      <c r="C53" s="455"/>
      <c r="D53" s="461">
        <f t="shared" si="0"/>
        <v>0</v>
      </c>
      <c r="E53" s="462">
        <f t="shared" si="1"/>
        <v>0</v>
      </c>
      <c r="F53" s="465">
        <f t="shared" si="2"/>
        <v>0</v>
      </c>
      <c r="G53" s="256" t="str">
        <f t="shared" si="3"/>
        <v/>
      </c>
    </row>
    <row r="54" spans="1:7" x14ac:dyDescent="0.2">
      <c r="A54" s="348" t="e">
        <f>'Паспорт-2'!A42</f>
        <v>#REF!</v>
      </c>
      <c r="B54" s="337" t="e">
        <f>'Паспорт-2'!B42</f>
        <v>#REF!</v>
      </c>
      <c r="C54" s="455"/>
      <c r="D54" s="461">
        <f t="shared" si="0"/>
        <v>0</v>
      </c>
      <c r="E54" s="462">
        <f t="shared" si="1"/>
        <v>0</v>
      </c>
      <c r="F54" s="465">
        <f t="shared" si="2"/>
        <v>0</v>
      </c>
      <c r="G54" s="256" t="str">
        <f t="shared" si="3"/>
        <v/>
      </c>
    </row>
    <row r="55" spans="1:7" x14ac:dyDescent="0.2">
      <c r="A55" s="348" t="e">
        <f>'Паспорт-2'!A43</f>
        <v>#REF!</v>
      </c>
      <c r="B55" s="337" t="e">
        <f>'Паспорт-2'!B43</f>
        <v>#REF!</v>
      </c>
      <c r="C55" s="456"/>
      <c r="D55" s="461">
        <f t="shared" si="0"/>
        <v>0</v>
      </c>
      <c r="E55" s="462">
        <f t="shared" si="1"/>
        <v>0</v>
      </c>
      <c r="F55" s="465">
        <f t="shared" si="2"/>
        <v>0</v>
      </c>
      <c r="G55" s="256" t="str">
        <f t="shared" si="3"/>
        <v/>
      </c>
    </row>
    <row r="56" spans="1:7" x14ac:dyDescent="0.2">
      <c r="A56" s="348" t="e">
        <f>'Паспорт-2'!A44</f>
        <v>#REF!</v>
      </c>
      <c r="B56" s="337" t="e">
        <f>'Паспорт-2'!B44</f>
        <v>#REF!</v>
      </c>
      <c r="C56" s="456"/>
      <c r="D56" s="461">
        <f t="shared" si="0"/>
        <v>0</v>
      </c>
      <c r="E56" s="462">
        <f t="shared" si="1"/>
        <v>0</v>
      </c>
      <c r="F56" s="465">
        <f t="shared" si="2"/>
        <v>0</v>
      </c>
      <c r="G56" s="256" t="str">
        <f t="shared" si="3"/>
        <v/>
      </c>
    </row>
    <row r="57" spans="1:7" x14ac:dyDescent="0.2">
      <c r="A57" s="375" t="e">
        <f>'Паспорт-2'!A45</f>
        <v>#REF!</v>
      </c>
      <c r="B57" s="376" t="e">
        <f>'Паспорт-2'!B45</f>
        <v>#REF!</v>
      </c>
      <c r="C57" s="457"/>
      <c r="D57" s="463">
        <f t="shared" si="0"/>
        <v>0</v>
      </c>
      <c r="E57" s="464">
        <f t="shared" si="1"/>
        <v>0</v>
      </c>
      <c r="F57" s="466">
        <f t="shared" si="2"/>
        <v>0</v>
      </c>
      <c r="G57" s="256" t="str">
        <f t="shared" si="3"/>
        <v/>
      </c>
    </row>
    <row r="58" spans="1:7" x14ac:dyDescent="0.2">
      <c r="A58" s="338" t="e">
        <f>'Паспорт-2'!A46</f>
        <v>#REF!</v>
      </c>
      <c r="B58" s="379" t="e">
        <f>'Паспорт-2'!B46</f>
        <v>#REF!</v>
      </c>
      <c r="C58" s="458"/>
      <c r="D58" s="454">
        <f t="shared" si="0"/>
        <v>0</v>
      </c>
      <c r="E58" s="459">
        <f t="shared" si="1"/>
        <v>0</v>
      </c>
      <c r="F58" s="460">
        <f t="shared" si="2"/>
        <v>0</v>
      </c>
      <c r="G58" s="256" t="str">
        <f t="shared" si="3"/>
        <v/>
      </c>
    </row>
    <row r="59" spans="1:7" x14ac:dyDescent="0.2">
      <c r="A59" s="377" t="e">
        <f>'Паспорт-2'!A47</f>
        <v>#REF!</v>
      </c>
      <c r="B59" s="378" t="e">
        <f>'Паспорт-2'!B47</f>
        <v>#REF!</v>
      </c>
      <c r="C59" s="455"/>
      <c r="D59" s="461">
        <f t="shared" si="0"/>
        <v>0</v>
      </c>
      <c r="E59" s="462">
        <f t="shared" si="1"/>
        <v>0</v>
      </c>
      <c r="F59" s="465">
        <f t="shared" si="2"/>
        <v>0</v>
      </c>
      <c r="G59" s="256" t="str">
        <f t="shared" si="3"/>
        <v/>
      </c>
    </row>
    <row r="60" spans="1:7" x14ac:dyDescent="0.2">
      <c r="A60" s="348" t="e">
        <f>'Паспорт-2'!A48</f>
        <v>#REF!</v>
      </c>
      <c r="B60" s="337" t="e">
        <f>'Паспорт-2'!B48</f>
        <v>#REF!</v>
      </c>
      <c r="C60" s="455"/>
      <c r="D60" s="461">
        <f t="shared" si="0"/>
        <v>0</v>
      </c>
      <c r="E60" s="462">
        <f t="shared" si="1"/>
        <v>0</v>
      </c>
      <c r="F60" s="465">
        <f t="shared" si="2"/>
        <v>0</v>
      </c>
      <c r="G60" s="256" t="str">
        <f t="shared" si="3"/>
        <v/>
      </c>
    </row>
    <row r="61" spans="1:7" x14ac:dyDescent="0.2">
      <c r="A61" s="348" t="e">
        <f>'Паспорт-2'!A49</f>
        <v>#REF!</v>
      </c>
      <c r="B61" s="337" t="e">
        <f>'Паспорт-2'!B49</f>
        <v>#REF!</v>
      </c>
      <c r="C61" s="456"/>
      <c r="D61" s="461">
        <f t="shared" si="0"/>
        <v>0</v>
      </c>
      <c r="E61" s="462">
        <f t="shared" si="1"/>
        <v>0</v>
      </c>
      <c r="F61" s="465">
        <f t="shared" si="2"/>
        <v>0</v>
      </c>
      <c r="G61" s="256" t="str">
        <f t="shared" si="3"/>
        <v/>
      </c>
    </row>
    <row r="62" spans="1:7" ht="25.5" x14ac:dyDescent="0.2">
      <c r="A62" s="348">
        <f>'Паспорт-2'!A50</f>
        <v>1</v>
      </c>
      <c r="B62" s="337" t="str">
        <f>'Паспорт-2'!B50</f>
        <v>Промоція міста та представлення його інвестиційного потенціалу</v>
      </c>
      <c r="C62" s="456"/>
      <c r="D62" s="461">
        <f t="shared" si="0"/>
        <v>0</v>
      </c>
      <c r="E62" s="462">
        <f t="shared" si="1"/>
        <v>0</v>
      </c>
      <c r="F62" s="465">
        <f t="shared" si="2"/>
        <v>0</v>
      </c>
      <c r="G62" s="256" t="str">
        <f t="shared" si="3"/>
        <v/>
      </c>
    </row>
    <row r="63" spans="1:7" ht="38.25" x14ac:dyDescent="0.2">
      <c r="A63" s="375">
        <f>'Паспорт-2'!A51</f>
        <v>5</v>
      </c>
      <c r="B63" s="376" t="str">
        <f>'Паспорт-2'!B51</f>
        <v>Організація навчальних семінарів, практикумів, круглих столів тошо з питань підприємницької діяльності</v>
      </c>
      <c r="C63" s="456"/>
      <c r="D63" s="461">
        <f t="shared" si="0"/>
        <v>0</v>
      </c>
      <c r="E63" s="462">
        <f t="shared" si="1"/>
        <v>0</v>
      </c>
      <c r="F63" s="465">
        <f t="shared" si="2"/>
        <v>0</v>
      </c>
      <c r="G63" s="256" t="str">
        <f t="shared" si="3"/>
        <v/>
      </c>
    </row>
    <row r="64" spans="1:7" x14ac:dyDescent="0.2">
      <c r="A64" s="801" t="str">
        <f>IF('Запит  2-7'!A12&lt;&gt;0,'Запит  2-7'!A12,"")</f>
        <v xml:space="preserve">УСЬОГО </v>
      </c>
      <c r="B64" s="803"/>
      <c r="C64" s="458"/>
      <c r="D64" s="454">
        <f t="shared" si="0"/>
        <v>0</v>
      </c>
      <c r="E64" s="459">
        <f t="shared" si="1"/>
        <v>0</v>
      </c>
      <c r="F64" s="460">
        <f t="shared" si="2"/>
        <v>0</v>
      </c>
      <c r="G64" s="256" t="s">
        <v>99</v>
      </c>
    </row>
    <row r="66" spans="1:7" ht="15.75" x14ac:dyDescent="0.2">
      <c r="A66" s="319" t="s">
        <v>209</v>
      </c>
      <c r="B66" s="318" t="s">
        <v>244</v>
      </c>
      <c r="G66" s="256" t="s">
        <v>99</v>
      </c>
    </row>
    <row r="67" spans="1:7" ht="26.25" customHeight="1" x14ac:dyDescent="0.2">
      <c r="A67" s="467" t="s">
        <v>217</v>
      </c>
      <c r="B67" s="468" t="s">
        <v>246</v>
      </c>
      <c r="C67" s="842" t="s">
        <v>245</v>
      </c>
      <c r="D67" s="843"/>
      <c r="E67" s="843"/>
      <c r="F67" s="844"/>
      <c r="G67" s="256" t="s">
        <v>99</v>
      </c>
    </row>
    <row r="68" spans="1:7" ht="15" customHeight="1" x14ac:dyDescent="0.2">
      <c r="A68" s="338" t="str">
        <f>'Паспорт-2'!A57</f>
        <v/>
      </c>
      <c r="B68" s="379" t="e">
        <f>B16</f>
        <v>#REF!</v>
      </c>
      <c r="C68" s="839"/>
      <c r="D68" s="840"/>
      <c r="E68" s="840"/>
      <c r="F68" s="841"/>
      <c r="G68" s="256" t="e">
        <f>IF(B68&lt;&gt;"","Для друку","")</f>
        <v>#REF!</v>
      </c>
    </row>
    <row r="69" spans="1:7" x14ac:dyDescent="0.2">
      <c r="A69" s="377" t="str">
        <f>'Паспорт-2'!A58</f>
        <v/>
      </c>
      <c r="B69" s="378" t="e">
        <f>IF(C17&lt;190,B17,"")</f>
        <v>#REF!</v>
      </c>
      <c r="C69" s="839"/>
      <c r="D69" s="840"/>
      <c r="E69" s="840"/>
      <c r="F69" s="841"/>
      <c r="G69" s="256" t="e">
        <f t="shared" ref="G69:G115" si="4">IF(B69&lt;&gt;"","Для друку","")</f>
        <v>#REF!</v>
      </c>
    </row>
    <row r="70" spans="1:7" x14ac:dyDescent="0.2">
      <c r="A70" s="348" t="str">
        <f>'Паспорт-2'!A59</f>
        <v/>
      </c>
      <c r="B70" s="337" t="e">
        <f t="shared" ref="B70:B115" si="5">IF(C18&lt;190,B18,"")</f>
        <v>#REF!</v>
      </c>
      <c r="C70" s="833"/>
      <c r="D70" s="834"/>
      <c r="E70" s="834"/>
      <c r="F70" s="835"/>
      <c r="G70" s="256" t="e">
        <f t="shared" si="4"/>
        <v>#REF!</v>
      </c>
    </row>
    <row r="71" spans="1:7" x14ac:dyDescent="0.2">
      <c r="A71" s="348" t="str">
        <f>'Паспорт-2'!A60</f>
        <v/>
      </c>
      <c r="B71" s="337" t="e">
        <f t="shared" si="5"/>
        <v>#REF!</v>
      </c>
      <c r="C71" s="833"/>
      <c r="D71" s="834"/>
      <c r="E71" s="834"/>
      <c r="F71" s="835"/>
      <c r="G71" s="256" t="e">
        <f t="shared" si="4"/>
        <v>#REF!</v>
      </c>
    </row>
    <row r="72" spans="1:7" x14ac:dyDescent="0.2">
      <c r="A72" s="348" t="str">
        <f>'Паспорт-2'!A61</f>
        <v/>
      </c>
      <c r="B72" s="337" t="e">
        <f t="shared" si="5"/>
        <v>#REF!</v>
      </c>
      <c r="C72" s="833"/>
      <c r="D72" s="834"/>
      <c r="E72" s="834"/>
      <c r="F72" s="835"/>
      <c r="G72" s="256" t="e">
        <f t="shared" si="4"/>
        <v>#REF!</v>
      </c>
    </row>
    <row r="73" spans="1:7" x14ac:dyDescent="0.2">
      <c r="A73" s="375" t="str">
        <f>'Паспорт-2'!A62</f>
        <v/>
      </c>
      <c r="B73" s="376" t="e">
        <f t="shared" si="5"/>
        <v>#REF!</v>
      </c>
      <c r="C73" s="836"/>
      <c r="D73" s="837"/>
      <c r="E73" s="837"/>
      <c r="F73" s="838"/>
      <c r="G73" s="256" t="e">
        <f t="shared" si="4"/>
        <v>#REF!</v>
      </c>
    </row>
    <row r="74" spans="1:7" x14ac:dyDescent="0.2">
      <c r="A74" s="338" t="str">
        <f>'Паспорт-2'!A63</f>
        <v/>
      </c>
      <c r="B74" s="379" t="e">
        <f>B22</f>
        <v>#REF!</v>
      </c>
      <c r="C74" s="839"/>
      <c r="D74" s="840"/>
      <c r="E74" s="840"/>
      <c r="F74" s="841"/>
      <c r="G74" s="256" t="e">
        <f t="shared" si="4"/>
        <v>#REF!</v>
      </c>
    </row>
    <row r="75" spans="1:7" x14ac:dyDescent="0.2">
      <c r="A75" s="377" t="str">
        <f>'Паспорт-2'!A64</f>
        <v/>
      </c>
      <c r="B75" s="378" t="e">
        <f>IF(C23&lt;190,B23,"")</f>
        <v>#REF!</v>
      </c>
      <c r="C75" s="839"/>
      <c r="D75" s="840"/>
      <c r="E75" s="840"/>
      <c r="F75" s="841"/>
      <c r="G75" s="256" t="e">
        <f t="shared" si="4"/>
        <v>#REF!</v>
      </c>
    </row>
    <row r="76" spans="1:7" x14ac:dyDescent="0.2">
      <c r="A76" s="348" t="str">
        <f>'Паспорт-2'!A65</f>
        <v/>
      </c>
      <c r="B76" s="337" t="e">
        <f t="shared" si="5"/>
        <v>#REF!</v>
      </c>
      <c r="C76" s="833"/>
      <c r="D76" s="834"/>
      <c r="E76" s="834"/>
      <c r="F76" s="835"/>
      <c r="G76" s="256" t="e">
        <f t="shared" si="4"/>
        <v>#REF!</v>
      </c>
    </row>
    <row r="77" spans="1:7" x14ac:dyDescent="0.2">
      <c r="A77" s="348" t="str">
        <f>'Паспорт-2'!A66</f>
        <v/>
      </c>
      <c r="B77" s="337" t="e">
        <f t="shared" si="5"/>
        <v>#REF!</v>
      </c>
      <c r="C77" s="833"/>
      <c r="D77" s="834"/>
      <c r="E77" s="834"/>
      <c r="F77" s="835"/>
      <c r="G77" s="256" t="e">
        <f t="shared" si="4"/>
        <v>#REF!</v>
      </c>
    </row>
    <row r="78" spans="1:7" x14ac:dyDescent="0.2">
      <c r="A78" s="348" t="str">
        <f>'Паспорт-2'!A67</f>
        <v/>
      </c>
      <c r="B78" s="337" t="e">
        <f t="shared" si="5"/>
        <v>#REF!</v>
      </c>
      <c r="C78" s="833"/>
      <c r="D78" s="834"/>
      <c r="E78" s="834"/>
      <c r="F78" s="835"/>
      <c r="G78" s="256" t="e">
        <f t="shared" si="4"/>
        <v>#REF!</v>
      </c>
    </row>
    <row r="79" spans="1:7" x14ac:dyDescent="0.2">
      <c r="A79" s="375" t="str">
        <f>'Паспорт-2'!A68</f>
        <v/>
      </c>
      <c r="B79" s="376" t="e">
        <f t="shared" si="5"/>
        <v>#REF!</v>
      </c>
      <c r="C79" s="836"/>
      <c r="D79" s="837"/>
      <c r="E79" s="837"/>
      <c r="F79" s="838"/>
      <c r="G79" s="256" t="e">
        <f t="shared" si="4"/>
        <v>#REF!</v>
      </c>
    </row>
    <row r="80" spans="1:7" x14ac:dyDescent="0.2">
      <c r="A80" s="338" t="str">
        <f>'Паспорт-2'!A69</f>
        <v/>
      </c>
      <c r="B80" s="379" t="e">
        <f>B28</f>
        <v>#REF!</v>
      </c>
      <c r="C80" s="839"/>
      <c r="D80" s="840"/>
      <c r="E80" s="840"/>
      <c r="F80" s="841"/>
      <c r="G80" s="256" t="e">
        <f t="shared" si="4"/>
        <v>#REF!</v>
      </c>
    </row>
    <row r="81" spans="1:7" x14ac:dyDescent="0.2">
      <c r="A81" s="377" t="str">
        <f>'Паспорт-2'!A70</f>
        <v/>
      </c>
      <c r="B81" s="378" t="e">
        <f>IF(C29&lt;190,B29,"")</f>
        <v>#REF!</v>
      </c>
      <c r="C81" s="839"/>
      <c r="D81" s="840"/>
      <c r="E81" s="840"/>
      <c r="F81" s="841"/>
      <c r="G81" s="256" t="e">
        <f t="shared" si="4"/>
        <v>#REF!</v>
      </c>
    </row>
    <row r="82" spans="1:7" x14ac:dyDescent="0.2">
      <c r="A82" s="348" t="str">
        <f>'Паспорт-2'!A71</f>
        <v/>
      </c>
      <c r="B82" s="337" t="e">
        <f t="shared" si="5"/>
        <v>#REF!</v>
      </c>
      <c r="C82" s="833"/>
      <c r="D82" s="834"/>
      <c r="E82" s="834"/>
      <c r="F82" s="835"/>
      <c r="G82" s="256" t="e">
        <f t="shared" si="4"/>
        <v>#REF!</v>
      </c>
    </row>
    <row r="83" spans="1:7" x14ac:dyDescent="0.2">
      <c r="A83" s="348" t="str">
        <f>'Паспорт-2'!A72</f>
        <v/>
      </c>
      <c r="B83" s="337" t="e">
        <f t="shared" si="5"/>
        <v>#REF!</v>
      </c>
      <c r="C83" s="833"/>
      <c r="D83" s="834"/>
      <c r="E83" s="834"/>
      <c r="F83" s="835"/>
      <c r="G83" s="256" t="e">
        <f t="shared" si="4"/>
        <v>#REF!</v>
      </c>
    </row>
    <row r="84" spans="1:7" x14ac:dyDescent="0.2">
      <c r="A84" s="348" t="str">
        <f>'Паспорт-2'!A73</f>
        <v/>
      </c>
      <c r="B84" s="337" t="e">
        <f t="shared" si="5"/>
        <v>#REF!</v>
      </c>
      <c r="C84" s="833"/>
      <c r="D84" s="834"/>
      <c r="E84" s="834"/>
      <c r="F84" s="835"/>
      <c r="G84" s="256" t="e">
        <f t="shared" si="4"/>
        <v>#REF!</v>
      </c>
    </row>
    <row r="85" spans="1:7" x14ac:dyDescent="0.2">
      <c r="A85" s="375" t="str">
        <f>'Паспорт-2'!A74</f>
        <v/>
      </c>
      <c r="B85" s="376" t="e">
        <f t="shared" si="5"/>
        <v>#REF!</v>
      </c>
      <c r="C85" s="836"/>
      <c r="D85" s="837"/>
      <c r="E85" s="837"/>
      <c r="F85" s="838"/>
      <c r="G85" s="256" t="e">
        <f t="shared" si="4"/>
        <v>#REF!</v>
      </c>
    </row>
    <row r="86" spans="1:7" x14ac:dyDescent="0.2">
      <c r="A86" s="338" t="str">
        <f>'Паспорт-2'!A75</f>
        <v/>
      </c>
      <c r="B86" s="379" t="e">
        <f>B34</f>
        <v>#REF!</v>
      </c>
      <c r="C86" s="839"/>
      <c r="D86" s="840"/>
      <c r="E86" s="840"/>
      <c r="F86" s="841"/>
      <c r="G86" s="256" t="e">
        <f t="shared" si="4"/>
        <v>#REF!</v>
      </c>
    </row>
    <row r="87" spans="1:7" x14ac:dyDescent="0.2">
      <c r="A87" s="377" t="str">
        <f>'Паспорт-2'!A76</f>
        <v/>
      </c>
      <c r="B87" s="378" t="e">
        <f>IF(C35&lt;190,B35,"")</f>
        <v>#REF!</v>
      </c>
      <c r="C87" s="839"/>
      <c r="D87" s="840"/>
      <c r="E87" s="840"/>
      <c r="F87" s="841"/>
      <c r="G87" s="256" t="e">
        <f t="shared" si="4"/>
        <v>#REF!</v>
      </c>
    </row>
    <row r="88" spans="1:7" x14ac:dyDescent="0.2">
      <c r="A88" s="348" t="str">
        <f>'Паспорт-2'!A77</f>
        <v/>
      </c>
      <c r="B88" s="337" t="e">
        <f t="shared" si="5"/>
        <v>#REF!</v>
      </c>
      <c r="C88" s="833"/>
      <c r="D88" s="834"/>
      <c r="E88" s="834"/>
      <c r="F88" s="835"/>
      <c r="G88" s="256" t="e">
        <f t="shared" si="4"/>
        <v>#REF!</v>
      </c>
    </row>
    <row r="89" spans="1:7" x14ac:dyDescent="0.2">
      <c r="A89" s="348" t="str">
        <f>'Паспорт-2'!A78</f>
        <v/>
      </c>
      <c r="B89" s="337" t="e">
        <f t="shared" si="5"/>
        <v>#REF!</v>
      </c>
      <c r="C89" s="833"/>
      <c r="D89" s="834"/>
      <c r="E89" s="834"/>
      <c r="F89" s="835"/>
      <c r="G89" s="256" t="e">
        <f t="shared" si="4"/>
        <v>#REF!</v>
      </c>
    </row>
    <row r="90" spans="1:7" x14ac:dyDescent="0.2">
      <c r="A90" s="348" t="str">
        <f>'Паспорт-2'!A79</f>
        <v/>
      </c>
      <c r="B90" s="337" t="e">
        <f t="shared" si="5"/>
        <v>#REF!</v>
      </c>
      <c r="C90" s="833"/>
      <c r="D90" s="834"/>
      <c r="E90" s="834"/>
      <c r="F90" s="835"/>
      <c r="G90" s="256" t="e">
        <f t="shared" si="4"/>
        <v>#REF!</v>
      </c>
    </row>
    <row r="91" spans="1:7" x14ac:dyDescent="0.2">
      <c r="A91" s="375" t="str">
        <f>'Паспорт-2'!A80</f>
        <v/>
      </c>
      <c r="B91" s="376" t="e">
        <f t="shared" si="5"/>
        <v>#REF!</v>
      </c>
      <c r="C91" s="836"/>
      <c r="D91" s="837"/>
      <c r="E91" s="837"/>
      <c r="F91" s="838"/>
      <c r="G91" s="256" t="e">
        <f t="shared" si="4"/>
        <v>#REF!</v>
      </c>
    </row>
    <row r="92" spans="1:7" x14ac:dyDescent="0.2">
      <c r="A92" s="338" t="str">
        <f>'Паспорт-2'!A81</f>
        <v/>
      </c>
      <c r="B92" s="379" t="e">
        <f>B40</f>
        <v>#REF!</v>
      </c>
      <c r="C92" s="839"/>
      <c r="D92" s="840"/>
      <c r="E92" s="840"/>
      <c r="F92" s="841"/>
      <c r="G92" s="256" t="e">
        <f t="shared" si="4"/>
        <v>#REF!</v>
      </c>
    </row>
    <row r="93" spans="1:7" x14ac:dyDescent="0.2">
      <c r="A93" s="377" t="str">
        <f>'Паспорт-2'!A82</f>
        <v/>
      </c>
      <c r="B93" s="378" t="e">
        <f>IF(C41&lt;190,B41,"")</f>
        <v>#REF!</v>
      </c>
      <c r="C93" s="839"/>
      <c r="D93" s="840"/>
      <c r="E93" s="840"/>
      <c r="F93" s="841"/>
      <c r="G93" s="256" t="e">
        <f t="shared" si="4"/>
        <v>#REF!</v>
      </c>
    </row>
    <row r="94" spans="1:7" x14ac:dyDescent="0.2">
      <c r="A94" s="348" t="str">
        <f>'Паспорт-2'!A83</f>
        <v/>
      </c>
      <c r="B94" s="337" t="e">
        <f t="shared" si="5"/>
        <v>#REF!</v>
      </c>
      <c r="C94" s="833"/>
      <c r="D94" s="834"/>
      <c r="E94" s="834"/>
      <c r="F94" s="835"/>
      <c r="G94" s="256" t="e">
        <f t="shared" si="4"/>
        <v>#REF!</v>
      </c>
    </row>
    <row r="95" spans="1:7" x14ac:dyDescent="0.2">
      <c r="A95" s="348" t="str">
        <f>'Паспорт-2'!A84</f>
        <v/>
      </c>
      <c r="B95" s="337" t="e">
        <f t="shared" si="5"/>
        <v>#REF!</v>
      </c>
      <c r="C95" s="833"/>
      <c r="D95" s="834"/>
      <c r="E95" s="834"/>
      <c r="F95" s="835"/>
      <c r="G95" s="256" t="e">
        <f t="shared" si="4"/>
        <v>#REF!</v>
      </c>
    </row>
    <row r="96" spans="1:7" x14ac:dyDescent="0.2">
      <c r="A96" s="348" t="str">
        <f>'Паспорт-2'!A85</f>
        <v/>
      </c>
      <c r="B96" s="337" t="e">
        <f t="shared" si="5"/>
        <v>#REF!</v>
      </c>
      <c r="C96" s="833"/>
      <c r="D96" s="834"/>
      <c r="E96" s="834"/>
      <c r="F96" s="835"/>
      <c r="G96" s="256" t="e">
        <f t="shared" si="4"/>
        <v>#REF!</v>
      </c>
    </row>
    <row r="97" spans="1:7" x14ac:dyDescent="0.2">
      <c r="A97" s="375" t="str">
        <f>'Паспорт-2'!A86</f>
        <v/>
      </c>
      <c r="B97" s="376" t="e">
        <f t="shared" si="5"/>
        <v>#REF!</v>
      </c>
      <c r="C97" s="836"/>
      <c r="D97" s="837"/>
      <c r="E97" s="837"/>
      <c r="F97" s="838"/>
      <c r="G97" s="256" t="e">
        <f t="shared" si="4"/>
        <v>#REF!</v>
      </c>
    </row>
    <row r="98" spans="1:7" x14ac:dyDescent="0.2">
      <c r="A98" s="338" t="e">
        <f>'Паспорт-2'!A87</f>
        <v>#REF!</v>
      </c>
      <c r="B98" s="379" t="e">
        <f>B46</f>
        <v>#REF!</v>
      </c>
      <c r="C98" s="839"/>
      <c r="D98" s="840"/>
      <c r="E98" s="840"/>
      <c r="F98" s="841"/>
      <c r="G98" s="256" t="e">
        <f t="shared" si="4"/>
        <v>#REF!</v>
      </c>
    </row>
    <row r="99" spans="1:7" x14ac:dyDescent="0.2">
      <c r="A99" s="377" t="e">
        <f>'Паспорт-2'!A88</f>
        <v>#REF!</v>
      </c>
      <c r="B99" s="378" t="e">
        <f>IF(C47&lt;190,B47,"")</f>
        <v>#REF!</v>
      </c>
      <c r="C99" s="839"/>
      <c r="D99" s="840"/>
      <c r="E99" s="840"/>
      <c r="F99" s="841"/>
      <c r="G99" s="256" t="e">
        <f t="shared" si="4"/>
        <v>#REF!</v>
      </c>
    </row>
    <row r="100" spans="1:7" x14ac:dyDescent="0.2">
      <c r="A100" s="348" t="e">
        <f>'Паспорт-2'!A89</f>
        <v>#REF!</v>
      </c>
      <c r="B100" s="337" t="e">
        <f t="shared" si="5"/>
        <v>#REF!</v>
      </c>
      <c r="C100" s="833"/>
      <c r="D100" s="834"/>
      <c r="E100" s="834"/>
      <c r="F100" s="835"/>
      <c r="G100" s="256" t="e">
        <f t="shared" si="4"/>
        <v>#REF!</v>
      </c>
    </row>
    <row r="101" spans="1:7" x14ac:dyDescent="0.2">
      <c r="A101" s="348" t="e">
        <f>'Паспорт-2'!A90</f>
        <v>#REF!</v>
      </c>
      <c r="B101" s="337" t="e">
        <f t="shared" si="5"/>
        <v>#REF!</v>
      </c>
      <c r="C101" s="833"/>
      <c r="D101" s="834"/>
      <c r="E101" s="834"/>
      <c r="F101" s="835"/>
      <c r="G101" s="256" t="e">
        <f t="shared" si="4"/>
        <v>#REF!</v>
      </c>
    </row>
    <row r="102" spans="1:7" x14ac:dyDescent="0.2">
      <c r="A102" s="348" t="e">
        <f>'Паспорт-2'!A91</f>
        <v>#REF!</v>
      </c>
      <c r="B102" s="337" t="e">
        <f t="shared" si="5"/>
        <v>#REF!</v>
      </c>
      <c r="C102" s="833"/>
      <c r="D102" s="834"/>
      <c r="E102" s="834"/>
      <c r="F102" s="835"/>
      <c r="G102" s="256" t="e">
        <f t="shared" si="4"/>
        <v>#REF!</v>
      </c>
    </row>
    <row r="103" spans="1:7" x14ac:dyDescent="0.2">
      <c r="A103" s="375" t="e">
        <f>'Паспорт-2'!A92</f>
        <v>#REF!</v>
      </c>
      <c r="B103" s="376" t="e">
        <f t="shared" si="5"/>
        <v>#REF!</v>
      </c>
      <c r="C103" s="836"/>
      <c r="D103" s="837"/>
      <c r="E103" s="837"/>
      <c r="F103" s="838"/>
      <c r="G103" s="256" t="e">
        <f t="shared" si="4"/>
        <v>#REF!</v>
      </c>
    </row>
    <row r="104" spans="1:7" x14ac:dyDescent="0.2">
      <c r="A104" s="338" t="e">
        <f>'Паспорт-2'!A93</f>
        <v>#REF!</v>
      </c>
      <c r="B104" s="379" t="e">
        <f>B52</f>
        <v>#REF!</v>
      </c>
      <c r="C104" s="839"/>
      <c r="D104" s="840"/>
      <c r="E104" s="840"/>
      <c r="F104" s="841"/>
      <c r="G104" s="256" t="e">
        <f t="shared" si="4"/>
        <v>#REF!</v>
      </c>
    </row>
    <row r="105" spans="1:7" x14ac:dyDescent="0.2">
      <c r="A105" s="377" t="e">
        <f>'Паспорт-2'!A94</f>
        <v>#REF!</v>
      </c>
      <c r="B105" s="378" t="e">
        <f>IF(C53&lt;190,B53,"")</f>
        <v>#REF!</v>
      </c>
      <c r="C105" s="839"/>
      <c r="D105" s="840"/>
      <c r="E105" s="840"/>
      <c r="F105" s="841"/>
      <c r="G105" s="256" t="e">
        <f t="shared" si="4"/>
        <v>#REF!</v>
      </c>
    </row>
    <row r="106" spans="1:7" x14ac:dyDescent="0.2">
      <c r="A106" s="348" t="e">
        <f>'Паспорт-2'!A95</f>
        <v>#REF!</v>
      </c>
      <c r="B106" s="337" t="e">
        <f t="shared" si="5"/>
        <v>#REF!</v>
      </c>
      <c r="C106" s="833"/>
      <c r="D106" s="834"/>
      <c r="E106" s="834"/>
      <c r="F106" s="835"/>
      <c r="G106" s="256" t="e">
        <f t="shared" si="4"/>
        <v>#REF!</v>
      </c>
    </row>
    <row r="107" spans="1:7" x14ac:dyDescent="0.2">
      <c r="A107" s="348" t="e">
        <f>'Паспорт-2'!A96</f>
        <v>#REF!</v>
      </c>
      <c r="B107" s="337" t="e">
        <f t="shared" si="5"/>
        <v>#REF!</v>
      </c>
      <c r="C107" s="833"/>
      <c r="D107" s="834"/>
      <c r="E107" s="834"/>
      <c r="F107" s="835"/>
      <c r="G107" s="256" t="e">
        <f t="shared" si="4"/>
        <v>#REF!</v>
      </c>
    </row>
    <row r="108" spans="1:7" x14ac:dyDescent="0.2">
      <c r="A108" s="348" t="e">
        <f>'Паспорт-2'!A97</f>
        <v>#REF!</v>
      </c>
      <c r="B108" s="337" t="e">
        <f t="shared" si="5"/>
        <v>#REF!</v>
      </c>
      <c r="C108" s="833"/>
      <c r="D108" s="834"/>
      <c r="E108" s="834"/>
      <c r="F108" s="835"/>
      <c r="G108" s="256" t="e">
        <f t="shared" si="4"/>
        <v>#REF!</v>
      </c>
    </row>
    <row r="109" spans="1:7" x14ac:dyDescent="0.2">
      <c r="A109" s="375" t="e">
        <f>'Паспорт-2'!A98</f>
        <v>#REF!</v>
      </c>
      <c r="B109" s="376" t="e">
        <f t="shared" si="5"/>
        <v>#REF!</v>
      </c>
      <c r="C109" s="836"/>
      <c r="D109" s="837"/>
      <c r="E109" s="837"/>
      <c r="F109" s="838"/>
      <c r="G109" s="256" t="e">
        <f t="shared" si="4"/>
        <v>#REF!</v>
      </c>
    </row>
    <row r="110" spans="1:7" x14ac:dyDescent="0.2">
      <c r="A110" s="338" t="e">
        <f>'Паспорт-2'!A99</f>
        <v>#REF!</v>
      </c>
      <c r="B110" s="379" t="e">
        <f>B58</f>
        <v>#REF!</v>
      </c>
      <c r="C110" s="839"/>
      <c r="D110" s="840"/>
      <c r="E110" s="840"/>
      <c r="F110" s="841"/>
      <c r="G110" s="256" t="e">
        <f t="shared" si="4"/>
        <v>#REF!</v>
      </c>
    </row>
    <row r="111" spans="1:7" x14ac:dyDescent="0.2">
      <c r="A111" s="377" t="e">
        <f>'Паспорт-2'!A100</f>
        <v>#REF!</v>
      </c>
      <c r="B111" s="378" t="e">
        <f>IF(C59&lt;190,B59,"")</f>
        <v>#REF!</v>
      </c>
      <c r="C111" s="839"/>
      <c r="D111" s="840"/>
      <c r="E111" s="840"/>
      <c r="F111" s="841"/>
      <c r="G111" s="256" t="e">
        <f t="shared" si="4"/>
        <v>#REF!</v>
      </c>
    </row>
    <row r="112" spans="1:7" x14ac:dyDescent="0.2">
      <c r="A112" s="348" t="e">
        <f>'Паспорт-2'!A101</f>
        <v>#REF!</v>
      </c>
      <c r="B112" s="337" t="e">
        <f t="shared" si="5"/>
        <v>#REF!</v>
      </c>
      <c r="C112" s="833"/>
      <c r="D112" s="834"/>
      <c r="E112" s="834"/>
      <c r="F112" s="835"/>
      <c r="G112" s="256" t="e">
        <f t="shared" si="4"/>
        <v>#REF!</v>
      </c>
    </row>
    <row r="113" spans="1:7" x14ac:dyDescent="0.2">
      <c r="A113" s="348" t="e">
        <f>'Паспорт-2'!A102</f>
        <v>#REF!</v>
      </c>
      <c r="B113" s="337" t="e">
        <f t="shared" si="5"/>
        <v>#REF!</v>
      </c>
      <c r="C113" s="833"/>
      <c r="D113" s="834"/>
      <c r="E113" s="834"/>
      <c r="F113" s="835"/>
      <c r="G113" s="256" t="e">
        <f t="shared" si="4"/>
        <v>#REF!</v>
      </c>
    </row>
    <row r="114" spans="1:7" ht="25.5" x14ac:dyDescent="0.2">
      <c r="A114" s="348" t="e">
        <f>'Паспорт-2'!A103</f>
        <v>#REF!</v>
      </c>
      <c r="B114" s="337" t="str">
        <f t="shared" si="5"/>
        <v>Промоція міста та представлення його інвестиційного потенціалу</v>
      </c>
      <c r="C114" s="833"/>
      <c r="D114" s="834"/>
      <c r="E114" s="834"/>
      <c r="F114" s="835"/>
      <c r="G114" s="256" t="str">
        <f t="shared" si="4"/>
        <v>Для друку</v>
      </c>
    </row>
    <row r="115" spans="1:7" ht="38.25" x14ac:dyDescent="0.2">
      <c r="A115" s="388" t="e">
        <f>'Паспорт-2'!A104</f>
        <v>#REF!</v>
      </c>
      <c r="B115" s="469" t="str">
        <f t="shared" si="5"/>
        <v>Організація навчальних семінарів, практикумів, круглих столів тошо з питань підприємницької діяльності</v>
      </c>
      <c r="C115" s="836"/>
      <c r="D115" s="837"/>
      <c r="E115" s="837"/>
      <c r="F115" s="838"/>
      <c r="G115" s="256" t="str">
        <f t="shared" si="4"/>
        <v>Для друку</v>
      </c>
    </row>
  </sheetData>
  <sheetProtection formatCells="0" formatColumns="0" formatRows="0" autoFilter="0"/>
  <autoFilter ref="G1:G64"/>
  <mergeCells count="61">
    <mergeCell ref="C7:F7"/>
    <mergeCell ref="C8:F8"/>
    <mergeCell ref="A1:F1"/>
    <mergeCell ref="A2:F2"/>
    <mergeCell ref="C4:F4"/>
    <mergeCell ref="C5:F5"/>
    <mergeCell ref="A14:A15"/>
    <mergeCell ref="B14:B15"/>
    <mergeCell ref="C14:F14"/>
    <mergeCell ref="A64:B64"/>
    <mergeCell ref="C71:F71"/>
    <mergeCell ref="C79:F79"/>
    <mergeCell ref="C80:F80"/>
    <mergeCell ref="D10:F10"/>
    <mergeCell ref="D11:F11"/>
    <mergeCell ref="C67:F67"/>
    <mergeCell ref="C68:F68"/>
    <mergeCell ref="C69:F69"/>
    <mergeCell ref="C70:F70"/>
    <mergeCell ref="C73:F73"/>
    <mergeCell ref="C75:F75"/>
    <mergeCell ref="C76:F76"/>
    <mergeCell ref="C77:F77"/>
    <mergeCell ref="C78:F78"/>
    <mergeCell ref="C74:F74"/>
    <mergeCell ref="C72:F72"/>
    <mergeCell ref="C83:F83"/>
    <mergeCell ref="C84:F84"/>
    <mergeCell ref="C97:F97"/>
    <mergeCell ref="C86:F86"/>
    <mergeCell ref="C87:F87"/>
    <mergeCell ref="C98:F98"/>
    <mergeCell ref="C99:F99"/>
    <mergeCell ref="C100:F100"/>
    <mergeCell ref="C101:F101"/>
    <mergeCell ref="C81:F81"/>
    <mergeCell ref="C82:F82"/>
    <mergeCell ref="C95:F95"/>
    <mergeCell ref="C96:F96"/>
    <mergeCell ref="C85:F85"/>
    <mergeCell ref="C88:F88"/>
    <mergeCell ref="C91:F91"/>
    <mergeCell ref="C92:F92"/>
    <mergeCell ref="C93:F93"/>
    <mergeCell ref="C94:F94"/>
    <mergeCell ref="C89:F89"/>
    <mergeCell ref="C90:F90"/>
    <mergeCell ref="C115:F115"/>
    <mergeCell ref="C109:F109"/>
    <mergeCell ref="C110:F110"/>
    <mergeCell ref="C111:F111"/>
    <mergeCell ref="C112:F112"/>
    <mergeCell ref="C108:F108"/>
    <mergeCell ref="C113:F113"/>
    <mergeCell ref="C114:F114"/>
    <mergeCell ref="C107:F107"/>
    <mergeCell ref="C102:F102"/>
    <mergeCell ref="C103:F103"/>
    <mergeCell ref="C104:F104"/>
    <mergeCell ref="C105:F105"/>
    <mergeCell ref="C106:F106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topLeftCell="A85" zoomScale="115" zoomScaleNormal="115" workbookViewId="0">
      <selection activeCell="B13" sqref="B13:D15"/>
    </sheetView>
  </sheetViews>
  <sheetFormatPr defaultColWidth="9.140625" defaultRowHeight="12.75" x14ac:dyDescent="0.2"/>
  <cols>
    <col min="1" max="1" width="4.85546875" style="256" bestFit="1" customWidth="1"/>
    <col min="2" max="2" width="11.85546875" style="256" customWidth="1"/>
    <col min="3" max="3" width="9.7109375" style="256" customWidth="1"/>
    <col min="4" max="4" width="37.42578125" style="256" customWidth="1"/>
    <col min="5" max="13" width="12.5703125" style="256" customWidth="1"/>
    <col min="14" max="16384" width="9.140625" style="256"/>
  </cols>
  <sheetData>
    <row r="1" spans="1:14" ht="15" customHeight="1" x14ac:dyDescent="0.2">
      <c r="A1" s="734" t="s">
        <v>131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256" t="s">
        <v>99</v>
      </c>
    </row>
    <row r="2" spans="1:14" ht="15" customHeight="1" x14ac:dyDescent="0.2">
      <c r="A2" s="734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256" t="s">
        <v>99</v>
      </c>
    </row>
    <row r="3" spans="1:14" x14ac:dyDescent="0.2">
      <c r="D3" s="267"/>
      <c r="N3" s="256" t="s">
        <v>99</v>
      </c>
    </row>
    <row r="4" spans="1:14" ht="23.25" customHeight="1" x14ac:dyDescent="0.2">
      <c r="A4" s="260" t="s">
        <v>184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256" t="s">
        <v>99</v>
      </c>
    </row>
    <row r="5" spans="1:14" ht="12.75" customHeight="1" x14ac:dyDescent="0.2">
      <c r="A5" s="268" t="s">
        <v>0</v>
      </c>
      <c r="B5" s="263" t="s">
        <v>179</v>
      </c>
      <c r="C5" s="738" t="s">
        <v>183</v>
      </c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256" t="s">
        <v>99</v>
      </c>
    </row>
    <row r="6" spans="1:14" x14ac:dyDescent="0.2">
      <c r="A6" s="267"/>
      <c r="N6" s="256" t="s">
        <v>99</v>
      </c>
    </row>
    <row r="7" spans="1:14" ht="21.75" customHeight="1" x14ac:dyDescent="0.2">
      <c r="A7" s="260" t="s">
        <v>182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256" t="s">
        <v>99</v>
      </c>
    </row>
    <row r="8" spans="1:14" ht="12.75" customHeight="1" x14ac:dyDescent="0.2">
      <c r="A8" s="268" t="s">
        <v>0</v>
      </c>
      <c r="B8" s="263" t="s">
        <v>179</v>
      </c>
      <c r="C8" s="738" t="s">
        <v>181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256" t="s">
        <v>99</v>
      </c>
    </row>
    <row r="9" spans="1:14" x14ac:dyDescent="0.2">
      <c r="A9" s="267"/>
      <c r="N9" s="256" t="s">
        <v>99</v>
      </c>
    </row>
    <row r="10" spans="1:14" ht="21.75" customHeight="1" x14ac:dyDescent="0.2">
      <c r="A10" s="260" t="s">
        <v>180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735"/>
      <c r="H10" s="735"/>
      <c r="I10" s="735"/>
      <c r="J10" s="735"/>
      <c r="K10" s="735"/>
      <c r="L10" s="735"/>
      <c r="M10" s="735"/>
      <c r="N10" s="256" t="s">
        <v>99</v>
      </c>
    </row>
    <row r="11" spans="1:14" ht="12.75" customHeight="1" x14ac:dyDescent="0.2">
      <c r="A11" s="264" t="s">
        <v>0</v>
      </c>
      <c r="B11" s="263" t="s">
        <v>179</v>
      </c>
      <c r="C11" s="263" t="s">
        <v>178</v>
      </c>
      <c r="D11" s="739" t="s">
        <v>177</v>
      </c>
      <c r="E11" s="739"/>
      <c r="F11" s="739"/>
      <c r="G11" s="739"/>
      <c r="H11" s="739"/>
      <c r="I11" s="739"/>
      <c r="J11" s="739"/>
      <c r="K11" s="739"/>
      <c r="L11" s="739"/>
      <c r="M11" s="739"/>
      <c r="N11" s="256" t="s">
        <v>99</v>
      </c>
    </row>
    <row r="12" spans="1:14" x14ac:dyDescent="0.2">
      <c r="M12" s="317" t="s">
        <v>194</v>
      </c>
      <c r="N12" s="256" t="s">
        <v>99</v>
      </c>
    </row>
    <row r="13" spans="1:14" x14ac:dyDescent="0.2">
      <c r="A13" s="734" t="s">
        <v>25</v>
      </c>
      <c r="B13" s="818" t="s">
        <v>227</v>
      </c>
      <c r="C13" s="818"/>
      <c r="D13" s="819"/>
      <c r="E13" s="808" t="s">
        <v>211</v>
      </c>
      <c r="F13" s="809"/>
      <c r="G13" s="810"/>
      <c r="H13" s="808" t="s">
        <v>210</v>
      </c>
      <c r="I13" s="809"/>
      <c r="J13" s="810"/>
      <c r="K13" s="808" t="s">
        <v>205</v>
      </c>
      <c r="L13" s="809"/>
      <c r="M13" s="810"/>
      <c r="N13" s="256" t="s">
        <v>99</v>
      </c>
    </row>
    <row r="14" spans="1:14" ht="21" x14ac:dyDescent="0.2">
      <c r="A14" s="734"/>
      <c r="B14" s="818"/>
      <c r="C14" s="818"/>
      <c r="D14" s="819"/>
      <c r="E14" s="325" t="s">
        <v>1</v>
      </c>
      <c r="F14" s="324" t="s">
        <v>2</v>
      </c>
      <c r="G14" s="323" t="s">
        <v>3</v>
      </c>
      <c r="H14" s="325" t="s">
        <v>1</v>
      </c>
      <c r="I14" s="324" t="s">
        <v>2</v>
      </c>
      <c r="J14" s="323" t="s">
        <v>3</v>
      </c>
      <c r="K14" s="325" t="s">
        <v>1</v>
      </c>
      <c r="L14" s="324" t="s">
        <v>2</v>
      </c>
      <c r="M14" s="323" t="s">
        <v>3</v>
      </c>
      <c r="N14" s="256" t="s">
        <v>99</v>
      </c>
    </row>
    <row r="15" spans="1:14" x14ac:dyDescent="0.2">
      <c r="A15" s="734"/>
      <c r="B15" s="818"/>
      <c r="C15" s="818"/>
      <c r="D15" s="819"/>
      <c r="E15" s="322" t="e">
        <f>E68</f>
        <v>#REF!</v>
      </c>
      <c r="F15" s="321" t="e">
        <f>F68</f>
        <v>#REF!</v>
      </c>
      <c r="G15" s="320" t="e">
        <f>SUM(E15:F15)</f>
        <v>#REF!</v>
      </c>
      <c r="H15" s="322">
        <f>H68</f>
        <v>0</v>
      </c>
      <c r="I15" s="321">
        <f>I68</f>
        <v>0</v>
      </c>
      <c r="J15" s="320">
        <f>SUM(H15:I15)</f>
        <v>0</v>
      </c>
      <c r="K15" s="322" t="e">
        <f>H15-E15</f>
        <v>#REF!</v>
      </c>
      <c r="L15" s="321" t="e">
        <f>I15-F15</f>
        <v>#REF!</v>
      </c>
      <c r="M15" s="320" t="e">
        <f>J15-G15</f>
        <v>#REF!</v>
      </c>
      <c r="N15" s="256" t="s">
        <v>99</v>
      </c>
    </row>
    <row r="16" spans="1:14" x14ac:dyDescent="0.2">
      <c r="N16" s="256" t="s">
        <v>99</v>
      </c>
    </row>
    <row r="17" spans="1:14" x14ac:dyDescent="0.2">
      <c r="A17" s="319" t="s">
        <v>209</v>
      </c>
      <c r="B17" s="318" t="s">
        <v>208</v>
      </c>
      <c r="M17" s="317" t="s">
        <v>194</v>
      </c>
      <c r="N17" s="256" t="s">
        <v>99</v>
      </c>
    </row>
    <row r="18" spans="1:14" ht="24" customHeight="1" x14ac:dyDescent="0.2">
      <c r="A18" s="816" t="s">
        <v>217</v>
      </c>
      <c r="B18" s="799" t="s">
        <v>142</v>
      </c>
      <c r="C18" s="799" t="s">
        <v>38</v>
      </c>
      <c r="D18" s="814" t="s">
        <v>226</v>
      </c>
      <c r="E18" s="811" t="s">
        <v>207</v>
      </c>
      <c r="F18" s="812"/>
      <c r="G18" s="813"/>
      <c r="H18" s="811" t="s">
        <v>206</v>
      </c>
      <c r="I18" s="812"/>
      <c r="J18" s="813"/>
      <c r="K18" s="811" t="s">
        <v>205</v>
      </c>
      <c r="L18" s="812"/>
      <c r="M18" s="813"/>
      <c r="N18" s="256" t="s">
        <v>99</v>
      </c>
    </row>
    <row r="19" spans="1:14" ht="21" x14ac:dyDescent="0.2">
      <c r="A19" s="817"/>
      <c r="B19" s="800"/>
      <c r="C19" s="800"/>
      <c r="D19" s="815"/>
      <c r="E19" s="315" t="s">
        <v>1</v>
      </c>
      <c r="F19" s="314" t="s">
        <v>2</v>
      </c>
      <c r="G19" s="316" t="s">
        <v>3</v>
      </c>
      <c r="H19" s="315" t="s">
        <v>1</v>
      </c>
      <c r="I19" s="314" t="s">
        <v>2</v>
      </c>
      <c r="J19" s="316" t="s">
        <v>3</v>
      </c>
      <c r="K19" s="315" t="s">
        <v>1</v>
      </c>
      <c r="L19" s="314" t="s">
        <v>2</v>
      </c>
      <c r="M19" s="316" t="s">
        <v>3</v>
      </c>
      <c r="N19" s="256" t="s">
        <v>99</v>
      </c>
    </row>
    <row r="20" spans="1:14" x14ac:dyDescent="0.2">
      <c r="A20" s="338" t="e">
        <f>'Паспорт-2'!A4</f>
        <v>#REF!</v>
      </c>
      <c r="B20" s="391">
        <f>'Паспорт-1'!B35</f>
        <v>0</v>
      </c>
      <c r="C20" s="392">
        <f>'Паспорт-1'!C35</f>
        <v>0</v>
      </c>
      <c r="D20" s="379" t="e">
        <f>'Паспорт-2'!B4</f>
        <v>#REF!</v>
      </c>
      <c r="E20" s="380" t="e">
        <f t="shared" ref="E20:M20" si="0">SUM(E21:E25)</f>
        <v>#REF!</v>
      </c>
      <c r="F20" s="381" t="e">
        <f t="shared" si="0"/>
        <v>#REF!</v>
      </c>
      <c r="G20" s="382" t="e">
        <f t="shared" si="0"/>
        <v>#REF!</v>
      </c>
      <c r="H20" s="380">
        <f t="shared" si="0"/>
        <v>0</v>
      </c>
      <c r="I20" s="381">
        <f t="shared" si="0"/>
        <v>0</v>
      </c>
      <c r="J20" s="382">
        <f t="shared" si="0"/>
        <v>0</v>
      </c>
      <c r="K20" s="380" t="e">
        <f t="shared" si="0"/>
        <v>#REF!</v>
      </c>
      <c r="L20" s="381" t="e">
        <f t="shared" si="0"/>
        <v>#REF!</v>
      </c>
      <c r="M20" s="382" t="e">
        <f t="shared" si="0"/>
        <v>#REF!</v>
      </c>
      <c r="N20" s="256" t="e">
        <f>IF(G20&lt;&gt;0,"Для друку","")</f>
        <v>#REF!</v>
      </c>
    </row>
    <row r="21" spans="1:14" x14ac:dyDescent="0.2">
      <c r="A21" s="377" t="e">
        <f>'Паспорт-2'!A5</f>
        <v>#REF!</v>
      </c>
      <c r="B21" s="393"/>
      <c r="C21" s="394"/>
      <c r="D21" s="378" t="e">
        <f>'Паспорт-2'!B5</f>
        <v>#REF!</v>
      </c>
      <c r="E21" s="395" t="e">
        <f>'Паспорт-2'!F5</f>
        <v>#REF!</v>
      </c>
      <c r="F21" s="396" t="e">
        <f>'Паспорт-2'!G5</f>
        <v>#REF!</v>
      </c>
      <c r="G21" s="383" t="e">
        <f>SUM(E21:F21)</f>
        <v>#REF!</v>
      </c>
      <c r="H21" s="384"/>
      <c r="I21" s="385"/>
      <c r="J21" s="383">
        <f>SUM(H21:I21)</f>
        <v>0</v>
      </c>
      <c r="K21" s="397" t="e">
        <f t="shared" ref="K21:L25" si="1">H21-E21</f>
        <v>#REF!</v>
      </c>
      <c r="L21" s="398" t="e">
        <f t="shared" si="1"/>
        <v>#REF!</v>
      </c>
      <c r="M21" s="383" t="e">
        <f>SUM(K21:L21)</f>
        <v>#REF!</v>
      </c>
      <c r="N21" s="256" t="e">
        <f t="shared" ref="N21:N67" si="2">IF(G21&lt;&gt;0,"Для друку","")</f>
        <v>#REF!</v>
      </c>
    </row>
    <row r="22" spans="1:14" x14ac:dyDescent="0.2">
      <c r="A22" s="348" t="e">
        <f>'Паспорт-2'!A6</f>
        <v>#REF!</v>
      </c>
      <c r="B22" s="393"/>
      <c r="C22" s="394"/>
      <c r="D22" s="337" t="e">
        <f>'Паспорт-2'!B6</f>
        <v>#REF!</v>
      </c>
      <c r="E22" s="395" t="e">
        <f>'Паспорт-2'!F6</f>
        <v>#REF!</v>
      </c>
      <c r="F22" s="396" t="e">
        <f>'Паспорт-2'!G6</f>
        <v>#REF!</v>
      </c>
      <c r="G22" s="383" t="e">
        <f>SUM(E22:F22)</f>
        <v>#REF!</v>
      </c>
      <c r="H22" s="384"/>
      <c r="I22" s="385"/>
      <c r="J22" s="383">
        <f>SUM(H22:I22)</f>
        <v>0</v>
      </c>
      <c r="K22" s="397" t="e">
        <f t="shared" si="1"/>
        <v>#REF!</v>
      </c>
      <c r="L22" s="398" t="e">
        <f t="shared" si="1"/>
        <v>#REF!</v>
      </c>
      <c r="M22" s="383" t="e">
        <f>SUM(K22:L22)</f>
        <v>#REF!</v>
      </c>
      <c r="N22" s="256" t="e">
        <f t="shared" si="2"/>
        <v>#REF!</v>
      </c>
    </row>
    <row r="23" spans="1:14" x14ac:dyDescent="0.2">
      <c r="A23" s="348" t="e">
        <f>'Паспорт-2'!A7</f>
        <v>#REF!</v>
      </c>
      <c r="B23" s="393"/>
      <c r="C23" s="394"/>
      <c r="D23" s="337" t="e">
        <f>'Паспорт-2'!B7</f>
        <v>#REF!</v>
      </c>
      <c r="E23" s="399" t="e">
        <f>'Паспорт-2'!F7</f>
        <v>#REF!</v>
      </c>
      <c r="F23" s="400" t="e">
        <f>'Паспорт-2'!G7</f>
        <v>#REF!</v>
      </c>
      <c r="G23" s="383" t="e">
        <f>SUM(E23:F23)</f>
        <v>#REF!</v>
      </c>
      <c r="H23" s="386"/>
      <c r="I23" s="387"/>
      <c r="J23" s="383">
        <f>SUM(H23:I23)</f>
        <v>0</v>
      </c>
      <c r="K23" s="401" t="e">
        <f t="shared" si="1"/>
        <v>#REF!</v>
      </c>
      <c r="L23" s="402" t="e">
        <f t="shared" si="1"/>
        <v>#REF!</v>
      </c>
      <c r="M23" s="383" t="e">
        <f>SUM(K23:L23)</f>
        <v>#REF!</v>
      </c>
      <c r="N23" s="256" t="e">
        <f t="shared" si="2"/>
        <v>#REF!</v>
      </c>
    </row>
    <row r="24" spans="1:14" x14ac:dyDescent="0.2">
      <c r="A24" s="348" t="e">
        <f>'Паспорт-2'!A8</f>
        <v>#REF!</v>
      </c>
      <c r="B24" s="393"/>
      <c r="C24" s="394"/>
      <c r="D24" s="337" t="e">
        <f>'Паспорт-2'!B8</f>
        <v>#REF!</v>
      </c>
      <c r="E24" s="399" t="e">
        <f>'Паспорт-2'!F8</f>
        <v>#REF!</v>
      </c>
      <c r="F24" s="400" t="e">
        <f>'Паспорт-2'!G8</f>
        <v>#REF!</v>
      </c>
      <c r="G24" s="383" t="e">
        <f>SUM(E24:F24)</f>
        <v>#REF!</v>
      </c>
      <c r="H24" s="386"/>
      <c r="I24" s="387"/>
      <c r="J24" s="383">
        <f>SUM(H24:I24)</f>
        <v>0</v>
      </c>
      <c r="K24" s="401" t="e">
        <f t="shared" si="1"/>
        <v>#REF!</v>
      </c>
      <c r="L24" s="402" t="e">
        <f t="shared" si="1"/>
        <v>#REF!</v>
      </c>
      <c r="M24" s="383" t="e">
        <f>SUM(K24:L24)</f>
        <v>#REF!</v>
      </c>
      <c r="N24" s="256" t="e">
        <f t="shared" si="2"/>
        <v>#REF!</v>
      </c>
    </row>
    <row r="25" spans="1:14" x14ac:dyDescent="0.2">
      <c r="A25" s="375" t="e">
        <f>'Паспорт-2'!A9</f>
        <v>#REF!</v>
      </c>
      <c r="B25" s="403"/>
      <c r="C25" s="404"/>
      <c r="D25" s="376" t="e">
        <f>'Паспорт-2'!B9</f>
        <v>#REF!</v>
      </c>
      <c r="E25" s="399" t="e">
        <f>'Паспорт-2'!F9</f>
        <v>#REF!</v>
      </c>
      <c r="F25" s="400" t="e">
        <f>'Паспорт-2'!G9</f>
        <v>#REF!</v>
      </c>
      <c r="G25" s="383" t="e">
        <f>SUM(E25:F25)</f>
        <v>#REF!</v>
      </c>
      <c r="H25" s="386"/>
      <c r="I25" s="387"/>
      <c r="J25" s="383">
        <f>SUM(H25:I25)</f>
        <v>0</v>
      </c>
      <c r="K25" s="401" t="e">
        <f t="shared" si="1"/>
        <v>#REF!</v>
      </c>
      <c r="L25" s="402" t="e">
        <f t="shared" si="1"/>
        <v>#REF!</v>
      </c>
      <c r="M25" s="383" t="e">
        <f>SUM(K25:L25)</f>
        <v>#REF!</v>
      </c>
      <c r="N25" s="256" t="e">
        <f t="shared" si="2"/>
        <v>#REF!</v>
      </c>
    </row>
    <row r="26" spans="1:14" x14ac:dyDescent="0.2">
      <c r="A26" s="338" t="e">
        <f>'Паспорт-2'!A10</f>
        <v>#REF!</v>
      </c>
      <c r="B26" s="391">
        <f>'Паспорт-1'!B41</f>
        <v>0</v>
      </c>
      <c r="C26" s="392">
        <f>'Паспорт-1'!C41</f>
        <v>0</v>
      </c>
      <c r="D26" s="379" t="e">
        <f>'Паспорт-2'!B10</f>
        <v>#REF!</v>
      </c>
      <c r="E26" s="380" t="e">
        <f t="shared" ref="E26:M26" si="3">SUM(E27:E31)</f>
        <v>#REF!</v>
      </c>
      <c r="F26" s="381" t="e">
        <f t="shared" si="3"/>
        <v>#REF!</v>
      </c>
      <c r="G26" s="382" t="e">
        <f t="shared" si="3"/>
        <v>#REF!</v>
      </c>
      <c r="H26" s="380">
        <f t="shared" si="3"/>
        <v>0</v>
      </c>
      <c r="I26" s="381">
        <f t="shared" si="3"/>
        <v>0</v>
      </c>
      <c r="J26" s="382">
        <f t="shared" si="3"/>
        <v>0</v>
      </c>
      <c r="K26" s="380" t="e">
        <f t="shared" si="3"/>
        <v>#REF!</v>
      </c>
      <c r="L26" s="381" t="e">
        <f t="shared" si="3"/>
        <v>#REF!</v>
      </c>
      <c r="M26" s="382" t="e">
        <f t="shared" si="3"/>
        <v>#REF!</v>
      </c>
      <c r="N26" s="256" t="e">
        <f t="shared" si="2"/>
        <v>#REF!</v>
      </c>
    </row>
    <row r="27" spans="1:14" x14ac:dyDescent="0.2">
      <c r="A27" s="377" t="e">
        <f>'Паспорт-2'!A11</f>
        <v>#REF!</v>
      </c>
      <c r="B27" s="393"/>
      <c r="C27" s="394"/>
      <c r="D27" s="378" t="e">
        <f>'Паспорт-2'!B11</f>
        <v>#REF!</v>
      </c>
      <c r="E27" s="395" t="e">
        <f>'Паспорт-2'!F11</f>
        <v>#REF!</v>
      </c>
      <c r="F27" s="396" t="e">
        <f>'Паспорт-2'!G11</f>
        <v>#REF!</v>
      </c>
      <c r="G27" s="383" t="e">
        <f>SUM(E27:F27)</f>
        <v>#REF!</v>
      </c>
      <c r="H27" s="384"/>
      <c r="I27" s="385"/>
      <c r="J27" s="383">
        <f>SUM(H27:I27)</f>
        <v>0</v>
      </c>
      <c r="K27" s="397" t="e">
        <f t="shared" ref="K27:L31" si="4">H27-E27</f>
        <v>#REF!</v>
      </c>
      <c r="L27" s="398" t="e">
        <f t="shared" si="4"/>
        <v>#REF!</v>
      </c>
      <c r="M27" s="383" t="e">
        <f>SUM(K27:L27)</f>
        <v>#REF!</v>
      </c>
      <c r="N27" s="256" t="e">
        <f t="shared" si="2"/>
        <v>#REF!</v>
      </c>
    </row>
    <row r="28" spans="1:14" x14ac:dyDescent="0.2">
      <c r="A28" s="348" t="e">
        <f>'Паспорт-2'!A12</f>
        <v>#REF!</v>
      </c>
      <c r="B28" s="393"/>
      <c r="C28" s="394"/>
      <c r="D28" s="337" t="e">
        <f>'Паспорт-2'!B12</f>
        <v>#REF!</v>
      </c>
      <c r="E28" s="395" t="e">
        <f>'Паспорт-2'!F12</f>
        <v>#REF!</v>
      </c>
      <c r="F28" s="396" t="e">
        <f>'Паспорт-2'!G12</f>
        <v>#REF!</v>
      </c>
      <c r="G28" s="383" t="e">
        <f>SUM(E28:F28)</f>
        <v>#REF!</v>
      </c>
      <c r="H28" s="384"/>
      <c r="I28" s="385"/>
      <c r="J28" s="383">
        <f>SUM(H28:I28)</f>
        <v>0</v>
      </c>
      <c r="K28" s="397" t="e">
        <f t="shared" si="4"/>
        <v>#REF!</v>
      </c>
      <c r="L28" s="398" t="e">
        <f t="shared" si="4"/>
        <v>#REF!</v>
      </c>
      <c r="M28" s="383" t="e">
        <f>SUM(K28:L28)</f>
        <v>#REF!</v>
      </c>
      <c r="N28" s="256" t="e">
        <f t="shared" si="2"/>
        <v>#REF!</v>
      </c>
    </row>
    <row r="29" spans="1:14" x14ac:dyDescent="0.2">
      <c r="A29" s="348" t="e">
        <f>'Паспорт-2'!A13</f>
        <v>#REF!</v>
      </c>
      <c r="B29" s="393"/>
      <c r="C29" s="394"/>
      <c r="D29" s="337" t="e">
        <f>'Паспорт-2'!B13</f>
        <v>#REF!</v>
      </c>
      <c r="E29" s="399" t="e">
        <f>'Паспорт-2'!F13</f>
        <v>#REF!</v>
      </c>
      <c r="F29" s="400" t="e">
        <f>'Паспорт-2'!G13</f>
        <v>#REF!</v>
      </c>
      <c r="G29" s="383" t="e">
        <f>SUM(E29:F29)</f>
        <v>#REF!</v>
      </c>
      <c r="H29" s="386"/>
      <c r="I29" s="387"/>
      <c r="J29" s="383">
        <f>SUM(H29:I29)</f>
        <v>0</v>
      </c>
      <c r="K29" s="401" t="e">
        <f t="shared" si="4"/>
        <v>#REF!</v>
      </c>
      <c r="L29" s="402" t="e">
        <f t="shared" si="4"/>
        <v>#REF!</v>
      </c>
      <c r="M29" s="383" t="e">
        <f>SUM(K29:L29)</f>
        <v>#REF!</v>
      </c>
      <c r="N29" s="256" t="e">
        <f t="shared" si="2"/>
        <v>#REF!</v>
      </c>
    </row>
    <row r="30" spans="1:14" x14ac:dyDescent="0.2">
      <c r="A30" s="348" t="e">
        <f>'Паспорт-2'!A14</f>
        <v>#REF!</v>
      </c>
      <c r="B30" s="393"/>
      <c r="C30" s="394"/>
      <c r="D30" s="337" t="e">
        <f>'Паспорт-2'!B14</f>
        <v>#REF!</v>
      </c>
      <c r="E30" s="399" t="e">
        <f>'Паспорт-2'!F14</f>
        <v>#REF!</v>
      </c>
      <c r="F30" s="400" t="e">
        <f>'Паспорт-2'!G14</f>
        <v>#REF!</v>
      </c>
      <c r="G30" s="383" t="e">
        <f>SUM(E30:F30)</f>
        <v>#REF!</v>
      </c>
      <c r="H30" s="386"/>
      <c r="I30" s="387"/>
      <c r="J30" s="383">
        <f>SUM(H30:I30)</f>
        <v>0</v>
      </c>
      <c r="K30" s="401" t="e">
        <f t="shared" si="4"/>
        <v>#REF!</v>
      </c>
      <c r="L30" s="402" t="e">
        <f t="shared" si="4"/>
        <v>#REF!</v>
      </c>
      <c r="M30" s="383" t="e">
        <f>SUM(K30:L30)</f>
        <v>#REF!</v>
      </c>
      <c r="N30" s="256" t="e">
        <f t="shared" si="2"/>
        <v>#REF!</v>
      </c>
    </row>
    <row r="31" spans="1:14" x14ac:dyDescent="0.2">
      <c r="A31" s="375" t="e">
        <f>'Паспорт-2'!A15</f>
        <v>#REF!</v>
      </c>
      <c r="B31" s="403"/>
      <c r="C31" s="404"/>
      <c r="D31" s="376" t="e">
        <f>'Паспорт-2'!B15</f>
        <v>#REF!</v>
      </c>
      <c r="E31" s="399" t="e">
        <f>'Паспорт-2'!F15</f>
        <v>#REF!</v>
      </c>
      <c r="F31" s="400" t="e">
        <f>'Паспорт-2'!G15</f>
        <v>#REF!</v>
      </c>
      <c r="G31" s="383" t="e">
        <f>SUM(E31:F31)</f>
        <v>#REF!</v>
      </c>
      <c r="H31" s="386"/>
      <c r="I31" s="387"/>
      <c r="J31" s="383">
        <f>SUM(H31:I31)</f>
        <v>0</v>
      </c>
      <c r="K31" s="401" t="e">
        <f t="shared" si="4"/>
        <v>#REF!</v>
      </c>
      <c r="L31" s="402" t="e">
        <f t="shared" si="4"/>
        <v>#REF!</v>
      </c>
      <c r="M31" s="383" t="e">
        <f>SUM(K31:L31)</f>
        <v>#REF!</v>
      </c>
      <c r="N31" s="256" t="e">
        <f t="shared" si="2"/>
        <v>#REF!</v>
      </c>
    </row>
    <row r="32" spans="1:14" x14ac:dyDescent="0.2">
      <c r="A32" s="338" t="e">
        <f>'Паспорт-2'!A16</f>
        <v>#REF!</v>
      </c>
      <c r="B32" s="391">
        <f>'Паспорт-1'!B47</f>
        <v>0</v>
      </c>
      <c r="C32" s="392">
        <f>'Паспорт-1'!C47</f>
        <v>0</v>
      </c>
      <c r="D32" s="379" t="e">
        <f>'Паспорт-2'!B16</f>
        <v>#REF!</v>
      </c>
      <c r="E32" s="380" t="e">
        <f t="shared" ref="E32:M32" si="5">SUM(E33:E37)</f>
        <v>#REF!</v>
      </c>
      <c r="F32" s="381" t="e">
        <f t="shared" si="5"/>
        <v>#REF!</v>
      </c>
      <c r="G32" s="382" t="e">
        <f t="shared" si="5"/>
        <v>#REF!</v>
      </c>
      <c r="H32" s="380">
        <f t="shared" si="5"/>
        <v>0</v>
      </c>
      <c r="I32" s="381">
        <f t="shared" si="5"/>
        <v>0</v>
      </c>
      <c r="J32" s="382">
        <f t="shared" si="5"/>
        <v>0</v>
      </c>
      <c r="K32" s="380" t="e">
        <f t="shared" si="5"/>
        <v>#REF!</v>
      </c>
      <c r="L32" s="381" t="e">
        <f t="shared" si="5"/>
        <v>#REF!</v>
      </c>
      <c r="M32" s="382" t="e">
        <f t="shared" si="5"/>
        <v>#REF!</v>
      </c>
      <c r="N32" s="256" t="e">
        <f t="shared" si="2"/>
        <v>#REF!</v>
      </c>
    </row>
    <row r="33" spans="1:14" x14ac:dyDescent="0.2">
      <c r="A33" s="377" t="e">
        <f>'Паспорт-2'!A17</f>
        <v>#REF!</v>
      </c>
      <c r="B33" s="393"/>
      <c r="C33" s="394"/>
      <c r="D33" s="378" t="e">
        <f>'Паспорт-2'!B17</f>
        <v>#REF!</v>
      </c>
      <c r="E33" s="395" t="e">
        <f>'Паспорт-2'!F17</f>
        <v>#REF!</v>
      </c>
      <c r="F33" s="396" t="e">
        <f>'Паспорт-2'!G17</f>
        <v>#REF!</v>
      </c>
      <c r="G33" s="383" t="e">
        <f>SUM(E33:F33)</f>
        <v>#REF!</v>
      </c>
      <c r="H33" s="384"/>
      <c r="I33" s="385"/>
      <c r="J33" s="383">
        <f>SUM(H33:I33)</f>
        <v>0</v>
      </c>
      <c r="K33" s="397" t="e">
        <f t="shared" ref="K33:L37" si="6">H33-E33</f>
        <v>#REF!</v>
      </c>
      <c r="L33" s="398" t="e">
        <f t="shared" si="6"/>
        <v>#REF!</v>
      </c>
      <c r="M33" s="383" t="e">
        <f>SUM(K33:L33)</f>
        <v>#REF!</v>
      </c>
      <c r="N33" s="256" t="e">
        <f t="shared" si="2"/>
        <v>#REF!</v>
      </c>
    </row>
    <row r="34" spans="1:14" x14ac:dyDescent="0.2">
      <c r="A34" s="348" t="e">
        <f>'Паспорт-2'!A18</f>
        <v>#REF!</v>
      </c>
      <c r="B34" s="393"/>
      <c r="C34" s="394"/>
      <c r="D34" s="337" t="e">
        <f>'Паспорт-2'!B18</f>
        <v>#REF!</v>
      </c>
      <c r="E34" s="395" t="e">
        <f>'Паспорт-2'!F18</f>
        <v>#REF!</v>
      </c>
      <c r="F34" s="396" t="e">
        <f>'Паспорт-2'!G18</f>
        <v>#REF!</v>
      </c>
      <c r="G34" s="383" t="e">
        <f>SUM(E34:F34)</f>
        <v>#REF!</v>
      </c>
      <c r="H34" s="384"/>
      <c r="I34" s="385"/>
      <c r="J34" s="383">
        <f>SUM(H34:I34)</f>
        <v>0</v>
      </c>
      <c r="K34" s="397" t="e">
        <f t="shared" si="6"/>
        <v>#REF!</v>
      </c>
      <c r="L34" s="398" t="e">
        <f t="shared" si="6"/>
        <v>#REF!</v>
      </c>
      <c r="M34" s="383" t="e">
        <f>SUM(K34:L34)</f>
        <v>#REF!</v>
      </c>
      <c r="N34" s="256" t="e">
        <f t="shared" si="2"/>
        <v>#REF!</v>
      </c>
    </row>
    <row r="35" spans="1:14" x14ac:dyDescent="0.2">
      <c r="A35" s="348" t="e">
        <f>'Паспорт-2'!A19</f>
        <v>#REF!</v>
      </c>
      <c r="B35" s="393"/>
      <c r="C35" s="394"/>
      <c r="D35" s="337" t="e">
        <f>'Паспорт-2'!B19</f>
        <v>#REF!</v>
      </c>
      <c r="E35" s="399" t="e">
        <f>'Паспорт-2'!F19</f>
        <v>#REF!</v>
      </c>
      <c r="F35" s="400" t="e">
        <f>'Паспорт-2'!G19</f>
        <v>#REF!</v>
      </c>
      <c r="G35" s="383" t="e">
        <f>SUM(E35:F35)</f>
        <v>#REF!</v>
      </c>
      <c r="H35" s="386"/>
      <c r="I35" s="387"/>
      <c r="J35" s="383">
        <f>SUM(H35:I35)</f>
        <v>0</v>
      </c>
      <c r="K35" s="401" t="e">
        <f t="shared" si="6"/>
        <v>#REF!</v>
      </c>
      <c r="L35" s="402" t="e">
        <f t="shared" si="6"/>
        <v>#REF!</v>
      </c>
      <c r="M35" s="383" t="e">
        <f>SUM(K35:L35)</f>
        <v>#REF!</v>
      </c>
      <c r="N35" s="256" t="e">
        <f t="shared" si="2"/>
        <v>#REF!</v>
      </c>
    </row>
    <row r="36" spans="1:14" x14ac:dyDescent="0.2">
      <c r="A36" s="348" t="e">
        <f>'Паспорт-2'!A20</f>
        <v>#REF!</v>
      </c>
      <c r="B36" s="393"/>
      <c r="C36" s="394"/>
      <c r="D36" s="337" t="e">
        <f>'Паспорт-2'!B20</f>
        <v>#REF!</v>
      </c>
      <c r="E36" s="399" t="e">
        <f>'Паспорт-2'!F20</f>
        <v>#REF!</v>
      </c>
      <c r="F36" s="400" t="e">
        <f>'Паспорт-2'!G20</f>
        <v>#REF!</v>
      </c>
      <c r="G36" s="383" t="e">
        <f>SUM(E36:F36)</f>
        <v>#REF!</v>
      </c>
      <c r="H36" s="386"/>
      <c r="I36" s="387"/>
      <c r="J36" s="383">
        <f>SUM(H36:I36)</f>
        <v>0</v>
      </c>
      <c r="K36" s="401" t="e">
        <f t="shared" si="6"/>
        <v>#REF!</v>
      </c>
      <c r="L36" s="402" t="e">
        <f t="shared" si="6"/>
        <v>#REF!</v>
      </c>
      <c r="M36" s="383" t="e">
        <f>SUM(K36:L36)</f>
        <v>#REF!</v>
      </c>
      <c r="N36" s="256" t="e">
        <f t="shared" si="2"/>
        <v>#REF!</v>
      </c>
    </row>
    <row r="37" spans="1:14" x14ac:dyDescent="0.2">
      <c r="A37" s="375" t="e">
        <f>'Паспорт-2'!A21</f>
        <v>#REF!</v>
      </c>
      <c r="B37" s="403"/>
      <c r="C37" s="404"/>
      <c r="D37" s="376" t="e">
        <f>'Паспорт-2'!B21</f>
        <v>#REF!</v>
      </c>
      <c r="E37" s="399" t="e">
        <f>'Паспорт-2'!F21</f>
        <v>#REF!</v>
      </c>
      <c r="F37" s="400" t="e">
        <f>'Паспорт-2'!G21</f>
        <v>#REF!</v>
      </c>
      <c r="G37" s="383" t="e">
        <f>SUM(E37:F37)</f>
        <v>#REF!</v>
      </c>
      <c r="H37" s="386"/>
      <c r="I37" s="387"/>
      <c r="J37" s="383">
        <f>SUM(H37:I37)</f>
        <v>0</v>
      </c>
      <c r="K37" s="401" t="e">
        <f t="shared" si="6"/>
        <v>#REF!</v>
      </c>
      <c r="L37" s="402" t="e">
        <f t="shared" si="6"/>
        <v>#REF!</v>
      </c>
      <c r="M37" s="383" t="e">
        <f>SUM(K37:L37)</f>
        <v>#REF!</v>
      </c>
      <c r="N37" s="256" t="e">
        <f t="shared" si="2"/>
        <v>#REF!</v>
      </c>
    </row>
    <row r="38" spans="1:14" x14ac:dyDescent="0.2">
      <c r="A38" s="338" t="e">
        <f>'Паспорт-2'!A22</f>
        <v>#REF!</v>
      </c>
      <c r="B38" s="391">
        <f>'Паспорт-1'!B53</f>
        <v>0</v>
      </c>
      <c r="C38" s="392">
        <f>'Паспорт-1'!C53</f>
        <v>0</v>
      </c>
      <c r="D38" s="379" t="e">
        <f>'Паспорт-2'!B22</f>
        <v>#REF!</v>
      </c>
      <c r="E38" s="380" t="e">
        <f t="shared" ref="E38:M38" si="7">SUM(E39:E43)</f>
        <v>#REF!</v>
      </c>
      <c r="F38" s="381" t="e">
        <f t="shared" si="7"/>
        <v>#REF!</v>
      </c>
      <c r="G38" s="382" t="e">
        <f t="shared" si="7"/>
        <v>#REF!</v>
      </c>
      <c r="H38" s="380">
        <f t="shared" si="7"/>
        <v>0</v>
      </c>
      <c r="I38" s="381">
        <f t="shared" si="7"/>
        <v>0</v>
      </c>
      <c r="J38" s="382">
        <f t="shared" si="7"/>
        <v>0</v>
      </c>
      <c r="K38" s="380" t="e">
        <f t="shared" si="7"/>
        <v>#REF!</v>
      </c>
      <c r="L38" s="381" t="e">
        <f t="shared" si="7"/>
        <v>#REF!</v>
      </c>
      <c r="M38" s="382" t="e">
        <f t="shared" si="7"/>
        <v>#REF!</v>
      </c>
      <c r="N38" s="256" t="e">
        <f t="shared" si="2"/>
        <v>#REF!</v>
      </c>
    </row>
    <row r="39" spans="1:14" x14ac:dyDescent="0.2">
      <c r="A39" s="377" t="e">
        <f>'Паспорт-2'!A23</f>
        <v>#REF!</v>
      </c>
      <c r="B39" s="393"/>
      <c r="C39" s="394"/>
      <c r="D39" s="378" t="e">
        <f>'Паспорт-2'!B23</f>
        <v>#REF!</v>
      </c>
      <c r="E39" s="395" t="e">
        <f>'Паспорт-2'!F23</f>
        <v>#REF!</v>
      </c>
      <c r="F39" s="396" t="e">
        <f>'Паспорт-2'!G23</f>
        <v>#REF!</v>
      </c>
      <c r="G39" s="383" t="e">
        <f>SUM(E39:F39)</f>
        <v>#REF!</v>
      </c>
      <c r="H39" s="384"/>
      <c r="I39" s="385"/>
      <c r="J39" s="383">
        <f>SUM(H39:I39)</f>
        <v>0</v>
      </c>
      <c r="K39" s="397" t="e">
        <f t="shared" ref="K39:L43" si="8">H39-E39</f>
        <v>#REF!</v>
      </c>
      <c r="L39" s="398" t="e">
        <f t="shared" si="8"/>
        <v>#REF!</v>
      </c>
      <c r="M39" s="383" t="e">
        <f>SUM(K39:L39)</f>
        <v>#REF!</v>
      </c>
      <c r="N39" s="256" t="e">
        <f t="shared" si="2"/>
        <v>#REF!</v>
      </c>
    </row>
    <row r="40" spans="1:14" x14ac:dyDescent="0.2">
      <c r="A40" s="348" t="e">
        <f>'Паспорт-2'!A24</f>
        <v>#REF!</v>
      </c>
      <c r="B40" s="393"/>
      <c r="C40" s="394"/>
      <c r="D40" s="337" t="e">
        <f>'Паспорт-2'!B24</f>
        <v>#REF!</v>
      </c>
      <c r="E40" s="395" t="e">
        <f>'Паспорт-2'!F24</f>
        <v>#REF!</v>
      </c>
      <c r="F40" s="396" t="e">
        <f>'Паспорт-2'!G24</f>
        <v>#REF!</v>
      </c>
      <c r="G40" s="383" t="e">
        <f>SUM(E40:F40)</f>
        <v>#REF!</v>
      </c>
      <c r="H40" s="384"/>
      <c r="I40" s="385"/>
      <c r="J40" s="383">
        <f>SUM(H40:I40)</f>
        <v>0</v>
      </c>
      <c r="K40" s="397" t="e">
        <f t="shared" si="8"/>
        <v>#REF!</v>
      </c>
      <c r="L40" s="398" t="e">
        <f t="shared" si="8"/>
        <v>#REF!</v>
      </c>
      <c r="M40" s="383" t="e">
        <f>SUM(K40:L40)</f>
        <v>#REF!</v>
      </c>
      <c r="N40" s="256" t="e">
        <f t="shared" si="2"/>
        <v>#REF!</v>
      </c>
    </row>
    <row r="41" spans="1:14" x14ac:dyDescent="0.2">
      <c r="A41" s="348" t="e">
        <f>'Паспорт-2'!A25</f>
        <v>#REF!</v>
      </c>
      <c r="B41" s="393"/>
      <c r="C41" s="394"/>
      <c r="D41" s="337" t="e">
        <f>'Паспорт-2'!B25</f>
        <v>#REF!</v>
      </c>
      <c r="E41" s="399" t="e">
        <f>'Паспорт-2'!F25</f>
        <v>#REF!</v>
      </c>
      <c r="F41" s="400" t="e">
        <f>'Паспорт-2'!G25</f>
        <v>#REF!</v>
      </c>
      <c r="G41" s="383" t="e">
        <f>SUM(E41:F41)</f>
        <v>#REF!</v>
      </c>
      <c r="H41" s="386"/>
      <c r="I41" s="387"/>
      <c r="J41" s="383">
        <f>SUM(H41:I41)</f>
        <v>0</v>
      </c>
      <c r="K41" s="401" t="e">
        <f t="shared" si="8"/>
        <v>#REF!</v>
      </c>
      <c r="L41" s="402" t="e">
        <f t="shared" si="8"/>
        <v>#REF!</v>
      </c>
      <c r="M41" s="383" t="e">
        <f>SUM(K41:L41)</f>
        <v>#REF!</v>
      </c>
      <c r="N41" s="256" t="e">
        <f t="shared" si="2"/>
        <v>#REF!</v>
      </c>
    </row>
    <row r="42" spans="1:14" x14ac:dyDescent="0.2">
      <c r="A42" s="348" t="e">
        <f>'Паспорт-2'!A26</f>
        <v>#REF!</v>
      </c>
      <c r="B42" s="393"/>
      <c r="C42" s="394"/>
      <c r="D42" s="337" t="e">
        <f>'Паспорт-2'!B26</f>
        <v>#REF!</v>
      </c>
      <c r="E42" s="399" t="e">
        <f>'Паспорт-2'!F26</f>
        <v>#REF!</v>
      </c>
      <c r="F42" s="400" t="e">
        <f>'Паспорт-2'!G26</f>
        <v>#REF!</v>
      </c>
      <c r="G42" s="383" t="e">
        <f>SUM(E42:F42)</f>
        <v>#REF!</v>
      </c>
      <c r="H42" s="386"/>
      <c r="I42" s="387"/>
      <c r="J42" s="383">
        <f>SUM(H42:I42)</f>
        <v>0</v>
      </c>
      <c r="K42" s="401" t="e">
        <f t="shared" si="8"/>
        <v>#REF!</v>
      </c>
      <c r="L42" s="402" t="e">
        <f t="shared" si="8"/>
        <v>#REF!</v>
      </c>
      <c r="M42" s="383" t="e">
        <f>SUM(K42:L42)</f>
        <v>#REF!</v>
      </c>
      <c r="N42" s="256" t="e">
        <f t="shared" si="2"/>
        <v>#REF!</v>
      </c>
    </row>
    <row r="43" spans="1:14" x14ac:dyDescent="0.2">
      <c r="A43" s="375" t="e">
        <f>'Паспорт-2'!A27</f>
        <v>#REF!</v>
      </c>
      <c r="B43" s="403"/>
      <c r="C43" s="404"/>
      <c r="D43" s="376" t="e">
        <f>'Паспорт-2'!B27</f>
        <v>#REF!</v>
      </c>
      <c r="E43" s="399" t="e">
        <f>'Паспорт-2'!F27</f>
        <v>#REF!</v>
      </c>
      <c r="F43" s="400" t="e">
        <f>'Паспорт-2'!G27</f>
        <v>#REF!</v>
      </c>
      <c r="G43" s="383" t="e">
        <f>SUM(E43:F43)</f>
        <v>#REF!</v>
      </c>
      <c r="H43" s="386"/>
      <c r="I43" s="387"/>
      <c r="J43" s="383">
        <f>SUM(H43:I43)</f>
        <v>0</v>
      </c>
      <c r="K43" s="401" t="e">
        <f t="shared" si="8"/>
        <v>#REF!</v>
      </c>
      <c r="L43" s="402" t="e">
        <f t="shared" si="8"/>
        <v>#REF!</v>
      </c>
      <c r="M43" s="383" t="e">
        <f>SUM(K43:L43)</f>
        <v>#REF!</v>
      </c>
      <c r="N43" s="256" t="e">
        <f t="shared" si="2"/>
        <v>#REF!</v>
      </c>
    </row>
    <row r="44" spans="1:14" x14ac:dyDescent="0.2">
      <c r="A44" s="338" t="e">
        <f>'Паспорт-2'!A28</f>
        <v>#REF!</v>
      </c>
      <c r="B44" s="391">
        <f>'Паспорт-1'!B59</f>
        <v>0</v>
      </c>
      <c r="C44" s="392">
        <f>'Паспорт-1'!C59</f>
        <v>0</v>
      </c>
      <c r="D44" s="379" t="e">
        <f>'Паспорт-2'!B28</f>
        <v>#REF!</v>
      </c>
      <c r="E44" s="380" t="e">
        <f t="shared" ref="E44:M44" si="9">SUM(E45:E49)</f>
        <v>#REF!</v>
      </c>
      <c r="F44" s="381" t="e">
        <f t="shared" si="9"/>
        <v>#REF!</v>
      </c>
      <c r="G44" s="382" t="e">
        <f t="shared" si="9"/>
        <v>#REF!</v>
      </c>
      <c r="H44" s="380">
        <f t="shared" si="9"/>
        <v>0</v>
      </c>
      <c r="I44" s="381">
        <f t="shared" si="9"/>
        <v>0</v>
      </c>
      <c r="J44" s="382">
        <f t="shared" si="9"/>
        <v>0</v>
      </c>
      <c r="K44" s="380" t="e">
        <f t="shared" si="9"/>
        <v>#REF!</v>
      </c>
      <c r="L44" s="381" t="e">
        <f t="shared" si="9"/>
        <v>#REF!</v>
      </c>
      <c r="M44" s="382" t="e">
        <f t="shared" si="9"/>
        <v>#REF!</v>
      </c>
      <c r="N44" s="256" t="e">
        <f t="shared" si="2"/>
        <v>#REF!</v>
      </c>
    </row>
    <row r="45" spans="1:14" x14ac:dyDescent="0.2">
      <c r="A45" s="377" t="e">
        <f>'Паспорт-2'!A29</f>
        <v>#REF!</v>
      </c>
      <c r="B45" s="393"/>
      <c r="C45" s="394"/>
      <c r="D45" s="378" t="e">
        <f>'Паспорт-2'!B29</f>
        <v>#REF!</v>
      </c>
      <c r="E45" s="395" t="e">
        <f>'Паспорт-2'!F29</f>
        <v>#REF!</v>
      </c>
      <c r="F45" s="396" t="e">
        <f>'Паспорт-2'!G29</f>
        <v>#REF!</v>
      </c>
      <c r="G45" s="383" t="e">
        <f>SUM(E45:F45)</f>
        <v>#REF!</v>
      </c>
      <c r="H45" s="384"/>
      <c r="I45" s="385"/>
      <c r="J45" s="383">
        <f>SUM(H45:I45)</f>
        <v>0</v>
      </c>
      <c r="K45" s="397" t="e">
        <f t="shared" ref="K45:L49" si="10">H45-E45</f>
        <v>#REF!</v>
      </c>
      <c r="L45" s="398" t="e">
        <f t="shared" si="10"/>
        <v>#REF!</v>
      </c>
      <c r="M45" s="383" t="e">
        <f>SUM(K45:L45)</f>
        <v>#REF!</v>
      </c>
      <c r="N45" s="256" t="e">
        <f t="shared" si="2"/>
        <v>#REF!</v>
      </c>
    </row>
    <row r="46" spans="1:14" x14ac:dyDescent="0.2">
      <c r="A46" s="348" t="e">
        <f>'Паспорт-2'!A30</f>
        <v>#REF!</v>
      </c>
      <c r="B46" s="393"/>
      <c r="C46" s="394"/>
      <c r="D46" s="337" t="e">
        <f>'Паспорт-2'!B30</f>
        <v>#REF!</v>
      </c>
      <c r="E46" s="395" t="e">
        <f>'Паспорт-2'!F30</f>
        <v>#REF!</v>
      </c>
      <c r="F46" s="396" t="e">
        <f>'Паспорт-2'!G30</f>
        <v>#REF!</v>
      </c>
      <c r="G46" s="383" t="e">
        <f>SUM(E46:F46)</f>
        <v>#REF!</v>
      </c>
      <c r="H46" s="384"/>
      <c r="I46" s="385"/>
      <c r="J46" s="383">
        <f>SUM(H46:I46)</f>
        <v>0</v>
      </c>
      <c r="K46" s="397" t="e">
        <f t="shared" si="10"/>
        <v>#REF!</v>
      </c>
      <c r="L46" s="398" t="e">
        <f t="shared" si="10"/>
        <v>#REF!</v>
      </c>
      <c r="M46" s="383" t="e">
        <f>SUM(K46:L46)</f>
        <v>#REF!</v>
      </c>
      <c r="N46" s="256" t="e">
        <f t="shared" si="2"/>
        <v>#REF!</v>
      </c>
    </row>
    <row r="47" spans="1:14" x14ac:dyDescent="0.2">
      <c r="A47" s="348" t="e">
        <f>'Паспорт-2'!A31</f>
        <v>#REF!</v>
      </c>
      <c r="B47" s="393"/>
      <c r="C47" s="394"/>
      <c r="D47" s="337" t="e">
        <f>'Паспорт-2'!B31</f>
        <v>#REF!</v>
      </c>
      <c r="E47" s="399" t="e">
        <f>'Паспорт-2'!F31</f>
        <v>#REF!</v>
      </c>
      <c r="F47" s="400" t="e">
        <f>'Паспорт-2'!G31</f>
        <v>#REF!</v>
      </c>
      <c r="G47" s="383" t="e">
        <f>SUM(E47:F47)</f>
        <v>#REF!</v>
      </c>
      <c r="H47" s="386"/>
      <c r="I47" s="387"/>
      <c r="J47" s="383">
        <f>SUM(H47:I47)</f>
        <v>0</v>
      </c>
      <c r="K47" s="401" t="e">
        <f t="shared" si="10"/>
        <v>#REF!</v>
      </c>
      <c r="L47" s="402" t="e">
        <f t="shared" si="10"/>
        <v>#REF!</v>
      </c>
      <c r="M47" s="383" t="e">
        <f>SUM(K47:L47)</f>
        <v>#REF!</v>
      </c>
      <c r="N47" s="256" t="e">
        <f t="shared" si="2"/>
        <v>#REF!</v>
      </c>
    </row>
    <row r="48" spans="1:14" x14ac:dyDescent="0.2">
      <c r="A48" s="348" t="e">
        <f>'Паспорт-2'!A32</f>
        <v>#REF!</v>
      </c>
      <c r="B48" s="393"/>
      <c r="C48" s="394"/>
      <c r="D48" s="337" t="e">
        <f>'Паспорт-2'!B32</f>
        <v>#REF!</v>
      </c>
      <c r="E48" s="399" t="e">
        <f>'Паспорт-2'!F32</f>
        <v>#REF!</v>
      </c>
      <c r="F48" s="400" t="e">
        <f>'Паспорт-2'!G32</f>
        <v>#REF!</v>
      </c>
      <c r="G48" s="383" t="e">
        <f>SUM(E48:F48)</f>
        <v>#REF!</v>
      </c>
      <c r="H48" s="386"/>
      <c r="I48" s="387"/>
      <c r="J48" s="383">
        <f>SUM(H48:I48)</f>
        <v>0</v>
      </c>
      <c r="K48" s="401" t="e">
        <f t="shared" si="10"/>
        <v>#REF!</v>
      </c>
      <c r="L48" s="402" t="e">
        <f t="shared" si="10"/>
        <v>#REF!</v>
      </c>
      <c r="M48" s="383" t="e">
        <f>SUM(K48:L48)</f>
        <v>#REF!</v>
      </c>
      <c r="N48" s="256" t="e">
        <f t="shared" si="2"/>
        <v>#REF!</v>
      </c>
    </row>
    <row r="49" spans="1:14" x14ac:dyDescent="0.2">
      <c r="A49" s="375" t="e">
        <f>'Паспорт-2'!A33</f>
        <v>#REF!</v>
      </c>
      <c r="B49" s="403"/>
      <c r="C49" s="404"/>
      <c r="D49" s="376" t="e">
        <f>'Паспорт-2'!B33</f>
        <v>#REF!</v>
      </c>
      <c r="E49" s="399" t="e">
        <f>'Паспорт-2'!F33</f>
        <v>#REF!</v>
      </c>
      <c r="F49" s="400" t="e">
        <f>'Паспорт-2'!G33</f>
        <v>#REF!</v>
      </c>
      <c r="G49" s="383" t="e">
        <f>SUM(E49:F49)</f>
        <v>#REF!</v>
      </c>
      <c r="H49" s="386"/>
      <c r="I49" s="387"/>
      <c r="J49" s="383">
        <f>SUM(H49:I49)</f>
        <v>0</v>
      </c>
      <c r="K49" s="401" t="e">
        <f t="shared" si="10"/>
        <v>#REF!</v>
      </c>
      <c r="L49" s="402" t="e">
        <f t="shared" si="10"/>
        <v>#REF!</v>
      </c>
      <c r="M49" s="383" t="e">
        <f>SUM(K49:L49)</f>
        <v>#REF!</v>
      </c>
      <c r="N49" s="256" t="e">
        <f t="shared" si="2"/>
        <v>#REF!</v>
      </c>
    </row>
    <row r="50" spans="1:14" x14ac:dyDescent="0.2">
      <c r="A50" s="338" t="e">
        <f>'Паспорт-2'!A34</f>
        <v>#REF!</v>
      </c>
      <c r="B50" s="391">
        <f>'Паспорт-1'!B65</f>
        <v>0</v>
      </c>
      <c r="C50" s="392">
        <f>'Паспорт-1'!C65</f>
        <v>0</v>
      </c>
      <c r="D50" s="379" t="e">
        <f>'Паспорт-2'!B34</f>
        <v>#REF!</v>
      </c>
      <c r="E50" s="380" t="e">
        <f t="shared" ref="E50:M50" si="11">SUM(E51:E55)</f>
        <v>#REF!</v>
      </c>
      <c r="F50" s="381" t="e">
        <f t="shared" si="11"/>
        <v>#REF!</v>
      </c>
      <c r="G50" s="382" t="e">
        <f t="shared" si="11"/>
        <v>#REF!</v>
      </c>
      <c r="H50" s="380">
        <f t="shared" si="11"/>
        <v>0</v>
      </c>
      <c r="I50" s="381">
        <f t="shared" si="11"/>
        <v>0</v>
      </c>
      <c r="J50" s="382">
        <f t="shared" si="11"/>
        <v>0</v>
      </c>
      <c r="K50" s="380" t="e">
        <f t="shared" si="11"/>
        <v>#REF!</v>
      </c>
      <c r="L50" s="381" t="e">
        <f t="shared" si="11"/>
        <v>#REF!</v>
      </c>
      <c r="M50" s="382" t="e">
        <f t="shared" si="11"/>
        <v>#REF!</v>
      </c>
      <c r="N50" s="256" t="e">
        <f t="shared" si="2"/>
        <v>#REF!</v>
      </c>
    </row>
    <row r="51" spans="1:14" x14ac:dyDescent="0.2">
      <c r="A51" s="377" t="e">
        <f>'Паспорт-2'!A35</f>
        <v>#REF!</v>
      </c>
      <c r="B51" s="393"/>
      <c r="C51" s="394"/>
      <c r="D51" s="378" t="e">
        <f>'Паспорт-2'!B35</f>
        <v>#REF!</v>
      </c>
      <c r="E51" s="395" t="e">
        <f>'Паспорт-2'!F35</f>
        <v>#REF!</v>
      </c>
      <c r="F51" s="396" t="e">
        <f>'Паспорт-2'!G35</f>
        <v>#REF!</v>
      </c>
      <c r="G51" s="383" t="e">
        <f>SUM(E51:F51)</f>
        <v>#REF!</v>
      </c>
      <c r="H51" s="384"/>
      <c r="I51" s="385"/>
      <c r="J51" s="383">
        <f>SUM(H51:I51)</f>
        <v>0</v>
      </c>
      <c r="K51" s="397" t="e">
        <f t="shared" ref="K51:L55" si="12">H51-E51</f>
        <v>#REF!</v>
      </c>
      <c r="L51" s="398" t="e">
        <f t="shared" si="12"/>
        <v>#REF!</v>
      </c>
      <c r="M51" s="383" t="e">
        <f>SUM(K51:L51)</f>
        <v>#REF!</v>
      </c>
      <c r="N51" s="256" t="e">
        <f t="shared" si="2"/>
        <v>#REF!</v>
      </c>
    </row>
    <row r="52" spans="1:14" x14ac:dyDescent="0.2">
      <c r="A52" s="348" t="e">
        <f>'Паспорт-2'!A36</f>
        <v>#REF!</v>
      </c>
      <c r="B52" s="393"/>
      <c r="C52" s="394"/>
      <c r="D52" s="337" t="e">
        <f>'Паспорт-2'!B36</f>
        <v>#REF!</v>
      </c>
      <c r="E52" s="395" t="e">
        <f>'Паспорт-2'!F36</f>
        <v>#REF!</v>
      </c>
      <c r="F52" s="396" t="e">
        <f>'Паспорт-2'!G36</f>
        <v>#REF!</v>
      </c>
      <c r="G52" s="383" t="e">
        <f>SUM(E52:F52)</f>
        <v>#REF!</v>
      </c>
      <c r="H52" s="384"/>
      <c r="I52" s="385"/>
      <c r="J52" s="383">
        <f>SUM(H52:I52)</f>
        <v>0</v>
      </c>
      <c r="K52" s="397" t="e">
        <f t="shared" si="12"/>
        <v>#REF!</v>
      </c>
      <c r="L52" s="398" t="e">
        <f t="shared" si="12"/>
        <v>#REF!</v>
      </c>
      <c r="M52" s="383" t="e">
        <f>SUM(K52:L52)</f>
        <v>#REF!</v>
      </c>
      <c r="N52" s="256" t="e">
        <f t="shared" si="2"/>
        <v>#REF!</v>
      </c>
    </row>
    <row r="53" spans="1:14" x14ac:dyDescent="0.2">
      <c r="A53" s="348" t="e">
        <f>'Паспорт-2'!A37</f>
        <v>#REF!</v>
      </c>
      <c r="B53" s="393"/>
      <c r="C53" s="394"/>
      <c r="D53" s="337" t="e">
        <f>'Паспорт-2'!B37</f>
        <v>#REF!</v>
      </c>
      <c r="E53" s="399" t="e">
        <f>'Паспорт-2'!F37</f>
        <v>#REF!</v>
      </c>
      <c r="F53" s="400" t="e">
        <f>'Паспорт-2'!G37</f>
        <v>#REF!</v>
      </c>
      <c r="G53" s="383" t="e">
        <f>SUM(E53:F53)</f>
        <v>#REF!</v>
      </c>
      <c r="H53" s="386"/>
      <c r="I53" s="387"/>
      <c r="J53" s="383">
        <f>SUM(H53:I53)</f>
        <v>0</v>
      </c>
      <c r="K53" s="401" t="e">
        <f t="shared" si="12"/>
        <v>#REF!</v>
      </c>
      <c r="L53" s="402" t="e">
        <f t="shared" si="12"/>
        <v>#REF!</v>
      </c>
      <c r="M53" s="383" t="e">
        <f>SUM(K53:L53)</f>
        <v>#REF!</v>
      </c>
      <c r="N53" s="256" t="e">
        <f t="shared" si="2"/>
        <v>#REF!</v>
      </c>
    </row>
    <row r="54" spans="1:14" x14ac:dyDescent="0.2">
      <c r="A54" s="348" t="e">
        <f>'Паспорт-2'!A38</f>
        <v>#REF!</v>
      </c>
      <c r="B54" s="393"/>
      <c r="C54" s="394"/>
      <c r="D54" s="337" t="e">
        <f>'Паспорт-2'!B38</f>
        <v>#REF!</v>
      </c>
      <c r="E54" s="399" t="e">
        <f>'Паспорт-2'!F38</f>
        <v>#REF!</v>
      </c>
      <c r="F54" s="400" t="e">
        <f>'Паспорт-2'!G38</f>
        <v>#REF!</v>
      </c>
      <c r="G54" s="383" t="e">
        <f>SUM(E54:F54)</f>
        <v>#REF!</v>
      </c>
      <c r="H54" s="386"/>
      <c r="I54" s="387"/>
      <c r="J54" s="383">
        <f>SUM(H54:I54)</f>
        <v>0</v>
      </c>
      <c r="K54" s="401" t="e">
        <f t="shared" si="12"/>
        <v>#REF!</v>
      </c>
      <c r="L54" s="402" t="e">
        <f t="shared" si="12"/>
        <v>#REF!</v>
      </c>
      <c r="M54" s="383" t="e">
        <f>SUM(K54:L54)</f>
        <v>#REF!</v>
      </c>
      <c r="N54" s="256" t="e">
        <f t="shared" si="2"/>
        <v>#REF!</v>
      </c>
    </row>
    <row r="55" spans="1:14" x14ac:dyDescent="0.2">
      <c r="A55" s="375" t="e">
        <f>'Паспорт-2'!A39</f>
        <v>#REF!</v>
      </c>
      <c r="B55" s="403"/>
      <c r="C55" s="404"/>
      <c r="D55" s="376" t="e">
        <f>'Паспорт-2'!B39</f>
        <v>#REF!</v>
      </c>
      <c r="E55" s="399" t="e">
        <f>'Паспорт-2'!F39</f>
        <v>#REF!</v>
      </c>
      <c r="F55" s="400" t="e">
        <f>'Паспорт-2'!G39</f>
        <v>#REF!</v>
      </c>
      <c r="G55" s="383" t="e">
        <f>SUM(E55:F55)</f>
        <v>#REF!</v>
      </c>
      <c r="H55" s="386"/>
      <c r="I55" s="387"/>
      <c r="J55" s="383">
        <f>SUM(H55:I55)</f>
        <v>0</v>
      </c>
      <c r="K55" s="401" t="e">
        <f t="shared" si="12"/>
        <v>#REF!</v>
      </c>
      <c r="L55" s="402" t="e">
        <f t="shared" si="12"/>
        <v>#REF!</v>
      </c>
      <c r="M55" s="383" t="e">
        <f>SUM(K55:L55)</f>
        <v>#REF!</v>
      </c>
      <c r="N55" s="256" t="e">
        <f t="shared" si="2"/>
        <v>#REF!</v>
      </c>
    </row>
    <row r="56" spans="1:14" x14ac:dyDescent="0.2">
      <c r="A56" s="338" t="e">
        <f>'Паспорт-2'!A40</f>
        <v>#REF!</v>
      </c>
      <c r="B56" s="391">
        <f>'Паспорт-1'!B71</f>
        <v>0</v>
      </c>
      <c r="C56" s="392">
        <f>'Паспорт-1'!C71</f>
        <v>0</v>
      </c>
      <c r="D56" s="379" t="e">
        <f>'Паспорт-2'!B40</f>
        <v>#REF!</v>
      </c>
      <c r="E56" s="380" t="e">
        <f t="shared" ref="E56:M56" si="13">SUM(E57:E61)</f>
        <v>#REF!</v>
      </c>
      <c r="F56" s="381" t="e">
        <f t="shared" si="13"/>
        <v>#REF!</v>
      </c>
      <c r="G56" s="382" t="e">
        <f t="shared" si="13"/>
        <v>#REF!</v>
      </c>
      <c r="H56" s="380">
        <f t="shared" si="13"/>
        <v>0</v>
      </c>
      <c r="I56" s="381">
        <f t="shared" si="13"/>
        <v>0</v>
      </c>
      <c r="J56" s="382">
        <f t="shared" si="13"/>
        <v>0</v>
      </c>
      <c r="K56" s="380" t="e">
        <f t="shared" si="13"/>
        <v>#REF!</v>
      </c>
      <c r="L56" s="381" t="e">
        <f t="shared" si="13"/>
        <v>#REF!</v>
      </c>
      <c r="M56" s="382" t="e">
        <f t="shared" si="13"/>
        <v>#REF!</v>
      </c>
      <c r="N56" s="256" t="e">
        <f t="shared" si="2"/>
        <v>#REF!</v>
      </c>
    </row>
    <row r="57" spans="1:14" x14ac:dyDescent="0.2">
      <c r="A57" s="377" t="e">
        <f>'Паспорт-2'!A41</f>
        <v>#REF!</v>
      </c>
      <c r="B57" s="393"/>
      <c r="C57" s="394"/>
      <c r="D57" s="378" t="e">
        <f>'Паспорт-2'!B41</f>
        <v>#REF!</v>
      </c>
      <c r="E57" s="395" t="e">
        <f>'Паспорт-2'!F41</f>
        <v>#REF!</v>
      </c>
      <c r="F57" s="396" t="e">
        <f>'Паспорт-2'!G41</f>
        <v>#REF!</v>
      </c>
      <c r="G57" s="383" t="e">
        <f>SUM(E57:F57)</f>
        <v>#REF!</v>
      </c>
      <c r="H57" s="384"/>
      <c r="I57" s="385"/>
      <c r="J57" s="383">
        <f>SUM(H57:I57)</f>
        <v>0</v>
      </c>
      <c r="K57" s="397" t="e">
        <f t="shared" ref="K57:L61" si="14">H57-E57</f>
        <v>#REF!</v>
      </c>
      <c r="L57" s="398" t="e">
        <f t="shared" si="14"/>
        <v>#REF!</v>
      </c>
      <c r="M57" s="383" t="e">
        <f>SUM(K57:L57)</f>
        <v>#REF!</v>
      </c>
      <c r="N57" s="256" t="e">
        <f t="shared" si="2"/>
        <v>#REF!</v>
      </c>
    </row>
    <row r="58" spans="1:14" x14ac:dyDescent="0.2">
      <c r="A58" s="348" t="e">
        <f>'Паспорт-2'!A42</f>
        <v>#REF!</v>
      </c>
      <c r="B58" s="393"/>
      <c r="C58" s="394"/>
      <c r="D58" s="337" t="e">
        <f>'Паспорт-2'!B42</f>
        <v>#REF!</v>
      </c>
      <c r="E58" s="395" t="e">
        <f>'Паспорт-2'!F42</f>
        <v>#REF!</v>
      </c>
      <c r="F58" s="396" t="e">
        <f>'Паспорт-2'!G42</f>
        <v>#REF!</v>
      </c>
      <c r="G58" s="383" t="e">
        <f>SUM(E58:F58)</f>
        <v>#REF!</v>
      </c>
      <c r="H58" s="384"/>
      <c r="I58" s="385"/>
      <c r="J58" s="383">
        <f>SUM(H58:I58)</f>
        <v>0</v>
      </c>
      <c r="K58" s="397" t="e">
        <f t="shared" si="14"/>
        <v>#REF!</v>
      </c>
      <c r="L58" s="398" t="e">
        <f t="shared" si="14"/>
        <v>#REF!</v>
      </c>
      <c r="M58" s="383" t="e">
        <f>SUM(K58:L58)</f>
        <v>#REF!</v>
      </c>
      <c r="N58" s="256" t="e">
        <f t="shared" si="2"/>
        <v>#REF!</v>
      </c>
    </row>
    <row r="59" spans="1:14" x14ac:dyDescent="0.2">
      <c r="A59" s="348" t="e">
        <f>'Паспорт-2'!A43</f>
        <v>#REF!</v>
      </c>
      <c r="B59" s="393"/>
      <c r="C59" s="394"/>
      <c r="D59" s="337" t="e">
        <f>'Паспорт-2'!B43</f>
        <v>#REF!</v>
      </c>
      <c r="E59" s="399" t="e">
        <f>'Паспорт-2'!F43</f>
        <v>#REF!</v>
      </c>
      <c r="F59" s="400" t="e">
        <f>'Паспорт-2'!G43</f>
        <v>#REF!</v>
      </c>
      <c r="G59" s="383" t="e">
        <f>SUM(E59:F59)</f>
        <v>#REF!</v>
      </c>
      <c r="H59" s="386"/>
      <c r="I59" s="387"/>
      <c r="J59" s="383">
        <f>SUM(H59:I59)</f>
        <v>0</v>
      </c>
      <c r="K59" s="401" t="e">
        <f t="shared" si="14"/>
        <v>#REF!</v>
      </c>
      <c r="L59" s="402" t="e">
        <f t="shared" si="14"/>
        <v>#REF!</v>
      </c>
      <c r="M59" s="383" t="e">
        <f>SUM(K59:L59)</f>
        <v>#REF!</v>
      </c>
      <c r="N59" s="256" t="e">
        <f t="shared" si="2"/>
        <v>#REF!</v>
      </c>
    </row>
    <row r="60" spans="1:14" x14ac:dyDescent="0.2">
      <c r="A60" s="348" t="e">
        <f>'Паспорт-2'!A44</f>
        <v>#REF!</v>
      </c>
      <c r="B60" s="393"/>
      <c r="C60" s="394"/>
      <c r="D60" s="337" t="e">
        <f>'Паспорт-2'!B44</f>
        <v>#REF!</v>
      </c>
      <c r="E60" s="399" t="e">
        <f>'Паспорт-2'!F44</f>
        <v>#REF!</v>
      </c>
      <c r="F60" s="400" t="e">
        <f>'Паспорт-2'!G44</f>
        <v>#REF!</v>
      </c>
      <c r="G60" s="383" t="e">
        <f>SUM(E60:F60)</f>
        <v>#REF!</v>
      </c>
      <c r="H60" s="386"/>
      <c r="I60" s="387"/>
      <c r="J60" s="383">
        <f>SUM(H60:I60)</f>
        <v>0</v>
      </c>
      <c r="K60" s="401" t="e">
        <f t="shared" si="14"/>
        <v>#REF!</v>
      </c>
      <c r="L60" s="402" t="e">
        <f t="shared" si="14"/>
        <v>#REF!</v>
      </c>
      <c r="M60" s="383" t="e">
        <f>SUM(K60:L60)</f>
        <v>#REF!</v>
      </c>
      <c r="N60" s="256" t="e">
        <f t="shared" si="2"/>
        <v>#REF!</v>
      </c>
    </row>
    <row r="61" spans="1:14" x14ac:dyDescent="0.2">
      <c r="A61" s="375" t="e">
        <f>'Паспорт-2'!A45</f>
        <v>#REF!</v>
      </c>
      <c r="B61" s="403"/>
      <c r="C61" s="404"/>
      <c r="D61" s="376" t="e">
        <f>'Паспорт-2'!B45</f>
        <v>#REF!</v>
      </c>
      <c r="E61" s="399" t="e">
        <f>'Паспорт-2'!F45</f>
        <v>#REF!</v>
      </c>
      <c r="F61" s="400" t="e">
        <f>'Паспорт-2'!G45</f>
        <v>#REF!</v>
      </c>
      <c r="G61" s="383" t="e">
        <f>SUM(E61:F61)</f>
        <v>#REF!</v>
      </c>
      <c r="H61" s="386"/>
      <c r="I61" s="387"/>
      <c r="J61" s="383">
        <f>SUM(H61:I61)</f>
        <v>0</v>
      </c>
      <c r="K61" s="401" t="e">
        <f t="shared" si="14"/>
        <v>#REF!</v>
      </c>
      <c r="L61" s="402" t="e">
        <f t="shared" si="14"/>
        <v>#REF!</v>
      </c>
      <c r="M61" s="383" t="e">
        <f>SUM(K61:L61)</f>
        <v>#REF!</v>
      </c>
      <c r="N61" s="256" t="e">
        <f t="shared" si="2"/>
        <v>#REF!</v>
      </c>
    </row>
    <row r="62" spans="1:14" x14ac:dyDescent="0.2">
      <c r="A62" s="338" t="e">
        <f>'Паспорт-2'!A46</f>
        <v>#REF!</v>
      </c>
      <c r="B62" s="391">
        <f>'Паспорт-1'!B77</f>
        <v>0</v>
      </c>
      <c r="C62" s="392">
        <f>'Паспорт-1'!C77</f>
        <v>0</v>
      </c>
      <c r="D62" s="379" t="e">
        <f>'Паспорт-2'!B46</f>
        <v>#REF!</v>
      </c>
      <c r="E62" s="380" t="e">
        <f t="shared" ref="E62:M62" si="15">SUM(E63:E67)</f>
        <v>#REF!</v>
      </c>
      <c r="F62" s="381" t="e">
        <f t="shared" si="15"/>
        <v>#REF!</v>
      </c>
      <c r="G62" s="382" t="e">
        <f t="shared" si="15"/>
        <v>#REF!</v>
      </c>
      <c r="H62" s="380">
        <f t="shared" si="15"/>
        <v>0</v>
      </c>
      <c r="I62" s="381">
        <f t="shared" si="15"/>
        <v>0</v>
      </c>
      <c r="J62" s="382">
        <f t="shared" si="15"/>
        <v>0</v>
      </c>
      <c r="K62" s="380" t="e">
        <f t="shared" si="15"/>
        <v>#REF!</v>
      </c>
      <c r="L62" s="381" t="e">
        <f t="shared" si="15"/>
        <v>#REF!</v>
      </c>
      <c r="M62" s="382" t="e">
        <f t="shared" si="15"/>
        <v>#REF!</v>
      </c>
      <c r="N62" s="256" t="e">
        <f t="shared" si="2"/>
        <v>#REF!</v>
      </c>
    </row>
    <row r="63" spans="1:14" x14ac:dyDescent="0.2">
      <c r="A63" s="377" t="e">
        <f>'Паспорт-2'!A47</f>
        <v>#REF!</v>
      </c>
      <c r="B63" s="393"/>
      <c r="C63" s="394"/>
      <c r="D63" s="378" t="e">
        <f>'Паспорт-2'!B47</f>
        <v>#REF!</v>
      </c>
      <c r="E63" s="395" t="e">
        <f>'Паспорт-2'!F47</f>
        <v>#REF!</v>
      </c>
      <c r="F63" s="396" t="e">
        <f>'Паспорт-2'!G47</f>
        <v>#REF!</v>
      </c>
      <c r="G63" s="383" t="e">
        <f>SUM(E63:F63)</f>
        <v>#REF!</v>
      </c>
      <c r="H63" s="384"/>
      <c r="I63" s="385"/>
      <c r="J63" s="383">
        <f>SUM(H63:I63)</f>
        <v>0</v>
      </c>
      <c r="K63" s="397" t="e">
        <f t="shared" ref="K63:L67" si="16">H63-E63</f>
        <v>#REF!</v>
      </c>
      <c r="L63" s="398" t="e">
        <f t="shared" si="16"/>
        <v>#REF!</v>
      </c>
      <c r="M63" s="383" t="e">
        <f>SUM(K63:L63)</f>
        <v>#REF!</v>
      </c>
      <c r="N63" s="256" t="e">
        <f t="shared" si="2"/>
        <v>#REF!</v>
      </c>
    </row>
    <row r="64" spans="1:14" x14ac:dyDescent="0.2">
      <c r="A64" s="348" t="e">
        <f>'Паспорт-2'!A48</f>
        <v>#REF!</v>
      </c>
      <c r="B64" s="393"/>
      <c r="C64" s="394"/>
      <c r="D64" s="337" t="e">
        <f>'Паспорт-2'!B48</f>
        <v>#REF!</v>
      </c>
      <c r="E64" s="395" t="e">
        <f>'Паспорт-2'!F48</f>
        <v>#REF!</v>
      </c>
      <c r="F64" s="396" t="e">
        <f>'Паспорт-2'!G48</f>
        <v>#REF!</v>
      </c>
      <c r="G64" s="383" t="e">
        <f>SUM(E64:F64)</f>
        <v>#REF!</v>
      </c>
      <c r="H64" s="384"/>
      <c r="I64" s="385"/>
      <c r="J64" s="383">
        <f>SUM(H64:I64)</f>
        <v>0</v>
      </c>
      <c r="K64" s="397" t="e">
        <f t="shared" si="16"/>
        <v>#REF!</v>
      </c>
      <c r="L64" s="398" t="e">
        <f t="shared" si="16"/>
        <v>#REF!</v>
      </c>
      <c r="M64" s="383" t="e">
        <f>SUM(K64:L64)</f>
        <v>#REF!</v>
      </c>
      <c r="N64" s="256" t="e">
        <f t="shared" si="2"/>
        <v>#REF!</v>
      </c>
    </row>
    <row r="65" spans="1:14" x14ac:dyDescent="0.2">
      <c r="A65" s="348" t="e">
        <f>'Паспорт-2'!A49</f>
        <v>#REF!</v>
      </c>
      <c r="B65" s="393"/>
      <c r="C65" s="394"/>
      <c r="D65" s="337" t="e">
        <f>'Паспорт-2'!B49</f>
        <v>#REF!</v>
      </c>
      <c r="E65" s="399" t="e">
        <f>'Паспорт-2'!F49</f>
        <v>#REF!</v>
      </c>
      <c r="F65" s="400" t="e">
        <f>'Паспорт-2'!G49</f>
        <v>#REF!</v>
      </c>
      <c r="G65" s="383" t="e">
        <f>SUM(E65:F65)</f>
        <v>#REF!</v>
      </c>
      <c r="H65" s="386"/>
      <c r="I65" s="387"/>
      <c r="J65" s="383">
        <f>SUM(H65:I65)</f>
        <v>0</v>
      </c>
      <c r="K65" s="401" t="e">
        <f t="shared" si="16"/>
        <v>#REF!</v>
      </c>
      <c r="L65" s="402" t="e">
        <f t="shared" si="16"/>
        <v>#REF!</v>
      </c>
      <c r="M65" s="383" t="e">
        <f>SUM(K65:L65)</f>
        <v>#REF!</v>
      </c>
      <c r="N65" s="256" t="e">
        <f t="shared" si="2"/>
        <v>#REF!</v>
      </c>
    </row>
    <row r="66" spans="1:14" ht="25.5" x14ac:dyDescent="0.2">
      <c r="A66" s="348">
        <f>'Паспорт-2'!A50</f>
        <v>1</v>
      </c>
      <c r="B66" s="393"/>
      <c r="C66" s="394"/>
      <c r="D66" s="337" t="str">
        <f>'Паспорт-2'!B50</f>
        <v>Промоція міста та представлення його інвестиційного потенціалу</v>
      </c>
      <c r="E66" s="399" t="e">
        <f>'Паспорт-2'!F50</f>
        <v>#REF!</v>
      </c>
      <c r="F66" s="400" t="e">
        <f>'Паспорт-2'!G50</f>
        <v>#REF!</v>
      </c>
      <c r="G66" s="383" t="e">
        <f>SUM(E66:F66)</f>
        <v>#REF!</v>
      </c>
      <c r="H66" s="386"/>
      <c r="I66" s="387"/>
      <c r="J66" s="383">
        <f>SUM(H66:I66)</f>
        <v>0</v>
      </c>
      <c r="K66" s="401" t="e">
        <f t="shared" si="16"/>
        <v>#REF!</v>
      </c>
      <c r="L66" s="402" t="e">
        <f t="shared" si="16"/>
        <v>#REF!</v>
      </c>
      <c r="M66" s="383" t="e">
        <f>SUM(K66:L66)</f>
        <v>#REF!</v>
      </c>
      <c r="N66" s="256" t="e">
        <f t="shared" si="2"/>
        <v>#REF!</v>
      </c>
    </row>
    <row r="67" spans="1:14" ht="38.25" x14ac:dyDescent="0.2">
      <c r="A67" s="375">
        <f>'Паспорт-2'!A51</f>
        <v>5</v>
      </c>
      <c r="B67" s="403"/>
      <c r="C67" s="404"/>
      <c r="D67" s="376" t="str">
        <f>'Паспорт-2'!B51</f>
        <v>Організація навчальних семінарів, практикумів, круглих столів тошо з питань підприємницької діяльності</v>
      </c>
      <c r="E67" s="399" t="e">
        <f>'Паспорт-2'!F51</f>
        <v>#REF!</v>
      </c>
      <c r="F67" s="400" t="e">
        <f>'Паспорт-2'!G51</f>
        <v>#REF!</v>
      </c>
      <c r="G67" s="383" t="e">
        <f>SUM(E67:F67)</f>
        <v>#REF!</v>
      </c>
      <c r="H67" s="386"/>
      <c r="I67" s="387"/>
      <c r="J67" s="383">
        <f>SUM(H67:I67)</f>
        <v>0</v>
      </c>
      <c r="K67" s="401" t="e">
        <f t="shared" si="16"/>
        <v>#REF!</v>
      </c>
      <c r="L67" s="402" t="e">
        <f t="shared" si="16"/>
        <v>#REF!</v>
      </c>
      <c r="M67" s="383" t="e">
        <f>SUM(K67:L67)</f>
        <v>#REF!</v>
      </c>
      <c r="N67" s="256" t="e">
        <f t="shared" si="2"/>
        <v>#REF!</v>
      </c>
    </row>
    <row r="68" spans="1:14" x14ac:dyDescent="0.2">
      <c r="A68" s="801" t="str">
        <f>IF('Запит  2-7'!A12&lt;&gt;0,'Запит  2-7'!A12,"")</f>
        <v xml:space="preserve">УСЬОГО </v>
      </c>
      <c r="B68" s="802"/>
      <c r="C68" s="802"/>
      <c r="D68" s="803"/>
      <c r="E68" s="380" t="e">
        <f t="shared" ref="E68:M68" si="17">E20+E26+E32+E38+E44+E50+E56+E62</f>
        <v>#REF!</v>
      </c>
      <c r="F68" s="381" t="e">
        <f t="shared" si="17"/>
        <v>#REF!</v>
      </c>
      <c r="G68" s="382" t="e">
        <f t="shared" si="17"/>
        <v>#REF!</v>
      </c>
      <c r="H68" s="380">
        <f t="shared" si="17"/>
        <v>0</v>
      </c>
      <c r="I68" s="381">
        <f t="shared" si="17"/>
        <v>0</v>
      </c>
      <c r="J68" s="382">
        <f t="shared" si="17"/>
        <v>0</v>
      </c>
      <c r="K68" s="380" t="e">
        <f t="shared" si="17"/>
        <v>#REF!</v>
      </c>
      <c r="L68" s="381" t="e">
        <f t="shared" si="17"/>
        <v>#REF!</v>
      </c>
      <c r="M68" s="382" t="e">
        <f t="shared" si="17"/>
        <v>#REF!</v>
      </c>
      <c r="N68" s="256" t="s">
        <v>99</v>
      </c>
    </row>
    <row r="69" spans="1:14" x14ac:dyDescent="0.2">
      <c r="N69" s="256" t="s">
        <v>99</v>
      </c>
    </row>
    <row r="70" spans="1:14" x14ac:dyDescent="0.2">
      <c r="A70" s="291" t="s">
        <v>26</v>
      </c>
      <c r="B70" s="261" t="s">
        <v>225</v>
      </c>
      <c r="E70" s="259"/>
      <c r="F70" s="259"/>
      <c r="G70" s="259"/>
      <c r="H70" s="259"/>
      <c r="I70" s="259"/>
      <c r="M70" s="317" t="s">
        <v>194</v>
      </c>
      <c r="N70" s="256" t="s">
        <v>99</v>
      </c>
    </row>
    <row r="71" spans="1:14" ht="22.5" customHeight="1" x14ac:dyDescent="0.2">
      <c r="A71" s="806" t="s">
        <v>199</v>
      </c>
      <c r="B71" s="749" t="s">
        <v>195</v>
      </c>
      <c r="C71" s="804"/>
      <c r="D71" s="750"/>
      <c r="E71" s="812" t="s">
        <v>207</v>
      </c>
      <c r="F71" s="812"/>
      <c r="G71" s="813"/>
      <c r="H71" s="811" t="s">
        <v>206</v>
      </c>
      <c r="I71" s="812"/>
      <c r="J71" s="813"/>
      <c r="K71" s="811" t="s">
        <v>205</v>
      </c>
      <c r="L71" s="812"/>
      <c r="M71" s="813"/>
      <c r="N71" s="256" t="s">
        <v>99</v>
      </c>
    </row>
    <row r="72" spans="1:14" ht="21" x14ac:dyDescent="0.2">
      <c r="A72" s="807"/>
      <c r="B72" s="751"/>
      <c r="C72" s="805"/>
      <c r="D72" s="752"/>
      <c r="E72" s="389" t="s">
        <v>1</v>
      </c>
      <c r="F72" s="314" t="s">
        <v>2</v>
      </c>
      <c r="G72" s="316" t="s">
        <v>3</v>
      </c>
      <c r="H72" s="315" t="s">
        <v>1</v>
      </c>
      <c r="I72" s="314" t="s">
        <v>2</v>
      </c>
      <c r="J72" s="316" t="s">
        <v>3</v>
      </c>
      <c r="K72" s="315" t="s">
        <v>1</v>
      </c>
      <c r="L72" s="314" t="s">
        <v>2</v>
      </c>
      <c r="M72" s="316" t="s">
        <v>3</v>
      </c>
      <c r="N72" s="256" t="s">
        <v>99</v>
      </c>
    </row>
    <row r="73" spans="1:14" ht="13.5" x14ac:dyDescent="0.2">
      <c r="A73" s="338" t="str">
        <f>'Паспорт-2'!A57</f>
        <v/>
      </c>
      <c r="B73" s="795">
        <f>'Паспорт-2'!B57</f>
        <v>0</v>
      </c>
      <c r="C73" s="795"/>
      <c r="D73" s="796"/>
      <c r="E73" s="286" t="e">
        <f t="shared" ref="E73:M73" si="18">SUM(E74:E78)</f>
        <v>#REF!</v>
      </c>
      <c r="F73" s="285" t="e">
        <f t="shared" si="18"/>
        <v>#REF!</v>
      </c>
      <c r="G73" s="284" t="e">
        <f t="shared" si="18"/>
        <v>#REF!</v>
      </c>
      <c r="H73" s="286">
        <f t="shared" si="18"/>
        <v>0</v>
      </c>
      <c r="I73" s="285">
        <f t="shared" si="18"/>
        <v>0</v>
      </c>
      <c r="J73" s="284">
        <f t="shared" si="18"/>
        <v>0</v>
      </c>
      <c r="K73" s="340" t="e">
        <f t="shared" si="18"/>
        <v>#REF!</v>
      </c>
      <c r="L73" s="285" t="e">
        <f t="shared" si="18"/>
        <v>#REF!</v>
      </c>
      <c r="M73" s="284" t="e">
        <f t="shared" si="18"/>
        <v>#REF!</v>
      </c>
      <c r="N73" s="256" t="e">
        <f t="shared" ref="N73:N132" si="19">IF(G73&lt;&gt;0,"Для друку","")</f>
        <v>#REF!</v>
      </c>
    </row>
    <row r="74" spans="1:14" x14ac:dyDescent="0.2">
      <c r="A74" s="347" t="str">
        <f>'Паспорт-2'!A58</f>
        <v/>
      </c>
      <c r="B74" s="797">
        <f>'Паспорт-2'!B58</f>
        <v>0</v>
      </c>
      <c r="C74" s="797"/>
      <c r="D74" s="798"/>
      <c r="E74" s="405" t="e">
        <f>'Паспорт-2'!F58</f>
        <v>#REF!</v>
      </c>
      <c r="F74" s="406" t="e">
        <f>'Паспорт-2'!G58</f>
        <v>#REF!</v>
      </c>
      <c r="G74" s="312" t="e">
        <f>SUM(E74:F74)</f>
        <v>#REF!</v>
      </c>
      <c r="H74" s="313"/>
      <c r="I74" s="283"/>
      <c r="J74" s="312">
        <f>SUM(H74:I74)</f>
        <v>0</v>
      </c>
      <c r="K74" s="397" t="e">
        <f t="shared" ref="K74:L78" si="20">H74-E74</f>
        <v>#REF!</v>
      </c>
      <c r="L74" s="398" t="e">
        <f t="shared" si="20"/>
        <v>#REF!</v>
      </c>
      <c r="M74" s="383" t="e">
        <f>SUM(K74:L74)</f>
        <v>#REF!</v>
      </c>
      <c r="N74" s="256" t="e">
        <f t="shared" si="19"/>
        <v>#REF!</v>
      </c>
    </row>
    <row r="75" spans="1:14" x14ac:dyDescent="0.2">
      <c r="A75" s="348" t="str">
        <f>'Паспорт-2'!A59</f>
        <v/>
      </c>
      <c r="B75" s="793">
        <f>'Паспорт-2'!B59</f>
        <v>0</v>
      </c>
      <c r="C75" s="793"/>
      <c r="D75" s="794"/>
      <c r="E75" s="407" t="e">
        <f>'Паспорт-2'!F59</f>
        <v>#REF!</v>
      </c>
      <c r="F75" s="408" t="e">
        <f>'Паспорт-2'!G59</f>
        <v>#REF!</v>
      </c>
      <c r="G75" s="310" t="e">
        <f>SUM(E75:F75)</f>
        <v>#REF!</v>
      </c>
      <c r="H75" s="311"/>
      <c r="I75" s="278"/>
      <c r="J75" s="310">
        <f>SUM(H75:I75)</f>
        <v>0</v>
      </c>
      <c r="K75" s="397" t="e">
        <f t="shared" si="20"/>
        <v>#REF!</v>
      </c>
      <c r="L75" s="398" t="e">
        <f t="shared" si="20"/>
        <v>#REF!</v>
      </c>
      <c r="M75" s="383" t="e">
        <f>SUM(K75:L75)</f>
        <v>#REF!</v>
      </c>
      <c r="N75" s="256" t="e">
        <f t="shared" si="19"/>
        <v>#REF!</v>
      </c>
    </row>
    <row r="76" spans="1:14" x14ac:dyDescent="0.2">
      <c r="A76" s="348" t="str">
        <f>'Паспорт-2'!A60</f>
        <v/>
      </c>
      <c r="B76" s="793">
        <f>'Паспорт-2'!B60</f>
        <v>0</v>
      </c>
      <c r="C76" s="793"/>
      <c r="D76" s="794"/>
      <c r="E76" s="407" t="e">
        <f>'Паспорт-2'!F60</f>
        <v>#REF!</v>
      </c>
      <c r="F76" s="408" t="e">
        <f>'Паспорт-2'!G60</f>
        <v>#REF!</v>
      </c>
      <c r="G76" s="310" t="e">
        <f>SUM(E76:F76)</f>
        <v>#REF!</v>
      </c>
      <c r="H76" s="311"/>
      <c r="I76" s="278"/>
      <c r="J76" s="310">
        <f>SUM(H76:I76)</f>
        <v>0</v>
      </c>
      <c r="K76" s="397" t="e">
        <f t="shared" si="20"/>
        <v>#REF!</v>
      </c>
      <c r="L76" s="398" t="e">
        <f t="shared" si="20"/>
        <v>#REF!</v>
      </c>
      <c r="M76" s="383" t="e">
        <f>SUM(K76:L76)</f>
        <v>#REF!</v>
      </c>
      <c r="N76" s="256" t="e">
        <f t="shared" si="19"/>
        <v>#REF!</v>
      </c>
    </row>
    <row r="77" spans="1:14" x14ac:dyDescent="0.2">
      <c r="A77" s="348" t="str">
        <f>'Паспорт-2'!A61</f>
        <v/>
      </c>
      <c r="B77" s="793">
        <f>'Паспорт-2'!B61</f>
        <v>0</v>
      </c>
      <c r="C77" s="793"/>
      <c r="D77" s="794"/>
      <c r="E77" s="407" t="e">
        <f>'Паспорт-2'!F61</f>
        <v>#REF!</v>
      </c>
      <c r="F77" s="408" t="e">
        <f>'Паспорт-2'!G61</f>
        <v>#REF!</v>
      </c>
      <c r="G77" s="310" t="e">
        <f>SUM(E77:F77)</f>
        <v>#REF!</v>
      </c>
      <c r="H77" s="311"/>
      <c r="I77" s="278"/>
      <c r="J77" s="310">
        <f>SUM(H77:I77)</f>
        <v>0</v>
      </c>
      <c r="K77" s="397" t="e">
        <f t="shared" si="20"/>
        <v>#REF!</v>
      </c>
      <c r="L77" s="398" t="e">
        <f t="shared" si="20"/>
        <v>#REF!</v>
      </c>
      <c r="M77" s="383" t="e">
        <f>SUM(K77:L77)</f>
        <v>#REF!</v>
      </c>
      <c r="N77" s="256" t="e">
        <f t="shared" si="19"/>
        <v>#REF!</v>
      </c>
    </row>
    <row r="78" spans="1:14" x14ac:dyDescent="0.2">
      <c r="A78" s="388" t="str">
        <f>'Паспорт-2'!A62</f>
        <v/>
      </c>
      <c r="B78" s="791">
        <f>'Паспорт-2'!B62</f>
        <v>0</v>
      </c>
      <c r="C78" s="791"/>
      <c r="D78" s="792"/>
      <c r="E78" s="409" t="e">
        <f>'Паспорт-2'!F62</f>
        <v>#REF!</v>
      </c>
      <c r="F78" s="410" t="e">
        <f>'Паспорт-2'!G62</f>
        <v>#REF!</v>
      </c>
      <c r="G78" s="346" t="e">
        <f>SUM(E78:F78)</f>
        <v>#REF!</v>
      </c>
      <c r="H78" s="345"/>
      <c r="I78" s="287"/>
      <c r="J78" s="346">
        <f>SUM(H78:I78)</f>
        <v>0</v>
      </c>
      <c r="K78" s="397" t="e">
        <f t="shared" si="20"/>
        <v>#REF!</v>
      </c>
      <c r="L78" s="398" t="e">
        <f t="shared" si="20"/>
        <v>#REF!</v>
      </c>
      <c r="M78" s="383" t="e">
        <f>SUM(K78:L78)</f>
        <v>#REF!</v>
      </c>
      <c r="N78" s="256" t="e">
        <f t="shared" si="19"/>
        <v>#REF!</v>
      </c>
    </row>
    <row r="79" spans="1:14" ht="13.5" x14ac:dyDescent="0.2">
      <c r="A79" s="338" t="str">
        <f>'Паспорт-2'!A63</f>
        <v/>
      </c>
      <c r="B79" s="795">
        <f>'Паспорт-2'!B63</f>
        <v>0</v>
      </c>
      <c r="C79" s="795"/>
      <c r="D79" s="796"/>
      <c r="E79" s="286" t="e">
        <f t="shared" ref="E79:M79" si="21">SUM(E80:E84)</f>
        <v>#REF!</v>
      </c>
      <c r="F79" s="285" t="e">
        <f t="shared" si="21"/>
        <v>#REF!</v>
      </c>
      <c r="G79" s="284" t="e">
        <f t="shared" si="21"/>
        <v>#REF!</v>
      </c>
      <c r="H79" s="286">
        <f t="shared" si="21"/>
        <v>0</v>
      </c>
      <c r="I79" s="285">
        <f t="shared" si="21"/>
        <v>0</v>
      </c>
      <c r="J79" s="284">
        <f t="shared" si="21"/>
        <v>0</v>
      </c>
      <c r="K79" s="340" t="e">
        <f t="shared" si="21"/>
        <v>#REF!</v>
      </c>
      <c r="L79" s="285" t="e">
        <f t="shared" si="21"/>
        <v>#REF!</v>
      </c>
      <c r="M79" s="284" t="e">
        <f t="shared" si="21"/>
        <v>#REF!</v>
      </c>
      <c r="N79" s="256" t="e">
        <f t="shared" si="19"/>
        <v>#REF!</v>
      </c>
    </row>
    <row r="80" spans="1:14" x14ac:dyDescent="0.2">
      <c r="A80" s="347" t="str">
        <f>'Паспорт-2'!A64</f>
        <v/>
      </c>
      <c r="B80" s="797">
        <f>'Паспорт-2'!B64</f>
        <v>0</v>
      </c>
      <c r="C80" s="797"/>
      <c r="D80" s="798"/>
      <c r="E80" s="405" t="e">
        <f>'Паспорт-2'!F64</f>
        <v>#REF!</v>
      </c>
      <c r="F80" s="406" t="e">
        <f>'Паспорт-2'!G64</f>
        <v>#REF!</v>
      </c>
      <c r="G80" s="312" t="e">
        <f>SUM(E80:F80)</f>
        <v>#REF!</v>
      </c>
      <c r="H80" s="313"/>
      <c r="I80" s="283"/>
      <c r="J80" s="312">
        <f>SUM(H80:I80)</f>
        <v>0</v>
      </c>
      <c r="K80" s="397" t="e">
        <f t="shared" ref="K80:L84" si="22">H80-E80</f>
        <v>#REF!</v>
      </c>
      <c r="L80" s="398" t="e">
        <f t="shared" si="22"/>
        <v>#REF!</v>
      </c>
      <c r="M80" s="383" t="e">
        <f>SUM(K80:L80)</f>
        <v>#REF!</v>
      </c>
      <c r="N80" s="256" t="e">
        <f t="shared" si="19"/>
        <v>#REF!</v>
      </c>
    </row>
    <row r="81" spans="1:14" x14ac:dyDescent="0.2">
      <c r="A81" s="348" t="str">
        <f>'Паспорт-2'!A65</f>
        <v/>
      </c>
      <c r="B81" s="793">
        <f>'Паспорт-2'!B65</f>
        <v>0</v>
      </c>
      <c r="C81" s="793"/>
      <c r="D81" s="794"/>
      <c r="E81" s="407" t="e">
        <f>'Паспорт-2'!F65</f>
        <v>#REF!</v>
      </c>
      <c r="F81" s="408" t="e">
        <f>'Паспорт-2'!G65</f>
        <v>#REF!</v>
      </c>
      <c r="G81" s="310" t="e">
        <f>SUM(E81:F81)</f>
        <v>#REF!</v>
      </c>
      <c r="H81" s="311"/>
      <c r="I81" s="278"/>
      <c r="J81" s="310">
        <f>SUM(H81:I81)</f>
        <v>0</v>
      </c>
      <c r="K81" s="397" t="e">
        <f t="shared" si="22"/>
        <v>#REF!</v>
      </c>
      <c r="L81" s="398" t="e">
        <f t="shared" si="22"/>
        <v>#REF!</v>
      </c>
      <c r="M81" s="383" t="e">
        <f>SUM(K81:L81)</f>
        <v>#REF!</v>
      </c>
      <c r="N81" s="256" t="e">
        <f t="shared" si="19"/>
        <v>#REF!</v>
      </c>
    </row>
    <row r="82" spans="1:14" x14ac:dyDescent="0.2">
      <c r="A82" s="348" t="str">
        <f>'Паспорт-2'!A66</f>
        <v/>
      </c>
      <c r="B82" s="793">
        <f>'Паспорт-2'!B66</f>
        <v>0</v>
      </c>
      <c r="C82" s="793"/>
      <c r="D82" s="794"/>
      <c r="E82" s="407" t="e">
        <f>'Паспорт-2'!F66</f>
        <v>#REF!</v>
      </c>
      <c r="F82" s="408" t="e">
        <f>'Паспорт-2'!G66</f>
        <v>#REF!</v>
      </c>
      <c r="G82" s="310" t="e">
        <f>SUM(E82:F82)</f>
        <v>#REF!</v>
      </c>
      <c r="H82" s="311"/>
      <c r="I82" s="278"/>
      <c r="J82" s="310">
        <f>SUM(H82:I82)</f>
        <v>0</v>
      </c>
      <c r="K82" s="397" t="e">
        <f t="shared" si="22"/>
        <v>#REF!</v>
      </c>
      <c r="L82" s="398" t="e">
        <f t="shared" si="22"/>
        <v>#REF!</v>
      </c>
      <c r="M82" s="383" t="e">
        <f>SUM(K82:L82)</f>
        <v>#REF!</v>
      </c>
      <c r="N82" s="256" t="e">
        <f t="shared" si="19"/>
        <v>#REF!</v>
      </c>
    </row>
    <row r="83" spans="1:14" x14ac:dyDescent="0.2">
      <c r="A83" s="348" t="str">
        <f>'Паспорт-2'!A67</f>
        <v/>
      </c>
      <c r="B83" s="793">
        <f>'Паспорт-2'!B67</f>
        <v>0</v>
      </c>
      <c r="C83" s="793"/>
      <c r="D83" s="794"/>
      <c r="E83" s="407" t="e">
        <f>'Паспорт-2'!F67</f>
        <v>#REF!</v>
      </c>
      <c r="F83" s="408" t="e">
        <f>'Паспорт-2'!G67</f>
        <v>#REF!</v>
      </c>
      <c r="G83" s="310" t="e">
        <f>SUM(E83:F83)</f>
        <v>#REF!</v>
      </c>
      <c r="H83" s="311"/>
      <c r="I83" s="278"/>
      <c r="J83" s="310">
        <f>SUM(H83:I83)</f>
        <v>0</v>
      </c>
      <c r="K83" s="397" t="e">
        <f t="shared" si="22"/>
        <v>#REF!</v>
      </c>
      <c r="L83" s="398" t="e">
        <f t="shared" si="22"/>
        <v>#REF!</v>
      </c>
      <c r="M83" s="383" t="e">
        <f>SUM(K83:L83)</f>
        <v>#REF!</v>
      </c>
      <c r="N83" s="256" t="e">
        <f t="shared" si="19"/>
        <v>#REF!</v>
      </c>
    </row>
    <row r="84" spans="1:14" x14ac:dyDescent="0.2">
      <c r="A84" s="388" t="str">
        <f>'Паспорт-2'!A68</f>
        <v/>
      </c>
      <c r="B84" s="791">
        <f>'Паспорт-2'!B68</f>
        <v>0</v>
      </c>
      <c r="C84" s="791"/>
      <c r="D84" s="792"/>
      <c r="E84" s="407" t="e">
        <f>'Паспорт-2'!F68</f>
        <v>#REF!</v>
      </c>
      <c r="F84" s="408" t="e">
        <f>'Паспорт-2'!G68</f>
        <v>#REF!</v>
      </c>
      <c r="G84" s="310" t="e">
        <f>SUM(E84:F84)</f>
        <v>#REF!</v>
      </c>
      <c r="H84" s="311"/>
      <c r="I84" s="278"/>
      <c r="J84" s="310">
        <f>SUM(H84:I84)</f>
        <v>0</v>
      </c>
      <c r="K84" s="397" t="e">
        <f t="shared" si="22"/>
        <v>#REF!</v>
      </c>
      <c r="L84" s="398" t="e">
        <f t="shared" si="22"/>
        <v>#REF!</v>
      </c>
      <c r="M84" s="383" t="e">
        <f>SUM(K84:L84)</f>
        <v>#REF!</v>
      </c>
      <c r="N84" s="256" t="e">
        <f t="shared" si="19"/>
        <v>#REF!</v>
      </c>
    </row>
    <row r="85" spans="1:14" ht="13.5" x14ac:dyDescent="0.2">
      <c r="A85" s="338" t="str">
        <f>'Паспорт-2'!A69</f>
        <v/>
      </c>
      <c r="B85" s="795">
        <f>'Паспорт-2'!B69</f>
        <v>0</v>
      </c>
      <c r="C85" s="795"/>
      <c r="D85" s="796"/>
      <c r="E85" s="286" t="e">
        <f t="shared" ref="E85:M85" si="23">SUM(E86:E90)</f>
        <v>#REF!</v>
      </c>
      <c r="F85" s="285" t="e">
        <f t="shared" si="23"/>
        <v>#REF!</v>
      </c>
      <c r="G85" s="284" t="e">
        <f t="shared" si="23"/>
        <v>#REF!</v>
      </c>
      <c r="H85" s="286">
        <f t="shared" si="23"/>
        <v>0</v>
      </c>
      <c r="I85" s="285">
        <f t="shared" si="23"/>
        <v>0</v>
      </c>
      <c r="J85" s="284">
        <f t="shared" si="23"/>
        <v>0</v>
      </c>
      <c r="K85" s="340" t="e">
        <f t="shared" si="23"/>
        <v>#REF!</v>
      </c>
      <c r="L85" s="285" t="e">
        <f t="shared" si="23"/>
        <v>#REF!</v>
      </c>
      <c r="M85" s="284" t="e">
        <f t="shared" si="23"/>
        <v>#REF!</v>
      </c>
      <c r="N85" s="256" t="e">
        <f t="shared" si="19"/>
        <v>#REF!</v>
      </c>
    </row>
    <row r="86" spans="1:14" x14ac:dyDescent="0.2">
      <c r="A86" s="347" t="str">
        <f>'Паспорт-2'!A70</f>
        <v/>
      </c>
      <c r="B86" s="797">
        <f>'Паспорт-2'!B70</f>
        <v>0</v>
      </c>
      <c r="C86" s="797"/>
      <c r="D86" s="798"/>
      <c r="E86" s="405" t="e">
        <f>'Паспорт-2'!F70</f>
        <v>#REF!</v>
      </c>
      <c r="F86" s="406" t="e">
        <f>'Паспорт-2'!G70</f>
        <v>#REF!</v>
      </c>
      <c r="G86" s="312" t="e">
        <f>SUM(E86:F86)</f>
        <v>#REF!</v>
      </c>
      <c r="H86" s="313"/>
      <c r="I86" s="283"/>
      <c r="J86" s="312">
        <f>SUM(H86:I86)</f>
        <v>0</v>
      </c>
      <c r="K86" s="397" t="e">
        <f t="shared" ref="K86:L90" si="24">H86-E86</f>
        <v>#REF!</v>
      </c>
      <c r="L86" s="398" t="e">
        <f t="shared" si="24"/>
        <v>#REF!</v>
      </c>
      <c r="M86" s="383" t="e">
        <f>SUM(K86:L86)</f>
        <v>#REF!</v>
      </c>
      <c r="N86" s="256" t="e">
        <f t="shared" si="19"/>
        <v>#REF!</v>
      </c>
    </row>
    <row r="87" spans="1:14" x14ac:dyDescent="0.2">
      <c r="A87" s="348" t="str">
        <f>'Паспорт-2'!A71</f>
        <v/>
      </c>
      <c r="B87" s="793">
        <f>'Паспорт-2'!B71</f>
        <v>0</v>
      </c>
      <c r="C87" s="793"/>
      <c r="D87" s="794"/>
      <c r="E87" s="407" t="e">
        <f>'Паспорт-2'!F71</f>
        <v>#REF!</v>
      </c>
      <c r="F87" s="408" t="e">
        <f>'Паспорт-2'!G71</f>
        <v>#REF!</v>
      </c>
      <c r="G87" s="310" t="e">
        <f>SUM(E87:F87)</f>
        <v>#REF!</v>
      </c>
      <c r="H87" s="311"/>
      <c r="I87" s="278"/>
      <c r="J87" s="310">
        <f>SUM(H87:I87)</f>
        <v>0</v>
      </c>
      <c r="K87" s="397" t="e">
        <f t="shared" si="24"/>
        <v>#REF!</v>
      </c>
      <c r="L87" s="398" t="e">
        <f t="shared" si="24"/>
        <v>#REF!</v>
      </c>
      <c r="M87" s="383" t="e">
        <f>SUM(K87:L87)</f>
        <v>#REF!</v>
      </c>
      <c r="N87" s="256" t="e">
        <f t="shared" si="19"/>
        <v>#REF!</v>
      </c>
    </row>
    <row r="88" spans="1:14" x14ac:dyDescent="0.2">
      <c r="A88" s="348" t="str">
        <f>'Паспорт-2'!A72</f>
        <v/>
      </c>
      <c r="B88" s="793">
        <f>'Паспорт-2'!B72</f>
        <v>0</v>
      </c>
      <c r="C88" s="793"/>
      <c r="D88" s="794"/>
      <c r="E88" s="407" t="e">
        <f>'Паспорт-2'!F72</f>
        <v>#REF!</v>
      </c>
      <c r="F88" s="408" t="e">
        <f>'Паспорт-2'!G72</f>
        <v>#REF!</v>
      </c>
      <c r="G88" s="310" t="e">
        <f>SUM(E88:F88)</f>
        <v>#REF!</v>
      </c>
      <c r="H88" s="311"/>
      <c r="I88" s="278"/>
      <c r="J88" s="310">
        <f>SUM(H88:I88)</f>
        <v>0</v>
      </c>
      <c r="K88" s="397" t="e">
        <f t="shared" si="24"/>
        <v>#REF!</v>
      </c>
      <c r="L88" s="398" t="e">
        <f t="shared" si="24"/>
        <v>#REF!</v>
      </c>
      <c r="M88" s="383" t="e">
        <f>SUM(K88:L88)</f>
        <v>#REF!</v>
      </c>
      <c r="N88" s="256" t="e">
        <f t="shared" si="19"/>
        <v>#REF!</v>
      </c>
    </row>
    <row r="89" spans="1:14" x14ac:dyDescent="0.2">
      <c r="A89" s="348" t="str">
        <f>'Паспорт-2'!A73</f>
        <v/>
      </c>
      <c r="B89" s="793">
        <f>'Паспорт-2'!B73</f>
        <v>0</v>
      </c>
      <c r="C89" s="793"/>
      <c r="D89" s="794"/>
      <c r="E89" s="407" t="e">
        <f>'Паспорт-2'!F73</f>
        <v>#REF!</v>
      </c>
      <c r="F89" s="408" t="e">
        <f>'Паспорт-2'!G73</f>
        <v>#REF!</v>
      </c>
      <c r="G89" s="310" t="e">
        <f>SUM(E89:F89)</f>
        <v>#REF!</v>
      </c>
      <c r="H89" s="311"/>
      <c r="I89" s="278"/>
      <c r="J89" s="310">
        <f>SUM(H89:I89)</f>
        <v>0</v>
      </c>
      <c r="K89" s="397" t="e">
        <f t="shared" si="24"/>
        <v>#REF!</v>
      </c>
      <c r="L89" s="398" t="e">
        <f t="shared" si="24"/>
        <v>#REF!</v>
      </c>
      <c r="M89" s="383" t="e">
        <f>SUM(K89:L89)</f>
        <v>#REF!</v>
      </c>
      <c r="N89" s="256" t="e">
        <f t="shared" si="19"/>
        <v>#REF!</v>
      </c>
    </row>
    <row r="90" spans="1:14" x14ac:dyDescent="0.2">
      <c r="A90" s="388" t="str">
        <f>'Паспорт-2'!A74</f>
        <v/>
      </c>
      <c r="B90" s="791">
        <f>'Паспорт-2'!B74</f>
        <v>0</v>
      </c>
      <c r="C90" s="791"/>
      <c r="D90" s="792"/>
      <c r="E90" s="407" t="e">
        <f>'Паспорт-2'!F74</f>
        <v>#REF!</v>
      </c>
      <c r="F90" s="408" t="e">
        <f>'Паспорт-2'!G74</f>
        <v>#REF!</v>
      </c>
      <c r="G90" s="310" t="e">
        <f>SUM(E90:F90)</f>
        <v>#REF!</v>
      </c>
      <c r="H90" s="311"/>
      <c r="I90" s="278"/>
      <c r="J90" s="310">
        <f>SUM(H90:I90)</f>
        <v>0</v>
      </c>
      <c r="K90" s="397" t="e">
        <f t="shared" si="24"/>
        <v>#REF!</v>
      </c>
      <c r="L90" s="398" t="e">
        <f t="shared" si="24"/>
        <v>#REF!</v>
      </c>
      <c r="M90" s="383" t="e">
        <f>SUM(K90:L90)</f>
        <v>#REF!</v>
      </c>
      <c r="N90" s="256" t="e">
        <f t="shared" si="19"/>
        <v>#REF!</v>
      </c>
    </row>
    <row r="91" spans="1:14" ht="13.5" x14ac:dyDescent="0.2">
      <c r="A91" s="338" t="str">
        <f>'Паспорт-2'!A75</f>
        <v/>
      </c>
      <c r="B91" s="795">
        <f>'Паспорт-2'!B75</f>
        <v>0</v>
      </c>
      <c r="C91" s="795"/>
      <c r="D91" s="796"/>
      <c r="E91" s="286" t="e">
        <f t="shared" ref="E91:M91" si="25">SUM(E92:E96)</f>
        <v>#REF!</v>
      </c>
      <c r="F91" s="285" t="e">
        <f t="shared" si="25"/>
        <v>#REF!</v>
      </c>
      <c r="G91" s="284" t="e">
        <f t="shared" si="25"/>
        <v>#REF!</v>
      </c>
      <c r="H91" s="286">
        <f t="shared" si="25"/>
        <v>0</v>
      </c>
      <c r="I91" s="285">
        <f t="shared" si="25"/>
        <v>0</v>
      </c>
      <c r="J91" s="284">
        <f t="shared" si="25"/>
        <v>0</v>
      </c>
      <c r="K91" s="340" t="e">
        <f t="shared" si="25"/>
        <v>#REF!</v>
      </c>
      <c r="L91" s="285" t="e">
        <f t="shared" si="25"/>
        <v>#REF!</v>
      </c>
      <c r="M91" s="284" t="e">
        <f t="shared" si="25"/>
        <v>#REF!</v>
      </c>
      <c r="N91" s="256" t="e">
        <f t="shared" si="19"/>
        <v>#REF!</v>
      </c>
    </row>
    <row r="92" spans="1:14" x14ac:dyDescent="0.2">
      <c r="A92" s="347" t="str">
        <f>'Паспорт-2'!A76</f>
        <v/>
      </c>
      <c r="B92" s="797">
        <f>'Паспорт-2'!B76</f>
        <v>0</v>
      </c>
      <c r="C92" s="797"/>
      <c r="D92" s="798"/>
      <c r="E92" s="405" t="e">
        <f>'Паспорт-2'!F76</f>
        <v>#REF!</v>
      </c>
      <c r="F92" s="406" t="e">
        <f>'Паспорт-2'!G76</f>
        <v>#REF!</v>
      </c>
      <c r="G92" s="312" t="e">
        <f>SUM(E92:F92)</f>
        <v>#REF!</v>
      </c>
      <c r="H92" s="313"/>
      <c r="I92" s="283"/>
      <c r="J92" s="312">
        <f>SUM(H92:I92)</f>
        <v>0</v>
      </c>
      <c r="K92" s="397" t="e">
        <f t="shared" ref="K92:L96" si="26">H92-E92</f>
        <v>#REF!</v>
      </c>
      <c r="L92" s="398" t="e">
        <f t="shared" si="26"/>
        <v>#REF!</v>
      </c>
      <c r="M92" s="383" t="e">
        <f>SUM(K92:L92)</f>
        <v>#REF!</v>
      </c>
      <c r="N92" s="256" t="e">
        <f t="shared" si="19"/>
        <v>#REF!</v>
      </c>
    </row>
    <row r="93" spans="1:14" x14ac:dyDescent="0.2">
      <c r="A93" s="348" t="str">
        <f>'Паспорт-2'!A77</f>
        <v/>
      </c>
      <c r="B93" s="793">
        <f>'Паспорт-2'!B77</f>
        <v>0</v>
      </c>
      <c r="C93" s="793"/>
      <c r="D93" s="794"/>
      <c r="E93" s="407" t="e">
        <f>'Паспорт-2'!F77</f>
        <v>#REF!</v>
      </c>
      <c r="F93" s="408" t="e">
        <f>'Паспорт-2'!G77</f>
        <v>#REF!</v>
      </c>
      <c r="G93" s="310" t="e">
        <f>SUM(E93:F93)</f>
        <v>#REF!</v>
      </c>
      <c r="H93" s="311"/>
      <c r="I93" s="278"/>
      <c r="J93" s="310">
        <f>SUM(H93:I93)</f>
        <v>0</v>
      </c>
      <c r="K93" s="397" t="e">
        <f t="shared" si="26"/>
        <v>#REF!</v>
      </c>
      <c r="L93" s="398" t="e">
        <f t="shared" si="26"/>
        <v>#REF!</v>
      </c>
      <c r="M93" s="383" t="e">
        <f>SUM(K93:L93)</f>
        <v>#REF!</v>
      </c>
      <c r="N93" s="256" t="e">
        <f t="shared" si="19"/>
        <v>#REF!</v>
      </c>
    </row>
    <row r="94" spans="1:14" x14ac:dyDescent="0.2">
      <c r="A94" s="348" t="str">
        <f>'Паспорт-2'!A78</f>
        <v/>
      </c>
      <c r="B94" s="793">
        <f>'Паспорт-2'!B78</f>
        <v>0</v>
      </c>
      <c r="C94" s="793"/>
      <c r="D94" s="794"/>
      <c r="E94" s="407" t="e">
        <f>'Паспорт-2'!F78</f>
        <v>#REF!</v>
      </c>
      <c r="F94" s="408" t="e">
        <f>'Паспорт-2'!G78</f>
        <v>#REF!</v>
      </c>
      <c r="G94" s="310" t="e">
        <f>SUM(E94:F94)</f>
        <v>#REF!</v>
      </c>
      <c r="H94" s="311"/>
      <c r="I94" s="278"/>
      <c r="J94" s="310">
        <f>SUM(H94:I94)</f>
        <v>0</v>
      </c>
      <c r="K94" s="397" t="e">
        <f t="shared" si="26"/>
        <v>#REF!</v>
      </c>
      <c r="L94" s="398" t="e">
        <f t="shared" si="26"/>
        <v>#REF!</v>
      </c>
      <c r="M94" s="383" t="e">
        <f>SUM(K94:L94)</f>
        <v>#REF!</v>
      </c>
      <c r="N94" s="256" t="e">
        <f t="shared" si="19"/>
        <v>#REF!</v>
      </c>
    </row>
    <row r="95" spans="1:14" x14ac:dyDescent="0.2">
      <c r="A95" s="348" t="str">
        <f>'Паспорт-2'!A79</f>
        <v/>
      </c>
      <c r="B95" s="793">
        <f>'Паспорт-2'!B79</f>
        <v>0</v>
      </c>
      <c r="C95" s="793"/>
      <c r="D95" s="794"/>
      <c r="E95" s="407" t="e">
        <f>'Паспорт-2'!F79</f>
        <v>#REF!</v>
      </c>
      <c r="F95" s="408" t="e">
        <f>'Паспорт-2'!G79</f>
        <v>#REF!</v>
      </c>
      <c r="G95" s="310" t="e">
        <f>SUM(E95:F95)</f>
        <v>#REF!</v>
      </c>
      <c r="H95" s="311"/>
      <c r="I95" s="278"/>
      <c r="J95" s="310">
        <f>SUM(H95:I95)</f>
        <v>0</v>
      </c>
      <c r="K95" s="397" t="e">
        <f t="shared" si="26"/>
        <v>#REF!</v>
      </c>
      <c r="L95" s="398" t="e">
        <f t="shared" si="26"/>
        <v>#REF!</v>
      </c>
      <c r="M95" s="383" t="e">
        <f>SUM(K95:L95)</f>
        <v>#REF!</v>
      </c>
      <c r="N95" s="256" t="e">
        <f t="shared" si="19"/>
        <v>#REF!</v>
      </c>
    </row>
    <row r="96" spans="1:14" x14ac:dyDescent="0.2">
      <c r="A96" s="388" t="str">
        <f>'Паспорт-2'!A80</f>
        <v/>
      </c>
      <c r="B96" s="791">
        <f>'Паспорт-2'!B80</f>
        <v>0</v>
      </c>
      <c r="C96" s="791"/>
      <c r="D96" s="792"/>
      <c r="E96" s="407" t="e">
        <f>'Паспорт-2'!F80</f>
        <v>#REF!</v>
      </c>
      <c r="F96" s="408" t="e">
        <f>'Паспорт-2'!G80</f>
        <v>#REF!</v>
      </c>
      <c r="G96" s="310" t="e">
        <f>SUM(E96:F96)</f>
        <v>#REF!</v>
      </c>
      <c r="H96" s="311"/>
      <c r="I96" s="278"/>
      <c r="J96" s="310">
        <f>SUM(H96:I96)</f>
        <v>0</v>
      </c>
      <c r="K96" s="397" t="e">
        <f t="shared" si="26"/>
        <v>#REF!</v>
      </c>
      <c r="L96" s="398" t="e">
        <f t="shared" si="26"/>
        <v>#REF!</v>
      </c>
      <c r="M96" s="383" t="e">
        <f>SUM(K96:L96)</f>
        <v>#REF!</v>
      </c>
      <c r="N96" s="256" t="e">
        <f t="shared" si="19"/>
        <v>#REF!</v>
      </c>
    </row>
    <row r="97" spans="1:14" ht="13.5" x14ac:dyDescent="0.2">
      <c r="A97" s="338" t="str">
        <f>'Паспорт-2'!A81</f>
        <v/>
      </c>
      <c r="B97" s="795">
        <f>'Паспорт-2'!B81</f>
        <v>0</v>
      </c>
      <c r="C97" s="795"/>
      <c r="D97" s="796"/>
      <c r="E97" s="286" t="e">
        <f t="shared" ref="E97:M97" si="27">SUM(E98:E102)</f>
        <v>#REF!</v>
      </c>
      <c r="F97" s="285" t="e">
        <f t="shared" si="27"/>
        <v>#REF!</v>
      </c>
      <c r="G97" s="284" t="e">
        <f t="shared" si="27"/>
        <v>#REF!</v>
      </c>
      <c r="H97" s="286">
        <f t="shared" si="27"/>
        <v>0</v>
      </c>
      <c r="I97" s="285">
        <f t="shared" si="27"/>
        <v>0</v>
      </c>
      <c r="J97" s="284">
        <f t="shared" si="27"/>
        <v>0</v>
      </c>
      <c r="K97" s="340" t="e">
        <f t="shared" si="27"/>
        <v>#REF!</v>
      </c>
      <c r="L97" s="285" t="e">
        <f t="shared" si="27"/>
        <v>#REF!</v>
      </c>
      <c r="M97" s="284" t="e">
        <f t="shared" si="27"/>
        <v>#REF!</v>
      </c>
      <c r="N97" s="256" t="e">
        <f t="shared" si="19"/>
        <v>#REF!</v>
      </c>
    </row>
    <row r="98" spans="1:14" x14ac:dyDescent="0.2">
      <c r="A98" s="347" t="str">
        <f>'Паспорт-2'!A82</f>
        <v/>
      </c>
      <c r="B98" s="797">
        <f>'Паспорт-2'!B82</f>
        <v>0</v>
      </c>
      <c r="C98" s="797"/>
      <c r="D98" s="798"/>
      <c r="E98" s="405" t="e">
        <f>'Паспорт-2'!F82</f>
        <v>#REF!</v>
      </c>
      <c r="F98" s="406" t="e">
        <f>'Паспорт-2'!G82</f>
        <v>#REF!</v>
      </c>
      <c r="G98" s="312" t="e">
        <f>SUM(E98:F98)</f>
        <v>#REF!</v>
      </c>
      <c r="H98" s="313"/>
      <c r="I98" s="283"/>
      <c r="J98" s="312">
        <f>SUM(H98:I98)</f>
        <v>0</v>
      </c>
      <c r="K98" s="397" t="e">
        <f t="shared" ref="K98:L102" si="28">H98-E98</f>
        <v>#REF!</v>
      </c>
      <c r="L98" s="398" t="e">
        <f t="shared" si="28"/>
        <v>#REF!</v>
      </c>
      <c r="M98" s="383" t="e">
        <f>SUM(K98:L98)</f>
        <v>#REF!</v>
      </c>
      <c r="N98" s="256" t="e">
        <f t="shared" si="19"/>
        <v>#REF!</v>
      </c>
    </row>
    <row r="99" spans="1:14" x14ac:dyDescent="0.2">
      <c r="A99" s="348" t="str">
        <f>'Паспорт-2'!A83</f>
        <v/>
      </c>
      <c r="B99" s="793">
        <f>'Паспорт-2'!B83</f>
        <v>0</v>
      </c>
      <c r="C99" s="793"/>
      <c r="D99" s="794"/>
      <c r="E99" s="407" t="e">
        <f>'Паспорт-2'!F83</f>
        <v>#REF!</v>
      </c>
      <c r="F99" s="408" t="e">
        <f>'Паспорт-2'!G83</f>
        <v>#REF!</v>
      </c>
      <c r="G99" s="310" t="e">
        <f>SUM(E99:F99)</f>
        <v>#REF!</v>
      </c>
      <c r="H99" s="311"/>
      <c r="I99" s="278"/>
      <c r="J99" s="310">
        <f>SUM(H99:I99)</f>
        <v>0</v>
      </c>
      <c r="K99" s="397" t="e">
        <f t="shared" si="28"/>
        <v>#REF!</v>
      </c>
      <c r="L99" s="398" t="e">
        <f t="shared" si="28"/>
        <v>#REF!</v>
      </c>
      <c r="M99" s="383" t="e">
        <f>SUM(K99:L99)</f>
        <v>#REF!</v>
      </c>
      <c r="N99" s="256" t="e">
        <f t="shared" si="19"/>
        <v>#REF!</v>
      </c>
    </row>
    <row r="100" spans="1:14" x14ac:dyDescent="0.2">
      <c r="A100" s="348" t="str">
        <f>'Паспорт-2'!A84</f>
        <v/>
      </c>
      <c r="B100" s="793">
        <f>'Паспорт-2'!B84</f>
        <v>0</v>
      </c>
      <c r="C100" s="793"/>
      <c r="D100" s="794"/>
      <c r="E100" s="407" t="e">
        <f>'Паспорт-2'!F84</f>
        <v>#REF!</v>
      </c>
      <c r="F100" s="408" t="e">
        <f>'Паспорт-2'!G84</f>
        <v>#REF!</v>
      </c>
      <c r="G100" s="310" t="e">
        <f>SUM(E100:F100)</f>
        <v>#REF!</v>
      </c>
      <c r="H100" s="311"/>
      <c r="I100" s="278"/>
      <c r="J100" s="310">
        <f>SUM(H100:I100)</f>
        <v>0</v>
      </c>
      <c r="K100" s="397" t="e">
        <f t="shared" si="28"/>
        <v>#REF!</v>
      </c>
      <c r="L100" s="398" t="e">
        <f t="shared" si="28"/>
        <v>#REF!</v>
      </c>
      <c r="M100" s="383" t="e">
        <f>SUM(K100:L100)</f>
        <v>#REF!</v>
      </c>
      <c r="N100" s="256" t="e">
        <f t="shared" si="19"/>
        <v>#REF!</v>
      </c>
    </row>
    <row r="101" spans="1:14" x14ac:dyDescent="0.2">
      <c r="A101" s="348" t="str">
        <f>'Паспорт-2'!A85</f>
        <v/>
      </c>
      <c r="B101" s="793">
        <f>'Паспорт-2'!B85</f>
        <v>0</v>
      </c>
      <c r="C101" s="793"/>
      <c r="D101" s="794"/>
      <c r="E101" s="407" t="e">
        <f>'Паспорт-2'!F85</f>
        <v>#REF!</v>
      </c>
      <c r="F101" s="408" t="e">
        <f>'Паспорт-2'!G85</f>
        <v>#REF!</v>
      </c>
      <c r="G101" s="310" t="e">
        <f>SUM(E101:F101)</f>
        <v>#REF!</v>
      </c>
      <c r="H101" s="311"/>
      <c r="I101" s="278"/>
      <c r="J101" s="310">
        <f>SUM(H101:I101)</f>
        <v>0</v>
      </c>
      <c r="K101" s="397" t="e">
        <f t="shared" si="28"/>
        <v>#REF!</v>
      </c>
      <c r="L101" s="398" t="e">
        <f t="shared" si="28"/>
        <v>#REF!</v>
      </c>
      <c r="M101" s="383" t="e">
        <f>SUM(K101:L101)</f>
        <v>#REF!</v>
      </c>
      <c r="N101" s="256" t="e">
        <f t="shared" si="19"/>
        <v>#REF!</v>
      </c>
    </row>
    <row r="102" spans="1:14" x14ac:dyDescent="0.2">
      <c r="A102" s="388" t="str">
        <f>'Паспорт-2'!A86</f>
        <v/>
      </c>
      <c r="B102" s="791">
        <f>'Паспорт-2'!B86</f>
        <v>0</v>
      </c>
      <c r="C102" s="791"/>
      <c r="D102" s="792"/>
      <c r="E102" s="407" t="e">
        <f>'Паспорт-2'!F86</f>
        <v>#REF!</v>
      </c>
      <c r="F102" s="408" t="e">
        <f>'Паспорт-2'!G86</f>
        <v>#REF!</v>
      </c>
      <c r="G102" s="310" t="e">
        <f>SUM(E102:F102)</f>
        <v>#REF!</v>
      </c>
      <c r="H102" s="311"/>
      <c r="I102" s="278"/>
      <c r="J102" s="310">
        <f>SUM(H102:I102)</f>
        <v>0</v>
      </c>
      <c r="K102" s="397" t="e">
        <f t="shared" si="28"/>
        <v>#REF!</v>
      </c>
      <c r="L102" s="398" t="e">
        <f t="shared" si="28"/>
        <v>#REF!</v>
      </c>
      <c r="M102" s="383" t="e">
        <f>SUM(K102:L102)</f>
        <v>#REF!</v>
      </c>
      <c r="N102" s="256" t="e">
        <f t="shared" si="19"/>
        <v>#REF!</v>
      </c>
    </row>
    <row r="103" spans="1:14" ht="13.5" x14ac:dyDescent="0.2">
      <c r="A103" s="338" t="e">
        <f>'Паспорт-2'!A87</f>
        <v>#REF!</v>
      </c>
      <c r="B103" s="795" t="e">
        <f>'Паспорт-2'!B87</f>
        <v>#REF!</v>
      </c>
      <c r="C103" s="795"/>
      <c r="D103" s="796"/>
      <c r="E103" s="286" t="e">
        <f t="shared" ref="E103:M103" si="29">SUM(E104:E108)</f>
        <v>#REF!</v>
      </c>
      <c r="F103" s="285" t="e">
        <f t="shared" si="29"/>
        <v>#REF!</v>
      </c>
      <c r="G103" s="284" t="e">
        <f t="shared" si="29"/>
        <v>#REF!</v>
      </c>
      <c r="H103" s="286">
        <f t="shared" si="29"/>
        <v>0</v>
      </c>
      <c r="I103" s="285">
        <f t="shared" si="29"/>
        <v>0</v>
      </c>
      <c r="J103" s="284">
        <f t="shared" si="29"/>
        <v>0</v>
      </c>
      <c r="K103" s="340" t="e">
        <f t="shared" si="29"/>
        <v>#REF!</v>
      </c>
      <c r="L103" s="285" t="e">
        <f t="shared" si="29"/>
        <v>#REF!</v>
      </c>
      <c r="M103" s="284" t="e">
        <f t="shared" si="29"/>
        <v>#REF!</v>
      </c>
      <c r="N103" s="256" t="e">
        <f t="shared" si="19"/>
        <v>#REF!</v>
      </c>
    </row>
    <row r="104" spans="1:14" x14ac:dyDescent="0.2">
      <c r="A104" s="347" t="e">
        <f>'Паспорт-2'!A88</f>
        <v>#REF!</v>
      </c>
      <c r="B104" s="797" t="e">
        <f>'Паспорт-2'!B88</f>
        <v>#REF!</v>
      </c>
      <c r="C104" s="797"/>
      <c r="D104" s="798"/>
      <c r="E104" s="405" t="e">
        <f>'Паспорт-2'!F88</f>
        <v>#REF!</v>
      </c>
      <c r="F104" s="406" t="e">
        <f>'Паспорт-2'!G88</f>
        <v>#REF!</v>
      </c>
      <c r="G104" s="312" t="e">
        <f>SUM(E104:F104)</f>
        <v>#REF!</v>
      </c>
      <c r="H104" s="313"/>
      <c r="I104" s="283"/>
      <c r="J104" s="312">
        <f>SUM(H104:I104)</f>
        <v>0</v>
      </c>
      <c r="K104" s="397" t="e">
        <f t="shared" ref="K104:L108" si="30">H104-E104</f>
        <v>#REF!</v>
      </c>
      <c r="L104" s="398" t="e">
        <f t="shared" si="30"/>
        <v>#REF!</v>
      </c>
      <c r="M104" s="383" t="e">
        <f>SUM(K104:L104)</f>
        <v>#REF!</v>
      </c>
      <c r="N104" s="256" t="e">
        <f t="shared" si="19"/>
        <v>#REF!</v>
      </c>
    </row>
    <row r="105" spans="1:14" x14ac:dyDescent="0.2">
      <c r="A105" s="348" t="e">
        <f>'Паспорт-2'!A89</f>
        <v>#REF!</v>
      </c>
      <c r="B105" s="793" t="e">
        <f>'Паспорт-2'!B89</f>
        <v>#REF!</v>
      </c>
      <c r="C105" s="793"/>
      <c r="D105" s="794"/>
      <c r="E105" s="407" t="e">
        <f>'Паспорт-2'!F89</f>
        <v>#REF!</v>
      </c>
      <c r="F105" s="408" t="e">
        <f>'Паспорт-2'!G89</f>
        <v>#REF!</v>
      </c>
      <c r="G105" s="310" t="e">
        <f>SUM(E105:F105)</f>
        <v>#REF!</v>
      </c>
      <c r="H105" s="311"/>
      <c r="I105" s="278"/>
      <c r="J105" s="310">
        <f>SUM(H105:I105)</f>
        <v>0</v>
      </c>
      <c r="K105" s="397" t="e">
        <f t="shared" si="30"/>
        <v>#REF!</v>
      </c>
      <c r="L105" s="398" t="e">
        <f t="shared" si="30"/>
        <v>#REF!</v>
      </c>
      <c r="M105" s="383" t="e">
        <f>SUM(K105:L105)</f>
        <v>#REF!</v>
      </c>
      <c r="N105" s="256" t="e">
        <f t="shared" si="19"/>
        <v>#REF!</v>
      </c>
    </row>
    <row r="106" spans="1:14" x14ac:dyDescent="0.2">
      <c r="A106" s="348" t="e">
        <f>'Паспорт-2'!A90</f>
        <v>#REF!</v>
      </c>
      <c r="B106" s="793" t="e">
        <f>'Паспорт-2'!B90</f>
        <v>#REF!</v>
      </c>
      <c r="C106" s="793"/>
      <c r="D106" s="794"/>
      <c r="E106" s="407" t="e">
        <f>'Паспорт-2'!F90</f>
        <v>#REF!</v>
      </c>
      <c r="F106" s="408" t="e">
        <f>'Паспорт-2'!G90</f>
        <v>#REF!</v>
      </c>
      <c r="G106" s="310" t="e">
        <f>SUM(E106:F106)</f>
        <v>#REF!</v>
      </c>
      <c r="H106" s="311"/>
      <c r="I106" s="278"/>
      <c r="J106" s="310">
        <f>SUM(H106:I106)</f>
        <v>0</v>
      </c>
      <c r="K106" s="397" t="e">
        <f t="shared" si="30"/>
        <v>#REF!</v>
      </c>
      <c r="L106" s="398" t="e">
        <f t="shared" si="30"/>
        <v>#REF!</v>
      </c>
      <c r="M106" s="383" t="e">
        <f>SUM(K106:L106)</f>
        <v>#REF!</v>
      </c>
      <c r="N106" s="256" t="e">
        <f t="shared" si="19"/>
        <v>#REF!</v>
      </c>
    </row>
    <row r="107" spans="1:14" x14ac:dyDescent="0.2">
      <c r="A107" s="348" t="e">
        <f>'Паспорт-2'!A91</f>
        <v>#REF!</v>
      </c>
      <c r="B107" s="793" t="e">
        <f>'Паспорт-2'!B91</f>
        <v>#REF!</v>
      </c>
      <c r="C107" s="793"/>
      <c r="D107" s="794"/>
      <c r="E107" s="407" t="e">
        <f>'Паспорт-2'!F91</f>
        <v>#REF!</v>
      </c>
      <c r="F107" s="408" t="e">
        <f>'Паспорт-2'!G91</f>
        <v>#REF!</v>
      </c>
      <c r="G107" s="310" t="e">
        <f>SUM(E107:F107)</f>
        <v>#REF!</v>
      </c>
      <c r="H107" s="311"/>
      <c r="I107" s="278"/>
      <c r="J107" s="310">
        <f>SUM(H107:I107)</f>
        <v>0</v>
      </c>
      <c r="K107" s="397" t="e">
        <f t="shared" si="30"/>
        <v>#REF!</v>
      </c>
      <c r="L107" s="398" t="e">
        <f t="shared" si="30"/>
        <v>#REF!</v>
      </c>
      <c r="M107" s="383" t="e">
        <f>SUM(K107:L107)</f>
        <v>#REF!</v>
      </c>
      <c r="N107" s="256" t="e">
        <f t="shared" si="19"/>
        <v>#REF!</v>
      </c>
    </row>
    <row r="108" spans="1:14" x14ac:dyDescent="0.2">
      <c r="A108" s="388" t="e">
        <f>'Паспорт-2'!A92</f>
        <v>#REF!</v>
      </c>
      <c r="B108" s="791" t="e">
        <f>'Паспорт-2'!B92</f>
        <v>#REF!</v>
      </c>
      <c r="C108" s="791"/>
      <c r="D108" s="792"/>
      <c r="E108" s="407" t="e">
        <f>'Паспорт-2'!F92</f>
        <v>#REF!</v>
      </c>
      <c r="F108" s="408" t="e">
        <f>'Паспорт-2'!G92</f>
        <v>#REF!</v>
      </c>
      <c r="G108" s="310" t="e">
        <f>SUM(E108:F108)</f>
        <v>#REF!</v>
      </c>
      <c r="H108" s="311"/>
      <c r="I108" s="278"/>
      <c r="J108" s="310">
        <f>SUM(H108:I108)</f>
        <v>0</v>
      </c>
      <c r="K108" s="397" t="e">
        <f t="shared" si="30"/>
        <v>#REF!</v>
      </c>
      <c r="L108" s="398" t="e">
        <f t="shared" si="30"/>
        <v>#REF!</v>
      </c>
      <c r="M108" s="383" t="e">
        <f>SUM(K108:L108)</f>
        <v>#REF!</v>
      </c>
      <c r="N108" s="256" t="e">
        <f t="shared" si="19"/>
        <v>#REF!</v>
      </c>
    </row>
    <row r="109" spans="1:14" ht="13.5" x14ac:dyDescent="0.2">
      <c r="A109" s="338" t="e">
        <f>'Паспорт-2'!A93</f>
        <v>#REF!</v>
      </c>
      <c r="B109" s="795" t="e">
        <f>'Паспорт-2'!B93</f>
        <v>#REF!</v>
      </c>
      <c r="C109" s="795"/>
      <c r="D109" s="796"/>
      <c r="E109" s="286" t="e">
        <f t="shared" ref="E109:M109" si="31">SUM(E110:E114)</f>
        <v>#REF!</v>
      </c>
      <c r="F109" s="285" t="e">
        <f t="shared" si="31"/>
        <v>#REF!</v>
      </c>
      <c r="G109" s="284" t="e">
        <f t="shared" si="31"/>
        <v>#REF!</v>
      </c>
      <c r="H109" s="286">
        <f t="shared" si="31"/>
        <v>0</v>
      </c>
      <c r="I109" s="285">
        <f t="shared" si="31"/>
        <v>0</v>
      </c>
      <c r="J109" s="284">
        <f t="shared" si="31"/>
        <v>0</v>
      </c>
      <c r="K109" s="340" t="e">
        <f t="shared" si="31"/>
        <v>#REF!</v>
      </c>
      <c r="L109" s="285" t="e">
        <f t="shared" si="31"/>
        <v>#REF!</v>
      </c>
      <c r="M109" s="284" t="e">
        <f t="shared" si="31"/>
        <v>#REF!</v>
      </c>
      <c r="N109" s="256" t="e">
        <f t="shared" si="19"/>
        <v>#REF!</v>
      </c>
    </row>
    <row r="110" spans="1:14" x14ac:dyDescent="0.2">
      <c r="A110" s="347" t="e">
        <f>'Паспорт-2'!A94</f>
        <v>#REF!</v>
      </c>
      <c r="B110" s="797" t="e">
        <f>'Паспорт-2'!B94</f>
        <v>#REF!</v>
      </c>
      <c r="C110" s="797"/>
      <c r="D110" s="798"/>
      <c r="E110" s="405" t="e">
        <f>'Паспорт-2'!F94</f>
        <v>#REF!</v>
      </c>
      <c r="F110" s="406" t="e">
        <f>'Паспорт-2'!G94</f>
        <v>#REF!</v>
      </c>
      <c r="G110" s="312" t="e">
        <f>SUM(E110:F110)</f>
        <v>#REF!</v>
      </c>
      <c r="H110" s="313"/>
      <c r="I110" s="283"/>
      <c r="J110" s="312">
        <f>SUM(H110:I110)</f>
        <v>0</v>
      </c>
      <c r="K110" s="397" t="e">
        <f t="shared" ref="K110:L114" si="32">H110-E110</f>
        <v>#REF!</v>
      </c>
      <c r="L110" s="398" t="e">
        <f t="shared" si="32"/>
        <v>#REF!</v>
      </c>
      <c r="M110" s="383" t="e">
        <f>SUM(K110:L110)</f>
        <v>#REF!</v>
      </c>
      <c r="N110" s="256" t="e">
        <f t="shared" si="19"/>
        <v>#REF!</v>
      </c>
    </row>
    <row r="111" spans="1:14" x14ac:dyDescent="0.2">
      <c r="A111" s="348" t="e">
        <f>'Паспорт-2'!A95</f>
        <v>#REF!</v>
      </c>
      <c r="B111" s="793" t="e">
        <f>'Паспорт-2'!B95</f>
        <v>#REF!</v>
      </c>
      <c r="C111" s="793"/>
      <c r="D111" s="794"/>
      <c r="E111" s="407" t="e">
        <f>'Паспорт-2'!F95</f>
        <v>#REF!</v>
      </c>
      <c r="F111" s="408" t="e">
        <f>'Паспорт-2'!G95</f>
        <v>#REF!</v>
      </c>
      <c r="G111" s="310" t="e">
        <f>SUM(E111:F111)</f>
        <v>#REF!</v>
      </c>
      <c r="H111" s="311"/>
      <c r="I111" s="278"/>
      <c r="J111" s="310">
        <f>SUM(H111:I111)</f>
        <v>0</v>
      </c>
      <c r="K111" s="397" t="e">
        <f t="shared" si="32"/>
        <v>#REF!</v>
      </c>
      <c r="L111" s="398" t="e">
        <f t="shared" si="32"/>
        <v>#REF!</v>
      </c>
      <c r="M111" s="383" t="e">
        <f>SUM(K111:L111)</f>
        <v>#REF!</v>
      </c>
      <c r="N111" s="256" t="e">
        <f t="shared" si="19"/>
        <v>#REF!</v>
      </c>
    </row>
    <row r="112" spans="1:14" x14ac:dyDescent="0.2">
      <c r="A112" s="348" t="e">
        <f>'Паспорт-2'!A96</f>
        <v>#REF!</v>
      </c>
      <c r="B112" s="793" t="e">
        <f>'Паспорт-2'!B96</f>
        <v>#REF!</v>
      </c>
      <c r="C112" s="793"/>
      <c r="D112" s="794"/>
      <c r="E112" s="407" t="e">
        <f>'Паспорт-2'!F96</f>
        <v>#REF!</v>
      </c>
      <c r="F112" s="408" t="e">
        <f>'Паспорт-2'!G96</f>
        <v>#REF!</v>
      </c>
      <c r="G112" s="310" t="e">
        <f>SUM(E112:F112)</f>
        <v>#REF!</v>
      </c>
      <c r="H112" s="311"/>
      <c r="I112" s="278"/>
      <c r="J112" s="310">
        <f>SUM(H112:I112)</f>
        <v>0</v>
      </c>
      <c r="K112" s="397" t="e">
        <f t="shared" si="32"/>
        <v>#REF!</v>
      </c>
      <c r="L112" s="398" t="e">
        <f t="shared" si="32"/>
        <v>#REF!</v>
      </c>
      <c r="M112" s="383" t="e">
        <f>SUM(K112:L112)</f>
        <v>#REF!</v>
      </c>
      <c r="N112" s="256" t="e">
        <f t="shared" si="19"/>
        <v>#REF!</v>
      </c>
    </row>
    <row r="113" spans="1:14" x14ac:dyDescent="0.2">
      <c r="A113" s="348" t="e">
        <f>'Паспорт-2'!A97</f>
        <v>#REF!</v>
      </c>
      <c r="B113" s="793" t="e">
        <f>'Паспорт-2'!B97</f>
        <v>#REF!</v>
      </c>
      <c r="C113" s="793"/>
      <c r="D113" s="794"/>
      <c r="E113" s="407" t="e">
        <f>'Паспорт-2'!F97</f>
        <v>#REF!</v>
      </c>
      <c r="F113" s="408" t="e">
        <f>'Паспорт-2'!G97</f>
        <v>#REF!</v>
      </c>
      <c r="G113" s="310" t="e">
        <f>SUM(E113:F113)</f>
        <v>#REF!</v>
      </c>
      <c r="H113" s="311"/>
      <c r="I113" s="278"/>
      <c r="J113" s="310">
        <f>SUM(H113:I113)</f>
        <v>0</v>
      </c>
      <c r="K113" s="397" t="e">
        <f t="shared" si="32"/>
        <v>#REF!</v>
      </c>
      <c r="L113" s="398" t="e">
        <f t="shared" si="32"/>
        <v>#REF!</v>
      </c>
      <c r="M113" s="383" t="e">
        <f>SUM(K113:L113)</f>
        <v>#REF!</v>
      </c>
      <c r="N113" s="256" t="e">
        <f t="shared" si="19"/>
        <v>#REF!</v>
      </c>
    </row>
    <row r="114" spans="1:14" x14ac:dyDescent="0.2">
      <c r="A114" s="388" t="e">
        <f>'Паспорт-2'!A98</f>
        <v>#REF!</v>
      </c>
      <c r="B114" s="791" t="e">
        <f>'Паспорт-2'!B98</f>
        <v>#REF!</v>
      </c>
      <c r="C114" s="791"/>
      <c r="D114" s="792"/>
      <c r="E114" s="407" t="e">
        <f>'Паспорт-2'!F98</f>
        <v>#REF!</v>
      </c>
      <c r="F114" s="408" t="e">
        <f>'Паспорт-2'!G98</f>
        <v>#REF!</v>
      </c>
      <c r="G114" s="310" t="e">
        <f>SUM(E114:F114)</f>
        <v>#REF!</v>
      </c>
      <c r="H114" s="311"/>
      <c r="I114" s="278"/>
      <c r="J114" s="310">
        <f>SUM(H114:I114)</f>
        <v>0</v>
      </c>
      <c r="K114" s="397" t="e">
        <f t="shared" si="32"/>
        <v>#REF!</v>
      </c>
      <c r="L114" s="398" t="e">
        <f t="shared" si="32"/>
        <v>#REF!</v>
      </c>
      <c r="M114" s="383" t="e">
        <f>SUM(K114:L114)</f>
        <v>#REF!</v>
      </c>
      <c r="N114" s="256" t="e">
        <f t="shared" si="19"/>
        <v>#REF!</v>
      </c>
    </row>
    <row r="115" spans="1:14" ht="13.5" x14ac:dyDescent="0.2">
      <c r="A115" s="338" t="e">
        <f>'Паспорт-2'!A99</f>
        <v>#REF!</v>
      </c>
      <c r="B115" s="795" t="e">
        <f>'Паспорт-2'!B99</f>
        <v>#REF!</v>
      </c>
      <c r="C115" s="795"/>
      <c r="D115" s="796"/>
      <c r="E115" s="286" t="e">
        <f t="shared" ref="E115:M115" si="33">SUM(E116:E120)</f>
        <v>#REF!</v>
      </c>
      <c r="F115" s="285" t="e">
        <f t="shared" si="33"/>
        <v>#REF!</v>
      </c>
      <c r="G115" s="284" t="e">
        <f t="shared" si="33"/>
        <v>#REF!</v>
      </c>
      <c r="H115" s="286">
        <f t="shared" si="33"/>
        <v>0</v>
      </c>
      <c r="I115" s="285">
        <f t="shared" si="33"/>
        <v>0</v>
      </c>
      <c r="J115" s="284">
        <f t="shared" si="33"/>
        <v>0</v>
      </c>
      <c r="K115" s="340" t="e">
        <f t="shared" si="33"/>
        <v>#REF!</v>
      </c>
      <c r="L115" s="285" t="e">
        <f t="shared" si="33"/>
        <v>#REF!</v>
      </c>
      <c r="M115" s="284" t="e">
        <f t="shared" si="33"/>
        <v>#REF!</v>
      </c>
      <c r="N115" s="256" t="e">
        <f t="shared" si="19"/>
        <v>#REF!</v>
      </c>
    </row>
    <row r="116" spans="1:14" x14ac:dyDescent="0.2">
      <c r="A116" s="347" t="e">
        <f>'Паспорт-2'!A100</f>
        <v>#REF!</v>
      </c>
      <c r="B116" s="797" t="e">
        <f>'Паспорт-2'!B100</f>
        <v>#REF!</v>
      </c>
      <c r="C116" s="797"/>
      <c r="D116" s="798"/>
      <c r="E116" s="405" t="e">
        <f>'Паспорт-2'!F100</f>
        <v>#REF!</v>
      </c>
      <c r="F116" s="406" t="e">
        <f>'Паспорт-2'!G100</f>
        <v>#REF!</v>
      </c>
      <c r="G116" s="312" t="e">
        <f>SUM(E116:F116)</f>
        <v>#REF!</v>
      </c>
      <c r="H116" s="313"/>
      <c r="I116" s="283"/>
      <c r="J116" s="312">
        <f>SUM(H116:I116)</f>
        <v>0</v>
      </c>
      <c r="K116" s="397" t="e">
        <f t="shared" ref="K116:L120" si="34">H116-E116</f>
        <v>#REF!</v>
      </c>
      <c r="L116" s="398" t="e">
        <f t="shared" si="34"/>
        <v>#REF!</v>
      </c>
      <c r="M116" s="383" t="e">
        <f>SUM(K116:L116)</f>
        <v>#REF!</v>
      </c>
      <c r="N116" s="256" t="e">
        <f t="shared" si="19"/>
        <v>#REF!</v>
      </c>
    </row>
    <row r="117" spans="1:14" x14ac:dyDescent="0.2">
      <c r="A117" s="348" t="e">
        <f>'Паспорт-2'!A101</f>
        <v>#REF!</v>
      </c>
      <c r="B117" s="793" t="e">
        <f>'Паспорт-2'!B101</f>
        <v>#REF!</v>
      </c>
      <c r="C117" s="793"/>
      <c r="D117" s="794"/>
      <c r="E117" s="407" t="e">
        <f>'Паспорт-2'!F101</f>
        <v>#REF!</v>
      </c>
      <c r="F117" s="408" t="e">
        <f>'Паспорт-2'!G101</f>
        <v>#REF!</v>
      </c>
      <c r="G117" s="310" t="e">
        <f>SUM(E117:F117)</f>
        <v>#REF!</v>
      </c>
      <c r="H117" s="311"/>
      <c r="I117" s="278"/>
      <c r="J117" s="310">
        <f>SUM(H117:I117)</f>
        <v>0</v>
      </c>
      <c r="K117" s="397" t="e">
        <f t="shared" si="34"/>
        <v>#REF!</v>
      </c>
      <c r="L117" s="398" t="e">
        <f t="shared" si="34"/>
        <v>#REF!</v>
      </c>
      <c r="M117" s="383" t="e">
        <f>SUM(K117:L117)</f>
        <v>#REF!</v>
      </c>
      <c r="N117" s="256" t="e">
        <f t="shared" si="19"/>
        <v>#REF!</v>
      </c>
    </row>
    <row r="118" spans="1:14" x14ac:dyDescent="0.2">
      <c r="A118" s="348" t="e">
        <f>'Паспорт-2'!A102</f>
        <v>#REF!</v>
      </c>
      <c r="B118" s="793" t="e">
        <f>'Паспорт-2'!B102</f>
        <v>#REF!</v>
      </c>
      <c r="C118" s="793"/>
      <c r="D118" s="794"/>
      <c r="E118" s="407" t="e">
        <f>'Паспорт-2'!F102</f>
        <v>#REF!</v>
      </c>
      <c r="F118" s="408" t="e">
        <f>'Паспорт-2'!G102</f>
        <v>#REF!</v>
      </c>
      <c r="G118" s="310" t="e">
        <f>SUM(E118:F118)</f>
        <v>#REF!</v>
      </c>
      <c r="H118" s="311"/>
      <c r="I118" s="278"/>
      <c r="J118" s="310">
        <f>SUM(H118:I118)</f>
        <v>0</v>
      </c>
      <c r="K118" s="397" t="e">
        <f t="shared" si="34"/>
        <v>#REF!</v>
      </c>
      <c r="L118" s="398" t="e">
        <f t="shared" si="34"/>
        <v>#REF!</v>
      </c>
      <c r="M118" s="383" t="e">
        <f>SUM(K118:L118)</f>
        <v>#REF!</v>
      </c>
      <c r="N118" s="256" t="e">
        <f t="shared" si="19"/>
        <v>#REF!</v>
      </c>
    </row>
    <row r="119" spans="1:14" x14ac:dyDescent="0.2">
      <c r="A119" s="348" t="e">
        <f>'Паспорт-2'!A103</f>
        <v>#REF!</v>
      </c>
      <c r="B119" s="793" t="e">
        <f>'Паспорт-2'!B103</f>
        <v>#REF!</v>
      </c>
      <c r="C119" s="793"/>
      <c r="D119" s="794"/>
      <c r="E119" s="407" t="e">
        <f>'Паспорт-2'!F103</f>
        <v>#REF!</v>
      </c>
      <c r="F119" s="408" t="e">
        <f>'Паспорт-2'!G103</f>
        <v>#REF!</v>
      </c>
      <c r="G119" s="310" t="e">
        <f>SUM(E119:F119)</f>
        <v>#REF!</v>
      </c>
      <c r="H119" s="311"/>
      <c r="I119" s="278"/>
      <c r="J119" s="310">
        <f>SUM(H119:I119)</f>
        <v>0</v>
      </c>
      <c r="K119" s="397" t="e">
        <f t="shared" si="34"/>
        <v>#REF!</v>
      </c>
      <c r="L119" s="398" t="e">
        <f t="shared" si="34"/>
        <v>#REF!</v>
      </c>
      <c r="M119" s="383" t="e">
        <f>SUM(K119:L119)</f>
        <v>#REF!</v>
      </c>
      <c r="N119" s="256" t="e">
        <f t="shared" si="19"/>
        <v>#REF!</v>
      </c>
    </row>
    <row r="120" spans="1:14" x14ac:dyDescent="0.2">
      <c r="A120" s="388" t="e">
        <f>'Паспорт-2'!A104</f>
        <v>#REF!</v>
      </c>
      <c r="B120" s="791" t="e">
        <f>'Паспорт-2'!B104</f>
        <v>#REF!</v>
      </c>
      <c r="C120" s="791"/>
      <c r="D120" s="792"/>
      <c r="E120" s="407" t="e">
        <f>'Паспорт-2'!F104</f>
        <v>#REF!</v>
      </c>
      <c r="F120" s="408" t="e">
        <f>'Паспорт-2'!G104</f>
        <v>#REF!</v>
      </c>
      <c r="G120" s="310" t="e">
        <f>SUM(E120:F120)</f>
        <v>#REF!</v>
      </c>
      <c r="H120" s="311"/>
      <c r="I120" s="278"/>
      <c r="J120" s="310">
        <f>SUM(H120:I120)</f>
        <v>0</v>
      </c>
      <c r="K120" s="397" t="e">
        <f t="shared" si="34"/>
        <v>#REF!</v>
      </c>
      <c r="L120" s="398" t="e">
        <f t="shared" si="34"/>
        <v>#REF!</v>
      </c>
      <c r="M120" s="383" t="e">
        <f>SUM(K120:L120)</f>
        <v>#REF!</v>
      </c>
      <c r="N120" s="256" t="e">
        <f t="shared" si="19"/>
        <v>#REF!</v>
      </c>
    </row>
    <row r="121" spans="1:14" ht="13.5" x14ac:dyDescent="0.2">
      <c r="A121" s="338" t="e">
        <f>'Паспорт-2'!A105</f>
        <v>#REF!</v>
      </c>
      <c r="B121" s="795" t="e">
        <f>'Паспорт-2'!B105</f>
        <v>#REF!</v>
      </c>
      <c r="C121" s="795"/>
      <c r="D121" s="796"/>
      <c r="E121" s="286" t="e">
        <f t="shared" ref="E121:M121" si="35">SUM(E122:E126)</f>
        <v>#REF!</v>
      </c>
      <c r="F121" s="285" t="e">
        <f t="shared" si="35"/>
        <v>#REF!</v>
      </c>
      <c r="G121" s="284" t="e">
        <f t="shared" si="35"/>
        <v>#REF!</v>
      </c>
      <c r="H121" s="286">
        <f t="shared" si="35"/>
        <v>0</v>
      </c>
      <c r="I121" s="285">
        <f t="shared" si="35"/>
        <v>0</v>
      </c>
      <c r="J121" s="284">
        <f t="shared" si="35"/>
        <v>0</v>
      </c>
      <c r="K121" s="340" t="e">
        <f t="shared" si="35"/>
        <v>#REF!</v>
      </c>
      <c r="L121" s="285" t="e">
        <f t="shared" si="35"/>
        <v>#REF!</v>
      </c>
      <c r="M121" s="284" t="e">
        <f t="shared" si="35"/>
        <v>#REF!</v>
      </c>
      <c r="N121" s="256" t="e">
        <f t="shared" si="19"/>
        <v>#REF!</v>
      </c>
    </row>
    <row r="122" spans="1:14" x14ac:dyDescent="0.2">
      <c r="A122" s="347" t="e">
        <f>'Паспорт-2'!A106</f>
        <v>#REF!</v>
      </c>
      <c r="B122" s="797" t="e">
        <f>'Паспорт-2'!B106</f>
        <v>#REF!</v>
      </c>
      <c r="C122" s="797"/>
      <c r="D122" s="798"/>
      <c r="E122" s="405" t="e">
        <f>'Паспорт-2'!F106</f>
        <v>#REF!</v>
      </c>
      <c r="F122" s="406" t="e">
        <f>'Паспорт-2'!G106</f>
        <v>#REF!</v>
      </c>
      <c r="G122" s="312" t="e">
        <f>SUM(E122:F122)</f>
        <v>#REF!</v>
      </c>
      <c r="H122" s="313"/>
      <c r="I122" s="283"/>
      <c r="J122" s="312">
        <f>SUM(H122:I122)</f>
        <v>0</v>
      </c>
      <c r="K122" s="397" t="e">
        <f t="shared" ref="K122:L126" si="36">H122-E122</f>
        <v>#REF!</v>
      </c>
      <c r="L122" s="398" t="e">
        <f t="shared" si="36"/>
        <v>#REF!</v>
      </c>
      <c r="M122" s="383" t="e">
        <f>SUM(K122:L122)</f>
        <v>#REF!</v>
      </c>
      <c r="N122" s="256" t="e">
        <f t="shared" si="19"/>
        <v>#REF!</v>
      </c>
    </row>
    <row r="123" spans="1:14" x14ac:dyDescent="0.2">
      <c r="A123" s="348" t="e">
        <f>'Паспорт-2'!A107</f>
        <v>#REF!</v>
      </c>
      <c r="B123" s="793" t="e">
        <f>'Паспорт-2'!B107</f>
        <v>#REF!</v>
      </c>
      <c r="C123" s="793"/>
      <c r="D123" s="794"/>
      <c r="E123" s="407" t="e">
        <f>'Паспорт-2'!F107</f>
        <v>#REF!</v>
      </c>
      <c r="F123" s="408" t="e">
        <f>'Паспорт-2'!G107</f>
        <v>#REF!</v>
      </c>
      <c r="G123" s="310" t="e">
        <f>SUM(E123:F123)</f>
        <v>#REF!</v>
      </c>
      <c r="H123" s="311"/>
      <c r="I123" s="278"/>
      <c r="J123" s="310">
        <f>SUM(H123:I123)</f>
        <v>0</v>
      </c>
      <c r="K123" s="397" t="e">
        <f t="shared" si="36"/>
        <v>#REF!</v>
      </c>
      <c r="L123" s="398" t="e">
        <f t="shared" si="36"/>
        <v>#REF!</v>
      </c>
      <c r="M123" s="383" t="e">
        <f>SUM(K123:L123)</f>
        <v>#REF!</v>
      </c>
      <c r="N123" s="256" t="e">
        <f t="shared" si="19"/>
        <v>#REF!</v>
      </c>
    </row>
    <row r="124" spans="1:14" x14ac:dyDescent="0.2">
      <c r="A124" s="348" t="e">
        <f>'Паспорт-2'!A108</f>
        <v>#REF!</v>
      </c>
      <c r="B124" s="793" t="e">
        <f>'Паспорт-2'!B108</f>
        <v>#REF!</v>
      </c>
      <c r="C124" s="793"/>
      <c r="D124" s="794"/>
      <c r="E124" s="407" t="e">
        <f>'Паспорт-2'!F108</f>
        <v>#REF!</v>
      </c>
      <c r="F124" s="408" t="e">
        <f>'Паспорт-2'!G108</f>
        <v>#REF!</v>
      </c>
      <c r="G124" s="310" t="e">
        <f>SUM(E124:F124)</f>
        <v>#REF!</v>
      </c>
      <c r="H124" s="311"/>
      <c r="I124" s="278"/>
      <c r="J124" s="310">
        <f>SUM(H124:I124)</f>
        <v>0</v>
      </c>
      <c r="K124" s="397" t="e">
        <f t="shared" si="36"/>
        <v>#REF!</v>
      </c>
      <c r="L124" s="398" t="e">
        <f t="shared" si="36"/>
        <v>#REF!</v>
      </c>
      <c r="M124" s="383" t="e">
        <f>SUM(K124:L124)</f>
        <v>#REF!</v>
      </c>
      <c r="N124" s="256" t="e">
        <f t="shared" si="19"/>
        <v>#REF!</v>
      </c>
    </row>
    <row r="125" spans="1:14" x14ac:dyDescent="0.2">
      <c r="A125" s="348" t="e">
        <f>'Паспорт-2'!A109</f>
        <v>#REF!</v>
      </c>
      <c r="B125" s="793" t="e">
        <f>'Паспорт-2'!B109</f>
        <v>#REF!</v>
      </c>
      <c r="C125" s="793"/>
      <c r="D125" s="794"/>
      <c r="E125" s="407" t="e">
        <f>'Паспорт-2'!F109</f>
        <v>#REF!</v>
      </c>
      <c r="F125" s="408" t="e">
        <f>'Паспорт-2'!G109</f>
        <v>#REF!</v>
      </c>
      <c r="G125" s="310" t="e">
        <f>SUM(E125:F125)</f>
        <v>#REF!</v>
      </c>
      <c r="H125" s="311"/>
      <c r="I125" s="278"/>
      <c r="J125" s="310">
        <f>SUM(H125:I125)</f>
        <v>0</v>
      </c>
      <c r="K125" s="397" t="e">
        <f t="shared" si="36"/>
        <v>#REF!</v>
      </c>
      <c r="L125" s="398" t="e">
        <f t="shared" si="36"/>
        <v>#REF!</v>
      </c>
      <c r="M125" s="383" t="e">
        <f>SUM(K125:L125)</f>
        <v>#REF!</v>
      </c>
      <c r="N125" s="256" t="e">
        <f t="shared" si="19"/>
        <v>#REF!</v>
      </c>
    </row>
    <row r="126" spans="1:14" x14ac:dyDescent="0.2">
      <c r="A126" s="388" t="e">
        <f>'Паспорт-2'!A110</f>
        <v>#REF!</v>
      </c>
      <c r="B126" s="791" t="e">
        <f>'Паспорт-2'!B110</f>
        <v>#REF!</v>
      </c>
      <c r="C126" s="791"/>
      <c r="D126" s="792"/>
      <c r="E126" s="407" t="e">
        <f>'Паспорт-2'!F110</f>
        <v>#REF!</v>
      </c>
      <c r="F126" s="408" t="e">
        <f>'Паспорт-2'!G110</f>
        <v>#REF!</v>
      </c>
      <c r="G126" s="310" t="e">
        <f>SUM(E126:F126)</f>
        <v>#REF!</v>
      </c>
      <c r="H126" s="311"/>
      <c r="I126" s="278"/>
      <c r="J126" s="310">
        <f>SUM(H126:I126)</f>
        <v>0</v>
      </c>
      <c r="K126" s="397" t="e">
        <f t="shared" si="36"/>
        <v>#REF!</v>
      </c>
      <c r="L126" s="398" t="e">
        <f t="shared" si="36"/>
        <v>#REF!</v>
      </c>
      <c r="M126" s="383" t="e">
        <f>SUM(K126:L126)</f>
        <v>#REF!</v>
      </c>
      <c r="N126" s="256" t="e">
        <f t="shared" si="19"/>
        <v>#REF!</v>
      </c>
    </row>
    <row r="127" spans="1:14" ht="13.5" x14ac:dyDescent="0.2">
      <c r="A127" s="338" t="e">
        <f>'Паспорт-2'!A111</f>
        <v>#REF!</v>
      </c>
      <c r="B127" s="795" t="e">
        <f>'Паспорт-2'!B111</f>
        <v>#REF!</v>
      </c>
      <c r="C127" s="795"/>
      <c r="D127" s="796"/>
      <c r="E127" s="286" t="e">
        <f t="shared" ref="E127:M127" si="37">SUM(E128:E132)</f>
        <v>#REF!</v>
      </c>
      <c r="F127" s="285" t="e">
        <f t="shared" si="37"/>
        <v>#REF!</v>
      </c>
      <c r="G127" s="284" t="e">
        <f t="shared" si="37"/>
        <v>#REF!</v>
      </c>
      <c r="H127" s="286">
        <f t="shared" si="37"/>
        <v>0</v>
      </c>
      <c r="I127" s="285">
        <f t="shared" si="37"/>
        <v>0</v>
      </c>
      <c r="J127" s="284">
        <f t="shared" si="37"/>
        <v>0</v>
      </c>
      <c r="K127" s="340" t="e">
        <f t="shared" si="37"/>
        <v>#REF!</v>
      </c>
      <c r="L127" s="285" t="e">
        <f t="shared" si="37"/>
        <v>#REF!</v>
      </c>
      <c r="M127" s="284" t="e">
        <f t="shared" si="37"/>
        <v>#REF!</v>
      </c>
      <c r="N127" s="256" t="e">
        <f t="shared" si="19"/>
        <v>#REF!</v>
      </c>
    </row>
    <row r="128" spans="1:14" x14ac:dyDescent="0.2">
      <c r="A128" s="347" t="e">
        <f>'Паспорт-2'!A112</f>
        <v>#REF!</v>
      </c>
      <c r="B128" s="797" t="e">
        <f>'Паспорт-2'!B112</f>
        <v>#REF!</v>
      </c>
      <c r="C128" s="797"/>
      <c r="D128" s="798"/>
      <c r="E128" s="405" t="e">
        <f>'Паспорт-2'!F112</f>
        <v>#REF!</v>
      </c>
      <c r="F128" s="406" t="e">
        <f>'Паспорт-2'!G112</f>
        <v>#REF!</v>
      </c>
      <c r="G128" s="312" t="e">
        <f t="shared" ref="G128:G133" si="38">SUM(E128:F128)</f>
        <v>#REF!</v>
      </c>
      <c r="H128" s="313"/>
      <c r="I128" s="283"/>
      <c r="J128" s="312">
        <f t="shared" ref="J128:J133" si="39">SUM(H128:I128)</f>
        <v>0</v>
      </c>
      <c r="K128" s="397" t="e">
        <f t="shared" ref="K128:L132" si="40">H128-E128</f>
        <v>#REF!</v>
      </c>
      <c r="L128" s="398" t="e">
        <f t="shared" si="40"/>
        <v>#REF!</v>
      </c>
      <c r="M128" s="383" t="e">
        <f t="shared" ref="M128:M133" si="41">SUM(K128:L128)</f>
        <v>#REF!</v>
      </c>
      <c r="N128" s="256" t="e">
        <f t="shared" si="19"/>
        <v>#REF!</v>
      </c>
    </row>
    <row r="129" spans="1:14" x14ac:dyDescent="0.2">
      <c r="A129" s="348" t="e">
        <f>'Паспорт-2'!A113</f>
        <v>#REF!</v>
      </c>
      <c r="B129" s="793" t="e">
        <f>'Паспорт-2'!B113</f>
        <v>#REF!</v>
      </c>
      <c r="C129" s="793"/>
      <c r="D129" s="794"/>
      <c r="E129" s="407" t="e">
        <f>'Паспорт-2'!F113</f>
        <v>#REF!</v>
      </c>
      <c r="F129" s="408" t="e">
        <f>'Паспорт-2'!G113</f>
        <v>#REF!</v>
      </c>
      <c r="G129" s="310" t="e">
        <f t="shared" si="38"/>
        <v>#REF!</v>
      </c>
      <c r="H129" s="311"/>
      <c r="I129" s="278"/>
      <c r="J129" s="310">
        <f t="shared" si="39"/>
        <v>0</v>
      </c>
      <c r="K129" s="397" t="e">
        <f t="shared" si="40"/>
        <v>#REF!</v>
      </c>
      <c r="L129" s="398" t="e">
        <f t="shared" si="40"/>
        <v>#REF!</v>
      </c>
      <c r="M129" s="383" t="e">
        <f t="shared" si="41"/>
        <v>#REF!</v>
      </c>
      <c r="N129" s="256" t="e">
        <f t="shared" si="19"/>
        <v>#REF!</v>
      </c>
    </row>
    <row r="130" spans="1:14" x14ac:dyDescent="0.2">
      <c r="A130" s="348" t="e">
        <f>'Паспорт-2'!A114</f>
        <v>#REF!</v>
      </c>
      <c r="B130" s="793" t="e">
        <f>'Паспорт-2'!B114</f>
        <v>#REF!</v>
      </c>
      <c r="C130" s="793"/>
      <c r="D130" s="794"/>
      <c r="E130" s="407" t="e">
        <f>'Паспорт-2'!F114</f>
        <v>#REF!</v>
      </c>
      <c r="F130" s="408" t="e">
        <f>'Паспорт-2'!G114</f>
        <v>#REF!</v>
      </c>
      <c r="G130" s="310" t="e">
        <f t="shared" si="38"/>
        <v>#REF!</v>
      </c>
      <c r="H130" s="311"/>
      <c r="I130" s="278"/>
      <c r="J130" s="310">
        <f t="shared" si="39"/>
        <v>0</v>
      </c>
      <c r="K130" s="397" t="e">
        <f t="shared" si="40"/>
        <v>#REF!</v>
      </c>
      <c r="L130" s="398" t="e">
        <f t="shared" si="40"/>
        <v>#REF!</v>
      </c>
      <c r="M130" s="383" t="e">
        <f t="shared" si="41"/>
        <v>#REF!</v>
      </c>
      <c r="N130" s="256" t="e">
        <f t="shared" si="19"/>
        <v>#REF!</v>
      </c>
    </row>
    <row r="131" spans="1:14" x14ac:dyDescent="0.2">
      <c r="A131" s="348" t="e">
        <f>'Паспорт-2'!A115</f>
        <v>#REF!</v>
      </c>
      <c r="B131" s="793" t="e">
        <f>'Паспорт-2'!B115</f>
        <v>#REF!</v>
      </c>
      <c r="C131" s="793"/>
      <c r="D131" s="794"/>
      <c r="E131" s="407" t="e">
        <f>'Паспорт-2'!F115</f>
        <v>#REF!</v>
      </c>
      <c r="F131" s="408" t="e">
        <f>'Паспорт-2'!G115</f>
        <v>#REF!</v>
      </c>
      <c r="G131" s="310" t="e">
        <f t="shared" si="38"/>
        <v>#REF!</v>
      </c>
      <c r="H131" s="311"/>
      <c r="I131" s="278"/>
      <c r="J131" s="310">
        <f t="shared" si="39"/>
        <v>0</v>
      </c>
      <c r="K131" s="397" t="e">
        <f t="shared" si="40"/>
        <v>#REF!</v>
      </c>
      <c r="L131" s="398" t="e">
        <f t="shared" si="40"/>
        <v>#REF!</v>
      </c>
      <c r="M131" s="383" t="e">
        <f t="shared" si="41"/>
        <v>#REF!</v>
      </c>
      <c r="N131" s="256" t="e">
        <f t="shared" si="19"/>
        <v>#REF!</v>
      </c>
    </row>
    <row r="132" spans="1:14" x14ac:dyDescent="0.2">
      <c r="A132" s="388" t="e">
        <f>'Паспорт-2'!A116</f>
        <v>#REF!</v>
      </c>
      <c r="B132" s="791" t="e">
        <f>'Паспорт-2'!B116</f>
        <v>#REF!</v>
      </c>
      <c r="C132" s="791"/>
      <c r="D132" s="792"/>
      <c r="E132" s="407" t="e">
        <f>'Паспорт-2'!F116</f>
        <v>#REF!</v>
      </c>
      <c r="F132" s="408" t="e">
        <f>'Паспорт-2'!G116</f>
        <v>#REF!</v>
      </c>
      <c r="G132" s="310" t="e">
        <f t="shared" si="38"/>
        <v>#REF!</v>
      </c>
      <c r="H132" s="311"/>
      <c r="I132" s="278"/>
      <c r="J132" s="310">
        <f t="shared" si="39"/>
        <v>0</v>
      </c>
      <c r="K132" s="411" t="e">
        <f t="shared" si="40"/>
        <v>#REF!</v>
      </c>
      <c r="L132" s="412" t="e">
        <f t="shared" si="40"/>
        <v>#REF!</v>
      </c>
      <c r="M132" s="390" t="e">
        <f t="shared" si="41"/>
        <v>#REF!</v>
      </c>
      <c r="N132" s="256" t="e">
        <f t="shared" si="19"/>
        <v>#REF!</v>
      </c>
    </row>
    <row r="133" spans="1:14" x14ac:dyDescent="0.2">
      <c r="A133" s="661" t="s">
        <v>41</v>
      </c>
      <c r="B133" s="662"/>
      <c r="C133" s="662"/>
      <c r="D133" s="663"/>
      <c r="E133" s="309" t="e">
        <f>E73+E79+E85+E91+E97+E103+E109+E115+E121+E127</f>
        <v>#REF!</v>
      </c>
      <c r="F133" s="275" t="e">
        <f>F73+F79+F85+F91+F97+F103+F109+F115+F121+F127</f>
        <v>#REF!</v>
      </c>
      <c r="G133" s="308" t="e">
        <f t="shared" si="38"/>
        <v>#REF!</v>
      </c>
      <c r="H133" s="309">
        <f>H73+H79+H85+H91+H97+H103+H109+H115+H121+H127</f>
        <v>0</v>
      </c>
      <c r="I133" s="275">
        <f>I73+I79+I85+I91+I97+I103+I109+I115+I121+I127</f>
        <v>0</v>
      </c>
      <c r="J133" s="308">
        <f t="shared" si="39"/>
        <v>0</v>
      </c>
      <c r="K133" s="309" t="e">
        <f>K73+K79+K85+K91+K97+K103+K109+K115+K121+K127</f>
        <v>#REF!</v>
      </c>
      <c r="L133" s="275" t="e">
        <f>L73+L79+L85+L91+L97+L103+L109+L115+L121+L127</f>
        <v>#REF!</v>
      </c>
      <c r="M133" s="308" t="e">
        <f t="shared" si="41"/>
        <v>#REF!</v>
      </c>
      <c r="N133" s="256" t="s">
        <v>99</v>
      </c>
    </row>
  </sheetData>
  <sheetProtection formatCells="0" formatColumns="0" formatRows="0" autoFilter="0"/>
  <autoFilter ref="N1:N133"/>
  <mergeCells count="87">
    <mergeCell ref="B125:D125"/>
    <mergeCell ref="B126:D126"/>
    <mergeCell ref="A133:D133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17:D117"/>
    <mergeCell ref="B118:D118"/>
    <mergeCell ref="B119:D119"/>
    <mergeCell ref="B120:D120"/>
    <mergeCell ref="B113:D113"/>
    <mergeCell ref="B114:D114"/>
    <mergeCell ref="B115:D115"/>
    <mergeCell ref="B116:D116"/>
    <mergeCell ref="B109:D109"/>
    <mergeCell ref="B110:D110"/>
    <mergeCell ref="B111:D111"/>
    <mergeCell ref="B112:D112"/>
    <mergeCell ref="B105:D105"/>
    <mergeCell ref="B106:D106"/>
    <mergeCell ref="B107:D107"/>
    <mergeCell ref="B108:D108"/>
    <mergeCell ref="B101:D101"/>
    <mergeCell ref="B102:D102"/>
    <mergeCell ref="B103:D103"/>
    <mergeCell ref="B104:D104"/>
    <mergeCell ref="B97:D97"/>
    <mergeCell ref="B98:D98"/>
    <mergeCell ref="B99:D99"/>
    <mergeCell ref="B100:D100"/>
    <mergeCell ref="B93:D93"/>
    <mergeCell ref="B94:D94"/>
    <mergeCell ref="B95:D95"/>
    <mergeCell ref="B96:D96"/>
    <mergeCell ref="B89:D89"/>
    <mergeCell ref="B90:D90"/>
    <mergeCell ref="B91:D91"/>
    <mergeCell ref="B92:D92"/>
    <mergeCell ref="B85:D85"/>
    <mergeCell ref="B86:D86"/>
    <mergeCell ref="B87:D87"/>
    <mergeCell ref="B88:D88"/>
    <mergeCell ref="B81:D81"/>
    <mergeCell ref="B82:D82"/>
    <mergeCell ref="B83:D83"/>
    <mergeCell ref="B84:D84"/>
    <mergeCell ref="B77:D77"/>
    <mergeCell ref="B78:D78"/>
    <mergeCell ref="B79:D79"/>
    <mergeCell ref="B80:D80"/>
    <mergeCell ref="B73:D73"/>
    <mergeCell ref="B74:D74"/>
    <mergeCell ref="B75:D75"/>
    <mergeCell ref="B76:D76"/>
    <mergeCell ref="H71:J71"/>
    <mergeCell ref="K71:M71"/>
    <mergeCell ref="E71:G71"/>
    <mergeCell ref="A18:A19"/>
    <mergeCell ref="B18:B19"/>
    <mergeCell ref="C18:C19"/>
    <mergeCell ref="A68:D68"/>
    <mergeCell ref="A71:A72"/>
    <mergeCell ref="B71:D72"/>
    <mergeCell ref="D18:D19"/>
    <mergeCell ref="A1:M1"/>
    <mergeCell ref="A2:M2"/>
    <mergeCell ref="C4:M4"/>
    <mergeCell ref="C5:M5"/>
    <mergeCell ref="E18:G18"/>
    <mergeCell ref="H18:J18"/>
    <mergeCell ref="D10:M10"/>
    <mergeCell ref="D11:M11"/>
    <mergeCell ref="K13:M13"/>
    <mergeCell ref="K18:M18"/>
    <mergeCell ref="A13:A15"/>
    <mergeCell ref="B13:D15"/>
    <mergeCell ref="E13:G13"/>
    <mergeCell ref="H13:J13"/>
    <mergeCell ref="C7:M7"/>
    <mergeCell ref="C8:M8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10"/>
  <sheetViews>
    <sheetView showZeros="0" zoomScale="115" zoomScaleNormal="115" workbookViewId="0"/>
  </sheetViews>
  <sheetFormatPr defaultColWidth="0" defaultRowHeight="12.75" zeroHeight="1" x14ac:dyDescent="0.2"/>
  <cols>
    <col min="1" max="1" width="4.42578125" style="256" customWidth="1"/>
    <col min="2" max="2" width="55" style="256" customWidth="1"/>
    <col min="3" max="3" width="10.85546875" style="256" customWidth="1"/>
    <col min="4" max="4" width="29.140625" style="256" customWidth="1"/>
    <col min="5" max="6" width="18.5703125" style="256" customWidth="1"/>
    <col min="7" max="7" width="18.5703125" style="427" customWidth="1"/>
    <col min="8" max="8" width="9.140625" style="256" customWidth="1"/>
    <col min="9" max="9" width="0" style="256" hidden="1" customWidth="1"/>
    <col min="10" max="16384" width="0" style="295" hidden="1"/>
  </cols>
  <sheetData>
    <row r="1" spans="1:8" x14ac:dyDescent="0.2">
      <c r="A1" s="318" t="s">
        <v>231</v>
      </c>
      <c r="H1" s="81" t="s">
        <v>99</v>
      </c>
    </row>
    <row r="2" spans="1:8" ht="50.25" customHeight="1" x14ac:dyDescent="0.2">
      <c r="A2" s="415" t="s">
        <v>51</v>
      </c>
      <c r="B2" s="416" t="s">
        <v>58</v>
      </c>
      <c r="C2" s="415" t="s">
        <v>57</v>
      </c>
      <c r="D2" s="416" t="s">
        <v>31</v>
      </c>
      <c r="E2" s="417" t="s">
        <v>228</v>
      </c>
      <c r="F2" s="418" t="s">
        <v>229</v>
      </c>
      <c r="G2" s="419" t="s">
        <v>230</v>
      </c>
      <c r="H2" s="81" t="s">
        <v>99</v>
      </c>
    </row>
    <row r="3" spans="1:8" x14ac:dyDescent="0.2">
      <c r="A3" s="830" t="e">
        <f>'Запит 2-8'!#REF!</f>
        <v>#REF!</v>
      </c>
      <c r="B3" s="831"/>
      <c r="C3" s="831"/>
      <c r="D3" s="831"/>
      <c r="E3" s="831"/>
      <c r="F3" s="831"/>
      <c r="G3" s="832"/>
      <c r="H3" s="81" t="str">
        <f>H4</f>
        <v>Для друку</v>
      </c>
    </row>
    <row r="4" spans="1:8" x14ac:dyDescent="0.2">
      <c r="A4" s="784" t="e">
        <f>'Запит 2-8'!#REF!</f>
        <v>#REF!</v>
      </c>
      <c r="B4" s="785"/>
      <c r="C4" s="785"/>
      <c r="D4" s="785"/>
      <c r="E4" s="785"/>
      <c r="F4" s="785"/>
      <c r="G4" s="786"/>
      <c r="H4" s="81" t="str">
        <f>H5</f>
        <v>Для друку</v>
      </c>
    </row>
    <row r="5" spans="1:8" x14ac:dyDescent="0.2">
      <c r="A5" s="420" t="s">
        <v>4</v>
      </c>
      <c r="B5" s="823" t="s">
        <v>107</v>
      </c>
      <c r="C5" s="824"/>
      <c r="D5" s="824"/>
      <c r="E5" s="827"/>
      <c r="F5" s="827"/>
      <c r="G5" s="828"/>
      <c r="H5" s="81" t="str">
        <f>H6</f>
        <v>Для друку</v>
      </c>
    </row>
    <row r="6" spans="1:8" ht="25.5" x14ac:dyDescent="0.2">
      <c r="A6" s="326">
        <f>'Запит 2-8'!A7</f>
        <v>0</v>
      </c>
      <c r="B6" s="421" t="str">
        <f>IF('Запит 2-8'!B7&lt;&gt;"",'Запит 2-8'!B7,"")</f>
        <v>Оплата послуг з виготовлення презентаційно- інформаційної продукції</v>
      </c>
      <c r="C6" s="422" t="str">
        <f>'Запит 2-8'!C7</f>
        <v>грн.</v>
      </c>
      <c r="D6" s="423" t="str">
        <f>'Запит 2-8'!D7</f>
        <v>акт наданих послуг</v>
      </c>
      <c r="E6" s="424" t="e">
        <f>'Паспорт-3'!F7</f>
        <v>#REF!</v>
      </c>
      <c r="F6" s="425"/>
      <c r="G6" s="428" t="e">
        <f t="shared" ref="G6:G20" si="0">F6-E6</f>
        <v>#REF!</v>
      </c>
      <c r="H6" s="81" t="str">
        <f>IF(B6&lt;&gt;"","Для друку","")</f>
        <v>Для друку</v>
      </c>
    </row>
    <row r="7" spans="1:8" x14ac:dyDescent="0.2">
      <c r="A7" s="326">
        <f>'Запит 2-8'!A8</f>
        <v>0</v>
      </c>
      <c r="B7" s="298" t="str">
        <f>IF('Запит 2-8'!B8&lt;&gt;"",'Запит 2-8'!B8,"")</f>
        <v>Оплата послуг з виготовлення відеоматеріалів про місто</v>
      </c>
      <c r="C7" s="297" t="str">
        <f>'Запит 2-8'!C8</f>
        <v>грн.</v>
      </c>
      <c r="D7" s="296" t="str">
        <f>'Запит 2-8'!D8</f>
        <v>акт наданих послуг</v>
      </c>
      <c r="E7" s="413" t="e">
        <f>'Паспорт-3'!F8</f>
        <v>#REF!</v>
      </c>
      <c r="F7" s="414"/>
      <c r="G7" s="429" t="e">
        <f t="shared" si="0"/>
        <v>#REF!</v>
      </c>
      <c r="H7" s="81" t="str">
        <f t="shared" ref="H7:H20" si="1">IF(B7&lt;&gt;"","Для друку","")</f>
        <v>Для друку</v>
      </c>
    </row>
    <row r="8" spans="1:8" ht="25.5" x14ac:dyDescent="0.2">
      <c r="A8" s="326">
        <f>'Запит 2-8'!A9</f>
        <v>0</v>
      </c>
      <c r="B8" s="298" t="str">
        <f>IF('Запит 2-8'!B9&lt;&gt;"",'Запит 2-8'!B9,"")</f>
        <v>Оплата витрат та послуг для участі у виставках, ярмарках, форумах, семінарах, презентаціях та інших заходах</v>
      </c>
      <c r="C8" s="297" t="str">
        <f>'Запит 2-8'!C9</f>
        <v>грн.</v>
      </c>
      <c r="D8" s="296" t="str">
        <f>'Запит 2-8'!D9</f>
        <v>акт наданих послуг</v>
      </c>
      <c r="E8" s="413" t="e">
        <f>'Паспорт-3'!F9</f>
        <v>#REF!</v>
      </c>
      <c r="F8" s="414"/>
      <c r="G8" s="429" t="e">
        <f t="shared" si="0"/>
        <v>#REF!</v>
      </c>
      <c r="H8" s="81" t="str">
        <f t="shared" si="1"/>
        <v>Для друку</v>
      </c>
    </row>
    <row r="9" spans="1:8" ht="25.5" x14ac:dyDescent="0.2">
      <c r="A9" s="326">
        <f>'Запит 2-8'!A11</f>
        <v>0</v>
      </c>
      <c r="B9" s="298" t="str">
        <f>IF('Запит 2-8'!B11&lt;&gt;"",'Запит 2-8'!B11,"")</f>
        <v>Організація навчальних семінарів, практикумів, круглих столів тощо з питань підприємницької діяльності</v>
      </c>
      <c r="C9" s="297" t="str">
        <f>'Запит 2-8'!C11</f>
        <v>грн.</v>
      </c>
      <c r="D9" s="296" t="str">
        <f>'Запит 2-8'!D11</f>
        <v>акт наданих послуг</v>
      </c>
      <c r="E9" s="413" t="e">
        <f>'Паспорт-3'!F10</f>
        <v>#REF!</v>
      </c>
      <c r="F9" s="414"/>
      <c r="G9" s="429" t="e">
        <f t="shared" si="0"/>
        <v>#REF!</v>
      </c>
      <c r="H9" s="81" t="str">
        <f t="shared" si="1"/>
        <v>Для друку</v>
      </c>
    </row>
    <row r="10" spans="1:8" x14ac:dyDescent="0.2">
      <c r="A10" s="326">
        <f>'Запит 2-8'!A12</f>
        <v>0</v>
      </c>
      <c r="B10" s="298" t="str">
        <f>IF('Запит 2-8'!B12&lt;&gt;"",'Запит 2-8'!B12,"")</f>
        <v/>
      </c>
      <c r="C10" s="297">
        <f>'Запит 2-8'!C12</f>
        <v>0</v>
      </c>
      <c r="D10" s="296">
        <f>'Запит 2-8'!D12</f>
        <v>0</v>
      </c>
      <c r="E10" s="413" t="e">
        <f>'Паспорт-3'!F11</f>
        <v>#REF!</v>
      </c>
      <c r="F10" s="414"/>
      <c r="G10" s="429" t="e">
        <f t="shared" si="0"/>
        <v>#REF!</v>
      </c>
      <c r="H10" s="81" t="str">
        <f t="shared" si="1"/>
        <v/>
      </c>
    </row>
    <row r="11" spans="1:8" x14ac:dyDescent="0.2">
      <c r="A11" s="326">
        <f>'Запит 2-8'!A13</f>
        <v>0</v>
      </c>
      <c r="B11" s="298" t="str">
        <f>IF('Запит 2-8'!B13&lt;&gt;"",'Запит 2-8'!B13,"")</f>
        <v/>
      </c>
      <c r="C11" s="297">
        <f>'Запит 2-8'!C13</f>
        <v>0</v>
      </c>
      <c r="D11" s="296">
        <f>'Запит 2-8'!D13</f>
        <v>0</v>
      </c>
      <c r="E11" s="413" t="e">
        <f>'Паспорт-3'!F12</f>
        <v>#REF!</v>
      </c>
      <c r="F11" s="414"/>
      <c r="G11" s="429" t="e">
        <f t="shared" si="0"/>
        <v>#REF!</v>
      </c>
      <c r="H11" s="81" t="str">
        <f t="shared" si="1"/>
        <v/>
      </c>
    </row>
    <row r="12" spans="1:8" x14ac:dyDescent="0.2">
      <c r="A12" s="326">
        <f>'Запит 2-8'!A14</f>
        <v>0</v>
      </c>
      <c r="B12" s="298" t="str">
        <f>IF('Запит 2-8'!B14&lt;&gt;"",'Запит 2-8'!B14,"")</f>
        <v/>
      </c>
      <c r="C12" s="297">
        <f>'Запит 2-8'!C14</f>
        <v>0</v>
      </c>
      <c r="D12" s="296">
        <f>'Запит 2-8'!D14</f>
        <v>0</v>
      </c>
      <c r="E12" s="413" t="e">
        <f>'Паспорт-3'!F13</f>
        <v>#REF!</v>
      </c>
      <c r="F12" s="414"/>
      <c r="G12" s="429" t="e">
        <f t="shared" si="0"/>
        <v>#REF!</v>
      </c>
      <c r="H12" s="81" t="str">
        <f t="shared" si="1"/>
        <v/>
      </c>
    </row>
    <row r="13" spans="1:8" x14ac:dyDescent="0.2">
      <c r="A13" s="326">
        <f>'Запит 2-8'!A15</f>
        <v>0</v>
      </c>
      <c r="B13" s="298" t="str">
        <f>IF('Запит 2-8'!B15&lt;&gt;"",'Запит 2-8'!B15,"")</f>
        <v/>
      </c>
      <c r="C13" s="297">
        <f>'Запит 2-8'!C15</f>
        <v>0</v>
      </c>
      <c r="D13" s="296">
        <f>'Запит 2-8'!D15</f>
        <v>0</v>
      </c>
      <c r="E13" s="413" t="e">
        <f>'Паспорт-3'!F14</f>
        <v>#REF!</v>
      </c>
      <c r="F13" s="414"/>
      <c r="G13" s="429" t="e">
        <f t="shared" si="0"/>
        <v>#REF!</v>
      </c>
      <c r="H13" s="81" t="str">
        <f t="shared" si="1"/>
        <v/>
      </c>
    </row>
    <row r="14" spans="1:8" x14ac:dyDescent="0.2">
      <c r="A14" s="326">
        <f>'Запит 2-8'!A16</f>
        <v>0</v>
      </c>
      <c r="B14" s="298" t="str">
        <f>IF('Запит 2-8'!B16&lt;&gt;"",'Запит 2-8'!B16,"")</f>
        <v/>
      </c>
      <c r="C14" s="297">
        <f>'Запит 2-8'!C16</f>
        <v>0</v>
      </c>
      <c r="D14" s="296">
        <f>'Запит 2-8'!D16</f>
        <v>0</v>
      </c>
      <c r="E14" s="413" t="e">
        <f>'Паспорт-3'!F15</f>
        <v>#REF!</v>
      </c>
      <c r="F14" s="414"/>
      <c r="G14" s="429" t="e">
        <f t="shared" si="0"/>
        <v>#REF!</v>
      </c>
      <c r="H14" s="81" t="str">
        <f t="shared" si="1"/>
        <v/>
      </c>
    </row>
    <row r="15" spans="1:8" x14ac:dyDescent="0.2">
      <c r="A15" s="326">
        <f>'Запит 2-8'!A17</f>
        <v>0</v>
      </c>
      <c r="B15" s="298" t="str">
        <f>IF('Запит 2-8'!B17&lt;&gt;"",'Запит 2-8'!B17,"")</f>
        <v/>
      </c>
      <c r="C15" s="297">
        <f>'Запит 2-8'!C17</f>
        <v>0</v>
      </c>
      <c r="D15" s="296">
        <f>'Запит 2-8'!D17</f>
        <v>0</v>
      </c>
      <c r="E15" s="413" t="e">
        <f>'Паспорт-3'!F16</f>
        <v>#REF!</v>
      </c>
      <c r="F15" s="414"/>
      <c r="G15" s="429" t="e">
        <f t="shared" si="0"/>
        <v>#REF!</v>
      </c>
      <c r="H15" s="81" t="str">
        <f t="shared" si="1"/>
        <v/>
      </c>
    </row>
    <row r="16" spans="1:8" x14ac:dyDescent="0.2">
      <c r="A16" s="326">
        <f>'Запит 2-8'!A18</f>
        <v>0</v>
      </c>
      <c r="B16" s="298" t="str">
        <f>IF('Запит 2-8'!B18&lt;&gt;"",'Запит 2-8'!B18,"")</f>
        <v/>
      </c>
      <c r="C16" s="297">
        <f>'Запит 2-8'!C18</f>
        <v>0</v>
      </c>
      <c r="D16" s="296">
        <f>'Запит 2-8'!D18</f>
        <v>0</v>
      </c>
      <c r="E16" s="413" t="e">
        <f>'Паспорт-3'!F17</f>
        <v>#REF!</v>
      </c>
      <c r="F16" s="414"/>
      <c r="G16" s="429" t="e">
        <f t="shared" si="0"/>
        <v>#REF!</v>
      </c>
      <c r="H16" s="81" t="str">
        <f t="shared" si="1"/>
        <v/>
      </c>
    </row>
    <row r="17" spans="1:8" x14ac:dyDescent="0.2">
      <c r="A17" s="326">
        <f>'Запит 2-8'!A19</f>
        <v>0</v>
      </c>
      <c r="B17" s="298" t="str">
        <f>IF('Запит 2-8'!B19&lt;&gt;"",'Запит 2-8'!B19,"")</f>
        <v/>
      </c>
      <c r="C17" s="297">
        <f>'Запит 2-8'!C19</f>
        <v>0</v>
      </c>
      <c r="D17" s="296">
        <f>'Запит 2-8'!D19</f>
        <v>0</v>
      </c>
      <c r="E17" s="413" t="e">
        <f>'Паспорт-3'!F18</f>
        <v>#REF!</v>
      </c>
      <c r="F17" s="414"/>
      <c r="G17" s="429" t="e">
        <f t="shared" si="0"/>
        <v>#REF!</v>
      </c>
      <c r="H17" s="81" t="str">
        <f t="shared" si="1"/>
        <v/>
      </c>
    </row>
    <row r="18" spans="1:8" x14ac:dyDescent="0.2">
      <c r="A18" s="326">
        <f>'Запит 2-8'!A20</f>
        <v>0</v>
      </c>
      <c r="B18" s="298" t="str">
        <f>IF('Запит 2-8'!B20&lt;&gt;"",'Запит 2-8'!B20,"")</f>
        <v/>
      </c>
      <c r="C18" s="297">
        <f>'Запит 2-8'!C20</f>
        <v>0</v>
      </c>
      <c r="D18" s="296">
        <f>'Запит 2-8'!D20</f>
        <v>0</v>
      </c>
      <c r="E18" s="413" t="e">
        <f>'Паспорт-3'!F19</f>
        <v>#REF!</v>
      </c>
      <c r="F18" s="414"/>
      <c r="G18" s="429" t="e">
        <f t="shared" si="0"/>
        <v>#REF!</v>
      </c>
      <c r="H18" s="81" t="str">
        <f t="shared" si="1"/>
        <v/>
      </c>
    </row>
    <row r="19" spans="1:8" x14ac:dyDescent="0.2">
      <c r="A19" s="326">
        <f>'Запит 2-8'!A21</f>
        <v>0</v>
      </c>
      <c r="B19" s="298" t="str">
        <f>IF('Запит 2-8'!B21&lt;&gt;"",'Запит 2-8'!B21,"")</f>
        <v/>
      </c>
      <c r="C19" s="297">
        <f>'Запит 2-8'!C21</f>
        <v>0</v>
      </c>
      <c r="D19" s="296">
        <f>'Запит 2-8'!D21</f>
        <v>0</v>
      </c>
      <c r="E19" s="413" t="e">
        <f>'Паспорт-3'!F20</f>
        <v>#REF!</v>
      </c>
      <c r="F19" s="414"/>
      <c r="G19" s="429" t="e">
        <f t="shared" si="0"/>
        <v>#REF!</v>
      </c>
      <c r="H19" s="81" t="str">
        <f t="shared" si="1"/>
        <v/>
      </c>
    </row>
    <row r="20" spans="1:8" x14ac:dyDescent="0.2">
      <c r="A20" s="433">
        <f>'Запит 2-8'!A22</f>
        <v>0</v>
      </c>
      <c r="B20" s="434" t="str">
        <f>IF('Запит 2-8'!B22&lt;&gt;"",'Запит 2-8'!B22,"")</f>
        <v/>
      </c>
      <c r="C20" s="435">
        <f>'Запит 2-8'!C22</f>
        <v>0</v>
      </c>
      <c r="D20" s="436">
        <f>'Запит 2-8'!D22</f>
        <v>0</v>
      </c>
      <c r="E20" s="437" t="e">
        <f>'Паспорт-3'!F21</f>
        <v>#REF!</v>
      </c>
      <c r="F20" s="438"/>
      <c r="G20" s="439" t="e">
        <f t="shared" si="0"/>
        <v>#REF!</v>
      </c>
      <c r="H20" s="81" t="str">
        <f t="shared" si="1"/>
        <v/>
      </c>
    </row>
    <row r="21" spans="1:8" ht="12.75" customHeight="1" x14ac:dyDescent="0.2">
      <c r="A21" s="820" t="s">
        <v>212</v>
      </c>
      <c r="B21" s="821"/>
      <c r="C21" s="821"/>
      <c r="D21" s="821"/>
      <c r="E21" s="821"/>
      <c r="F21" s="821"/>
      <c r="G21" s="822"/>
      <c r="H21" s="81" t="str">
        <f>H5</f>
        <v>Для друку</v>
      </c>
    </row>
    <row r="22" spans="1:8" x14ac:dyDescent="0.2">
      <c r="A22" s="420">
        <f>'Запит 2-8'!A23</f>
        <v>0</v>
      </c>
      <c r="B22" s="823" t="s">
        <v>108</v>
      </c>
      <c r="C22" s="824"/>
      <c r="D22" s="824"/>
      <c r="E22" s="824"/>
      <c r="F22" s="824"/>
      <c r="G22" s="829"/>
      <c r="H22" s="81" t="str">
        <f>H23</f>
        <v>Для друку</v>
      </c>
    </row>
    <row r="23" spans="1:8" x14ac:dyDescent="0.2">
      <c r="A23" s="326">
        <f>'Запит 2-8'!A24</f>
        <v>0</v>
      </c>
      <c r="B23" s="421" t="str">
        <f>IF('Запит 2-8'!B24&lt;&gt;"",'Запит 2-8'!B24,"")</f>
        <v>Кількість виготовленої презентаційно-інформаційної продукції</v>
      </c>
      <c r="C23" s="422" t="str">
        <f>'Запит 2-8'!C24</f>
        <v>одиниць</v>
      </c>
      <c r="D23" s="423" t="str">
        <f>'Запит 2-8'!D24</f>
        <v>договір, акт наданих послуг</v>
      </c>
      <c r="E23" s="430" t="e">
        <f>'Паспорт-3'!F23</f>
        <v>#REF!</v>
      </c>
      <c r="F23" s="431"/>
      <c r="G23" s="432" t="e">
        <f t="shared" ref="G23:G37" si="2">F23-E23</f>
        <v>#REF!</v>
      </c>
      <c r="H23" s="81" t="str">
        <f t="shared" ref="H23:H37" si="3">IF(B23&lt;&gt;"","Для друку","")</f>
        <v>Для друку</v>
      </c>
    </row>
    <row r="24" spans="1:8" x14ac:dyDescent="0.2">
      <c r="A24" s="326">
        <f>'Запит 2-8'!A25</f>
        <v>0</v>
      </c>
      <c r="B24" s="298" t="str">
        <f>IF('Запит 2-8'!B25&lt;&gt;"",'Запит 2-8'!B25,"")</f>
        <v>Кількість виготовлених відеоматеріалів про місто</v>
      </c>
      <c r="C24" s="297" t="str">
        <f>'Запит 2-8'!C25</f>
        <v>одиниць</v>
      </c>
      <c r="D24" s="296" t="str">
        <f>'Запит 2-8'!D25</f>
        <v>звіт</v>
      </c>
      <c r="E24" s="413" t="e">
        <f>'Паспорт-3'!F24</f>
        <v>#REF!</v>
      </c>
      <c r="F24" s="414"/>
      <c r="G24" s="429" t="e">
        <f t="shared" si="2"/>
        <v>#REF!</v>
      </c>
      <c r="H24" s="81" t="str">
        <f t="shared" si="3"/>
        <v>Для друку</v>
      </c>
    </row>
    <row r="25" spans="1:8" x14ac:dyDescent="0.2">
      <c r="A25" s="326">
        <f>'Запит 2-8'!A26</f>
        <v>0</v>
      </c>
      <c r="B25" s="298" t="str">
        <f>IF('Запит 2-8'!B26&lt;&gt;"",'Запит 2-8'!B26,"")</f>
        <v>Кількість заходів, в яких забезпечено участь</v>
      </c>
      <c r="C25" s="297" t="str">
        <f>'Запит 2-8'!C26</f>
        <v>одиниць</v>
      </c>
      <c r="D25" s="296" t="str">
        <f>'Запит 2-8'!D26</f>
        <v>звіт</v>
      </c>
      <c r="E25" s="413" t="e">
        <f>'Паспорт-3'!F25</f>
        <v>#REF!</v>
      </c>
      <c r="F25" s="414"/>
      <c r="G25" s="429" t="e">
        <f t="shared" si="2"/>
        <v>#REF!</v>
      </c>
      <c r="H25" s="81" t="str">
        <f t="shared" si="3"/>
        <v>Для друку</v>
      </c>
    </row>
    <row r="26" spans="1:8" x14ac:dyDescent="0.2">
      <c r="A26" s="326">
        <f>'Запит 2-8'!A27</f>
        <v>0</v>
      </c>
      <c r="B26" s="298" t="str">
        <f>IF('Запит 2-8'!B27&lt;&gt;"",'Запит 2-8'!B27,"")</f>
        <v>Кількість організованих заходів протягом року</v>
      </c>
      <c r="C26" s="297" t="str">
        <f>'Запит 2-8'!C27</f>
        <v>одиниць</v>
      </c>
      <c r="D26" s="296" t="str">
        <f>'Запит 2-8'!D27</f>
        <v>звіт</v>
      </c>
      <c r="E26" s="413" t="e">
        <f>'Паспорт-3'!F26</f>
        <v>#REF!</v>
      </c>
      <c r="F26" s="414"/>
      <c r="G26" s="429" t="e">
        <f t="shared" si="2"/>
        <v>#REF!</v>
      </c>
      <c r="H26" s="81" t="str">
        <f t="shared" si="3"/>
        <v>Для друку</v>
      </c>
    </row>
    <row r="27" spans="1:8" x14ac:dyDescent="0.2">
      <c r="A27" s="326">
        <f>'Запит 2-8'!A28</f>
        <v>0</v>
      </c>
      <c r="B27" s="298" t="str">
        <f>IF('Запит 2-8'!B28&lt;&gt;"",'Запит 2-8'!B28,"")</f>
        <v/>
      </c>
      <c r="C27" s="297">
        <f>'Запит 2-8'!C28</f>
        <v>0</v>
      </c>
      <c r="D27" s="296">
        <f>'Запит 2-8'!D28</f>
        <v>0</v>
      </c>
      <c r="E27" s="413" t="e">
        <f>'Паспорт-3'!F27</f>
        <v>#REF!</v>
      </c>
      <c r="F27" s="414"/>
      <c r="G27" s="429" t="e">
        <f t="shared" si="2"/>
        <v>#REF!</v>
      </c>
      <c r="H27" s="81" t="str">
        <f t="shared" si="3"/>
        <v/>
      </c>
    </row>
    <row r="28" spans="1:8" x14ac:dyDescent="0.2">
      <c r="A28" s="326">
        <f>'Запит 2-8'!A29</f>
        <v>0</v>
      </c>
      <c r="B28" s="298" t="str">
        <f>IF('Запит 2-8'!B29&lt;&gt;"",'Запит 2-8'!B29,"")</f>
        <v/>
      </c>
      <c r="C28" s="297">
        <f>'Запит 2-8'!C29</f>
        <v>0</v>
      </c>
      <c r="D28" s="296">
        <f>'Запит 2-8'!D29</f>
        <v>0</v>
      </c>
      <c r="E28" s="413" t="e">
        <f>'Паспорт-3'!F28</f>
        <v>#REF!</v>
      </c>
      <c r="F28" s="414"/>
      <c r="G28" s="429" t="e">
        <f t="shared" si="2"/>
        <v>#REF!</v>
      </c>
      <c r="H28" s="81" t="str">
        <f t="shared" si="3"/>
        <v/>
      </c>
    </row>
    <row r="29" spans="1:8" x14ac:dyDescent="0.2">
      <c r="A29" s="326">
        <f>'Запит 2-8'!A30</f>
        <v>0</v>
      </c>
      <c r="B29" s="298" t="str">
        <f>IF('Запит 2-8'!B30&lt;&gt;"",'Запит 2-8'!B30,"")</f>
        <v/>
      </c>
      <c r="C29" s="297">
        <f>'Запит 2-8'!C30</f>
        <v>0</v>
      </c>
      <c r="D29" s="296">
        <f>'Запит 2-8'!D30</f>
        <v>0</v>
      </c>
      <c r="E29" s="413" t="e">
        <f>'Паспорт-3'!F29</f>
        <v>#REF!</v>
      </c>
      <c r="F29" s="414"/>
      <c r="G29" s="429" t="e">
        <f t="shared" si="2"/>
        <v>#REF!</v>
      </c>
      <c r="H29" s="81" t="str">
        <f t="shared" si="3"/>
        <v/>
      </c>
    </row>
    <row r="30" spans="1:8" x14ac:dyDescent="0.2">
      <c r="A30" s="326">
        <f>'Запит 2-8'!A31</f>
        <v>0</v>
      </c>
      <c r="B30" s="298" t="str">
        <f>IF('Запит 2-8'!B31&lt;&gt;"",'Запит 2-8'!B31,"")</f>
        <v/>
      </c>
      <c r="C30" s="297">
        <f>'Запит 2-8'!C31</f>
        <v>0</v>
      </c>
      <c r="D30" s="296">
        <f>'Запит 2-8'!D31</f>
        <v>0</v>
      </c>
      <c r="E30" s="413" t="e">
        <f>'Паспорт-3'!F30</f>
        <v>#REF!</v>
      </c>
      <c r="F30" s="414"/>
      <c r="G30" s="429" t="e">
        <f t="shared" si="2"/>
        <v>#REF!</v>
      </c>
      <c r="H30" s="81" t="str">
        <f t="shared" si="3"/>
        <v/>
      </c>
    </row>
    <row r="31" spans="1:8" x14ac:dyDescent="0.2">
      <c r="A31" s="326">
        <f>'Запит 2-8'!A32</f>
        <v>0</v>
      </c>
      <c r="B31" s="298" t="str">
        <f>IF('Запит 2-8'!B32&lt;&gt;"",'Запит 2-8'!B32,"")</f>
        <v/>
      </c>
      <c r="C31" s="297">
        <f>'Запит 2-8'!C32</f>
        <v>0</v>
      </c>
      <c r="D31" s="296">
        <f>'Запит 2-8'!D32</f>
        <v>0</v>
      </c>
      <c r="E31" s="413" t="e">
        <f>'Паспорт-3'!F31</f>
        <v>#REF!</v>
      </c>
      <c r="F31" s="414"/>
      <c r="G31" s="429" t="e">
        <f t="shared" si="2"/>
        <v>#REF!</v>
      </c>
      <c r="H31" s="81" t="str">
        <f t="shared" si="3"/>
        <v/>
      </c>
    </row>
    <row r="32" spans="1:8" x14ac:dyDescent="0.2">
      <c r="A32" s="326">
        <f>'Запит 2-8'!A33</f>
        <v>0</v>
      </c>
      <c r="B32" s="298" t="str">
        <f>IF('Запит 2-8'!B33&lt;&gt;"",'Запит 2-8'!B33,"")</f>
        <v/>
      </c>
      <c r="C32" s="297">
        <f>'Запит 2-8'!C33</f>
        <v>0</v>
      </c>
      <c r="D32" s="296">
        <f>'Запит 2-8'!D33</f>
        <v>0</v>
      </c>
      <c r="E32" s="413" t="e">
        <f>'Паспорт-3'!F32</f>
        <v>#REF!</v>
      </c>
      <c r="F32" s="414"/>
      <c r="G32" s="429" t="e">
        <f t="shared" si="2"/>
        <v>#REF!</v>
      </c>
      <c r="H32" s="81" t="str">
        <f t="shared" si="3"/>
        <v/>
      </c>
    </row>
    <row r="33" spans="1:8" x14ac:dyDescent="0.2">
      <c r="A33" s="326">
        <f>'Запит 2-8'!A34</f>
        <v>0</v>
      </c>
      <c r="B33" s="298" t="str">
        <f>IF('Запит 2-8'!B34&lt;&gt;"",'Запит 2-8'!B34,"")</f>
        <v/>
      </c>
      <c r="C33" s="297">
        <f>'Запит 2-8'!C34</f>
        <v>0</v>
      </c>
      <c r="D33" s="296">
        <f>'Запит 2-8'!D34</f>
        <v>0</v>
      </c>
      <c r="E33" s="413" t="e">
        <f>'Паспорт-3'!F33</f>
        <v>#REF!</v>
      </c>
      <c r="F33" s="414"/>
      <c r="G33" s="429" t="e">
        <f t="shared" si="2"/>
        <v>#REF!</v>
      </c>
      <c r="H33" s="81" t="str">
        <f t="shared" si="3"/>
        <v/>
      </c>
    </row>
    <row r="34" spans="1:8" x14ac:dyDescent="0.2">
      <c r="A34" s="326">
        <f>'Запит 2-8'!A35</f>
        <v>0</v>
      </c>
      <c r="B34" s="298" t="str">
        <f>IF('Запит 2-8'!B35&lt;&gt;"",'Запит 2-8'!B35,"")</f>
        <v/>
      </c>
      <c r="C34" s="297">
        <f>'Запит 2-8'!C35</f>
        <v>0</v>
      </c>
      <c r="D34" s="296">
        <f>'Запит 2-8'!D35</f>
        <v>0</v>
      </c>
      <c r="E34" s="413" t="e">
        <f>'Паспорт-3'!F34</f>
        <v>#REF!</v>
      </c>
      <c r="F34" s="414"/>
      <c r="G34" s="429" t="e">
        <f t="shared" si="2"/>
        <v>#REF!</v>
      </c>
      <c r="H34" s="81" t="str">
        <f t="shared" si="3"/>
        <v/>
      </c>
    </row>
    <row r="35" spans="1:8" x14ac:dyDescent="0.2">
      <c r="A35" s="326">
        <f>'Запит 2-8'!A36</f>
        <v>0</v>
      </c>
      <c r="B35" s="298" t="str">
        <f>IF('Запит 2-8'!B36&lt;&gt;"",'Запит 2-8'!B36,"")</f>
        <v/>
      </c>
      <c r="C35" s="297">
        <f>'Запит 2-8'!C36</f>
        <v>0</v>
      </c>
      <c r="D35" s="296">
        <f>'Запит 2-8'!D36</f>
        <v>0</v>
      </c>
      <c r="E35" s="413" t="e">
        <f>'Паспорт-3'!F35</f>
        <v>#REF!</v>
      </c>
      <c r="F35" s="414"/>
      <c r="G35" s="429" t="e">
        <f t="shared" si="2"/>
        <v>#REF!</v>
      </c>
      <c r="H35" s="81" t="str">
        <f t="shared" si="3"/>
        <v/>
      </c>
    </row>
    <row r="36" spans="1:8" x14ac:dyDescent="0.2">
      <c r="A36" s="326">
        <f>'Запит 2-8'!A37</f>
        <v>0</v>
      </c>
      <c r="B36" s="298" t="str">
        <f>IF('Запит 2-8'!B37&lt;&gt;"",'Запит 2-8'!B37,"")</f>
        <v/>
      </c>
      <c r="C36" s="297">
        <f>'Запит 2-8'!C37</f>
        <v>0</v>
      </c>
      <c r="D36" s="296">
        <f>'Запит 2-8'!D37</f>
        <v>0</v>
      </c>
      <c r="E36" s="413" t="e">
        <f>'Паспорт-3'!F36</f>
        <v>#REF!</v>
      </c>
      <c r="F36" s="414"/>
      <c r="G36" s="429" t="e">
        <f t="shared" si="2"/>
        <v>#REF!</v>
      </c>
      <c r="H36" s="81" t="str">
        <f t="shared" si="3"/>
        <v/>
      </c>
    </row>
    <row r="37" spans="1:8" x14ac:dyDescent="0.2">
      <c r="A37" s="433">
        <f>'Запит 2-8'!A38</f>
        <v>0</v>
      </c>
      <c r="B37" s="434" t="str">
        <f>IF('Запит 2-8'!B38&lt;&gt;"",'Запит 2-8'!B38,"")</f>
        <v/>
      </c>
      <c r="C37" s="435">
        <f>'Запит 2-8'!C38</f>
        <v>0</v>
      </c>
      <c r="D37" s="436">
        <f>'Запит 2-8'!D38</f>
        <v>0</v>
      </c>
      <c r="E37" s="437" t="e">
        <f>'Паспорт-3'!F37</f>
        <v>#REF!</v>
      </c>
      <c r="F37" s="438"/>
      <c r="G37" s="439" t="e">
        <f t="shared" si="2"/>
        <v>#REF!</v>
      </c>
      <c r="H37" s="81" t="str">
        <f t="shared" si="3"/>
        <v/>
      </c>
    </row>
    <row r="38" spans="1:8" ht="12.75" customHeight="1" x14ac:dyDescent="0.2">
      <c r="A38" s="820" t="s">
        <v>212</v>
      </c>
      <c r="B38" s="821"/>
      <c r="C38" s="821"/>
      <c r="D38" s="821"/>
      <c r="E38" s="821"/>
      <c r="F38" s="821"/>
      <c r="G38" s="822"/>
      <c r="H38" s="81" t="str">
        <f>H22</f>
        <v>Для друку</v>
      </c>
    </row>
    <row r="39" spans="1:8" x14ac:dyDescent="0.2">
      <c r="A39" s="426">
        <f>'Запит 2-8'!A39</f>
        <v>0</v>
      </c>
      <c r="B39" s="823" t="s">
        <v>109</v>
      </c>
      <c r="C39" s="824"/>
      <c r="D39" s="824"/>
      <c r="E39" s="825"/>
      <c r="F39" s="825"/>
      <c r="G39" s="826"/>
      <c r="H39" s="81" t="str">
        <f>H40</f>
        <v>Для друку</v>
      </c>
    </row>
    <row r="40" spans="1:8" ht="25.5" x14ac:dyDescent="0.2">
      <c r="A40" s="326">
        <f>'Запит 2-8'!A40</f>
        <v>0</v>
      </c>
      <c r="B40" s="421" t="str">
        <f>IF('Запит 2-8'!B40&lt;&gt;"",'Запит 2-8'!B40,"")</f>
        <v>Середні витрати ресурсів на одиницю показника продукту (послуг з виготовлення презентаційно-інформаційної продукції)</v>
      </c>
      <c r="C40" s="422" t="str">
        <f>'Запит 2-8'!C40</f>
        <v>грн.</v>
      </c>
      <c r="D40" s="423" t="str">
        <f>'Запит 2-8'!D40</f>
        <v>акт наданих послуг</v>
      </c>
      <c r="E40" s="424" t="e">
        <f>'Паспорт-3'!F39</f>
        <v>#REF!</v>
      </c>
      <c r="F40" s="425"/>
      <c r="G40" s="428" t="e">
        <f t="shared" ref="G40:G54" si="4">F40-E40</f>
        <v>#REF!</v>
      </c>
      <c r="H40" s="81" t="str">
        <f t="shared" ref="H40:H54" si="5">IF(B40&lt;&gt;"","Для друку","")</f>
        <v>Для друку</v>
      </c>
    </row>
    <row r="41" spans="1:8" ht="25.5" x14ac:dyDescent="0.2">
      <c r="A41" s="326">
        <f>'Запит 2-8'!A41</f>
        <v>0</v>
      </c>
      <c r="B41" s="298" t="str">
        <f>IF('Запит 2-8'!B41&lt;&gt;"",'Запит 2-8'!B41,"")</f>
        <v>Витрати ресурсів на одиницю показника продукту (послуг з виготовлення  відеоматеріалів про місто)</v>
      </c>
      <c r="C41" s="297" t="str">
        <f>'Запит 2-8'!C41</f>
        <v>грн.</v>
      </c>
      <c r="D41" s="296" t="str">
        <f>'Запит 2-8'!D41</f>
        <v>розрахунок</v>
      </c>
      <c r="E41" s="413" t="e">
        <f>'Паспорт-3'!F40</f>
        <v>#REF!</v>
      </c>
      <c r="F41" s="414"/>
      <c r="G41" s="429" t="e">
        <f t="shared" si="4"/>
        <v>#REF!</v>
      </c>
      <c r="H41" s="81" t="str">
        <f t="shared" si="5"/>
        <v>Для друку</v>
      </c>
    </row>
    <row r="42" spans="1:8" ht="38.25" x14ac:dyDescent="0.2">
      <c r="A42" s="326">
        <f>'Запит 2-8'!A42</f>
        <v>0</v>
      </c>
      <c r="B42" s="298" t="str">
        <f>IF('Запит 2-8'!B42&lt;&gt;"",'Запит 2-8'!B42,"")</f>
        <v>Витрати ресурсів на одиницю показника продукту (оплата витрат та послуг для участі у виставках, ярмарках, форумах, семінарах, презентаціях та інших заходах)</v>
      </c>
      <c r="C42" s="297" t="str">
        <f>'Запит 2-8'!C42</f>
        <v>грн.</v>
      </c>
      <c r="D42" s="296" t="str">
        <f>'Запит 2-8'!D42</f>
        <v>розрахунок</v>
      </c>
      <c r="E42" s="413" t="e">
        <f>'Паспорт-3'!F41</f>
        <v>#REF!</v>
      </c>
      <c r="F42" s="414"/>
      <c r="G42" s="429" t="e">
        <f t="shared" si="4"/>
        <v>#REF!</v>
      </c>
      <c r="H42" s="81" t="str">
        <f t="shared" si="5"/>
        <v>Для друку</v>
      </c>
    </row>
    <row r="43" spans="1:8" ht="38.25" x14ac:dyDescent="0.2">
      <c r="A43" s="326">
        <f>'Запит 2-8'!A43</f>
        <v>0</v>
      </c>
      <c r="B43" s="298" t="str">
        <f>IF('Запит 2-8'!B43&lt;&gt;"",'Запит 2-8'!B43,"")</f>
        <v>Середні витрати ресурсів на одиницю показника продукту (організація навчальних семінарів, практикумів, круглих столів тощо з питань підприємницької діяльності)</v>
      </c>
      <c r="C43" s="297" t="str">
        <f>'Запит 2-8'!C43</f>
        <v>грн.</v>
      </c>
      <c r="D43" s="296" t="str">
        <f>'Запит 2-8'!D43</f>
        <v>розрахунок</v>
      </c>
      <c r="E43" s="413" t="e">
        <f>'Паспорт-3'!F42</f>
        <v>#REF!</v>
      </c>
      <c r="F43" s="414"/>
      <c r="G43" s="429" t="e">
        <f t="shared" si="4"/>
        <v>#REF!</v>
      </c>
      <c r="H43" s="81" t="str">
        <f t="shared" si="5"/>
        <v>Для друку</v>
      </c>
    </row>
    <row r="44" spans="1:8" ht="25.5" x14ac:dyDescent="0.2">
      <c r="A44" s="326">
        <f>'Запит 2-8'!A44</f>
        <v>0</v>
      </c>
      <c r="B44" s="298" t="str">
        <f>IF('Запит 2-8'!B44&lt;&gt;"",'Запит 2-8'!B44,"")</f>
        <v>Очікувані надходження до місцевого бюджету від діяльності субєктів малого і середнього підприємництва (єдиний податок)</v>
      </c>
      <c r="C44" s="297" t="str">
        <f>'Запит 2-8'!C44</f>
        <v>млн.грн.</v>
      </c>
      <c r="D44" s="296" t="str">
        <f>'Запит 2-8'!D44</f>
        <v>дані ДФП</v>
      </c>
      <c r="E44" s="413" t="e">
        <f>'Паспорт-3'!F43</f>
        <v>#REF!</v>
      </c>
      <c r="F44" s="414"/>
      <c r="G44" s="429" t="e">
        <f t="shared" si="4"/>
        <v>#REF!</v>
      </c>
      <c r="H44" s="81" t="str">
        <f t="shared" si="5"/>
        <v>Для друку</v>
      </c>
    </row>
    <row r="45" spans="1:8" x14ac:dyDescent="0.2">
      <c r="A45" s="326">
        <f>'Запит 2-8'!A45</f>
        <v>0</v>
      </c>
      <c r="B45" s="298" t="str">
        <f>IF('Запит 2-8'!B45&lt;&gt;"",'Запит 2-8'!B45,"")</f>
        <v/>
      </c>
      <c r="C45" s="297">
        <f>'Запит 2-8'!C45</f>
        <v>0</v>
      </c>
      <c r="D45" s="296">
        <f>'Запит 2-8'!D45</f>
        <v>0</v>
      </c>
      <c r="E45" s="413" t="e">
        <f>'Паспорт-3'!F44</f>
        <v>#REF!</v>
      </c>
      <c r="F45" s="414"/>
      <c r="G45" s="429" t="e">
        <f t="shared" si="4"/>
        <v>#REF!</v>
      </c>
      <c r="H45" s="81" t="str">
        <f t="shared" si="5"/>
        <v/>
      </c>
    </row>
    <row r="46" spans="1:8" x14ac:dyDescent="0.2">
      <c r="A46" s="326">
        <f>'Запит 2-8'!A46</f>
        <v>0</v>
      </c>
      <c r="B46" s="298" t="str">
        <f>IF('Запит 2-8'!B46&lt;&gt;"",'Запит 2-8'!B46,"")</f>
        <v/>
      </c>
      <c r="C46" s="297">
        <f>'Запит 2-8'!C46</f>
        <v>0</v>
      </c>
      <c r="D46" s="296">
        <f>'Запит 2-8'!D46</f>
        <v>0</v>
      </c>
      <c r="E46" s="413" t="e">
        <f>'Паспорт-3'!F45</f>
        <v>#REF!</v>
      </c>
      <c r="F46" s="414"/>
      <c r="G46" s="429" t="e">
        <f t="shared" si="4"/>
        <v>#REF!</v>
      </c>
      <c r="H46" s="81" t="str">
        <f t="shared" si="5"/>
        <v/>
      </c>
    </row>
    <row r="47" spans="1:8" x14ac:dyDescent="0.2">
      <c r="A47" s="326">
        <f>'Запит 2-8'!A47</f>
        <v>0</v>
      </c>
      <c r="B47" s="298" t="str">
        <f>IF('Запит 2-8'!B47&lt;&gt;"",'Запит 2-8'!B47,"")</f>
        <v/>
      </c>
      <c r="C47" s="297">
        <f>'Запит 2-8'!C47</f>
        <v>0</v>
      </c>
      <c r="D47" s="296">
        <f>'Запит 2-8'!D47</f>
        <v>0</v>
      </c>
      <c r="E47" s="413" t="e">
        <f>'Паспорт-3'!F46</f>
        <v>#REF!</v>
      </c>
      <c r="F47" s="414"/>
      <c r="G47" s="429" t="e">
        <f t="shared" si="4"/>
        <v>#REF!</v>
      </c>
      <c r="H47" s="81" t="str">
        <f t="shared" si="5"/>
        <v/>
      </c>
    </row>
    <row r="48" spans="1:8" x14ac:dyDescent="0.2">
      <c r="A48" s="326">
        <f>'Запит 2-8'!A48</f>
        <v>0</v>
      </c>
      <c r="B48" s="298" t="str">
        <f>IF('Запит 2-8'!B48&lt;&gt;"",'Запит 2-8'!B48,"")</f>
        <v/>
      </c>
      <c r="C48" s="297">
        <f>'Запит 2-8'!C48</f>
        <v>0</v>
      </c>
      <c r="D48" s="296">
        <f>'Запит 2-8'!D48</f>
        <v>0</v>
      </c>
      <c r="E48" s="413" t="e">
        <f>'Паспорт-3'!F47</f>
        <v>#REF!</v>
      </c>
      <c r="F48" s="414"/>
      <c r="G48" s="429" t="e">
        <f t="shared" si="4"/>
        <v>#REF!</v>
      </c>
      <c r="H48" s="81" t="str">
        <f t="shared" si="5"/>
        <v/>
      </c>
    </row>
    <row r="49" spans="1:8" x14ac:dyDescent="0.2">
      <c r="A49" s="326">
        <f>'Запит 2-8'!A49</f>
        <v>0</v>
      </c>
      <c r="B49" s="298" t="str">
        <f>IF('Запит 2-8'!B49&lt;&gt;"",'Запит 2-8'!B49,"")</f>
        <v/>
      </c>
      <c r="C49" s="297">
        <f>'Запит 2-8'!C49</f>
        <v>0</v>
      </c>
      <c r="D49" s="296">
        <f>'Запит 2-8'!D49</f>
        <v>0</v>
      </c>
      <c r="E49" s="413" t="e">
        <f>'Паспорт-3'!F48</f>
        <v>#REF!</v>
      </c>
      <c r="F49" s="414"/>
      <c r="G49" s="429" t="e">
        <f t="shared" si="4"/>
        <v>#REF!</v>
      </c>
      <c r="H49" s="81" t="str">
        <f t="shared" si="5"/>
        <v/>
      </c>
    </row>
    <row r="50" spans="1:8" x14ac:dyDescent="0.2">
      <c r="A50" s="326">
        <f>'Запит 2-8'!A50</f>
        <v>0</v>
      </c>
      <c r="B50" s="298" t="str">
        <f>IF('Запит 2-8'!B50&lt;&gt;"",'Запит 2-8'!B50,"")</f>
        <v/>
      </c>
      <c r="C50" s="297">
        <f>'Запит 2-8'!C50</f>
        <v>0</v>
      </c>
      <c r="D50" s="296">
        <f>'Запит 2-8'!D50</f>
        <v>0</v>
      </c>
      <c r="E50" s="413" t="e">
        <f>'Паспорт-3'!F49</f>
        <v>#REF!</v>
      </c>
      <c r="F50" s="414"/>
      <c r="G50" s="429" t="e">
        <f t="shared" si="4"/>
        <v>#REF!</v>
      </c>
      <c r="H50" s="81" t="str">
        <f t="shared" si="5"/>
        <v/>
      </c>
    </row>
    <row r="51" spans="1:8" x14ac:dyDescent="0.2">
      <c r="A51" s="326">
        <f>'Запит 2-8'!A51</f>
        <v>0</v>
      </c>
      <c r="B51" s="298" t="str">
        <f>IF('Запит 2-8'!B51&lt;&gt;"",'Запит 2-8'!B51,"")</f>
        <v/>
      </c>
      <c r="C51" s="297">
        <f>'Запит 2-8'!C51</f>
        <v>0</v>
      </c>
      <c r="D51" s="296">
        <f>'Запит 2-8'!D51</f>
        <v>0</v>
      </c>
      <c r="E51" s="413" t="e">
        <f>'Паспорт-3'!F50</f>
        <v>#REF!</v>
      </c>
      <c r="F51" s="414"/>
      <c r="G51" s="429" t="e">
        <f t="shared" si="4"/>
        <v>#REF!</v>
      </c>
      <c r="H51" s="81" t="str">
        <f t="shared" si="5"/>
        <v/>
      </c>
    </row>
    <row r="52" spans="1:8" x14ac:dyDescent="0.2">
      <c r="A52" s="326">
        <f>'Запит 2-8'!A52</f>
        <v>0</v>
      </c>
      <c r="B52" s="298" t="str">
        <f>IF('Запит 2-8'!B52&lt;&gt;"",'Запит 2-8'!B52,"")</f>
        <v/>
      </c>
      <c r="C52" s="297">
        <f>'Запит 2-8'!C52</f>
        <v>0</v>
      </c>
      <c r="D52" s="296">
        <f>'Запит 2-8'!D52</f>
        <v>0</v>
      </c>
      <c r="E52" s="413" t="e">
        <f>'Паспорт-3'!F51</f>
        <v>#REF!</v>
      </c>
      <c r="F52" s="414"/>
      <c r="G52" s="429" t="e">
        <f t="shared" si="4"/>
        <v>#REF!</v>
      </c>
      <c r="H52" s="81" t="str">
        <f t="shared" si="5"/>
        <v/>
      </c>
    </row>
    <row r="53" spans="1:8" x14ac:dyDescent="0.2">
      <c r="A53" s="326">
        <f>'Запит 2-8'!A53</f>
        <v>0</v>
      </c>
      <c r="B53" s="298" t="str">
        <f>IF('Запит 2-8'!B53&lt;&gt;"",'Запит 2-8'!B53,"")</f>
        <v/>
      </c>
      <c r="C53" s="297">
        <f>'Запит 2-8'!C53</f>
        <v>0</v>
      </c>
      <c r="D53" s="296">
        <f>'Запит 2-8'!D53</f>
        <v>0</v>
      </c>
      <c r="E53" s="413" t="e">
        <f>'Паспорт-3'!F52</f>
        <v>#REF!</v>
      </c>
      <c r="F53" s="414"/>
      <c r="G53" s="429" t="e">
        <f t="shared" si="4"/>
        <v>#REF!</v>
      </c>
      <c r="H53" s="81" t="str">
        <f t="shared" si="5"/>
        <v/>
      </c>
    </row>
    <row r="54" spans="1:8" x14ac:dyDescent="0.2">
      <c r="A54" s="433">
        <f>'Запит 2-8'!A54</f>
        <v>0</v>
      </c>
      <c r="B54" s="434" t="str">
        <f>IF('Запит 2-8'!B54&lt;&gt;"",'Запит 2-8'!B54,"")</f>
        <v/>
      </c>
      <c r="C54" s="435">
        <f>'Запит 2-8'!C54</f>
        <v>0</v>
      </c>
      <c r="D54" s="436">
        <f>'Запит 2-8'!D54</f>
        <v>0</v>
      </c>
      <c r="E54" s="437" t="e">
        <f>'Паспорт-3'!F53</f>
        <v>#REF!</v>
      </c>
      <c r="F54" s="438"/>
      <c r="G54" s="439" t="e">
        <f t="shared" si="4"/>
        <v>#REF!</v>
      </c>
      <c r="H54" s="81" t="str">
        <f t="shared" si="5"/>
        <v/>
      </c>
    </row>
    <row r="55" spans="1:8" ht="12.75" customHeight="1" x14ac:dyDescent="0.2">
      <c r="A55" s="820" t="s">
        <v>212</v>
      </c>
      <c r="B55" s="821"/>
      <c r="C55" s="821"/>
      <c r="D55" s="821"/>
      <c r="E55" s="821"/>
      <c r="F55" s="821"/>
      <c r="G55" s="822"/>
      <c r="H55" s="81" t="str">
        <f>H39</f>
        <v>Для друку</v>
      </c>
    </row>
    <row r="56" spans="1:8" x14ac:dyDescent="0.2">
      <c r="A56" s="426">
        <f>'Запит 2-8'!A55</f>
        <v>0</v>
      </c>
      <c r="B56" s="823" t="s">
        <v>110</v>
      </c>
      <c r="C56" s="824"/>
      <c r="D56" s="824"/>
      <c r="E56" s="825"/>
      <c r="F56" s="825"/>
      <c r="G56" s="826"/>
      <c r="H56" s="81" t="str">
        <f>H57</f>
        <v>Для друку</v>
      </c>
    </row>
    <row r="57" spans="1:8" ht="25.5" x14ac:dyDescent="0.2">
      <c r="A57" s="326">
        <f>'Запит 2-8'!A56</f>
        <v>0</v>
      </c>
      <c r="B57" s="421" t="str">
        <f>IF('Запит 2-8'!B56&lt;&gt;"",'Запит 2-8'!B56,"")</f>
        <v>Кількість заходів, де розповсюджена презентаційно- інформаційної продукції</v>
      </c>
      <c r="C57" s="422" t="str">
        <f>'Запит 2-8'!C56</f>
        <v>одиниць</v>
      </c>
      <c r="D57" s="423" t="str">
        <f>'Запит 2-8'!D56</f>
        <v>акт наданих послуг</v>
      </c>
      <c r="E57" s="424" t="e">
        <f>'Паспорт-3'!F55</f>
        <v>#REF!</v>
      </c>
      <c r="F57" s="425"/>
      <c r="G57" s="428" t="e">
        <f t="shared" ref="G57:G66" si="6">F57-E57</f>
        <v>#REF!</v>
      </c>
      <c r="H57" s="81" t="str">
        <f t="shared" ref="H57:H66" si="7">IF(B57&lt;&gt;"","Для друку","")</f>
        <v>Для друку</v>
      </c>
    </row>
    <row r="58" spans="1:8" x14ac:dyDescent="0.2">
      <c r="A58" s="326">
        <f>'Запит 2-8'!A57</f>
        <v>0</v>
      </c>
      <c r="B58" s="298" t="str">
        <f>IF('Запит 2-8'!B57&lt;&gt;"",'Запит 2-8'!B57,"")</f>
        <v>Кількість заходів,де представлені відеоматеріали про місто</v>
      </c>
      <c r="C58" s="297" t="str">
        <f>'Запит 2-8'!C57</f>
        <v>одиниць</v>
      </c>
      <c r="D58" s="296" t="str">
        <f>'Запит 2-8'!D57</f>
        <v>звіт</v>
      </c>
      <c r="E58" s="413" t="e">
        <f>'Паспорт-3'!F56</f>
        <v>#REF!</v>
      </c>
      <c r="F58" s="414"/>
      <c r="G58" s="429" t="e">
        <f t="shared" si="6"/>
        <v>#REF!</v>
      </c>
      <c r="H58" s="81" t="str">
        <f t="shared" si="7"/>
        <v>Для друку</v>
      </c>
    </row>
    <row r="59" spans="1:8" x14ac:dyDescent="0.2">
      <c r="A59" s="326">
        <f>'Запит 2-8'!A58</f>
        <v>0</v>
      </c>
      <c r="B59" s="298" t="str">
        <f>IF('Запит 2-8'!B58&lt;&gt;"",'Запит 2-8'!B58,"")</f>
        <v>Кількість заходів, в яких забезпечено участь до запланованого</v>
      </c>
      <c r="C59" s="297" t="str">
        <f>'Запит 2-8'!C58</f>
        <v>%</v>
      </c>
      <c r="D59" s="296" t="str">
        <f>'Запит 2-8'!D58</f>
        <v>розрахунок</v>
      </c>
      <c r="E59" s="413" t="e">
        <f>'Паспорт-3'!F57</f>
        <v>#REF!</v>
      </c>
      <c r="F59" s="414"/>
      <c r="G59" s="429" t="e">
        <f t="shared" si="6"/>
        <v>#REF!</v>
      </c>
      <c r="H59" s="81" t="str">
        <f t="shared" si="7"/>
        <v>Для друку</v>
      </c>
    </row>
    <row r="60" spans="1:8" x14ac:dyDescent="0.2">
      <c r="A60" s="326">
        <f>'Запит 2-8'!A59</f>
        <v>0</v>
      </c>
      <c r="B60" s="298" t="str">
        <f>IF('Запит 2-8'!B59&lt;&gt;"",'Запит 2-8'!B59,"")</f>
        <v>Відсоток проведених публікацій до запланованого</v>
      </c>
      <c r="C60" s="297" t="str">
        <f>'Запит 2-8'!C59</f>
        <v>%</v>
      </c>
      <c r="D60" s="296" t="str">
        <f>'Запит 2-8'!D59</f>
        <v>статистичні дані</v>
      </c>
      <c r="E60" s="413" t="e">
        <f>'Паспорт-3'!F58</f>
        <v>#REF!</v>
      </c>
      <c r="F60" s="414"/>
      <c r="G60" s="429" t="e">
        <f t="shared" si="6"/>
        <v>#REF!</v>
      </c>
      <c r="H60" s="81" t="str">
        <f t="shared" si="7"/>
        <v>Для друку</v>
      </c>
    </row>
    <row r="61" spans="1:8" x14ac:dyDescent="0.2">
      <c r="A61" s="326">
        <f>'Запит 2-8'!A60</f>
        <v>0</v>
      </c>
      <c r="B61" s="298" t="str">
        <f>IF('Запит 2-8'!B60&lt;&gt;"",'Запит 2-8'!B60,"")</f>
        <v/>
      </c>
      <c r="C61" s="297">
        <f>'Запит 2-8'!C60</f>
        <v>0</v>
      </c>
      <c r="D61" s="296">
        <f>'Запит 2-8'!D60</f>
        <v>0</v>
      </c>
      <c r="E61" s="413" t="e">
        <f>'Паспорт-3'!F59</f>
        <v>#REF!</v>
      </c>
      <c r="F61" s="414"/>
      <c r="G61" s="429" t="e">
        <f t="shared" si="6"/>
        <v>#REF!</v>
      </c>
      <c r="H61" s="81" t="str">
        <f t="shared" si="7"/>
        <v/>
      </c>
    </row>
    <row r="62" spans="1:8" ht="25.5" x14ac:dyDescent="0.2">
      <c r="A62" s="326">
        <f>'Запит 2-8'!A61</f>
        <v>0</v>
      </c>
      <c r="B62" s="298" t="str">
        <f>IF('Запит 2-8'!B61&lt;&gt;"",'Запит 2-8'!B61,"")</f>
        <v>Збільшення кількості субєктів підприємницької діяльності до попереднього року</v>
      </c>
      <c r="C62" s="297" t="str">
        <f>'Запит 2-8'!C61</f>
        <v>%</v>
      </c>
      <c r="D62" s="296" t="str">
        <f>'Запит 2-8'!D61</f>
        <v>розрахунок</v>
      </c>
      <c r="E62" s="413" t="e">
        <f>'Паспорт-3'!F60</f>
        <v>#REF!</v>
      </c>
      <c r="F62" s="414"/>
      <c r="G62" s="429" t="e">
        <f t="shared" si="6"/>
        <v>#REF!</v>
      </c>
      <c r="H62" s="81" t="str">
        <f t="shared" si="7"/>
        <v>Для друку</v>
      </c>
    </row>
    <row r="63" spans="1:8" x14ac:dyDescent="0.2">
      <c r="A63" s="326">
        <f>'Запит 2-8'!A62</f>
        <v>0</v>
      </c>
      <c r="B63" s="298" t="str">
        <f>IF('Запит 2-8'!B62&lt;&gt;"",'Запит 2-8'!B62,"")</f>
        <v/>
      </c>
      <c r="C63" s="297">
        <f>'Запит 2-8'!C62</f>
        <v>0</v>
      </c>
      <c r="D63" s="296">
        <f>'Запит 2-8'!D62</f>
        <v>0</v>
      </c>
      <c r="E63" s="413" t="e">
        <f>'Паспорт-3'!F61</f>
        <v>#REF!</v>
      </c>
      <c r="F63" s="414"/>
      <c r="G63" s="429" t="e">
        <f t="shared" si="6"/>
        <v>#REF!</v>
      </c>
      <c r="H63" s="81" t="str">
        <f t="shared" si="7"/>
        <v/>
      </c>
    </row>
    <row r="64" spans="1:8" x14ac:dyDescent="0.2">
      <c r="A64" s="326">
        <f>'Запит 2-8'!A63</f>
        <v>0</v>
      </c>
      <c r="B64" s="298" t="str">
        <f>IF('Запит 2-8'!B63&lt;&gt;"",'Запит 2-8'!B63,"")</f>
        <v>Відсоток організованих заходів до запланованого</v>
      </c>
      <c r="C64" s="297" t="str">
        <f>'Запит 2-8'!C63</f>
        <v>%</v>
      </c>
      <c r="D64" s="296" t="str">
        <f>'Запит 2-8'!D63</f>
        <v>розрахунок</v>
      </c>
      <c r="E64" s="413" t="e">
        <f>'Паспорт-3'!F62</f>
        <v>#REF!</v>
      </c>
      <c r="F64" s="414"/>
      <c r="G64" s="429" t="e">
        <f t="shared" si="6"/>
        <v>#REF!</v>
      </c>
      <c r="H64" s="81" t="str">
        <f t="shared" si="7"/>
        <v>Для друку</v>
      </c>
    </row>
    <row r="65" spans="1:8" ht="12.75" customHeight="1" x14ac:dyDescent="0.2">
      <c r="A65" s="326">
        <f>'Запит 2-8'!A64</f>
        <v>0</v>
      </c>
      <c r="B65" s="298" t="str">
        <f>IF('Запит 2-8'!B64&lt;&gt;"",'Запит 2-8'!B64,"")</f>
        <v/>
      </c>
      <c r="C65" s="297">
        <f>'Запит 2-8'!C64</f>
        <v>0</v>
      </c>
      <c r="D65" s="296">
        <f>'Запит 2-8'!D64</f>
        <v>0</v>
      </c>
      <c r="E65" s="413" t="e">
        <f>'Паспорт-3'!F63</f>
        <v>#REF!</v>
      </c>
      <c r="F65" s="414"/>
      <c r="G65" s="429" t="e">
        <f t="shared" si="6"/>
        <v>#REF!</v>
      </c>
      <c r="H65" s="81" t="str">
        <f t="shared" si="7"/>
        <v/>
      </c>
    </row>
    <row r="66" spans="1:8" x14ac:dyDescent="0.2">
      <c r="A66" s="433">
        <f>'Запит 2-8'!A65</f>
        <v>0</v>
      </c>
      <c r="B66" s="434" t="str">
        <f>IF('Запит 2-8'!B65&lt;&gt;"",'Запит 2-8'!B65,"")</f>
        <v/>
      </c>
      <c r="C66" s="435">
        <f>'Запит 2-8'!C65</f>
        <v>0</v>
      </c>
      <c r="D66" s="436">
        <f>'Запит 2-8'!D65</f>
        <v>0</v>
      </c>
      <c r="E66" s="437" t="e">
        <f>'Паспорт-3'!F64</f>
        <v>#REF!</v>
      </c>
      <c r="F66" s="438"/>
      <c r="G66" s="439" t="e">
        <f t="shared" si="6"/>
        <v>#REF!</v>
      </c>
      <c r="H66" s="81" t="str">
        <f t="shared" si="7"/>
        <v/>
      </c>
    </row>
    <row r="67" spans="1:8" ht="12.75" customHeight="1" x14ac:dyDescent="0.2">
      <c r="A67" s="820" t="s">
        <v>212</v>
      </c>
      <c r="B67" s="821"/>
      <c r="C67" s="821"/>
      <c r="D67" s="821"/>
      <c r="E67" s="821"/>
      <c r="F67" s="821"/>
      <c r="G67" s="822"/>
      <c r="H67" s="81" t="str">
        <f>H56</f>
        <v>Для друку</v>
      </c>
    </row>
    <row r="68" spans="1:8" ht="12.75" customHeight="1" x14ac:dyDescent="0.2">
      <c r="A68" s="820" t="s">
        <v>232</v>
      </c>
      <c r="B68" s="821"/>
      <c r="C68" s="821"/>
      <c r="D68" s="821"/>
      <c r="E68" s="821"/>
      <c r="F68" s="821"/>
      <c r="G68" s="822"/>
      <c r="H68" s="81" t="str">
        <f>H4</f>
        <v>Для друку</v>
      </c>
    </row>
    <row r="69" spans="1:8" ht="12.75" customHeight="1" x14ac:dyDescent="0.2">
      <c r="A69" s="784" t="e">
        <f>'Запит 2-8'!#REF!</f>
        <v>#REF!</v>
      </c>
      <c r="B69" s="785"/>
      <c r="C69" s="785"/>
      <c r="D69" s="785"/>
      <c r="E69" s="785"/>
      <c r="F69" s="785"/>
      <c r="G69" s="786"/>
      <c r="H69" s="81" t="e">
        <f>H70</f>
        <v>#REF!</v>
      </c>
    </row>
    <row r="70" spans="1:8" x14ac:dyDescent="0.2">
      <c r="A70" s="420" t="s">
        <v>4</v>
      </c>
      <c r="B70" s="823" t="s">
        <v>107</v>
      </c>
      <c r="C70" s="824"/>
      <c r="D70" s="824"/>
      <c r="E70" s="827"/>
      <c r="F70" s="827"/>
      <c r="G70" s="828"/>
      <c r="H70" s="81" t="e">
        <f>H71</f>
        <v>#REF!</v>
      </c>
    </row>
    <row r="71" spans="1:8" x14ac:dyDescent="0.2">
      <c r="A71" s="326" t="e">
        <f>'Запит 2-8'!#REF!</f>
        <v>#REF!</v>
      </c>
      <c r="B71" s="421" t="e">
        <f>IF('Запит 2-8'!#REF!&lt;&gt;"",'Запит 2-8'!#REF!,"")</f>
        <v>#REF!</v>
      </c>
      <c r="C71" s="422" t="e">
        <f>'Запит 2-8'!#REF!</f>
        <v>#REF!</v>
      </c>
      <c r="D71" s="423" t="e">
        <f>'Запит 2-8'!#REF!</f>
        <v>#REF!</v>
      </c>
      <c r="E71" s="424" t="e">
        <f>'Паспорт-3'!F67</f>
        <v>#REF!</v>
      </c>
      <c r="F71" s="425"/>
      <c r="G71" s="428" t="e">
        <f t="shared" ref="G71:G85" si="8">F71-E71</f>
        <v>#REF!</v>
      </c>
      <c r="H71" s="81" t="e">
        <f>IF(B71&lt;&gt;"","Для друку","")</f>
        <v>#REF!</v>
      </c>
    </row>
    <row r="72" spans="1:8" x14ac:dyDescent="0.2">
      <c r="A72" s="326" t="e">
        <f>'Запит 2-8'!#REF!</f>
        <v>#REF!</v>
      </c>
      <c r="B72" s="298" t="e">
        <f>IF('Запит 2-8'!#REF!&lt;&gt;"",'Запит 2-8'!#REF!,"")</f>
        <v>#REF!</v>
      </c>
      <c r="C72" s="297" t="e">
        <f>'Запит 2-8'!#REF!</f>
        <v>#REF!</v>
      </c>
      <c r="D72" s="296" t="e">
        <f>'Запит 2-8'!#REF!</f>
        <v>#REF!</v>
      </c>
      <c r="E72" s="413" t="e">
        <f>'Паспорт-3'!F68</f>
        <v>#REF!</v>
      </c>
      <c r="F72" s="414"/>
      <c r="G72" s="429" t="e">
        <f t="shared" si="8"/>
        <v>#REF!</v>
      </c>
      <c r="H72" s="81" t="e">
        <f t="shared" ref="H72:H84" si="9">IF(B72&lt;&gt;"","Для друку","")</f>
        <v>#REF!</v>
      </c>
    </row>
    <row r="73" spans="1:8" x14ac:dyDescent="0.2">
      <c r="A73" s="326" t="e">
        <f>'Запит 2-8'!#REF!</f>
        <v>#REF!</v>
      </c>
      <c r="B73" s="298" t="e">
        <f>IF('Запит 2-8'!#REF!&lt;&gt;"",'Запит 2-8'!#REF!,"")</f>
        <v>#REF!</v>
      </c>
      <c r="C73" s="297" t="e">
        <f>'Запит 2-8'!#REF!</f>
        <v>#REF!</v>
      </c>
      <c r="D73" s="296" t="e">
        <f>'Запит 2-8'!#REF!</f>
        <v>#REF!</v>
      </c>
      <c r="E73" s="413" t="e">
        <f>'Паспорт-3'!F69</f>
        <v>#REF!</v>
      </c>
      <c r="F73" s="414"/>
      <c r="G73" s="429" t="e">
        <f t="shared" si="8"/>
        <v>#REF!</v>
      </c>
      <c r="H73" s="81" t="e">
        <f t="shared" si="9"/>
        <v>#REF!</v>
      </c>
    </row>
    <row r="74" spans="1:8" x14ac:dyDescent="0.2">
      <c r="A74" s="326" t="e">
        <f>'Запит 2-8'!#REF!</f>
        <v>#REF!</v>
      </c>
      <c r="B74" s="298" t="e">
        <f>IF('Запит 2-8'!#REF!&lt;&gt;"",'Запит 2-8'!#REF!,"")</f>
        <v>#REF!</v>
      </c>
      <c r="C74" s="297" t="e">
        <f>'Запит 2-8'!#REF!</f>
        <v>#REF!</v>
      </c>
      <c r="D74" s="296" t="e">
        <f>'Запит 2-8'!#REF!</f>
        <v>#REF!</v>
      </c>
      <c r="E74" s="413" t="e">
        <f>'Паспорт-3'!F70</f>
        <v>#REF!</v>
      </c>
      <c r="F74" s="414"/>
      <c r="G74" s="429" t="e">
        <f t="shared" si="8"/>
        <v>#REF!</v>
      </c>
      <c r="H74" s="81" t="e">
        <f t="shared" si="9"/>
        <v>#REF!</v>
      </c>
    </row>
    <row r="75" spans="1:8" x14ac:dyDescent="0.2">
      <c r="A75" s="326" t="e">
        <f>'Запит 2-8'!#REF!</f>
        <v>#REF!</v>
      </c>
      <c r="B75" s="298" t="e">
        <f>IF('Запит 2-8'!#REF!&lt;&gt;"",'Запит 2-8'!#REF!,"")</f>
        <v>#REF!</v>
      </c>
      <c r="C75" s="297" t="e">
        <f>'Запит 2-8'!#REF!</f>
        <v>#REF!</v>
      </c>
      <c r="D75" s="296" t="e">
        <f>'Запит 2-8'!#REF!</f>
        <v>#REF!</v>
      </c>
      <c r="E75" s="413" t="e">
        <f>'Паспорт-3'!F71</f>
        <v>#REF!</v>
      </c>
      <c r="F75" s="414"/>
      <c r="G75" s="429" t="e">
        <f t="shared" si="8"/>
        <v>#REF!</v>
      </c>
      <c r="H75" s="81" t="e">
        <f t="shared" si="9"/>
        <v>#REF!</v>
      </c>
    </row>
    <row r="76" spans="1:8" x14ac:dyDescent="0.2">
      <c r="A76" s="326" t="e">
        <f>'Запит 2-8'!#REF!</f>
        <v>#REF!</v>
      </c>
      <c r="B76" s="298" t="e">
        <f>IF('Запит 2-8'!#REF!&lt;&gt;"",'Запит 2-8'!#REF!,"")</f>
        <v>#REF!</v>
      </c>
      <c r="C76" s="297" t="e">
        <f>'Запит 2-8'!#REF!</f>
        <v>#REF!</v>
      </c>
      <c r="D76" s="296" t="e">
        <f>'Запит 2-8'!#REF!</f>
        <v>#REF!</v>
      </c>
      <c r="E76" s="413" t="e">
        <f>'Паспорт-3'!F72</f>
        <v>#REF!</v>
      </c>
      <c r="F76" s="414"/>
      <c r="G76" s="429" t="e">
        <f t="shared" si="8"/>
        <v>#REF!</v>
      </c>
      <c r="H76" s="81" t="e">
        <f t="shared" si="9"/>
        <v>#REF!</v>
      </c>
    </row>
    <row r="77" spans="1:8" x14ac:dyDescent="0.2">
      <c r="A77" s="326" t="e">
        <f>'Запит 2-8'!#REF!</f>
        <v>#REF!</v>
      </c>
      <c r="B77" s="298" t="e">
        <f>IF('Запит 2-8'!#REF!&lt;&gt;"",'Запит 2-8'!#REF!,"")</f>
        <v>#REF!</v>
      </c>
      <c r="C77" s="297" t="e">
        <f>'Запит 2-8'!#REF!</f>
        <v>#REF!</v>
      </c>
      <c r="D77" s="296" t="e">
        <f>'Запит 2-8'!#REF!</f>
        <v>#REF!</v>
      </c>
      <c r="E77" s="413" t="e">
        <f>'Паспорт-3'!F73</f>
        <v>#REF!</v>
      </c>
      <c r="F77" s="414"/>
      <c r="G77" s="429" t="e">
        <f t="shared" si="8"/>
        <v>#REF!</v>
      </c>
      <c r="H77" s="81" t="e">
        <f t="shared" si="9"/>
        <v>#REF!</v>
      </c>
    </row>
    <row r="78" spans="1:8" x14ac:dyDescent="0.2">
      <c r="A78" s="326" t="e">
        <f>'Запит 2-8'!#REF!</f>
        <v>#REF!</v>
      </c>
      <c r="B78" s="298" t="e">
        <f>IF('Запит 2-8'!#REF!&lt;&gt;"",'Запит 2-8'!#REF!,"")</f>
        <v>#REF!</v>
      </c>
      <c r="C78" s="297" t="e">
        <f>'Запит 2-8'!#REF!</f>
        <v>#REF!</v>
      </c>
      <c r="D78" s="296" t="e">
        <f>'Запит 2-8'!#REF!</f>
        <v>#REF!</v>
      </c>
      <c r="E78" s="413" t="e">
        <f>'Паспорт-3'!F74</f>
        <v>#REF!</v>
      </c>
      <c r="F78" s="414"/>
      <c r="G78" s="429" t="e">
        <f t="shared" si="8"/>
        <v>#REF!</v>
      </c>
      <c r="H78" s="81" t="e">
        <f t="shared" si="9"/>
        <v>#REF!</v>
      </c>
    </row>
    <row r="79" spans="1:8" x14ac:dyDescent="0.2">
      <c r="A79" s="326" t="e">
        <f>'Запит 2-8'!#REF!</f>
        <v>#REF!</v>
      </c>
      <c r="B79" s="298" t="e">
        <f>IF('Запит 2-8'!#REF!&lt;&gt;"",'Запит 2-8'!#REF!,"")</f>
        <v>#REF!</v>
      </c>
      <c r="C79" s="297" t="e">
        <f>'Запит 2-8'!#REF!</f>
        <v>#REF!</v>
      </c>
      <c r="D79" s="296" t="e">
        <f>'Запит 2-8'!#REF!</f>
        <v>#REF!</v>
      </c>
      <c r="E79" s="413" t="e">
        <f>'Паспорт-3'!F75</f>
        <v>#REF!</v>
      </c>
      <c r="F79" s="414"/>
      <c r="G79" s="429" t="e">
        <f t="shared" si="8"/>
        <v>#REF!</v>
      </c>
      <c r="H79" s="81" t="e">
        <f t="shared" si="9"/>
        <v>#REF!</v>
      </c>
    </row>
    <row r="80" spans="1:8" x14ac:dyDescent="0.2">
      <c r="A80" s="326" t="e">
        <f>'Запит 2-8'!#REF!</f>
        <v>#REF!</v>
      </c>
      <c r="B80" s="298" t="e">
        <f>IF('Запит 2-8'!#REF!&lt;&gt;"",'Запит 2-8'!#REF!,"")</f>
        <v>#REF!</v>
      </c>
      <c r="C80" s="297" t="e">
        <f>'Запит 2-8'!#REF!</f>
        <v>#REF!</v>
      </c>
      <c r="D80" s="296" t="e">
        <f>'Запит 2-8'!#REF!</f>
        <v>#REF!</v>
      </c>
      <c r="E80" s="413" t="e">
        <f>'Паспорт-3'!F76</f>
        <v>#REF!</v>
      </c>
      <c r="F80" s="414"/>
      <c r="G80" s="429" t="e">
        <f t="shared" si="8"/>
        <v>#REF!</v>
      </c>
      <c r="H80" s="81" t="e">
        <f t="shared" si="9"/>
        <v>#REF!</v>
      </c>
    </row>
    <row r="81" spans="1:8" x14ac:dyDescent="0.2">
      <c r="A81" s="326" t="e">
        <f>'Запит 2-8'!#REF!</f>
        <v>#REF!</v>
      </c>
      <c r="B81" s="298" t="e">
        <f>IF('Запит 2-8'!#REF!&lt;&gt;"",'Запит 2-8'!#REF!,"")</f>
        <v>#REF!</v>
      </c>
      <c r="C81" s="297" t="e">
        <f>'Запит 2-8'!#REF!</f>
        <v>#REF!</v>
      </c>
      <c r="D81" s="296" t="e">
        <f>'Запит 2-8'!#REF!</f>
        <v>#REF!</v>
      </c>
      <c r="E81" s="413" t="e">
        <f>'Паспорт-3'!F77</f>
        <v>#REF!</v>
      </c>
      <c r="F81" s="414"/>
      <c r="G81" s="429" t="e">
        <f t="shared" si="8"/>
        <v>#REF!</v>
      </c>
      <c r="H81" s="81" t="e">
        <f t="shared" si="9"/>
        <v>#REF!</v>
      </c>
    </row>
    <row r="82" spans="1:8" x14ac:dyDescent="0.2">
      <c r="A82" s="326" t="e">
        <f>'Запит 2-8'!#REF!</f>
        <v>#REF!</v>
      </c>
      <c r="B82" s="298" t="e">
        <f>IF('Запит 2-8'!#REF!&lt;&gt;"",'Запит 2-8'!#REF!,"")</f>
        <v>#REF!</v>
      </c>
      <c r="C82" s="297" t="e">
        <f>'Запит 2-8'!#REF!</f>
        <v>#REF!</v>
      </c>
      <c r="D82" s="296" t="e">
        <f>'Запит 2-8'!#REF!</f>
        <v>#REF!</v>
      </c>
      <c r="E82" s="413" t="e">
        <f>'Паспорт-3'!F78</f>
        <v>#REF!</v>
      </c>
      <c r="F82" s="414"/>
      <c r="G82" s="429" t="e">
        <f t="shared" si="8"/>
        <v>#REF!</v>
      </c>
      <c r="H82" s="81" t="e">
        <f t="shared" si="9"/>
        <v>#REF!</v>
      </c>
    </row>
    <row r="83" spans="1:8" x14ac:dyDescent="0.2">
      <c r="A83" s="326" t="e">
        <f>'Запит 2-8'!#REF!</f>
        <v>#REF!</v>
      </c>
      <c r="B83" s="298" t="e">
        <f>IF('Запит 2-8'!#REF!&lt;&gt;"",'Запит 2-8'!#REF!,"")</f>
        <v>#REF!</v>
      </c>
      <c r="C83" s="297" t="e">
        <f>'Запит 2-8'!#REF!</f>
        <v>#REF!</v>
      </c>
      <c r="D83" s="296" t="e">
        <f>'Запит 2-8'!#REF!</f>
        <v>#REF!</v>
      </c>
      <c r="E83" s="413" t="e">
        <f>'Паспорт-3'!F79</f>
        <v>#REF!</v>
      </c>
      <c r="F83" s="414"/>
      <c r="G83" s="429" t="e">
        <f t="shared" si="8"/>
        <v>#REF!</v>
      </c>
      <c r="H83" s="81" t="e">
        <f t="shared" si="9"/>
        <v>#REF!</v>
      </c>
    </row>
    <row r="84" spans="1:8" x14ac:dyDescent="0.2">
      <c r="A84" s="326" t="e">
        <f>'Запит 2-8'!#REF!</f>
        <v>#REF!</v>
      </c>
      <c r="B84" s="298" t="e">
        <f>IF('Запит 2-8'!#REF!&lt;&gt;"",'Запит 2-8'!#REF!,"")</f>
        <v>#REF!</v>
      </c>
      <c r="C84" s="297" t="e">
        <f>'Запит 2-8'!#REF!</f>
        <v>#REF!</v>
      </c>
      <c r="D84" s="296" t="e">
        <f>'Запит 2-8'!#REF!</f>
        <v>#REF!</v>
      </c>
      <c r="E84" s="413" t="e">
        <f>'Паспорт-3'!F80</f>
        <v>#REF!</v>
      </c>
      <c r="F84" s="414"/>
      <c r="G84" s="429" t="e">
        <f t="shared" si="8"/>
        <v>#REF!</v>
      </c>
      <c r="H84" s="81" t="e">
        <f t="shared" si="9"/>
        <v>#REF!</v>
      </c>
    </row>
    <row r="85" spans="1:8" x14ac:dyDescent="0.2">
      <c r="A85" s="433" t="e">
        <f>'Запит 2-8'!#REF!</f>
        <v>#REF!</v>
      </c>
      <c r="B85" s="434" t="e">
        <f>IF('Запит 2-8'!#REF!&lt;&gt;"",'Запит 2-8'!#REF!,"")</f>
        <v>#REF!</v>
      </c>
      <c r="C85" s="435" t="e">
        <f>'Запит 2-8'!#REF!</f>
        <v>#REF!</v>
      </c>
      <c r="D85" s="436" t="e">
        <f>'Запит 2-8'!#REF!</f>
        <v>#REF!</v>
      </c>
      <c r="E85" s="437" t="e">
        <f>'Паспорт-3'!F81</f>
        <v>#REF!</v>
      </c>
      <c r="F85" s="438"/>
      <c r="G85" s="439" t="e">
        <f t="shared" si="8"/>
        <v>#REF!</v>
      </c>
      <c r="H85" s="81" t="e">
        <f>IF(B85&lt;&gt;"","Для друку","")</f>
        <v>#REF!</v>
      </c>
    </row>
    <row r="86" spans="1:8" ht="12.75" customHeight="1" x14ac:dyDescent="0.2">
      <c r="A86" s="820" t="s">
        <v>212</v>
      </c>
      <c r="B86" s="821"/>
      <c r="C86" s="821"/>
      <c r="D86" s="821"/>
      <c r="E86" s="821"/>
      <c r="F86" s="821"/>
      <c r="G86" s="822"/>
      <c r="H86" s="81" t="e">
        <f>H70</f>
        <v>#REF!</v>
      </c>
    </row>
    <row r="87" spans="1:8" x14ac:dyDescent="0.2">
      <c r="A87" s="420" t="e">
        <f>'Запит 2-8'!#REF!</f>
        <v>#REF!</v>
      </c>
      <c r="B87" s="823" t="s">
        <v>108</v>
      </c>
      <c r="C87" s="824"/>
      <c r="D87" s="824"/>
      <c r="E87" s="824"/>
      <c r="F87" s="824"/>
      <c r="G87" s="829"/>
      <c r="H87" s="81" t="e">
        <f>H88</f>
        <v>#REF!</v>
      </c>
    </row>
    <row r="88" spans="1:8" x14ac:dyDescent="0.2">
      <c r="A88" s="326" t="e">
        <f>'Запит 2-8'!#REF!</f>
        <v>#REF!</v>
      </c>
      <c r="B88" s="421" t="e">
        <f>IF('Запит 2-8'!#REF!&lt;&gt;"",'Запит 2-8'!#REF!,"")</f>
        <v>#REF!</v>
      </c>
      <c r="C88" s="422" t="e">
        <f>'Запит 2-8'!#REF!</f>
        <v>#REF!</v>
      </c>
      <c r="D88" s="423" t="e">
        <f>'Запит 2-8'!#REF!</f>
        <v>#REF!</v>
      </c>
      <c r="E88" s="430" t="e">
        <f>'Паспорт-3'!F83</f>
        <v>#REF!</v>
      </c>
      <c r="F88" s="431"/>
      <c r="G88" s="432" t="e">
        <f t="shared" ref="G88:G102" si="10">F88-E88</f>
        <v>#REF!</v>
      </c>
      <c r="H88" s="81" t="e">
        <f t="shared" ref="H88:H102" si="11">IF(B88&lt;&gt;"","Для друку","")</f>
        <v>#REF!</v>
      </c>
    </row>
    <row r="89" spans="1:8" x14ac:dyDescent="0.2">
      <c r="A89" s="326" t="e">
        <f>'Запит 2-8'!#REF!</f>
        <v>#REF!</v>
      </c>
      <c r="B89" s="298" t="e">
        <f>IF('Запит 2-8'!#REF!&lt;&gt;"",'Запит 2-8'!#REF!,"")</f>
        <v>#REF!</v>
      </c>
      <c r="C89" s="297" t="e">
        <f>'Запит 2-8'!#REF!</f>
        <v>#REF!</v>
      </c>
      <c r="D89" s="296" t="e">
        <f>'Запит 2-8'!#REF!</f>
        <v>#REF!</v>
      </c>
      <c r="E89" s="413" t="e">
        <f>'Паспорт-3'!F84</f>
        <v>#REF!</v>
      </c>
      <c r="F89" s="414"/>
      <c r="G89" s="429" t="e">
        <f t="shared" si="10"/>
        <v>#REF!</v>
      </c>
      <c r="H89" s="81" t="e">
        <f t="shared" si="11"/>
        <v>#REF!</v>
      </c>
    </row>
    <row r="90" spans="1:8" x14ac:dyDescent="0.2">
      <c r="A90" s="326" t="e">
        <f>'Запит 2-8'!#REF!</f>
        <v>#REF!</v>
      </c>
      <c r="B90" s="298" t="e">
        <f>IF('Запит 2-8'!#REF!&lt;&gt;"",'Запит 2-8'!#REF!,"")</f>
        <v>#REF!</v>
      </c>
      <c r="C90" s="297" t="e">
        <f>'Запит 2-8'!#REF!</f>
        <v>#REF!</v>
      </c>
      <c r="D90" s="296" t="e">
        <f>'Запит 2-8'!#REF!</f>
        <v>#REF!</v>
      </c>
      <c r="E90" s="413" t="e">
        <f>'Паспорт-3'!F85</f>
        <v>#REF!</v>
      </c>
      <c r="F90" s="414"/>
      <c r="G90" s="429" t="e">
        <f t="shared" si="10"/>
        <v>#REF!</v>
      </c>
      <c r="H90" s="81" t="e">
        <f t="shared" si="11"/>
        <v>#REF!</v>
      </c>
    </row>
    <row r="91" spans="1:8" x14ac:dyDescent="0.2">
      <c r="A91" s="326" t="e">
        <f>'Запит 2-8'!#REF!</f>
        <v>#REF!</v>
      </c>
      <c r="B91" s="298" t="e">
        <f>IF('Запит 2-8'!#REF!&lt;&gt;"",'Запит 2-8'!#REF!,"")</f>
        <v>#REF!</v>
      </c>
      <c r="C91" s="297" t="e">
        <f>'Запит 2-8'!#REF!</f>
        <v>#REF!</v>
      </c>
      <c r="D91" s="296" t="e">
        <f>'Запит 2-8'!#REF!</f>
        <v>#REF!</v>
      </c>
      <c r="E91" s="413" t="e">
        <f>'Паспорт-3'!F86</f>
        <v>#REF!</v>
      </c>
      <c r="F91" s="414"/>
      <c r="G91" s="429" t="e">
        <f t="shared" si="10"/>
        <v>#REF!</v>
      </c>
      <c r="H91" s="81" t="e">
        <f t="shared" si="11"/>
        <v>#REF!</v>
      </c>
    </row>
    <row r="92" spans="1:8" x14ac:dyDescent="0.2">
      <c r="A92" s="326" t="e">
        <f>'Запит 2-8'!#REF!</f>
        <v>#REF!</v>
      </c>
      <c r="B92" s="298" t="e">
        <f>IF('Запит 2-8'!#REF!&lt;&gt;"",'Запит 2-8'!#REF!,"")</f>
        <v>#REF!</v>
      </c>
      <c r="C92" s="297" t="e">
        <f>'Запит 2-8'!#REF!</f>
        <v>#REF!</v>
      </c>
      <c r="D92" s="296" t="e">
        <f>'Запит 2-8'!#REF!</f>
        <v>#REF!</v>
      </c>
      <c r="E92" s="413" t="e">
        <f>'Паспорт-3'!F87</f>
        <v>#REF!</v>
      </c>
      <c r="F92" s="414"/>
      <c r="G92" s="429" t="e">
        <f t="shared" si="10"/>
        <v>#REF!</v>
      </c>
      <c r="H92" s="81" t="e">
        <f t="shared" si="11"/>
        <v>#REF!</v>
      </c>
    </row>
    <row r="93" spans="1:8" x14ac:dyDescent="0.2">
      <c r="A93" s="326" t="e">
        <f>'Запит 2-8'!#REF!</f>
        <v>#REF!</v>
      </c>
      <c r="B93" s="298" t="e">
        <f>IF('Запит 2-8'!#REF!&lt;&gt;"",'Запит 2-8'!#REF!,"")</f>
        <v>#REF!</v>
      </c>
      <c r="C93" s="297" t="e">
        <f>'Запит 2-8'!#REF!</f>
        <v>#REF!</v>
      </c>
      <c r="D93" s="296" t="e">
        <f>'Запит 2-8'!#REF!</f>
        <v>#REF!</v>
      </c>
      <c r="E93" s="413" t="e">
        <f>'Паспорт-3'!F88</f>
        <v>#REF!</v>
      </c>
      <c r="F93" s="414"/>
      <c r="G93" s="429" t="e">
        <f t="shared" si="10"/>
        <v>#REF!</v>
      </c>
      <c r="H93" s="81" t="e">
        <f t="shared" si="11"/>
        <v>#REF!</v>
      </c>
    </row>
    <row r="94" spans="1:8" x14ac:dyDescent="0.2">
      <c r="A94" s="326" t="e">
        <f>'Запит 2-8'!#REF!</f>
        <v>#REF!</v>
      </c>
      <c r="B94" s="298" t="e">
        <f>IF('Запит 2-8'!#REF!&lt;&gt;"",'Запит 2-8'!#REF!,"")</f>
        <v>#REF!</v>
      </c>
      <c r="C94" s="297" t="e">
        <f>'Запит 2-8'!#REF!</f>
        <v>#REF!</v>
      </c>
      <c r="D94" s="296" t="e">
        <f>'Запит 2-8'!#REF!</f>
        <v>#REF!</v>
      </c>
      <c r="E94" s="413" t="e">
        <f>'Паспорт-3'!F89</f>
        <v>#REF!</v>
      </c>
      <c r="F94" s="414"/>
      <c r="G94" s="429" t="e">
        <f t="shared" si="10"/>
        <v>#REF!</v>
      </c>
      <c r="H94" s="81" t="e">
        <f t="shared" si="11"/>
        <v>#REF!</v>
      </c>
    </row>
    <row r="95" spans="1:8" x14ac:dyDescent="0.2">
      <c r="A95" s="326" t="e">
        <f>'Запит 2-8'!#REF!</f>
        <v>#REF!</v>
      </c>
      <c r="B95" s="298" t="e">
        <f>IF('Запит 2-8'!#REF!&lt;&gt;"",'Запит 2-8'!#REF!,"")</f>
        <v>#REF!</v>
      </c>
      <c r="C95" s="297" t="e">
        <f>'Запит 2-8'!#REF!</f>
        <v>#REF!</v>
      </c>
      <c r="D95" s="296" t="e">
        <f>'Запит 2-8'!#REF!</f>
        <v>#REF!</v>
      </c>
      <c r="E95" s="413" t="e">
        <f>'Паспорт-3'!F90</f>
        <v>#REF!</v>
      </c>
      <c r="F95" s="414"/>
      <c r="G95" s="429" t="e">
        <f t="shared" si="10"/>
        <v>#REF!</v>
      </c>
      <c r="H95" s="81" t="e">
        <f t="shared" si="11"/>
        <v>#REF!</v>
      </c>
    </row>
    <row r="96" spans="1:8" x14ac:dyDescent="0.2">
      <c r="A96" s="326" t="e">
        <f>'Запит 2-8'!#REF!</f>
        <v>#REF!</v>
      </c>
      <c r="B96" s="298" t="e">
        <f>IF('Запит 2-8'!#REF!&lt;&gt;"",'Запит 2-8'!#REF!,"")</f>
        <v>#REF!</v>
      </c>
      <c r="C96" s="297" t="e">
        <f>'Запит 2-8'!#REF!</f>
        <v>#REF!</v>
      </c>
      <c r="D96" s="296" t="e">
        <f>'Запит 2-8'!#REF!</f>
        <v>#REF!</v>
      </c>
      <c r="E96" s="413" t="e">
        <f>'Паспорт-3'!F91</f>
        <v>#REF!</v>
      </c>
      <c r="F96" s="414"/>
      <c r="G96" s="429" t="e">
        <f t="shared" si="10"/>
        <v>#REF!</v>
      </c>
      <c r="H96" s="81" t="e">
        <f t="shared" si="11"/>
        <v>#REF!</v>
      </c>
    </row>
    <row r="97" spans="1:8" x14ac:dyDescent="0.2">
      <c r="A97" s="326" t="e">
        <f>'Запит 2-8'!#REF!</f>
        <v>#REF!</v>
      </c>
      <c r="B97" s="298" t="e">
        <f>IF('Запит 2-8'!#REF!&lt;&gt;"",'Запит 2-8'!#REF!,"")</f>
        <v>#REF!</v>
      </c>
      <c r="C97" s="297" t="e">
        <f>'Запит 2-8'!#REF!</f>
        <v>#REF!</v>
      </c>
      <c r="D97" s="296" t="e">
        <f>'Запит 2-8'!#REF!</f>
        <v>#REF!</v>
      </c>
      <c r="E97" s="413" t="e">
        <f>'Паспорт-3'!F92</f>
        <v>#REF!</v>
      </c>
      <c r="F97" s="414"/>
      <c r="G97" s="429" t="e">
        <f t="shared" si="10"/>
        <v>#REF!</v>
      </c>
      <c r="H97" s="81" t="e">
        <f t="shared" si="11"/>
        <v>#REF!</v>
      </c>
    </row>
    <row r="98" spans="1:8" x14ac:dyDescent="0.2">
      <c r="A98" s="326" t="e">
        <f>'Запит 2-8'!#REF!</f>
        <v>#REF!</v>
      </c>
      <c r="B98" s="298" t="e">
        <f>IF('Запит 2-8'!#REF!&lt;&gt;"",'Запит 2-8'!#REF!,"")</f>
        <v>#REF!</v>
      </c>
      <c r="C98" s="297" t="e">
        <f>'Запит 2-8'!#REF!</f>
        <v>#REF!</v>
      </c>
      <c r="D98" s="296" t="e">
        <f>'Запит 2-8'!#REF!</f>
        <v>#REF!</v>
      </c>
      <c r="E98" s="413" t="e">
        <f>'Паспорт-3'!F93</f>
        <v>#REF!</v>
      </c>
      <c r="F98" s="414"/>
      <c r="G98" s="429" t="e">
        <f t="shared" si="10"/>
        <v>#REF!</v>
      </c>
      <c r="H98" s="81" t="e">
        <f t="shared" si="11"/>
        <v>#REF!</v>
      </c>
    </row>
    <row r="99" spans="1:8" x14ac:dyDescent="0.2">
      <c r="A99" s="326" t="e">
        <f>'Запит 2-8'!#REF!</f>
        <v>#REF!</v>
      </c>
      <c r="B99" s="298" t="e">
        <f>IF('Запит 2-8'!#REF!&lt;&gt;"",'Запит 2-8'!#REF!,"")</f>
        <v>#REF!</v>
      </c>
      <c r="C99" s="297" t="e">
        <f>'Запит 2-8'!#REF!</f>
        <v>#REF!</v>
      </c>
      <c r="D99" s="296" t="e">
        <f>'Запит 2-8'!#REF!</f>
        <v>#REF!</v>
      </c>
      <c r="E99" s="413" t="e">
        <f>'Паспорт-3'!F94</f>
        <v>#REF!</v>
      </c>
      <c r="F99" s="414"/>
      <c r="G99" s="429" t="e">
        <f t="shared" si="10"/>
        <v>#REF!</v>
      </c>
      <c r="H99" s="81" t="e">
        <f t="shared" si="11"/>
        <v>#REF!</v>
      </c>
    </row>
    <row r="100" spans="1:8" x14ac:dyDescent="0.2">
      <c r="A100" s="326" t="e">
        <f>'Запит 2-8'!#REF!</f>
        <v>#REF!</v>
      </c>
      <c r="B100" s="298" t="e">
        <f>IF('Запит 2-8'!#REF!&lt;&gt;"",'Запит 2-8'!#REF!,"")</f>
        <v>#REF!</v>
      </c>
      <c r="C100" s="297" t="e">
        <f>'Запит 2-8'!#REF!</f>
        <v>#REF!</v>
      </c>
      <c r="D100" s="296" t="e">
        <f>'Запит 2-8'!#REF!</f>
        <v>#REF!</v>
      </c>
      <c r="E100" s="413" t="e">
        <f>'Паспорт-3'!F95</f>
        <v>#REF!</v>
      </c>
      <c r="F100" s="414"/>
      <c r="G100" s="429" t="e">
        <f t="shared" si="10"/>
        <v>#REF!</v>
      </c>
      <c r="H100" s="81" t="e">
        <f t="shared" si="11"/>
        <v>#REF!</v>
      </c>
    </row>
    <row r="101" spans="1:8" x14ac:dyDescent="0.2">
      <c r="A101" s="326" t="e">
        <f>'Запит 2-8'!#REF!</f>
        <v>#REF!</v>
      </c>
      <c r="B101" s="298" t="e">
        <f>IF('Запит 2-8'!#REF!&lt;&gt;"",'Запит 2-8'!#REF!,"")</f>
        <v>#REF!</v>
      </c>
      <c r="C101" s="297" t="e">
        <f>'Запит 2-8'!#REF!</f>
        <v>#REF!</v>
      </c>
      <c r="D101" s="296" t="e">
        <f>'Запит 2-8'!#REF!</f>
        <v>#REF!</v>
      </c>
      <c r="E101" s="413" t="e">
        <f>'Паспорт-3'!F96</f>
        <v>#REF!</v>
      </c>
      <c r="F101" s="414"/>
      <c r="G101" s="429" t="e">
        <f t="shared" si="10"/>
        <v>#REF!</v>
      </c>
      <c r="H101" s="81" t="e">
        <f t="shared" si="11"/>
        <v>#REF!</v>
      </c>
    </row>
    <row r="102" spans="1:8" x14ac:dyDescent="0.2">
      <c r="A102" s="433" t="e">
        <f>'Запит 2-8'!#REF!</f>
        <v>#REF!</v>
      </c>
      <c r="B102" s="434" t="e">
        <f>IF('Запит 2-8'!#REF!&lt;&gt;"",'Запит 2-8'!#REF!,"")</f>
        <v>#REF!</v>
      </c>
      <c r="C102" s="435" t="e">
        <f>'Запит 2-8'!#REF!</f>
        <v>#REF!</v>
      </c>
      <c r="D102" s="436" t="e">
        <f>'Запит 2-8'!#REF!</f>
        <v>#REF!</v>
      </c>
      <c r="E102" s="437" t="e">
        <f>'Паспорт-3'!F97</f>
        <v>#REF!</v>
      </c>
      <c r="F102" s="438"/>
      <c r="G102" s="439" t="e">
        <f t="shared" si="10"/>
        <v>#REF!</v>
      </c>
      <c r="H102" s="81" t="e">
        <f t="shared" si="11"/>
        <v>#REF!</v>
      </c>
    </row>
    <row r="103" spans="1:8" ht="12.75" customHeight="1" x14ac:dyDescent="0.2">
      <c r="A103" s="820" t="s">
        <v>212</v>
      </c>
      <c r="B103" s="821"/>
      <c r="C103" s="821"/>
      <c r="D103" s="821"/>
      <c r="E103" s="821"/>
      <c r="F103" s="821"/>
      <c r="G103" s="822"/>
      <c r="H103" s="81" t="e">
        <f>H87</f>
        <v>#REF!</v>
      </c>
    </row>
    <row r="104" spans="1:8" x14ac:dyDescent="0.2">
      <c r="A104" s="426" t="e">
        <f>'Запит 2-8'!#REF!</f>
        <v>#REF!</v>
      </c>
      <c r="B104" s="823" t="s">
        <v>109</v>
      </c>
      <c r="C104" s="824"/>
      <c r="D104" s="824"/>
      <c r="E104" s="825"/>
      <c r="F104" s="825"/>
      <c r="G104" s="826"/>
      <c r="H104" s="81" t="e">
        <f>H105</f>
        <v>#REF!</v>
      </c>
    </row>
    <row r="105" spans="1:8" x14ac:dyDescent="0.2">
      <c r="A105" s="326" t="e">
        <f>'Запит 2-8'!#REF!</f>
        <v>#REF!</v>
      </c>
      <c r="B105" s="421" t="e">
        <f>IF('Запит 2-8'!#REF!&lt;&gt;"",'Запит 2-8'!#REF!,"")</f>
        <v>#REF!</v>
      </c>
      <c r="C105" s="422" t="e">
        <f>'Запит 2-8'!#REF!</f>
        <v>#REF!</v>
      </c>
      <c r="D105" s="423" t="e">
        <f>'Запит 2-8'!#REF!</f>
        <v>#REF!</v>
      </c>
      <c r="E105" s="424" t="e">
        <f>'Паспорт-3'!F99</f>
        <v>#REF!</v>
      </c>
      <c r="F105" s="425"/>
      <c r="G105" s="428" t="e">
        <f t="shared" ref="G105:G119" si="12">F105-E105</f>
        <v>#REF!</v>
      </c>
      <c r="H105" s="81" t="e">
        <f t="shared" ref="H105:H119" si="13">IF(B105&lt;&gt;"","Для друку","")</f>
        <v>#REF!</v>
      </c>
    </row>
    <row r="106" spans="1:8" x14ac:dyDescent="0.2">
      <c r="A106" s="326" t="e">
        <f>'Запит 2-8'!#REF!</f>
        <v>#REF!</v>
      </c>
      <c r="B106" s="298" t="e">
        <f>IF('Запит 2-8'!#REF!&lt;&gt;"",'Запит 2-8'!#REF!,"")</f>
        <v>#REF!</v>
      </c>
      <c r="C106" s="297" t="e">
        <f>'Запит 2-8'!#REF!</f>
        <v>#REF!</v>
      </c>
      <c r="D106" s="296" t="e">
        <f>'Запит 2-8'!#REF!</f>
        <v>#REF!</v>
      </c>
      <c r="E106" s="413" t="e">
        <f>'Паспорт-3'!F100</f>
        <v>#REF!</v>
      </c>
      <c r="F106" s="414"/>
      <c r="G106" s="429" t="e">
        <f t="shared" si="12"/>
        <v>#REF!</v>
      </c>
      <c r="H106" s="81" t="e">
        <f t="shared" si="13"/>
        <v>#REF!</v>
      </c>
    </row>
    <row r="107" spans="1:8" x14ac:dyDescent="0.2">
      <c r="A107" s="326" t="e">
        <f>'Запит 2-8'!#REF!</f>
        <v>#REF!</v>
      </c>
      <c r="B107" s="298" t="e">
        <f>IF('Запит 2-8'!#REF!&lt;&gt;"",'Запит 2-8'!#REF!,"")</f>
        <v>#REF!</v>
      </c>
      <c r="C107" s="297" t="e">
        <f>'Запит 2-8'!#REF!</f>
        <v>#REF!</v>
      </c>
      <c r="D107" s="296" t="e">
        <f>'Запит 2-8'!#REF!</f>
        <v>#REF!</v>
      </c>
      <c r="E107" s="413" t="e">
        <f>'Паспорт-3'!F101</f>
        <v>#REF!</v>
      </c>
      <c r="F107" s="414"/>
      <c r="G107" s="429" t="e">
        <f t="shared" si="12"/>
        <v>#REF!</v>
      </c>
      <c r="H107" s="81" t="e">
        <f t="shared" si="13"/>
        <v>#REF!</v>
      </c>
    </row>
    <row r="108" spans="1:8" x14ac:dyDescent="0.2">
      <c r="A108" s="326" t="e">
        <f>'Запит 2-8'!#REF!</f>
        <v>#REF!</v>
      </c>
      <c r="B108" s="298" t="e">
        <f>IF('Запит 2-8'!#REF!&lt;&gt;"",'Запит 2-8'!#REF!,"")</f>
        <v>#REF!</v>
      </c>
      <c r="C108" s="297" t="e">
        <f>'Запит 2-8'!#REF!</f>
        <v>#REF!</v>
      </c>
      <c r="D108" s="296" t="e">
        <f>'Запит 2-8'!#REF!</f>
        <v>#REF!</v>
      </c>
      <c r="E108" s="413" t="e">
        <f>'Паспорт-3'!F102</f>
        <v>#REF!</v>
      </c>
      <c r="F108" s="414"/>
      <c r="G108" s="429" t="e">
        <f t="shared" si="12"/>
        <v>#REF!</v>
      </c>
      <c r="H108" s="81" t="e">
        <f t="shared" si="13"/>
        <v>#REF!</v>
      </c>
    </row>
    <row r="109" spans="1:8" x14ac:dyDescent="0.2">
      <c r="A109" s="326" t="e">
        <f>'Запит 2-8'!#REF!</f>
        <v>#REF!</v>
      </c>
      <c r="B109" s="298" t="e">
        <f>IF('Запит 2-8'!#REF!&lt;&gt;"",'Запит 2-8'!#REF!,"")</f>
        <v>#REF!</v>
      </c>
      <c r="C109" s="297" t="e">
        <f>'Запит 2-8'!#REF!</f>
        <v>#REF!</v>
      </c>
      <c r="D109" s="296" t="e">
        <f>'Запит 2-8'!#REF!</f>
        <v>#REF!</v>
      </c>
      <c r="E109" s="413" t="e">
        <f>'Паспорт-3'!F103</f>
        <v>#REF!</v>
      </c>
      <c r="F109" s="414"/>
      <c r="G109" s="429" t="e">
        <f t="shared" si="12"/>
        <v>#REF!</v>
      </c>
      <c r="H109" s="81" t="e">
        <f t="shared" si="13"/>
        <v>#REF!</v>
      </c>
    </row>
    <row r="110" spans="1:8" x14ac:dyDescent="0.2">
      <c r="A110" s="326" t="e">
        <f>'Запит 2-8'!#REF!</f>
        <v>#REF!</v>
      </c>
      <c r="B110" s="298" t="e">
        <f>IF('Запит 2-8'!#REF!&lt;&gt;"",'Запит 2-8'!#REF!,"")</f>
        <v>#REF!</v>
      </c>
      <c r="C110" s="297" t="e">
        <f>'Запит 2-8'!#REF!</f>
        <v>#REF!</v>
      </c>
      <c r="D110" s="296" t="e">
        <f>'Запит 2-8'!#REF!</f>
        <v>#REF!</v>
      </c>
      <c r="E110" s="413" t="e">
        <f>'Паспорт-3'!F104</f>
        <v>#REF!</v>
      </c>
      <c r="F110" s="414"/>
      <c r="G110" s="429" t="e">
        <f t="shared" si="12"/>
        <v>#REF!</v>
      </c>
      <c r="H110" s="81" t="e">
        <f t="shared" si="13"/>
        <v>#REF!</v>
      </c>
    </row>
    <row r="111" spans="1:8" x14ac:dyDescent="0.2">
      <c r="A111" s="326" t="e">
        <f>'Запит 2-8'!#REF!</f>
        <v>#REF!</v>
      </c>
      <c r="B111" s="298" t="e">
        <f>IF('Запит 2-8'!#REF!&lt;&gt;"",'Запит 2-8'!#REF!,"")</f>
        <v>#REF!</v>
      </c>
      <c r="C111" s="297" t="e">
        <f>'Запит 2-8'!#REF!</f>
        <v>#REF!</v>
      </c>
      <c r="D111" s="296" t="e">
        <f>'Запит 2-8'!#REF!</f>
        <v>#REF!</v>
      </c>
      <c r="E111" s="413" t="e">
        <f>'Паспорт-3'!F105</f>
        <v>#REF!</v>
      </c>
      <c r="F111" s="414"/>
      <c r="G111" s="429" t="e">
        <f t="shared" si="12"/>
        <v>#REF!</v>
      </c>
      <c r="H111" s="81" t="e">
        <f t="shared" si="13"/>
        <v>#REF!</v>
      </c>
    </row>
    <row r="112" spans="1:8" x14ac:dyDescent="0.2">
      <c r="A112" s="326" t="e">
        <f>'Запит 2-8'!#REF!</f>
        <v>#REF!</v>
      </c>
      <c r="B112" s="298" t="e">
        <f>IF('Запит 2-8'!#REF!&lt;&gt;"",'Запит 2-8'!#REF!,"")</f>
        <v>#REF!</v>
      </c>
      <c r="C112" s="297" t="e">
        <f>'Запит 2-8'!#REF!</f>
        <v>#REF!</v>
      </c>
      <c r="D112" s="296" t="e">
        <f>'Запит 2-8'!#REF!</f>
        <v>#REF!</v>
      </c>
      <c r="E112" s="413" t="e">
        <f>'Паспорт-3'!F106</f>
        <v>#REF!</v>
      </c>
      <c r="F112" s="414"/>
      <c r="G112" s="429" t="e">
        <f t="shared" si="12"/>
        <v>#REF!</v>
      </c>
      <c r="H112" s="81" t="e">
        <f t="shared" si="13"/>
        <v>#REF!</v>
      </c>
    </row>
    <row r="113" spans="1:8" x14ac:dyDescent="0.2">
      <c r="A113" s="326" t="e">
        <f>'Запит 2-8'!#REF!</f>
        <v>#REF!</v>
      </c>
      <c r="B113" s="298" t="e">
        <f>IF('Запит 2-8'!#REF!&lt;&gt;"",'Запит 2-8'!#REF!,"")</f>
        <v>#REF!</v>
      </c>
      <c r="C113" s="297" t="e">
        <f>'Запит 2-8'!#REF!</f>
        <v>#REF!</v>
      </c>
      <c r="D113" s="296" t="e">
        <f>'Запит 2-8'!#REF!</f>
        <v>#REF!</v>
      </c>
      <c r="E113" s="413" t="e">
        <f>'Паспорт-3'!F107</f>
        <v>#REF!</v>
      </c>
      <c r="F113" s="414"/>
      <c r="G113" s="429" t="e">
        <f t="shared" si="12"/>
        <v>#REF!</v>
      </c>
      <c r="H113" s="81" t="e">
        <f t="shared" si="13"/>
        <v>#REF!</v>
      </c>
    </row>
    <row r="114" spans="1:8" x14ac:dyDescent="0.2">
      <c r="A114" s="326" t="e">
        <f>'Запит 2-8'!#REF!</f>
        <v>#REF!</v>
      </c>
      <c r="B114" s="298" t="e">
        <f>IF('Запит 2-8'!#REF!&lt;&gt;"",'Запит 2-8'!#REF!,"")</f>
        <v>#REF!</v>
      </c>
      <c r="C114" s="297" t="e">
        <f>'Запит 2-8'!#REF!</f>
        <v>#REF!</v>
      </c>
      <c r="D114" s="296" t="e">
        <f>'Запит 2-8'!#REF!</f>
        <v>#REF!</v>
      </c>
      <c r="E114" s="413" t="e">
        <f>'Паспорт-3'!F108</f>
        <v>#REF!</v>
      </c>
      <c r="F114" s="414"/>
      <c r="G114" s="429" t="e">
        <f t="shared" si="12"/>
        <v>#REF!</v>
      </c>
      <c r="H114" s="81" t="e">
        <f t="shared" si="13"/>
        <v>#REF!</v>
      </c>
    </row>
    <row r="115" spans="1:8" x14ac:dyDescent="0.2">
      <c r="A115" s="326" t="e">
        <f>'Запит 2-8'!#REF!</f>
        <v>#REF!</v>
      </c>
      <c r="B115" s="298" t="e">
        <f>IF('Запит 2-8'!#REF!&lt;&gt;"",'Запит 2-8'!#REF!,"")</f>
        <v>#REF!</v>
      </c>
      <c r="C115" s="297" t="e">
        <f>'Запит 2-8'!#REF!</f>
        <v>#REF!</v>
      </c>
      <c r="D115" s="296" t="e">
        <f>'Запит 2-8'!#REF!</f>
        <v>#REF!</v>
      </c>
      <c r="E115" s="413" t="e">
        <f>'Паспорт-3'!F109</f>
        <v>#REF!</v>
      </c>
      <c r="F115" s="414"/>
      <c r="G115" s="429" t="e">
        <f t="shared" si="12"/>
        <v>#REF!</v>
      </c>
      <c r="H115" s="81" t="e">
        <f t="shared" si="13"/>
        <v>#REF!</v>
      </c>
    </row>
    <row r="116" spans="1:8" x14ac:dyDescent="0.2">
      <c r="A116" s="326" t="e">
        <f>'Запит 2-8'!#REF!</f>
        <v>#REF!</v>
      </c>
      <c r="B116" s="298" t="e">
        <f>IF('Запит 2-8'!#REF!&lt;&gt;"",'Запит 2-8'!#REF!,"")</f>
        <v>#REF!</v>
      </c>
      <c r="C116" s="297" t="e">
        <f>'Запит 2-8'!#REF!</f>
        <v>#REF!</v>
      </c>
      <c r="D116" s="296" t="e">
        <f>'Запит 2-8'!#REF!</f>
        <v>#REF!</v>
      </c>
      <c r="E116" s="413" t="e">
        <f>'Паспорт-3'!F110</f>
        <v>#REF!</v>
      </c>
      <c r="F116" s="414"/>
      <c r="G116" s="429" t="e">
        <f t="shared" si="12"/>
        <v>#REF!</v>
      </c>
      <c r="H116" s="81" t="e">
        <f t="shared" si="13"/>
        <v>#REF!</v>
      </c>
    </row>
    <row r="117" spans="1:8" x14ac:dyDescent="0.2">
      <c r="A117" s="326" t="e">
        <f>'Запит 2-8'!#REF!</f>
        <v>#REF!</v>
      </c>
      <c r="B117" s="298" t="e">
        <f>IF('Запит 2-8'!#REF!&lt;&gt;"",'Запит 2-8'!#REF!,"")</f>
        <v>#REF!</v>
      </c>
      <c r="C117" s="297" t="e">
        <f>'Запит 2-8'!#REF!</f>
        <v>#REF!</v>
      </c>
      <c r="D117" s="296" t="e">
        <f>'Запит 2-8'!#REF!</f>
        <v>#REF!</v>
      </c>
      <c r="E117" s="413" t="e">
        <f>'Паспорт-3'!F111</f>
        <v>#REF!</v>
      </c>
      <c r="F117" s="414"/>
      <c r="G117" s="429" t="e">
        <f t="shared" si="12"/>
        <v>#REF!</v>
      </c>
      <c r="H117" s="81" t="e">
        <f t="shared" si="13"/>
        <v>#REF!</v>
      </c>
    </row>
    <row r="118" spans="1:8" x14ac:dyDescent="0.2">
      <c r="A118" s="326" t="e">
        <f>'Запит 2-8'!#REF!</f>
        <v>#REF!</v>
      </c>
      <c r="B118" s="298" t="e">
        <f>IF('Запит 2-8'!#REF!&lt;&gt;"",'Запит 2-8'!#REF!,"")</f>
        <v>#REF!</v>
      </c>
      <c r="C118" s="297" t="e">
        <f>'Запит 2-8'!#REF!</f>
        <v>#REF!</v>
      </c>
      <c r="D118" s="296" t="e">
        <f>'Запит 2-8'!#REF!</f>
        <v>#REF!</v>
      </c>
      <c r="E118" s="413" t="e">
        <f>'Паспорт-3'!F112</f>
        <v>#REF!</v>
      </c>
      <c r="F118" s="414"/>
      <c r="G118" s="429" t="e">
        <f t="shared" si="12"/>
        <v>#REF!</v>
      </c>
      <c r="H118" s="81" t="e">
        <f t="shared" si="13"/>
        <v>#REF!</v>
      </c>
    </row>
    <row r="119" spans="1:8" x14ac:dyDescent="0.2">
      <c r="A119" s="433" t="e">
        <f>'Запит 2-8'!#REF!</f>
        <v>#REF!</v>
      </c>
      <c r="B119" s="434" t="e">
        <f>IF('Запит 2-8'!#REF!&lt;&gt;"",'Запит 2-8'!#REF!,"")</f>
        <v>#REF!</v>
      </c>
      <c r="C119" s="435" t="e">
        <f>'Запит 2-8'!#REF!</f>
        <v>#REF!</v>
      </c>
      <c r="D119" s="436" t="e">
        <f>'Запит 2-8'!#REF!</f>
        <v>#REF!</v>
      </c>
      <c r="E119" s="437" t="e">
        <f>'Паспорт-3'!F113</f>
        <v>#REF!</v>
      </c>
      <c r="F119" s="438"/>
      <c r="G119" s="439" t="e">
        <f t="shared" si="12"/>
        <v>#REF!</v>
      </c>
      <c r="H119" s="81" t="e">
        <f t="shared" si="13"/>
        <v>#REF!</v>
      </c>
    </row>
    <row r="120" spans="1:8" ht="12.75" customHeight="1" x14ac:dyDescent="0.2">
      <c r="A120" s="820" t="s">
        <v>212</v>
      </c>
      <c r="B120" s="821"/>
      <c r="C120" s="821"/>
      <c r="D120" s="821"/>
      <c r="E120" s="821"/>
      <c r="F120" s="821"/>
      <c r="G120" s="822"/>
      <c r="H120" s="81" t="e">
        <f>H104</f>
        <v>#REF!</v>
      </c>
    </row>
    <row r="121" spans="1:8" x14ac:dyDescent="0.2">
      <c r="A121" s="426" t="e">
        <f>'Запит 2-8'!#REF!</f>
        <v>#REF!</v>
      </c>
      <c r="B121" s="823" t="s">
        <v>110</v>
      </c>
      <c r="C121" s="824"/>
      <c r="D121" s="824"/>
      <c r="E121" s="825"/>
      <c r="F121" s="825"/>
      <c r="G121" s="826"/>
      <c r="H121" s="81" t="e">
        <f>H122</f>
        <v>#REF!</v>
      </c>
    </row>
    <row r="122" spans="1:8" x14ac:dyDescent="0.2">
      <c r="A122" s="326" t="e">
        <f>'Запит 2-8'!#REF!</f>
        <v>#REF!</v>
      </c>
      <c r="B122" s="421" t="e">
        <f>IF('Запит 2-8'!#REF!&lt;&gt;"",'Запит 2-8'!#REF!,"")</f>
        <v>#REF!</v>
      </c>
      <c r="C122" s="422" t="e">
        <f>'Запит 2-8'!#REF!</f>
        <v>#REF!</v>
      </c>
      <c r="D122" s="423" t="e">
        <f>'Запит 2-8'!#REF!</f>
        <v>#REF!</v>
      </c>
      <c r="E122" s="424" t="e">
        <f>'Паспорт-3'!F115</f>
        <v>#REF!</v>
      </c>
      <c r="F122" s="425"/>
      <c r="G122" s="428" t="e">
        <f t="shared" ref="G122:G131" si="14">F122-E122</f>
        <v>#REF!</v>
      </c>
      <c r="H122" s="81" t="e">
        <f t="shared" ref="H122:H131" si="15">IF(B122&lt;&gt;"","Для друку","")</f>
        <v>#REF!</v>
      </c>
    </row>
    <row r="123" spans="1:8" x14ac:dyDescent="0.2">
      <c r="A123" s="326" t="e">
        <f>'Запит 2-8'!#REF!</f>
        <v>#REF!</v>
      </c>
      <c r="B123" s="298" t="e">
        <f>IF('Запит 2-8'!#REF!&lt;&gt;"",'Запит 2-8'!#REF!,"")</f>
        <v>#REF!</v>
      </c>
      <c r="C123" s="297" t="e">
        <f>'Запит 2-8'!#REF!</f>
        <v>#REF!</v>
      </c>
      <c r="D123" s="296" t="e">
        <f>'Запит 2-8'!#REF!</f>
        <v>#REF!</v>
      </c>
      <c r="E123" s="413" t="e">
        <f>'Паспорт-3'!F116</f>
        <v>#REF!</v>
      </c>
      <c r="F123" s="414"/>
      <c r="G123" s="429" t="e">
        <f t="shared" si="14"/>
        <v>#REF!</v>
      </c>
      <c r="H123" s="81" t="e">
        <f t="shared" si="15"/>
        <v>#REF!</v>
      </c>
    </row>
    <row r="124" spans="1:8" x14ac:dyDescent="0.2">
      <c r="A124" s="326" t="e">
        <f>'Запит 2-8'!#REF!</f>
        <v>#REF!</v>
      </c>
      <c r="B124" s="298" t="e">
        <f>IF('Запит 2-8'!#REF!&lt;&gt;"",'Запит 2-8'!#REF!,"")</f>
        <v>#REF!</v>
      </c>
      <c r="C124" s="297" t="e">
        <f>'Запит 2-8'!#REF!</f>
        <v>#REF!</v>
      </c>
      <c r="D124" s="296" t="e">
        <f>'Запит 2-8'!#REF!</f>
        <v>#REF!</v>
      </c>
      <c r="E124" s="413" t="e">
        <f>'Паспорт-3'!F117</f>
        <v>#REF!</v>
      </c>
      <c r="F124" s="414"/>
      <c r="G124" s="429" t="e">
        <f t="shared" si="14"/>
        <v>#REF!</v>
      </c>
      <c r="H124" s="81" t="e">
        <f t="shared" si="15"/>
        <v>#REF!</v>
      </c>
    </row>
    <row r="125" spans="1:8" x14ac:dyDescent="0.2">
      <c r="A125" s="326" t="e">
        <f>'Запит 2-8'!#REF!</f>
        <v>#REF!</v>
      </c>
      <c r="B125" s="298" t="e">
        <f>IF('Запит 2-8'!#REF!&lt;&gt;"",'Запит 2-8'!#REF!,"")</f>
        <v>#REF!</v>
      </c>
      <c r="C125" s="297" t="e">
        <f>'Запит 2-8'!#REF!</f>
        <v>#REF!</v>
      </c>
      <c r="D125" s="296" t="e">
        <f>'Запит 2-8'!#REF!</f>
        <v>#REF!</v>
      </c>
      <c r="E125" s="413" t="e">
        <f>'Паспорт-3'!F118</f>
        <v>#REF!</v>
      </c>
      <c r="F125" s="414"/>
      <c r="G125" s="429" t="e">
        <f t="shared" si="14"/>
        <v>#REF!</v>
      </c>
      <c r="H125" s="81" t="e">
        <f t="shared" si="15"/>
        <v>#REF!</v>
      </c>
    </row>
    <row r="126" spans="1:8" x14ac:dyDescent="0.2">
      <c r="A126" s="326" t="e">
        <f>'Запит 2-8'!#REF!</f>
        <v>#REF!</v>
      </c>
      <c r="B126" s="298" t="e">
        <f>IF('Запит 2-8'!#REF!&lt;&gt;"",'Запит 2-8'!#REF!,"")</f>
        <v>#REF!</v>
      </c>
      <c r="C126" s="297" t="e">
        <f>'Запит 2-8'!#REF!</f>
        <v>#REF!</v>
      </c>
      <c r="D126" s="296" t="e">
        <f>'Запит 2-8'!#REF!</f>
        <v>#REF!</v>
      </c>
      <c r="E126" s="413" t="e">
        <f>'Паспорт-3'!F119</f>
        <v>#REF!</v>
      </c>
      <c r="F126" s="414"/>
      <c r="G126" s="429" t="e">
        <f t="shared" si="14"/>
        <v>#REF!</v>
      </c>
      <c r="H126" s="81" t="e">
        <f t="shared" si="15"/>
        <v>#REF!</v>
      </c>
    </row>
    <row r="127" spans="1:8" x14ac:dyDescent="0.2">
      <c r="A127" s="326" t="e">
        <f>'Запит 2-8'!#REF!</f>
        <v>#REF!</v>
      </c>
      <c r="B127" s="298" t="e">
        <f>IF('Запит 2-8'!#REF!&lt;&gt;"",'Запит 2-8'!#REF!,"")</f>
        <v>#REF!</v>
      </c>
      <c r="C127" s="297" t="e">
        <f>'Запит 2-8'!#REF!</f>
        <v>#REF!</v>
      </c>
      <c r="D127" s="296" t="e">
        <f>'Запит 2-8'!#REF!</f>
        <v>#REF!</v>
      </c>
      <c r="E127" s="413" t="e">
        <f>'Паспорт-3'!F120</f>
        <v>#REF!</v>
      </c>
      <c r="F127" s="414"/>
      <c r="G127" s="429" t="e">
        <f t="shared" si="14"/>
        <v>#REF!</v>
      </c>
      <c r="H127" s="81" t="e">
        <f t="shared" si="15"/>
        <v>#REF!</v>
      </c>
    </row>
    <row r="128" spans="1:8" x14ac:dyDescent="0.2">
      <c r="A128" s="326" t="e">
        <f>'Запит 2-8'!#REF!</f>
        <v>#REF!</v>
      </c>
      <c r="B128" s="298" t="e">
        <f>IF('Запит 2-8'!#REF!&lt;&gt;"",'Запит 2-8'!#REF!,"")</f>
        <v>#REF!</v>
      </c>
      <c r="C128" s="297" t="e">
        <f>'Запит 2-8'!#REF!</f>
        <v>#REF!</v>
      </c>
      <c r="D128" s="296" t="e">
        <f>'Запит 2-8'!#REF!</f>
        <v>#REF!</v>
      </c>
      <c r="E128" s="413" t="e">
        <f>'Паспорт-3'!F121</f>
        <v>#REF!</v>
      </c>
      <c r="F128" s="414"/>
      <c r="G128" s="429" t="e">
        <f t="shared" si="14"/>
        <v>#REF!</v>
      </c>
      <c r="H128" s="81" t="e">
        <f t="shared" si="15"/>
        <v>#REF!</v>
      </c>
    </row>
    <row r="129" spans="1:8" x14ac:dyDescent="0.2">
      <c r="A129" s="326" t="e">
        <f>'Запит 2-8'!#REF!</f>
        <v>#REF!</v>
      </c>
      <c r="B129" s="298" t="e">
        <f>IF('Запит 2-8'!#REF!&lt;&gt;"",'Запит 2-8'!#REF!,"")</f>
        <v>#REF!</v>
      </c>
      <c r="C129" s="297" t="e">
        <f>'Запит 2-8'!#REF!</f>
        <v>#REF!</v>
      </c>
      <c r="D129" s="296" t="e">
        <f>'Запит 2-8'!#REF!</f>
        <v>#REF!</v>
      </c>
      <c r="E129" s="413" t="e">
        <f>'Паспорт-3'!F122</f>
        <v>#REF!</v>
      </c>
      <c r="F129" s="414"/>
      <c r="G129" s="429" t="e">
        <f t="shared" si="14"/>
        <v>#REF!</v>
      </c>
      <c r="H129" s="81" t="e">
        <f t="shared" si="15"/>
        <v>#REF!</v>
      </c>
    </row>
    <row r="130" spans="1:8" ht="12.75" customHeight="1" x14ac:dyDescent="0.2">
      <c r="A130" s="326" t="e">
        <f>'Запит 2-8'!#REF!</f>
        <v>#REF!</v>
      </c>
      <c r="B130" s="298" t="e">
        <f>IF('Запит 2-8'!#REF!&lt;&gt;"",'Запит 2-8'!#REF!,"")</f>
        <v>#REF!</v>
      </c>
      <c r="C130" s="297" t="e">
        <f>'Запит 2-8'!#REF!</f>
        <v>#REF!</v>
      </c>
      <c r="D130" s="296" t="e">
        <f>'Запит 2-8'!#REF!</f>
        <v>#REF!</v>
      </c>
      <c r="E130" s="413" t="e">
        <f>'Паспорт-3'!F123</f>
        <v>#REF!</v>
      </c>
      <c r="F130" s="414"/>
      <c r="G130" s="429" t="e">
        <f t="shared" si="14"/>
        <v>#REF!</v>
      </c>
      <c r="H130" s="81" t="e">
        <f t="shared" si="15"/>
        <v>#REF!</v>
      </c>
    </row>
    <row r="131" spans="1:8" x14ac:dyDescent="0.2">
      <c r="A131" s="433" t="e">
        <f>'Запит 2-8'!#REF!</f>
        <v>#REF!</v>
      </c>
      <c r="B131" s="434" t="e">
        <f>IF('Запит 2-8'!#REF!&lt;&gt;"",'Запит 2-8'!#REF!,"")</f>
        <v>#REF!</v>
      </c>
      <c r="C131" s="435" t="e">
        <f>'Запит 2-8'!#REF!</f>
        <v>#REF!</v>
      </c>
      <c r="D131" s="436" t="e">
        <f>'Запит 2-8'!#REF!</f>
        <v>#REF!</v>
      </c>
      <c r="E131" s="437" t="e">
        <f>'Паспорт-3'!F124</f>
        <v>#REF!</v>
      </c>
      <c r="F131" s="438"/>
      <c r="G131" s="439" t="e">
        <f t="shared" si="14"/>
        <v>#REF!</v>
      </c>
      <c r="H131" s="81" t="e">
        <f t="shared" si="15"/>
        <v>#REF!</v>
      </c>
    </row>
    <row r="132" spans="1:8" ht="12.75" customHeight="1" x14ac:dyDescent="0.2">
      <c r="A132" s="820" t="s">
        <v>212</v>
      </c>
      <c r="B132" s="821"/>
      <c r="C132" s="821"/>
      <c r="D132" s="821"/>
      <c r="E132" s="821"/>
      <c r="F132" s="821"/>
      <c r="G132" s="822"/>
      <c r="H132" s="81" t="e">
        <f>H121</f>
        <v>#REF!</v>
      </c>
    </row>
    <row r="133" spans="1:8" ht="12.75" customHeight="1" x14ac:dyDescent="0.2">
      <c r="A133" s="820" t="s">
        <v>232</v>
      </c>
      <c r="B133" s="821"/>
      <c r="C133" s="821"/>
      <c r="D133" s="821"/>
      <c r="E133" s="821"/>
      <c r="F133" s="821"/>
      <c r="G133" s="822"/>
      <c r="H133" s="81" t="e">
        <f>H69</f>
        <v>#REF!</v>
      </c>
    </row>
    <row r="134" spans="1:8" ht="12.75" customHeight="1" x14ac:dyDescent="0.2">
      <c r="A134" s="784" t="e">
        <f>'Запит 2-8'!#REF!</f>
        <v>#REF!</v>
      </c>
      <c r="B134" s="785"/>
      <c r="C134" s="785"/>
      <c r="D134" s="785"/>
      <c r="E134" s="785"/>
      <c r="F134" s="785"/>
      <c r="G134" s="786"/>
      <c r="H134" s="81" t="e">
        <f>H135</f>
        <v>#REF!</v>
      </c>
    </row>
    <row r="135" spans="1:8" x14ac:dyDescent="0.2">
      <c r="A135" s="420" t="s">
        <v>4</v>
      </c>
      <c r="B135" s="823" t="s">
        <v>107</v>
      </c>
      <c r="C135" s="824"/>
      <c r="D135" s="824"/>
      <c r="E135" s="827"/>
      <c r="F135" s="827"/>
      <c r="G135" s="828"/>
      <c r="H135" s="81" t="e">
        <f>H136</f>
        <v>#REF!</v>
      </c>
    </row>
    <row r="136" spans="1:8" x14ac:dyDescent="0.2">
      <c r="A136" s="326" t="e">
        <f>'Запит 2-8'!#REF!</f>
        <v>#REF!</v>
      </c>
      <c r="B136" s="421" t="e">
        <f>IF('Запит 2-8'!#REF!&lt;&gt;"",'Запит 2-8'!#REF!,"")</f>
        <v>#REF!</v>
      </c>
      <c r="C136" s="422" t="e">
        <f>'Запит 2-8'!#REF!</f>
        <v>#REF!</v>
      </c>
      <c r="D136" s="423" t="e">
        <f>'Запит 2-8'!#REF!</f>
        <v>#REF!</v>
      </c>
      <c r="E136" s="424" t="e">
        <f>'Паспорт-3'!F127</f>
        <v>#REF!</v>
      </c>
      <c r="F136" s="425"/>
      <c r="G136" s="428" t="e">
        <f t="shared" ref="G136:G150" si="16">F136-E136</f>
        <v>#REF!</v>
      </c>
      <c r="H136" s="81" t="e">
        <f>IF(B136&lt;&gt;"","Для друку","")</f>
        <v>#REF!</v>
      </c>
    </row>
    <row r="137" spans="1:8" x14ac:dyDescent="0.2">
      <c r="A137" s="326" t="e">
        <f>'Запит 2-8'!#REF!</f>
        <v>#REF!</v>
      </c>
      <c r="B137" s="298" t="e">
        <f>IF('Запит 2-8'!#REF!&lt;&gt;"",'Запит 2-8'!#REF!,"")</f>
        <v>#REF!</v>
      </c>
      <c r="C137" s="297" t="e">
        <f>'Запит 2-8'!#REF!</f>
        <v>#REF!</v>
      </c>
      <c r="D137" s="296" t="e">
        <f>'Запит 2-8'!#REF!</f>
        <v>#REF!</v>
      </c>
      <c r="E137" s="413" t="e">
        <f>'Паспорт-3'!F128</f>
        <v>#REF!</v>
      </c>
      <c r="F137" s="414"/>
      <c r="G137" s="429" t="e">
        <f t="shared" si="16"/>
        <v>#REF!</v>
      </c>
      <c r="H137" s="81" t="e">
        <f>IF(B137&lt;&gt;"","Для друку","")</f>
        <v>#REF!</v>
      </c>
    </row>
    <row r="138" spans="1:8" x14ac:dyDescent="0.2">
      <c r="A138" s="326" t="e">
        <f>'Запит 2-8'!#REF!</f>
        <v>#REF!</v>
      </c>
      <c r="B138" s="298" t="e">
        <f>IF('Запит 2-8'!#REF!&lt;&gt;"",'Запит 2-8'!#REF!,"")</f>
        <v>#REF!</v>
      </c>
      <c r="C138" s="297" t="e">
        <f>'Запит 2-8'!#REF!</f>
        <v>#REF!</v>
      </c>
      <c r="D138" s="296" t="e">
        <f>'Запит 2-8'!#REF!</f>
        <v>#REF!</v>
      </c>
      <c r="E138" s="413" t="e">
        <f>'Паспорт-3'!F129</f>
        <v>#REF!</v>
      </c>
      <c r="F138" s="414"/>
      <c r="G138" s="429" t="e">
        <f t="shared" si="16"/>
        <v>#REF!</v>
      </c>
      <c r="H138" s="81" t="e">
        <f>IF(B138&lt;&gt;"","Для друку","")</f>
        <v>#REF!</v>
      </c>
    </row>
    <row r="139" spans="1:8" x14ac:dyDescent="0.2">
      <c r="A139" s="326" t="e">
        <f>'Запит 2-8'!#REF!</f>
        <v>#REF!</v>
      </c>
      <c r="B139" s="298" t="e">
        <f>IF('Запит 2-8'!#REF!&lt;&gt;"",'Запит 2-8'!#REF!,"")</f>
        <v>#REF!</v>
      </c>
      <c r="C139" s="297" t="e">
        <f>'Запит 2-8'!#REF!</f>
        <v>#REF!</v>
      </c>
      <c r="D139" s="296" t="e">
        <f>'Запит 2-8'!#REF!</f>
        <v>#REF!</v>
      </c>
      <c r="E139" s="413" t="e">
        <f>'Паспорт-3'!F130</f>
        <v>#REF!</v>
      </c>
      <c r="F139" s="414"/>
      <c r="G139" s="429" t="e">
        <f t="shared" si="16"/>
        <v>#REF!</v>
      </c>
      <c r="H139" s="81" t="e">
        <f>IF(B139&lt;&gt;"","Для друку","")</f>
        <v>#REF!</v>
      </c>
    </row>
    <row r="140" spans="1:8" x14ac:dyDescent="0.2">
      <c r="A140" s="326" t="e">
        <f>'Запит 2-8'!#REF!</f>
        <v>#REF!</v>
      </c>
      <c r="B140" s="298" t="e">
        <f>IF('Запит 2-8'!#REF!&lt;&gt;"",'Запит 2-8'!#REF!,"")</f>
        <v>#REF!</v>
      </c>
      <c r="C140" s="297" t="e">
        <f>'Запит 2-8'!#REF!</f>
        <v>#REF!</v>
      </c>
      <c r="D140" s="296" t="e">
        <f>'Запит 2-8'!#REF!</f>
        <v>#REF!</v>
      </c>
      <c r="E140" s="413" t="e">
        <f>'Паспорт-3'!F131</f>
        <v>#REF!</v>
      </c>
      <c r="F140" s="414"/>
      <c r="G140" s="429" t="e">
        <f t="shared" si="16"/>
        <v>#REF!</v>
      </c>
      <c r="H140" s="81" t="e">
        <f>IF(B140&lt;&gt;"","Для друку","")</f>
        <v>#REF!</v>
      </c>
    </row>
    <row r="141" spans="1:8" x14ac:dyDescent="0.2">
      <c r="A141" s="326" t="e">
        <f>'Запит 2-8'!#REF!</f>
        <v>#REF!</v>
      </c>
      <c r="B141" s="298" t="e">
        <f>IF('Запит 2-8'!#REF!&lt;&gt;"",'Запит 2-8'!#REF!,"")</f>
        <v>#REF!</v>
      </c>
      <c r="C141" s="297" t="e">
        <f>'Запит 2-8'!#REF!</f>
        <v>#REF!</v>
      </c>
      <c r="D141" s="296" t="e">
        <f>'Запит 2-8'!#REF!</f>
        <v>#REF!</v>
      </c>
      <c r="E141" s="413" t="e">
        <f>'Паспорт-3'!F132</f>
        <v>#REF!</v>
      </c>
      <c r="F141" s="414"/>
      <c r="G141" s="429" t="e">
        <f t="shared" si="16"/>
        <v>#REF!</v>
      </c>
      <c r="H141" s="81" t="e">
        <f t="shared" ref="H141:H150" si="17">IF(B141&lt;&gt;"","Для друку","")</f>
        <v>#REF!</v>
      </c>
    </row>
    <row r="142" spans="1:8" x14ac:dyDescent="0.2">
      <c r="A142" s="326" t="e">
        <f>'Запит 2-8'!#REF!</f>
        <v>#REF!</v>
      </c>
      <c r="B142" s="298" t="e">
        <f>IF('Запит 2-8'!#REF!&lt;&gt;"",'Запит 2-8'!#REF!,"")</f>
        <v>#REF!</v>
      </c>
      <c r="C142" s="297" t="e">
        <f>'Запит 2-8'!#REF!</f>
        <v>#REF!</v>
      </c>
      <c r="D142" s="296" t="e">
        <f>'Запит 2-8'!#REF!</f>
        <v>#REF!</v>
      </c>
      <c r="E142" s="413" t="e">
        <f>'Паспорт-3'!F133</f>
        <v>#REF!</v>
      </c>
      <c r="F142" s="414"/>
      <c r="G142" s="429" t="e">
        <f t="shared" si="16"/>
        <v>#REF!</v>
      </c>
      <c r="H142" s="81" t="e">
        <f t="shared" si="17"/>
        <v>#REF!</v>
      </c>
    </row>
    <row r="143" spans="1:8" x14ac:dyDescent="0.2">
      <c r="A143" s="326" t="e">
        <f>'Запит 2-8'!#REF!</f>
        <v>#REF!</v>
      </c>
      <c r="B143" s="298" t="e">
        <f>IF('Запит 2-8'!#REF!&lt;&gt;"",'Запит 2-8'!#REF!,"")</f>
        <v>#REF!</v>
      </c>
      <c r="C143" s="297" t="e">
        <f>'Запит 2-8'!#REF!</f>
        <v>#REF!</v>
      </c>
      <c r="D143" s="296" t="e">
        <f>'Запит 2-8'!#REF!</f>
        <v>#REF!</v>
      </c>
      <c r="E143" s="413" t="e">
        <f>'Паспорт-3'!F134</f>
        <v>#REF!</v>
      </c>
      <c r="F143" s="414"/>
      <c r="G143" s="429" t="e">
        <f t="shared" si="16"/>
        <v>#REF!</v>
      </c>
      <c r="H143" s="81" t="e">
        <f t="shared" si="17"/>
        <v>#REF!</v>
      </c>
    </row>
    <row r="144" spans="1:8" x14ac:dyDescent="0.2">
      <c r="A144" s="326" t="e">
        <f>'Запит 2-8'!#REF!</f>
        <v>#REF!</v>
      </c>
      <c r="B144" s="298" t="e">
        <f>IF('Запит 2-8'!#REF!&lt;&gt;"",'Запит 2-8'!#REF!,"")</f>
        <v>#REF!</v>
      </c>
      <c r="C144" s="297" t="e">
        <f>'Запит 2-8'!#REF!</f>
        <v>#REF!</v>
      </c>
      <c r="D144" s="296" t="e">
        <f>'Запит 2-8'!#REF!</f>
        <v>#REF!</v>
      </c>
      <c r="E144" s="413" t="e">
        <f>'Паспорт-3'!F135</f>
        <v>#REF!</v>
      </c>
      <c r="F144" s="414"/>
      <c r="G144" s="429" t="e">
        <f t="shared" si="16"/>
        <v>#REF!</v>
      </c>
      <c r="H144" s="81" t="e">
        <f t="shared" si="17"/>
        <v>#REF!</v>
      </c>
    </row>
    <row r="145" spans="1:8" x14ac:dyDescent="0.2">
      <c r="A145" s="326" t="e">
        <f>'Запит 2-8'!#REF!</f>
        <v>#REF!</v>
      </c>
      <c r="B145" s="298" t="e">
        <f>IF('Запит 2-8'!#REF!&lt;&gt;"",'Запит 2-8'!#REF!,"")</f>
        <v>#REF!</v>
      </c>
      <c r="C145" s="297" t="e">
        <f>'Запит 2-8'!#REF!</f>
        <v>#REF!</v>
      </c>
      <c r="D145" s="296" t="e">
        <f>'Запит 2-8'!#REF!</f>
        <v>#REF!</v>
      </c>
      <c r="E145" s="413" t="e">
        <f>'Паспорт-3'!F136</f>
        <v>#REF!</v>
      </c>
      <c r="F145" s="414"/>
      <c r="G145" s="429" t="e">
        <f t="shared" si="16"/>
        <v>#REF!</v>
      </c>
      <c r="H145" s="81" t="e">
        <f t="shared" si="17"/>
        <v>#REF!</v>
      </c>
    </row>
    <row r="146" spans="1:8" x14ac:dyDescent="0.2">
      <c r="A146" s="326" t="e">
        <f>'Запит 2-8'!#REF!</f>
        <v>#REF!</v>
      </c>
      <c r="B146" s="298" t="e">
        <f>IF('Запит 2-8'!#REF!&lt;&gt;"",'Запит 2-8'!#REF!,"")</f>
        <v>#REF!</v>
      </c>
      <c r="C146" s="297" t="e">
        <f>'Запит 2-8'!#REF!</f>
        <v>#REF!</v>
      </c>
      <c r="D146" s="296" t="e">
        <f>'Запит 2-8'!#REF!</f>
        <v>#REF!</v>
      </c>
      <c r="E146" s="413" t="e">
        <f>'Паспорт-3'!F137</f>
        <v>#REF!</v>
      </c>
      <c r="F146" s="414"/>
      <c r="G146" s="429" t="e">
        <f t="shared" si="16"/>
        <v>#REF!</v>
      </c>
      <c r="H146" s="81" t="e">
        <f t="shared" si="17"/>
        <v>#REF!</v>
      </c>
    </row>
    <row r="147" spans="1:8" x14ac:dyDescent="0.2">
      <c r="A147" s="326" t="e">
        <f>'Запит 2-8'!#REF!</f>
        <v>#REF!</v>
      </c>
      <c r="B147" s="298" t="e">
        <f>IF('Запит 2-8'!#REF!&lt;&gt;"",'Запит 2-8'!#REF!,"")</f>
        <v>#REF!</v>
      </c>
      <c r="C147" s="297" t="e">
        <f>'Запит 2-8'!#REF!</f>
        <v>#REF!</v>
      </c>
      <c r="D147" s="296" t="e">
        <f>'Запит 2-8'!#REF!</f>
        <v>#REF!</v>
      </c>
      <c r="E147" s="413" t="e">
        <f>'Паспорт-3'!F138</f>
        <v>#REF!</v>
      </c>
      <c r="F147" s="414"/>
      <c r="G147" s="429" t="e">
        <f t="shared" si="16"/>
        <v>#REF!</v>
      </c>
      <c r="H147" s="81" t="e">
        <f t="shared" si="17"/>
        <v>#REF!</v>
      </c>
    </row>
    <row r="148" spans="1:8" x14ac:dyDescent="0.2">
      <c r="A148" s="326" t="e">
        <f>'Запит 2-8'!#REF!</f>
        <v>#REF!</v>
      </c>
      <c r="B148" s="298" t="e">
        <f>IF('Запит 2-8'!#REF!&lt;&gt;"",'Запит 2-8'!#REF!,"")</f>
        <v>#REF!</v>
      </c>
      <c r="C148" s="297" t="e">
        <f>'Запит 2-8'!#REF!</f>
        <v>#REF!</v>
      </c>
      <c r="D148" s="296" t="e">
        <f>'Запит 2-8'!#REF!</f>
        <v>#REF!</v>
      </c>
      <c r="E148" s="413" t="e">
        <f>'Паспорт-3'!F139</f>
        <v>#REF!</v>
      </c>
      <c r="F148" s="414"/>
      <c r="G148" s="429" t="e">
        <f t="shared" si="16"/>
        <v>#REF!</v>
      </c>
      <c r="H148" s="81" t="e">
        <f t="shared" si="17"/>
        <v>#REF!</v>
      </c>
    </row>
    <row r="149" spans="1:8" x14ac:dyDescent="0.2">
      <c r="A149" s="326" t="e">
        <f>'Запит 2-8'!#REF!</f>
        <v>#REF!</v>
      </c>
      <c r="B149" s="298" t="e">
        <f>IF('Запит 2-8'!#REF!&lt;&gt;"",'Запит 2-8'!#REF!,"")</f>
        <v>#REF!</v>
      </c>
      <c r="C149" s="297" t="e">
        <f>'Запит 2-8'!#REF!</f>
        <v>#REF!</v>
      </c>
      <c r="D149" s="296" t="e">
        <f>'Запит 2-8'!#REF!</f>
        <v>#REF!</v>
      </c>
      <c r="E149" s="413" t="e">
        <f>'Паспорт-3'!F140</f>
        <v>#REF!</v>
      </c>
      <c r="F149" s="414"/>
      <c r="G149" s="429" t="e">
        <f t="shared" si="16"/>
        <v>#REF!</v>
      </c>
      <c r="H149" s="81" t="e">
        <f t="shared" si="17"/>
        <v>#REF!</v>
      </c>
    </row>
    <row r="150" spans="1:8" x14ac:dyDescent="0.2">
      <c r="A150" s="433" t="e">
        <f>'Запит 2-8'!#REF!</f>
        <v>#REF!</v>
      </c>
      <c r="B150" s="434" t="e">
        <f>IF('Запит 2-8'!#REF!&lt;&gt;"",'Запит 2-8'!#REF!,"")</f>
        <v>#REF!</v>
      </c>
      <c r="C150" s="435" t="e">
        <f>'Запит 2-8'!#REF!</f>
        <v>#REF!</v>
      </c>
      <c r="D150" s="436" t="e">
        <f>'Запит 2-8'!#REF!</f>
        <v>#REF!</v>
      </c>
      <c r="E150" s="437" t="e">
        <f>'Паспорт-3'!F141</f>
        <v>#REF!</v>
      </c>
      <c r="F150" s="438"/>
      <c r="G150" s="439" t="e">
        <f t="shared" si="16"/>
        <v>#REF!</v>
      </c>
      <c r="H150" s="81" t="e">
        <f t="shared" si="17"/>
        <v>#REF!</v>
      </c>
    </row>
    <row r="151" spans="1:8" ht="12.75" customHeight="1" x14ac:dyDescent="0.2">
      <c r="A151" s="820" t="s">
        <v>212</v>
      </c>
      <c r="B151" s="821"/>
      <c r="C151" s="821"/>
      <c r="D151" s="821"/>
      <c r="E151" s="821"/>
      <c r="F151" s="821"/>
      <c r="G151" s="822"/>
      <c r="H151" s="81" t="e">
        <f>H135</f>
        <v>#REF!</v>
      </c>
    </row>
    <row r="152" spans="1:8" x14ac:dyDescent="0.2">
      <c r="A152" s="420" t="e">
        <f>'Запит 2-8'!#REF!</f>
        <v>#REF!</v>
      </c>
      <c r="B152" s="823" t="s">
        <v>108</v>
      </c>
      <c r="C152" s="824"/>
      <c r="D152" s="824"/>
      <c r="E152" s="824"/>
      <c r="F152" s="824"/>
      <c r="G152" s="829"/>
      <c r="H152" s="81" t="e">
        <f>H153</f>
        <v>#REF!</v>
      </c>
    </row>
    <row r="153" spans="1:8" x14ac:dyDescent="0.2">
      <c r="A153" s="326" t="e">
        <f>'Запит 2-8'!#REF!</f>
        <v>#REF!</v>
      </c>
      <c r="B153" s="421" t="e">
        <f>IF('Запит 2-8'!#REF!&lt;&gt;"",'Запит 2-8'!#REF!,"")</f>
        <v>#REF!</v>
      </c>
      <c r="C153" s="422" t="e">
        <f>'Запит 2-8'!#REF!</f>
        <v>#REF!</v>
      </c>
      <c r="D153" s="423" t="e">
        <f>'Запит 2-8'!#REF!</f>
        <v>#REF!</v>
      </c>
      <c r="E153" s="430" t="e">
        <f>'Паспорт-3'!F143</f>
        <v>#REF!</v>
      </c>
      <c r="F153" s="431"/>
      <c r="G153" s="432" t="e">
        <f t="shared" ref="G153:G167" si="18">F153-E153</f>
        <v>#REF!</v>
      </c>
      <c r="H153" s="81" t="e">
        <f t="shared" ref="H153:H167" si="19">IF(B153&lt;&gt;"","Для друку","")</f>
        <v>#REF!</v>
      </c>
    </row>
    <row r="154" spans="1:8" x14ac:dyDescent="0.2">
      <c r="A154" s="326" t="e">
        <f>'Запит 2-8'!#REF!</f>
        <v>#REF!</v>
      </c>
      <c r="B154" s="298" t="e">
        <f>IF('Запит 2-8'!#REF!&lt;&gt;"",'Запит 2-8'!#REF!,"")</f>
        <v>#REF!</v>
      </c>
      <c r="C154" s="297" t="e">
        <f>'Запит 2-8'!#REF!</f>
        <v>#REF!</v>
      </c>
      <c r="D154" s="296" t="e">
        <f>'Запит 2-8'!#REF!</f>
        <v>#REF!</v>
      </c>
      <c r="E154" s="413" t="e">
        <f>'Паспорт-3'!F144</f>
        <v>#REF!</v>
      </c>
      <c r="F154" s="414"/>
      <c r="G154" s="429" t="e">
        <f t="shared" si="18"/>
        <v>#REF!</v>
      </c>
      <c r="H154" s="81" t="e">
        <f t="shared" si="19"/>
        <v>#REF!</v>
      </c>
    </row>
    <row r="155" spans="1:8" x14ac:dyDescent="0.2">
      <c r="A155" s="326" t="e">
        <f>'Запит 2-8'!#REF!</f>
        <v>#REF!</v>
      </c>
      <c r="B155" s="298" t="e">
        <f>IF('Запит 2-8'!#REF!&lt;&gt;"",'Запит 2-8'!#REF!,"")</f>
        <v>#REF!</v>
      </c>
      <c r="C155" s="297" t="e">
        <f>'Запит 2-8'!#REF!</f>
        <v>#REF!</v>
      </c>
      <c r="D155" s="296" t="e">
        <f>'Запит 2-8'!#REF!</f>
        <v>#REF!</v>
      </c>
      <c r="E155" s="413" t="e">
        <f>'Паспорт-3'!F145</f>
        <v>#REF!</v>
      </c>
      <c r="F155" s="414"/>
      <c r="G155" s="429" t="e">
        <f t="shared" si="18"/>
        <v>#REF!</v>
      </c>
      <c r="H155" s="81" t="e">
        <f t="shared" si="19"/>
        <v>#REF!</v>
      </c>
    </row>
    <row r="156" spans="1:8" x14ac:dyDescent="0.2">
      <c r="A156" s="326" t="e">
        <f>'Запит 2-8'!#REF!</f>
        <v>#REF!</v>
      </c>
      <c r="B156" s="298" t="e">
        <f>IF('Запит 2-8'!#REF!&lt;&gt;"",'Запит 2-8'!#REF!,"")</f>
        <v>#REF!</v>
      </c>
      <c r="C156" s="297" t="e">
        <f>'Запит 2-8'!#REF!</f>
        <v>#REF!</v>
      </c>
      <c r="D156" s="296" t="e">
        <f>'Запит 2-8'!#REF!</f>
        <v>#REF!</v>
      </c>
      <c r="E156" s="413" t="e">
        <f>'Паспорт-3'!F146</f>
        <v>#REF!</v>
      </c>
      <c r="F156" s="414"/>
      <c r="G156" s="429" t="e">
        <f t="shared" si="18"/>
        <v>#REF!</v>
      </c>
      <c r="H156" s="81" t="e">
        <f t="shared" si="19"/>
        <v>#REF!</v>
      </c>
    </row>
    <row r="157" spans="1:8" x14ac:dyDescent="0.2">
      <c r="A157" s="326" t="e">
        <f>'Запит 2-8'!#REF!</f>
        <v>#REF!</v>
      </c>
      <c r="B157" s="298" t="e">
        <f>IF('Запит 2-8'!#REF!&lt;&gt;"",'Запит 2-8'!#REF!,"")</f>
        <v>#REF!</v>
      </c>
      <c r="C157" s="297" t="e">
        <f>'Запит 2-8'!#REF!</f>
        <v>#REF!</v>
      </c>
      <c r="D157" s="296" t="e">
        <f>'Запит 2-8'!#REF!</f>
        <v>#REF!</v>
      </c>
      <c r="E157" s="413" t="e">
        <f>'Паспорт-3'!F147</f>
        <v>#REF!</v>
      </c>
      <c r="F157" s="414"/>
      <c r="G157" s="429" t="e">
        <f t="shared" si="18"/>
        <v>#REF!</v>
      </c>
      <c r="H157" s="81" t="e">
        <f t="shared" si="19"/>
        <v>#REF!</v>
      </c>
    </row>
    <row r="158" spans="1:8" x14ac:dyDescent="0.2">
      <c r="A158" s="326" t="e">
        <f>'Запит 2-8'!#REF!</f>
        <v>#REF!</v>
      </c>
      <c r="B158" s="298" t="e">
        <f>IF('Запит 2-8'!#REF!&lt;&gt;"",'Запит 2-8'!#REF!,"")</f>
        <v>#REF!</v>
      </c>
      <c r="C158" s="297" t="e">
        <f>'Запит 2-8'!#REF!</f>
        <v>#REF!</v>
      </c>
      <c r="D158" s="296" t="e">
        <f>'Запит 2-8'!#REF!</f>
        <v>#REF!</v>
      </c>
      <c r="E158" s="413" t="e">
        <f>'Паспорт-3'!F148</f>
        <v>#REF!</v>
      </c>
      <c r="F158" s="414"/>
      <c r="G158" s="429" t="e">
        <f t="shared" si="18"/>
        <v>#REF!</v>
      </c>
      <c r="H158" s="81" t="e">
        <f t="shared" si="19"/>
        <v>#REF!</v>
      </c>
    </row>
    <row r="159" spans="1:8" x14ac:dyDescent="0.2">
      <c r="A159" s="326" t="e">
        <f>'Запит 2-8'!#REF!</f>
        <v>#REF!</v>
      </c>
      <c r="B159" s="298" t="e">
        <f>IF('Запит 2-8'!#REF!&lt;&gt;"",'Запит 2-8'!#REF!,"")</f>
        <v>#REF!</v>
      </c>
      <c r="C159" s="297" t="e">
        <f>'Запит 2-8'!#REF!</f>
        <v>#REF!</v>
      </c>
      <c r="D159" s="296" t="e">
        <f>'Запит 2-8'!#REF!</f>
        <v>#REF!</v>
      </c>
      <c r="E159" s="413" t="e">
        <f>'Паспорт-3'!F149</f>
        <v>#REF!</v>
      </c>
      <c r="F159" s="414"/>
      <c r="G159" s="429" t="e">
        <f t="shared" si="18"/>
        <v>#REF!</v>
      </c>
      <c r="H159" s="81" t="e">
        <f t="shared" si="19"/>
        <v>#REF!</v>
      </c>
    </row>
    <row r="160" spans="1:8" x14ac:dyDescent="0.2">
      <c r="A160" s="326" t="e">
        <f>'Запит 2-8'!#REF!</f>
        <v>#REF!</v>
      </c>
      <c r="B160" s="298" t="e">
        <f>IF('Запит 2-8'!#REF!&lt;&gt;"",'Запит 2-8'!#REF!,"")</f>
        <v>#REF!</v>
      </c>
      <c r="C160" s="297" t="e">
        <f>'Запит 2-8'!#REF!</f>
        <v>#REF!</v>
      </c>
      <c r="D160" s="296" t="e">
        <f>'Запит 2-8'!#REF!</f>
        <v>#REF!</v>
      </c>
      <c r="E160" s="413" t="e">
        <f>'Паспорт-3'!F150</f>
        <v>#REF!</v>
      </c>
      <c r="F160" s="414"/>
      <c r="G160" s="429" t="e">
        <f t="shared" si="18"/>
        <v>#REF!</v>
      </c>
      <c r="H160" s="81" t="e">
        <f t="shared" si="19"/>
        <v>#REF!</v>
      </c>
    </row>
    <row r="161" spans="1:8" x14ac:dyDescent="0.2">
      <c r="A161" s="326" t="e">
        <f>'Запит 2-8'!#REF!</f>
        <v>#REF!</v>
      </c>
      <c r="B161" s="298" t="e">
        <f>IF('Запит 2-8'!#REF!&lt;&gt;"",'Запит 2-8'!#REF!,"")</f>
        <v>#REF!</v>
      </c>
      <c r="C161" s="297" t="e">
        <f>'Запит 2-8'!#REF!</f>
        <v>#REF!</v>
      </c>
      <c r="D161" s="296" t="e">
        <f>'Запит 2-8'!#REF!</f>
        <v>#REF!</v>
      </c>
      <c r="E161" s="413" t="e">
        <f>'Паспорт-3'!F151</f>
        <v>#REF!</v>
      </c>
      <c r="F161" s="414"/>
      <c r="G161" s="429" t="e">
        <f t="shared" si="18"/>
        <v>#REF!</v>
      </c>
      <c r="H161" s="81" t="e">
        <f t="shared" si="19"/>
        <v>#REF!</v>
      </c>
    </row>
    <row r="162" spans="1:8" x14ac:dyDescent="0.2">
      <c r="A162" s="326" t="e">
        <f>'Запит 2-8'!#REF!</f>
        <v>#REF!</v>
      </c>
      <c r="B162" s="298" t="e">
        <f>IF('Запит 2-8'!#REF!&lt;&gt;"",'Запит 2-8'!#REF!,"")</f>
        <v>#REF!</v>
      </c>
      <c r="C162" s="297" t="e">
        <f>'Запит 2-8'!#REF!</f>
        <v>#REF!</v>
      </c>
      <c r="D162" s="296" t="e">
        <f>'Запит 2-8'!#REF!</f>
        <v>#REF!</v>
      </c>
      <c r="E162" s="413" t="e">
        <f>'Паспорт-3'!F152</f>
        <v>#REF!</v>
      </c>
      <c r="F162" s="414"/>
      <c r="G162" s="429" t="e">
        <f t="shared" si="18"/>
        <v>#REF!</v>
      </c>
      <c r="H162" s="81" t="e">
        <f t="shared" si="19"/>
        <v>#REF!</v>
      </c>
    </row>
    <row r="163" spans="1:8" x14ac:dyDescent="0.2">
      <c r="A163" s="326" t="e">
        <f>'Запит 2-8'!#REF!</f>
        <v>#REF!</v>
      </c>
      <c r="B163" s="298" t="e">
        <f>IF('Запит 2-8'!#REF!&lt;&gt;"",'Запит 2-8'!#REF!,"")</f>
        <v>#REF!</v>
      </c>
      <c r="C163" s="297" t="e">
        <f>'Запит 2-8'!#REF!</f>
        <v>#REF!</v>
      </c>
      <c r="D163" s="296" t="e">
        <f>'Запит 2-8'!#REF!</f>
        <v>#REF!</v>
      </c>
      <c r="E163" s="413" t="e">
        <f>'Паспорт-3'!F153</f>
        <v>#REF!</v>
      </c>
      <c r="F163" s="414"/>
      <c r="G163" s="429" t="e">
        <f t="shared" si="18"/>
        <v>#REF!</v>
      </c>
      <c r="H163" s="81" t="e">
        <f t="shared" si="19"/>
        <v>#REF!</v>
      </c>
    </row>
    <row r="164" spans="1:8" x14ac:dyDescent="0.2">
      <c r="A164" s="326" t="e">
        <f>'Запит 2-8'!#REF!</f>
        <v>#REF!</v>
      </c>
      <c r="B164" s="298" t="e">
        <f>IF('Запит 2-8'!#REF!&lt;&gt;"",'Запит 2-8'!#REF!,"")</f>
        <v>#REF!</v>
      </c>
      <c r="C164" s="297" t="e">
        <f>'Запит 2-8'!#REF!</f>
        <v>#REF!</v>
      </c>
      <c r="D164" s="296" t="e">
        <f>'Запит 2-8'!#REF!</f>
        <v>#REF!</v>
      </c>
      <c r="E164" s="413" t="e">
        <f>'Паспорт-3'!F154</f>
        <v>#REF!</v>
      </c>
      <c r="F164" s="414"/>
      <c r="G164" s="429" t="e">
        <f t="shared" si="18"/>
        <v>#REF!</v>
      </c>
      <c r="H164" s="81" t="e">
        <f t="shared" si="19"/>
        <v>#REF!</v>
      </c>
    </row>
    <row r="165" spans="1:8" x14ac:dyDescent="0.2">
      <c r="A165" s="326" t="e">
        <f>'Запит 2-8'!#REF!</f>
        <v>#REF!</v>
      </c>
      <c r="B165" s="298" t="e">
        <f>IF('Запит 2-8'!#REF!&lt;&gt;"",'Запит 2-8'!#REF!,"")</f>
        <v>#REF!</v>
      </c>
      <c r="C165" s="297" t="e">
        <f>'Запит 2-8'!#REF!</f>
        <v>#REF!</v>
      </c>
      <c r="D165" s="296" t="e">
        <f>'Запит 2-8'!#REF!</f>
        <v>#REF!</v>
      </c>
      <c r="E165" s="413" t="e">
        <f>'Паспорт-3'!F155</f>
        <v>#REF!</v>
      </c>
      <c r="F165" s="414"/>
      <c r="G165" s="429" t="e">
        <f t="shared" si="18"/>
        <v>#REF!</v>
      </c>
      <c r="H165" s="81" t="e">
        <f t="shared" si="19"/>
        <v>#REF!</v>
      </c>
    </row>
    <row r="166" spans="1:8" x14ac:dyDescent="0.2">
      <c r="A166" s="326" t="e">
        <f>'Запит 2-8'!#REF!</f>
        <v>#REF!</v>
      </c>
      <c r="B166" s="298" t="e">
        <f>IF('Запит 2-8'!#REF!&lt;&gt;"",'Запит 2-8'!#REF!,"")</f>
        <v>#REF!</v>
      </c>
      <c r="C166" s="297" t="e">
        <f>'Запит 2-8'!#REF!</f>
        <v>#REF!</v>
      </c>
      <c r="D166" s="296" t="e">
        <f>'Запит 2-8'!#REF!</f>
        <v>#REF!</v>
      </c>
      <c r="E166" s="413" t="e">
        <f>'Паспорт-3'!F156</f>
        <v>#REF!</v>
      </c>
      <c r="F166" s="414"/>
      <c r="G166" s="429" t="e">
        <f t="shared" si="18"/>
        <v>#REF!</v>
      </c>
      <c r="H166" s="81" t="e">
        <f t="shared" si="19"/>
        <v>#REF!</v>
      </c>
    </row>
    <row r="167" spans="1:8" x14ac:dyDescent="0.2">
      <c r="A167" s="433" t="e">
        <f>'Запит 2-8'!#REF!</f>
        <v>#REF!</v>
      </c>
      <c r="B167" s="434" t="e">
        <f>IF('Запит 2-8'!#REF!&lt;&gt;"",'Запит 2-8'!#REF!,"")</f>
        <v>#REF!</v>
      </c>
      <c r="C167" s="435" t="e">
        <f>'Запит 2-8'!#REF!</f>
        <v>#REF!</v>
      </c>
      <c r="D167" s="436" t="e">
        <f>'Запит 2-8'!#REF!</f>
        <v>#REF!</v>
      </c>
      <c r="E167" s="437" t="e">
        <f>'Паспорт-3'!F157</f>
        <v>#REF!</v>
      </c>
      <c r="F167" s="438"/>
      <c r="G167" s="439" t="e">
        <f t="shared" si="18"/>
        <v>#REF!</v>
      </c>
      <c r="H167" s="81" t="e">
        <f t="shared" si="19"/>
        <v>#REF!</v>
      </c>
    </row>
    <row r="168" spans="1:8" ht="12.75" customHeight="1" x14ac:dyDescent="0.2">
      <c r="A168" s="820" t="s">
        <v>212</v>
      </c>
      <c r="B168" s="821"/>
      <c r="C168" s="821"/>
      <c r="D168" s="821"/>
      <c r="E168" s="821"/>
      <c r="F168" s="821"/>
      <c r="G168" s="822"/>
      <c r="H168" s="81" t="e">
        <f>H152</f>
        <v>#REF!</v>
      </c>
    </row>
    <row r="169" spans="1:8" x14ac:dyDescent="0.2">
      <c r="A169" s="426" t="e">
        <f>'Запит 2-8'!#REF!</f>
        <v>#REF!</v>
      </c>
      <c r="B169" s="823" t="s">
        <v>109</v>
      </c>
      <c r="C169" s="824"/>
      <c r="D169" s="824"/>
      <c r="E169" s="825"/>
      <c r="F169" s="825"/>
      <c r="G169" s="826"/>
      <c r="H169" s="81" t="e">
        <f>H170</f>
        <v>#REF!</v>
      </c>
    </row>
    <row r="170" spans="1:8" x14ac:dyDescent="0.2">
      <c r="A170" s="326" t="e">
        <f>'Запит 2-8'!#REF!</f>
        <v>#REF!</v>
      </c>
      <c r="B170" s="421" t="e">
        <f>IF('Запит 2-8'!#REF!&lt;&gt;"",'Запит 2-8'!#REF!,"")</f>
        <v>#REF!</v>
      </c>
      <c r="C170" s="422" t="e">
        <f>'Запит 2-8'!#REF!</f>
        <v>#REF!</v>
      </c>
      <c r="D170" s="423" t="e">
        <f>'Запит 2-8'!#REF!</f>
        <v>#REF!</v>
      </c>
      <c r="E170" s="424" t="e">
        <f>'Паспорт-3'!F159</f>
        <v>#REF!</v>
      </c>
      <c r="F170" s="425"/>
      <c r="G170" s="428" t="e">
        <f t="shared" ref="G170:G184" si="20">F170-E170</f>
        <v>#REF!</v>
      </c>
      <c r="H170" s="81" t="e">
        <f t="shared" ref="H170:H184" si="21">IF(B170&lt;&gt;"","Для друку","")</f>
        <v>#REF!</v>
      </c>
    </row>
    <row r="171" spans="1:8" x14ac:dyDescent="0.2">
      <c r="A171" s="326" t="e">
        <f>'Запит 2-8'!#REF!</f>
        <v>#REF!</v>
      </c>
      <c r="B171" s="298" t="e">
        <f>IF('Запит 2-8'!#REF!&lt;&gt;"",'Запит 2-8'!#REF!,"")</f>
        <v>#REF!</v>
      </c>
      <c r="C171" s="297" t="e">
        <f>'Запит 2-8'!#REF!</f>
        <v>#REF!</v>
      </c>
      <c r="D171" s="296" t="e">
        <f>'Запит 2-8'!#REF!</f>
        <v>#REF!</v>
      </c>
      <c r="E171" s="413" t="e">
        <f>'Паспорт-3'!F160</f>
        <v>#REF!</v>
      </c>
      <c r="F171" s="414"/>
      <c r="G171" s="429" t="e">
        <f t="shared" si="20"/>
        <v>#REF!</v>
      </c>
      <c r="H171" s="81" t="e">
        <f t="shared" si="21"/>
        <v>#REF!</v>
      </c>
    </row>
    <row r="172" spans="1:8" x14ac:dyDescent="0.2">
      <c r="A172" s="326" t="e">
        <f>'Запит 2-8'!#REF!</f>
        <v>#REF!</v>
      </c>
      <c r="B172" s="298" t="e">
        <f>IF('Запит 2-8'!#REF!&lt;&gt;"",'Запит 2-8'!#REF!,"")</f>
        <v>#REF!</v>
      </c>
      <c r="C172" s="297" t="e">
        <f>'Запит 2-8'!#REF!</f>
        <v>#REF!</v>
      </c>
      <c r="D172" s="296" t="e">
        <f>'Запит 2-8'!#REF!</f>
        <v>#REF!</v>
      </c>
      <c r="E172" s="413" t="e">
        <f>'Паспорт-3'!F161</f>
        <v>#REF!</v>
      </c>
      <c r="F172" s="414"/>
      <c r="G172" s="429" t="e">
        <f t="shared" si="20"/>
        <v>#REF!</v>
      </c>
      <c r="H172" s="81" t="e">
        <f t="shared" si="21"/>
        <v>#REF!</v>
      </c>
    </row>
    <row r="173" spans="1:8" x14ac:dyDescent="0.2">
      <c r="A173" s="326" t="e">
        <f>'Запит 2-8'!#REF!</f>
        <v>#REF!</v>
      </c>
      <c r="B173" s="298" t="e">
        <f>IF('Запит 2-8'!#REF!&lt;&gt;"",'Запит 2-8'!#REF!,"")</f>
        <v>#REF!</v>
      </c>
      <c r="C173" s="297" t="e">
        <f>'Запит 2-8'!#REF!</f>
        <v>#REF!</v>
      </c>
      <c r="D173" s="296" t="e">
        <f>'Запит 2-8'!#REF!</f>
        <v>#REF!</v>
      </c>
      <c r="E173" s="413" t="e">
        <f>'Паспорт-3'!F162</f>
        <v>#REF!</v>
      </c>
      <c r="F173" s="414"/>
      <c r="G173" s="429" t="e">
        <f t="shared" si="20"/>
        <v>#REF!</v>
      </c>
      <c r="H173" s="81" t="e">
        <f t="shared" si="21"/>
        <v>#REF!</v>
      </c>
    </row>
    <row r="174" spans="1:8" x14ac:dyDescent="0.2">
      <c r="A174" s="326" t="e">
        <f>'Запит 2-8'!#REF!</f>
        <v>#REF!</v>
      </c>
      <c r="B174" s="298" t="e">
        <f>IF('Запит 2-8'!#REF!&lt;&gt;"",'Запит 2-8'!#REF!,"")</f>
        <v>#REF!</v>
      </c>
      <c r="C174" s="297" t="e">
        <f>'Запит 2-8'!#REF!</f>
        <v>#REF!</v>
      </c>
      <c r="D174" s="296" t="e">
        <f>'Запит 2-8'!#REF!</f>
        <v>#REF!</v>
      </c>
      <c r="E174" s="413" t="e">
        <f>'Паспорт-3'!F163</f>
        <v>#REF!</v>
      </c>
      <c r="F174" s="414"/>
      <c r="G174" s="429" t="e">
        <f t="shared" si="20"/>
        <v>#REF!</v>
      </c>
      <c r="H174" s="81" t="e">
        <f t="shared" si="21"/>
        <v>#REF!</v>
      </c>
    </row>
    <row r="175" spans="1:8" x14ac:dyDescent="0.2">
      <c r="A175" s="326" t="e">
        <f>'Запит 2-8'!#REF!</f>
        <v>#REF!</v>
      </c>
      <c r="B175" s="298" t="e">
        <f>IF('Запит 2-8'!#REF!&lt;&gt;"",'Запит 2-8'!#REF!,"")</f>
        <v>#REF!</v>
      </c>
      <c r="C175" s="297" t="e">
        <f>'Запит 2-8'!#REF!</f>
        <v>#REF!</v>
      </c>
      <c r="D175" s="296" t="e">
        <f>'Запит 2-8'!#REF!</f>
        <v>#REF!</v>
      </c>
      <c r="E175" s="413" t="e">
        <f>'Паспорт-3'!F164</f>
        <v>#REF!</v>
      </c>
      <c r="F175" s="414"/>
      <c r="G175" s="429" t="e">
        <f t="shared" si="20"/>
        <v>#REF!</v>
      </c>
      <c r="H175" s="81" t="e">
        <f t="shared" si="21"/>
        <v>#REF!</v>
      </c>
    </row>
    <row r="176" spans="1:8" x14ac:dyDescent="0.2">
      <c r="A176" s="326" t="e">
        <f>'Запит 2-8'!#REF!</f>
        <v>#REF!</v>
      </c>
      <c r="B176" s="298" t="e">
        <f>IF('Запит 2-8'!#REF!&lt;&gt;"",'Запит 2-8'!#REF!,"")</f>
        <v>#REF!</v>
      </c>
      <c r="C176" s="297" t="e">
        <f>'Запит 2-8'!#REF!</f>
        <v>#REF!</v>
      </c>
      <c r="D176" s="296" t="e">
        <f>'Запит 2-8'!#REF!</f>
        <v>#REF!</v>
      </c>
      <c r="E176" s="413" t="e">
        <f>'Паспорт-3'!F165</f>
        <v>#REF!</v>
      </c>
      <c r="F176" s="414"/>
      <c r="G176" s="429" t="e">
        <f t="shared" si="20"/>
        <v>#REF!</v>
      </c>
      <c r="H176" s="81" t="e">
        <f t="shared" si="21"/>
        <v>#REF!</v>
      </c>
    </row>
    <row r="177" spans="1:8" x14ac:dyDescent="0.2">
      <c r="A177" s="326" t="e">
        <f>'Запит 2-8'!#REF!</f>
        <v>#REF!</v>
      </c>
      <c r="B177" s="298" t="e">
        <f>IF('Запит 2-8'!#REF!&lt;&gt;"",'Запит 2-8'!#REF!,"")</f>
        <v>#REF!</v>
      </c>
      <c r="C177" s="297" t="e">
        <f>'Запит 2-8'!#REF!</f>
        <v>#REF!</v>
      </c>
      <c r="D177" s="296" t="e">
        <f>'Запит 2-8'!#REF!</f>
        <v>#REF!</v>
      </c>
      <c r="E177" s="413" t="e">
        <f>'Паспорт-3'!F166</f>
        <v>#REF!</v>
      </c>
      <c r="F177" s="414"/>
      <c r="G177" s="429" t="e">
        <f t="shared" si="20"/>
        <v>#REF!</v>
      </c>
      <c r="H177" s="81" t="e">
        <f t="shared" si="21"/>
        <v>#REF!</v>
      </c>
    </row>
    <row r="178" spans="1:8" x14ac:dyDescent="0.2">
      <c r="A178" s="326" t="e">
        <f>'Запит 2-8'!#REF!</f>
        <v>#REF!</v>
      </c>
      <c r="B178" s="298" t="e">
        <f>IF('Запит 2-8'!#REF!&lt;&gt;"",'Запит 2-8'!#REF!,"")</f>
        <v>#REF!</v>
      </c>
      <c r="C178" s="297" t="e">
        <f>'Запит 2-8'!#REF!</f>
        <v>#REF!</v>
      </c>
      <c r="D178" s="296" t="e">
        <f>'Запит 2-8'!#REF!</f>
        <v>#REF!</v>
      </c>
      <c r="E178" s="413" t="e">
        <f>'Паспорт-3'!F167</f>
        <v>#REF!</v>
      </c>
      <c r="F178" s="414"/>
      <c r="G178" s="429" t="e">
        <f t="shared" si="20"/>
        <v>#REF!</v>
      </c>
      <c r="H178" s="81" t="e">
        <f t="shared" si="21"/>
        <v>#REF!</v>
      </c>
    </row>
    <row r="179" spans="1:8" x14ac:dyDescent="0.2">
      <c r="A179" s="326" t="e">
        <f>'Запит 2-8'!#REF!</f>
        <v>#REF!</v>
      </c>
      <c r="B179" s="298" t="e">
        <f>IF('Запит 2-8'!#REF!&lt;&gt;"",'Запит 2-8'!#REF!,"")</f>
        <v>#REF!</v>
      </c>
      <c r="C179" s="297" t="e">
        <f>'Запит 2-8'!#REF!</f>
        <v>#REF!</v>
      </c>
      <c r="D179" s="296" t="e">
        <f>'Запит 2-8'!#REF!</f>
        <v>#REF!</v>
      </c>
      <c r="E179" s="413" t="e">
        <f>'Паспорт-3'!F168</f>
        <v>#REF!</v>
      </c>
      <c r="F179" s="414"/>
      <c r="G179" s="429" t="e">
        <f t="shared" si="20"/>
        <v>#REF!</v>
      </c>
      <c r="H179" s="81" t="e">
        <f t="shared" si="21"/>
        <v>#REF!</v>
      </c>
    </row>
    <row r="180" spans="1:8" x14ac:dyDescent="0.2">
      <c r="A180" s="326" t="e">
        <f>'Запит 2-8'!#REF!</f>
        <v>#REF!</v>
      </c>
      <c r="B180" s="298" t="e">
        <f>IF('Запит 2-8'!#REF!&lt;&gt;"",'Запит 2-8'!#REF!,"")</f>
        <v>#REF!</v>
      </c>
      <c r="C180" s="297" t="e">
        <f>'Запит 2-8'!#REF!</f>
        <v>#REF!</v>
      </c>
      <c r="D180" s="296" t="e">
        <f>'Запит 2-8'!#REF!</f>
        <v>#REF!</v>
      </c>
      <c r="E180" s="413" t="e">
        <f>'Паспорт-3'!F169</f>
        <v>#REF!</v>
      </c>
      <c r="F180" s="414"/>
      <c r="G180" s="429" t="e">
        <f t="shared" si="20"/>
        <v>#REF!</v>
      </c>
      <c r="H180" s="81" t="e">
        <f t="shared" si="21"/>
        <v>#REF!</v>
      </c>
    </row>
    <row r="181" spans="1:8" x14ac:dyDescent="0.2">
      <c r="A181" s="326" t="e">
        <f>'Запит 2-8'!#REF!</f>
        <v>#REF!</v>
      </c>
      <c r="B181" s="298" t="e">
        <f>IF('Запит 2-8'!#REF!&lt;&gt;"",'Запит 2-8'!#REF!,"")</f>
        <v>#REF!</v>
      </c>
      <c r="C181" s="297" t="e">
        <f>'Запит 2-8'!#REF!</f>
        <v>#REF!</v>
      </c>
      <c r="D181" s="296" t="e">
        <f>'Запит 2-8'!#REF!</f>
        <v>#REF!</v>
      </c>
      <c r="E181" s="413" t="e">
        <f>'Паспорт-3'!F170</f>
        <v>#REF!</v>
      </c>
      <c r="F181" s="414"/>
      <c r="G181" s="429" t="e">
        <f t="shared" si="20"/>
        <v>#REF!</v>
      </c>
      <c r="H181" s="81" t="e">
        <f t="shared" si="21"/>
        <v>#REF!</v>
      </c>
    </row>
    <row r="182" spans="1:8" x14ac:dyDescent="0.2">
      <c r="A182" s="326" t="e">
        <f>'Запит 2-8'!#REF!</f>
        <v>#REF!</v>
      </c>
      <c r="B182" s="298" t="e">
        <f>IF('Запит 2-8'!#REF!&lt;&gt;"",'Запит 2-8'!#REF!,"")</f>
        <v>#REF!</v>
      </c>
      <c r="C182" s="297" t="e">
        <f>'Запит 2-8'!#REF!</f>
        <v>#REF!</v>
      </c>
      <c r="D182" s="296" t="e">
        <f>'Запит 2-8'!#REF!</f>
        <v>#REF!</v>
      </c>
      <c r="E182" s="413" t="e">
        <f>'Паспорт-3'!F171</f>
        <v>#REF!</v>
      </c>
      <c r="F182" s="414"/>
      <c r="G182" s="429" t="e">
        <f t="shared" si="20"/>
        <v>#REF!</v>
      </c>
      <c r="H182" s="81" t="e">
        <f t="shared" si="21"/>
        <v>#REF!</v>
      </c>
    </row>
    <row r="183" spans="1:8" x14ac:dyDescent="0.2">
      <c r="A183" s="326" t="e">
        <f>'Запит 2-8'!#REF!</f>
        <v>#REF!</v>
      </c>
      <c r="B183" s="298" t="e">
        <f>IF('Запит 2-8'!#REF!&lt;&gt;"",'Запит 2-8'!#REF!,"")</f>
        <v>#REF!</v>
      </c>
      <c r="C183" s="297" t="e">
        <f>'Запит 2-8'!#REF!</f>
        <v>#REF!</v>
      </c>
      <c r="D183" s="296" t="e">
        <f>'Запит 2-8'!#REF!</f>
        <v>#REF!</v>
      </c>
      <c r="E183" s="413" t="e">
        <f>'Паспорт-3'!F172</f>
        <v>#REF!</v>
      </c>
      <c r="F183" s="414"/>
      <c r="G183" s="429" t="e">
        <f t="shared" si="20"/>
        <v>#REF!</v>
      </c>
      <c r="H183" s="81" t="e">
        <f t="shared" si="21"/>
        <v>#REF!</v>
      </c>
    </row>
    <row r="184" spans="1:8" x14ac:dyDescent="0.2">
      <c r="A184" s="433" t="e">
        <f>'Запит 2-8'!#REF!</f>
        <v>#REF!</v>
      </c>
      <c r="B184" s="434" t="e">
        <f>IF('Запит 2-8'!#REF!&lt;&gt;"",'Запит 2-8'!#REF!,"")</f>
        <v>#REF!</v>
      </c>
      <c r="C184" s="435" t="e">
        <f>'Запит 2-8'!#REF!</f>
        <v>#REF!</v>
      </c>
      <c r="D184" s="436" t="e">
        <f>'Запит 2-8'!#REF!</f>
        <v>#REF!</v>
      </c>
      <c r="E184" s="437" t="e">
        <f>'Паспорт-3'!F173</f>
        <v>#REF!</v>
      </c>
      <c r="F184" s="438"/>
      <c r="G184" s="439" t="e">
        <f t="shared" si="20"/>
        <v>#REF!</v>
      </c>
      <c r="H184" s="81" t="e">
        <f t="shared" si="21"/>
        <v>#REF!</v>
      </c>
    </row>
    <row r="185" spans="1:8" ht="12.75" customHeight="1" x14ac:dyDescent="0.2">
      <c r="A185" s="820" t="s">
        <v>212</v>
      </c>
      <c r="B185" s="821"/>
      <c r="C185" s="821"/>
      <c r="D185" s="821"/>
      <c r="E185" s="821"/>
      <c r="F185" s="821"/>
      <c r="G185" s="822"/>
      <c r="H185" s="81" t="e">
        <f>H169</f>
        <v>#REF!</v>
      </c>
    </row>
    <row r="186" spans="1:8" x14ac:dyDescent="0.2">
      <c r="A186" s="426" t="e">
        <f>'Запит 2-8'!#REF!</f>
        <v>#REF!</v>
      </c>
      <c r="B186" s="823" t="s">
        <v>110</v>
      </c>
      <c r="C186" s="824"/>
      <c r="D186" s="824"/>
      <c r="E186" s="825"/>
      <c r="F186" s="825"/>
      <c r="G186" s="826"/>
      <c r="H186" s="81" t="e">
        <f>H187</f>
        <v>#REF!</v>
      </c>
    </row>
    <row r="187" spans="1:8" x14ac:dyDescent="0.2">
      <c r="A187" s="326" t="e">
        <f>'Запит 2-8'!#REF!</f>
        <v>#REF!</v>
      </c>
      <c r="B187" s="421" t="e">
        <f>IF('Запит 2-8'!#REF!&lt;&gt;"",'Запит 2-8'!#REF!,"")</f>
        <v>#REF!</v>
      </c>
      <c r="C187" s="422" t="e">
        <f>'Запит 2-8'!#REF!</f>
        <v>#REF!</v>
      </c>
      <c r="D187" s="423" t="e">
        <f>'Запит 2-8'!#REF!</f>
        <v>#REF!</v>
      </c>
      <c r="E187" s="424" t="e">
        <f>'Паспорт-3'!F175</f>
        <v>#REF!</v>
      </c>
      <c r="F187" s="425"/>
      <c r="G187" s="428" t="e">
        <f t="shared" ref="G187:G196" si="22">F187-E187</f>
        <v>#REF!</v>
      </c>
      <c r="H187" s="81" t="e">
        <f t="shared" ref="H187:H196" si="23">IF(B187&lt;&gt;"","Для друку","")</f>
        <v>#REF!</v>
      </c>
    </row>
    <row r="188" spans="1:8" x14ac:dyDescent="0.2">
      <c r="A188" s="326" t="e">
        <f>'Запит 2-8'!#REF!</f>
        <v>#REF!</v>
      </c>
      <c r="B188" s="298" t="e">
        <f>IF('Запит 2-8'!#REF!&lt;&gt;"",'Запит 2-8'!#REF!,"")</f>
        <v>#REF!</v>
      </c>
      <c r="C188" s="297" t="e">
        <f>'Запит 2-8'!#REF!</f>
        <v>#REF!</v>
      </c>
      <c r="D188" s="296" t="e">
        <f>'Запит 2-8'!#REF!</f>
        <v>#REF!</v>
      </c>
      <c r="E188" s="413" t="e">
        <f>'Паспорт-3'!F176</f>
        <v>#REF!</v>
      </c>
      <c r="F188" s="414"/>
      <c r="G188" s="429" t="e">
        <f t="shared" si="22"/>
        <v>#REF!</v>
      </c>
      <c r="H188" s="81" t="e">
        <f t="shared" si="23"/>
        <v>#REF!</v>
      </c>
    </row>
    <row r="189" spans="1:8" x14ac:dyDescent="0.2">
      <c r="A189" s="326" t="e">
        <f>'Запит 2-8'!#REF!</f>
        <v>#REF!</v>
      </c>
      <c r="B189" s="298" t="e">
        <f>IF('Запит 2-8'!#REF!&lt;&gt;"",'Запит 2-8'!#REF!,"")</f>
        <v>#REF!</v>
      </c>
      <c r="C189" s="297" t="e">
        <f>'Запит 2-8'!#REF!</f>
        <v>#REF!</v>
      </c>
      <c r="D189" s="296" t="e">
        <f>'Запит 2-8'!#REF!</f>
        <v>#REF!</v>
      </c>
      <c r="E189" s="413" t="e">
        <f>'Паспорт-3'!F177</f>
        <v>#REF!</v>
      </c>
      <c r="F189" s="414"/>
      <c r="G189" s="429" t="e">
        <f t="shared" si="22"/>
        <v>#REF!</v>
      </c>
      <c r="H189" s="81" t="e">
        <f t="shared" si="23"/>
        <v>#REF!</v>
      </c>
    </row>
    <row r="190" spans="1:8" x14ac:dyDescent="0.2">
      <c r="A190" s="326" t="e">
        <f>'Запит 2-8'!#REF!</f>
        <v>#REF!</v>
      </c>
      <c r="B190" s="298" t="e">
        <f>IF('Запит 2-8'!#REF!&lt;&gt;"",'Запит 2-8'!#REF!,"")</f>
        <v>#REF!</v>
      </c>
      <c r="C190" s="297" t="e">
        <f>'Запит 2-8'!#REF!</f>
        <v>#REF!</v>
      </c>
      <c r="D190" s="296" t="e">
        <f>'Запит 2-8'!#REF!</f>
        <v>#REF!</v>
      </c>
      <c r="E190" s="413" t="e">
        <f>'Паспорт-3'!F178</f>
        <v>#REF!</v>
      </c>
      <c r="F190" s="414"/>
      <c r="G190" s="429" t="e">
        <f t="shared" si="22"/>
        <v>#REF!</v>
      </c>
      <c r="H190" s="81" t="e">
        <f t="shared" si="23"/>
        <v>#REF!</v>
      </c>
    </row>
    <row r="191" spans="1:8" x14ac:dyDescent="0.2">
      <c r="A191" s="326" t="e">
        <f>'Запит 2-8'!#REF!</f>
        <v>#REF!</v>
      </c>
      <c r="B191" s="298" t="e">
        <f>IF('Запит 2-8'!#REF!&lt;&gt;"",'Запит 2-8'!#REF!,"")</f>
        <v>#REF!</v>
      </c>
      <c r="C191" s="297" t="e">
        <f>'Запит 2-8'!#REF!</f>
        <v>#REF!</v>
      </c>
      <c r="D191" s="296" t="e">
        <f>'Запит 2-8'!#REF!</f>
        <v>#REF!</v>
      </c>
      <c r="E191" s="413" t="e">
        <f>'Паспорт-3'!F179</f>
        <v>#REF!</v>
      </c>
      <c r="F191" s="414"/>
      <c r="G191" s="429" t="e">
        <f t="shared" si="22"/>
        <v>#REF!</v>
      </c>
      <c r="H191" s="81" t="e">
        <f t="shared" si="23"/>
        <v>#REF!</v>
      </c>
    </row>
    <row r="192" spans="1:8" x14ac:dyDescent="0.2">
      <c r="A192" s="326" t="e">
        <f>'Запит 2-8'!#REF!</f>
        <v>#REF!</v>
      </c>
      <c r="B192" s="298" t="e">
        <f>IF('Запит 2-8'!#REF!&lt;&gt;"",'Запит 2-8'!#REF!,"")</f>
        <v>#REF!</v>
      </c>
      <c r="C192" s="297" t="e">
        <f>'Запит 2-8'!#REF!</f>
        <v>#REF!</v>
      </c>
      <c r="D192" s="296" t="e">
        <f>'Запит 2-8'!#REF!</f>
        <v>#REF!</v>
      </c>
      <c r="E192" s="413" t="e">
        <f>'Паспорт-3'!F180</f>
        <v>#REF!</v>
      </c>
      <c r="F192" s="414"/>
      <c r="G192" s="429" t="e">
        <f t="shared" si="22"/>
        <v>#REF!</v>
      </c>
      <c r="H192" s="81" t="e">
        <f t="shared" si="23"/>
        <v>#REF!</v>
      </c>
    </row>
    <row r="193" spans="1:8" x14ac:dyDescent="0.2">
      <c r="A193" s="326" t="e">
        <f>'Запит 2-8'!#REF!</f>
        <v>#REF!</v>
      </c>
      <c r="B193" s="298" t="e">
        <f>IF('Запит 2-8'!#REF!&lt;&gt;"",'Запит 2-8'!#REF!,"")</f>
        <v>#REF!</v>
      </c>
      <c r="C193" s="297" t="e">
        <f>'Запит 2-8'!#REF!</f>
        <v>#REF!</v>
      </c>
      <c r="D193" s="296" t="e">
        <f>'Запит 2-8'!#REF!</f>
        <v>#REF!</v>
      </c>
      <c r="E193" s="413" t="e">
        <f>'Паспорт-3'!F181</f>
        <v>#REF!</v>
      </c>
      <c r="F193" s="414"/>
      <c r="G193" s="429" t="e">
        <f t="shared" si="22"/>
        <v>#REF!</v>
      </c>
      <c r="H193" s="81" t="e">
        <f t="shared" si="23"/>
        <v>#REF!</v>
      </c>
    </row>
    <row r="194" spans="1:8" x14ac:dyDescent="0.2">
      <c r="A194" s="326" t="e">
        <f>'Запит 2-8'!#REF!</f>
        <v>#REF!</v>
      </c>
      <c r="B194" s="298" t="e">
        <f>IF('Запит 2-8'!#REF!&lt;&gt;"",'Запит 2-8'!#REF!,"")</f>
        <v>#REF!</v>
      </c>
      <c r="C194" s="297" t="e">
        <f>'Запит 2-8'!#REF!</f>
        <v>#REF!</v>
      </c>
      <c r="D194" s="296" t="e">
        <f>'Запит 2-8'!#REF!</f>
        <v>#REF!</v>
      </c>
      <c r="E194" s="413" t="e">
        <f>'Паспорт-3'!F182</f>
        <v>#REF!</v>
      </c>
      <c r="F194" s="414"/>
      <c r="G194" s="429" t="e">
        <f t="shared" si="22"/>
        <v>#REF!</v>
      </c>
      <c r="H194" s="81" t="e">
        <f t="shared" si="23"/>
        <v>#REF!</v>
      </c>
    </row>
    <row r="195" spans="1:8" ht="12.75" customHeight="1" x14ac:dyDescent="0.2">
      <c r="A195" s="326" t="e">
        <f>'Запит 2-8'!#REF!</f>
        <v>#REF!</v>
      </c>
      <c r="B195" s="298" t="e">
        <f>IF('Запит 2-8'!#REF!&lt;&gt;"",'Запит 2-8'!#REF!,"")</f>
        <v>#REF!</v>
      </c>
      <c r="C195" s="297" t="e">
        <f>'Запит 2-8'!#REF!</f>
        <v>#REF!</v>
      </c>
      <c r="D195" s="296" t="e">
        <f>'Запит 2-8'!#REF!</f>
        <v>#REF!</v>
      </c>
      <c r="E195" s="413" t="e">
        <f>'Паспорт-3'!F183</f>
        <v>#REF!</v>
      </c>
      <c r="F195" s="414"/>
      <c r="G195" s="429" t="e">
        <f t="shared" si="22"/>
        <v>#REF!</v>
      </c>
      <c r="H195" s="81" t="e">
        <f t="shared" si="23"/>
        <v>#REF!</v>
      </c>
    </row>
    <row r="196" spans="1:8" x14ac:dyDescent="0.2">
      <c r="A196" s="433" t="e">
        <f>'Запит 2-8'!#REF!</f>
        <v>#REF!</v>
      </c>
      <c r="B196" s="434" t="e">
        <f>IF('Запит 2-8'!#REF!&lt;&gt;"",'Запит 2-8'!#REF!,"")</f>
        <v>#REF!</v>
      </c>
      <c r="C196" s="435" t="e">
        <f>'Запит 2-8'!#REF!</f>
        <v>#REF!</v>
      </c>
      <c r="D196" s="436" t="e">
        <f>'Запит 2-8'!#REF!</f>
        <v>#REF!</v>
      </c>
      <c r="E196" s="437" t="e">
        <f>'Паспорт-3'!F184</f>
        <v>#REF!</v>
      </c>
      <c r="F196" s="438"/>
      <c r="G196" s="439" t="e">
        <f t="shared" si="22"/>
        <v>#REF!</v>
      </c>
      <c r="H196" s="81" t="e">
        <f t="shared" si="23"/>
        <v>#REF!</v>
      </c>
    </row>
    <row r="197" spans="1:8" ht="12.75" customHeight="1" x14ac:dyDescent="0.2">
      <c r="A197" s="820" t="s">
        <v>212</v>
      </c>
      <c r="B197" s="821"/>
      <c r="C197" s="821"/>
      <c r="D197" s="821"/>
      <c r="E197" s="821"/>
      <c r="F197" s="821"/>
      <c r="G197" s="822"/>
      <c r="H197" s="81" t="e">
        <f>H186</f>
        <v>#REF!</v>
      </c>
    </row>
    <row r="198" spans="1:8" ht="12.75" customHeight="1" x14ac:dyDescent="0.2">
      <c r="A198" s="820" t="s">
        <v>232</v>
      </c>
      <c r="B198" s="821"/>
      <c r="C198" s="821"/>
      <c r="D198" s="821"/>
      <c r="E198" s="821"/>
      <c r="F198" s="821"/>
      <c r="G198" s="822"/>
      <c r="H198" s="81" t="e">
        <f>H134</f>
        <v>#REF!</v>
      </c>
    </row>
    <row r="199" spans="1:8" ht="12.75" customHeight="1" x14ac:dyDescent="0.2">
      <c r="A199" s="784" t="e">
        <f>'Запит 2-8'!#REF!</f>
        <v>#REF!</v>
      </c>
      <c r="B199" s="785"/>
      <c r="C199" s="785"/>
      <c r="D199" s="785"/>
      <c r="E199" s="785"/>
      <c r="F199" s="785"/>
      <c r="G199" s="786"/>
      <c r="H199" s="81" t="e">
        <f>H200</f>
        <v>#REF!</v>
      </c>
    </row>
    <row r="200" spans="1:8" x14ac:dyDescent="0.2">
      <c r="A200" s="420" t="s">
        <v>4</v>
      </c>
      <c r="B200" s="823" t="s">
        <v>107</v>
      </c>
      <c r="C200" s="824"/>
      <c r="D200" s="824"/>
      <c r="E200" s="827"/>
      <c r="F200" s="827"/>
      <c r="G200" s="828"/>
      <c r="H200" s="81" t="e">
        <f>H201</f>
        <v>#REF!</v>
      </c>
    </row>
    <row r="201" spans="1:8" x14ac:dyDescent="0.2">
      <c r="A201" s="326" t="e">
        <f>'Запит 2-8'!#REF!</f>
        <v>#REF!</v>
      </c>
      <c r="B201" s="421" t="e">
        <f>IF('Запит 2-8'!#REF!&lt;&gt;"",'Запит 2-8'!#REF!,"")</f>
        <v>#REF!</v>
      </c>
      <c r="C201" s="422" t="e">
        <f>'Запит 2-8'!#REF!</f>
        <v>#REF!</v>
      </c>
      <c r="D201" s="423" t="e">
        <f>'Запит 2-8'!#REF!</f>
        <v>#REF!</v>
      </c>
      <c r="E201" s="424" t="e">
        <f>'Паспорт-3'!F187</f>
        <v>#REF!</v>
      </c>
      <c r="F201" s="425"/>
      <c r="G201" s="428" t="e">
        <f t="shared" ref="G201:G215" si="24">F201-E201</f>
        <v>#REF!</v>
      </c>
      <c r="H201" s="81" t="e">
        <f>IF(B201&lt;&gt;"","Для друку","")</f>
        <v>#REF!</v>
      </c>
    </row>
    <row r="202" spans="1:8" x14ac:dyDescent="0.2">
      <c r="A202" s="326" t="e">
        <f>'Запит 2-8'!#REF!</f>
        <v>#REF!</v>
      </c>
      <c r="B202" s="298" t="e">
        <f>IF('Запит 2-8'!#REF!&lt;&gt;"",'Запит 2-8'!#REF!,"")</f>
        <v>#REF!</v>
      </c>
      <c r="C202" s="297" t="e">
        <f>'Запит 2-8'!#REF!</f>
        <v>#REF!</v>
      </c>
      <c r="D202" s="296" t="e">
        <f>'Запит 2-8'!#REF!</f>
        <v>#REF!</v>
      </c>
      <c r="E202" s="413" t="e">
        <f>'Паспорт-3'!F188</f>
        <v>#REF!</v>
      </c>
      <c r="F202" s="414"/>
      <c r="G202" s="429" t="e">
        <f t="shared" si="24"/>
        <v>#REF!</v>
      </c>
      <c r="H202" s="81" t="e">
        <f>IF(B202&lt;&gt;"","Для друку","")</f>
        <v>#REF!</v>
      </c>
    </row>
    <row r="203" spans="1:8" x14ac:dyDescent="0.2">
      <c r="A203" s="326" t="e">
        <f>'Запит 2-8'!#REF!</f>
        <v>#REF!</v>
      </c>
      <c r="B203" s="298" t="e">
        <f>IF('Запит 2-8'!#REF!&lt;&gt;"",'Запит 2-8'!#REF!,"")</f>
        <v>#REF!</v>
      </c>
      <c r="C203" s="297" t="e">
        <f>'Запит 2-8'!#REF!</f>
        <v>#REF!</v>
      </c>
      <c r="D203" s="296" t="e">
        <f>'Запит 2-8'!#REF!</f>
        <v>#REF!</v>
      </c>
      <c r="E203" s="413" t="e">
        <f>'Паспорт-3'!F189</f>
        <v>#REF!</v>
      </c>
      <c r="F203" s="414"/>
      <c r="G203" s="429" t="e">
        <f t="shared" si="24"/>
        <v>#REF!</v>
      </c>
      <c r="H203" s="81" t="e">
        <f t="shared" ref="H203:H214" si="25">IF(B203&lt;&gt;"","Для друку","")</f>
        <v>#REF!</v>
      </c>
    </row>
    <row r="204" spans="1:8" x14ac:dyDescent="0.2">
      <c r="A204" s="326" t="e">
        <f>'Запит 2-8'!#REF!</f>
        <v>#REF!</v>
      </c>
      <c r="B204" s="298" t="e">
        <f>IF('Запит 2-8'!#REF!&lt;&gt;"",'Запит 2-8'!#REF!,"")</f>
        <v>#REF!</v>
      </c>
      <c r="C204" s="297" t="e">
        <f>'Запит 2-8'!#REF!</f>
        <v>#REF!</v>
      </c>
      <c r="D204" s="296" t="e">
        <f>'Запит 2-8'!#REF!</f>
        <v>#REF!</v>
      </c>
      <c r="E204" s="413" t="e">
        <f>'Паспорт-3'!F190</f>
        <v>#REF!</v>
      </c>
      <c r="F204" s="414"/>
      <c r="G204" s="429" t="e">
        <f t="shared" si="24"/>
        <v>#REF!</v>
      </c>
      <c r="H204" s="81" t="e">
        <f t="shared" si="25"/>
        <v>#REF!</v>
      </c>
    </row>
    <row r="205" spans="1:8" x14ac:dyDescent="0.2">
      <c r="A205" s="326" t="e">
        <f>'Запит 2-8'!#REF!</f>
        <v>#REF!</v>
      </c>
      <c r="B205" s="298" t="e">
        <f>IF('Запит 2-8'!#REF!&lt;&gt;"",'Запит 2-8'!#REF!,"")</f>
        <v>#REF!</v>
      </c>
      <c r="C205" s="297" t="e">
        <f>'Запит 2-8'!#REF!</f>
        <v>#REF!</v>
      </c>
      <c r="D205" s="296" t="e">
        <f>'Запит 2-8'!#REF!</f>
        <v>#REF!</v>
      </c>
      <c r="E205" s="413" t="e">
        <f>'Паспорт-3'!F191</f>
        <v>#REF!</v>
      </c>
      <c r="F205" s="414"/>
      <c r="G205" s="429" t="e">
        <f t="shared" si="24"/>
        <v>#REF!</v>
      </c>
      <c r="H205" s="81" t="e">
        <f t="shared" si="25"/>
        <v>#REF!</v>
      </c>
    </row>
    <row r="206" spans="1:8" x14ac:dyDescent="0.2">
      <c r="A206" s="326" t="e">
        <f>'Запит 2-8'!#REF!</f>
        <v>#REF!</v>
      </c>
      <c r="B206" s="298" t="e">
        <f>IF('Запит 2-8'!#REF!&lt;&gt;"",'Запит 2-8'!#REF!,"")</f>
        <v>#REF!</v>
      </c>
      <c r="C206" s="297" t="e">
        <f>'Запит 2-8'!#REF!</f>
        <v>#REF!</v>
      </c>
      <c r="D206" s="296" t="e">
        <f>'Запит 2-8'!#REF!</f>
        <v>#REF!</v>
      </c>
      <c r="E206" s="413" t="e">
        <f>'Паспорт-3'!F192</f>
        <v>#REF!</v>
      </c>
      <c r="F206" s="414"/>
      <c r="G206" s="429" t="e">
        <f t="shared" si="24"/>
        <v>#REF!</v>
      </c>
      <c r="H206" s="81" t="e">
        <f t="shared" si="25"/>
        <v>#REF!</v>
      </c>
    </row>
    <row r="207" spans="1:8" x14ac:dyDescent="0.2">
      <c r="A207" s="326" t="e">
        <f>'Запит 2-8'!#REF!</f>
        <v>#REF!</v>
      </c>
      <c r="B207" s="298" t="e">
        <f>IF('Запит 2-8'!#REF!&lt;&gt;"",'Запит 2-8'!#REF!,"")</f>
        <v>#REF!</v>
      </c>
      <c r="C207" s="297" t="e">
        <f>'Запит 2-8'!#REF!</f>
        <v>#REF!</v>
      </c>
      <c r="D207" s="296" t="e">
        <f>'Запит 2-8'!#REF!</f>
        <v>#REF!</v>
      </c>
      <c r="E207" s="413" t="e">
        <f>'Паспорт-3'!F193</f>
        <v>#REF!</v>
      </c>
      <c r="F207" s="414"/>
      <c r="G207" s="429" t="e">
        <f t="shared" si="24"/>
        <v>#REF!</v>
      </c>
      <c r="H207" s="81" t="e">
        <f t="shared" si="25"/>
        <v>#REF!</v>
      </c>
    </row>
    <row r="208" spans="1:8" x14ac:dyDescent="0.2">
      <c r="A208" s="326" t="e">
        <f>'Запит 2-8'!#REF!</f>
        <v>#REF!</v>
      </c>
      <c r="B208" s="298" t="e">
        <f>IF('Запит 2-8'!#REF!&lt;&gt;"",'Запит 2-8'!#REF!,"")</f>
        <v>#REF!</v>
      </c>
      <c r="C208" s="297" t="e">
        <f>'Запит 2-8'!#REF!</f>
        <v>#REF!</v>
      </c>
      <c r="D208" s="296" t="e">
        <f>'Запит 2-8'!#REF!</f>
        <v>#REF!</v>
      </c>
      <c r="E208" s="413" t="e">
        <f>'Паспорт-3'!F194</f>
        <v>#REF!</v>
      </c>
      <c r="F208" s="414"/>
      <c r="G208" s="429" t="e">
        <f t="shared" si="24"/>
        <v>#REF!</v>
      </c>
      <c r="H208" s="81" t="e">
        <f t="shared" si="25"/>
        <v>#REF!</v>
      </c>
    </row>
    <row r="209" spans="1:8" x14ac:dyDescent="0.2">
      <c r="A209" s="326" t="e">
        <f>'Запит 2-8'!#REF!</f>
        <v>#REF!</v>
      </c>
      <c r="B209" s="298" t="e">
        <f>IF('Запит 2-8'!#REF!&lt;&gt;"",'Запит 2-8'!#REF!,"")</f>
        <v>#REF!</v>
      </c>
      <c r="C209" s="297" t="e">
        <f>'Запит 2-8'!#REF!</f>
        <v>#REF!</v>
      </c>
      <c r="D209" s="296" t="e">
        <f>'Запит 2-8'!#REF!</f>
        <v>#REF!</v>
      </c>
      <c r="E209" s="413" t="e">
        <f>'Паспорт-3'!F195</f>
        <v>#REF!</v>
      </c>
      <c r="F209" s="414"/>
      <c r="G209" s="429" t="e">
        <f t="shared" si="24"/>
        <v>#REF!</v>
      </c>
      <c r="H209" s="81" t="e">
        <f t="shared" si="25"/>
        <v>#REF!</v>
      </c>
    </row>
    <row r="210" spans="1:8" x14ac:dyDescent="0.2">
      <c r="A210" s="326" t="e">
        <f>'Запит 2-8'!#REF!</f>
        <v>#REF!</v>
      </c>
      <c r="B210" s="298" t="e">
        <f>IF('Запит 2-8'!#REF!&lt;&gt;"",'Запит 2-8'!#REF!,"")</f>
        <v>#REF!</v>
      </c>
      <c r="C210" s="297" t="e">
        <f>'Запит 2-8'!#REF!</f>
        <v>#REF!</v>
      </c>
      <c r="D210" s="296" t="e">
        <f>'Запит 2-8'!#REF!</f>
        <v>#REF!</v>
      </c>
      <c r="E210" s="413" t="e">
        <f>'Паспорт-3'!F196</f>
        <v>#REF!</v>
      </c>
      <c r="F210" s="414"/>
      <c r="G210" s="429" t="e">
        <f t="shared" si="24"/>
        <v>#REF!</v>
      </c>
      <c r="H210" s="81" t="e">
        <f t="shared" si="25"/>
        <v>#REF!</v>
      </c>
    </row>
    <row r="211" spans="1:8" x14ac:dyDescent="0.2">
      <c r="A211" s="326" t="e">
        <f>'Запит 2-8'!#REF!</f>
        <v>#REF!</v>
      </c>
      <c r="B211" s="298" t="e">
        <f>IF('Запит 2-8'!#REF!&lt;&gt;"",'Запит 2-8'!#REF!,"")</f>
        <v>#REF!</v>
      </c>
      <c r="C211" s="297" t="e">
        <f>'Запит 2-8'!#REF!</f>
        <v>#REF!</v>
      </c>
      <c r="D211" s="296" t="e">
        <f>'Запит 2-8'!#REF!</f>
        <v>#REF!</v>
      </c>
      <c r="E211" s="413" t="e">
        <f>'Паспорт-3'!F197</f>
        <v>#REF!</v>
      </c>
      <c r="F211" s="414"/>
      <c r="G211" s="429" t="e">
        <f t="shared" si="24"/>
        <v>#REF!</v>
      </c>
      <c r="H211" s="81" t="e">
        <f t="shared" si="25"/>
        <v>#REF!</v>
      </c>
    </row>
    <row r="212" spans="1:8" x14ac:dyDescent="0.2">
      <c r="A212" s="326" t="e">
        <f>'Запит 2-8'!#REF!</f>
        <v>#REF!</v>
      </c>
      <c r="B212" s="298" t="e">
        <f>IF('Запит 2-8'!#REF!&lt;&gt;"",'Запит 2-8'!#REF!,"")</f>
        <v>#REF!</v>
      </c>
      <c r="C212" s="297" t="e">
        <f>'Запит 2-8'!#REF!</f>
        <v>#REF!</v>
      </c>
      <c r="D212" s="296" t="e">
        <f>'Запит 2-8'!#REF!</f>
        <v>#REF!</v>
      </c>
      <c r="E212" s="413" t="e">
        <f>'Паспорт-3'!F198</f>
        <v>#REF!</v>
      </c>
      <c r="F212" s="414"/>
      <c r="G212" s="429" t="e">
        <f t="shared" si="24"/>
        <v>#REF!</v>
      </c>
      <c r="H212" s="81" t="e">
        <f t="shared" si="25"/>
        <v>#REF!</v>
      </c>
    </row>
    <row r="213" spans="1:8" x14ac:dyDescent="0.2">
      <c r="A213" s="326" t="e">
        <f>'Запит 2-8'!#REF!</f>
        <v>#REF!</v>
      </c>
      <c r="B213" s="298" t="e">
        <f>IF('Запит 2-8'!#REF!&lt;&gt;"",'Запит 2-8'!#REF!,"")</f>
        <v>#REF!</v>
      </c>
      <c r="C213" s="297" t="e">
        <f>'Запит 2-8'!#REF!</f>
        <v>#REF!</v>
      </c>
      <c r="D213" s="296" t="e">
        <f>'Запит 2-8'!#REF!</f>
        <v>#REF!</v>
      </c>
      <c r="E213" s="413" t="e">
        <f>'Паспорт-3'!F199</f>
        <v>#REF!</v>
      </c>
      <c r="F213" s="414"/>
      <c r="G213" s="429" t="e">
        <f t="shared" si="24"/>
        <v>#REF!</v>
      </c>
      <c r="H213" s="81" t="e">
        <f t="shared" si="25"/>
        <v>#REF!</v>
      </c>
    </row>
    <row r="214" spans="1:8" x14ac:dyDescent="0.2">
      <c r="A214" s="326" t="e">
        <f>'Запит 2-8'!#REF!</f>
        <v>#REF!</v>
      </c>
      <c r="B214" s="298" t="e">
        <f>IF('Запит 2-8'!#REF!&lt;&gt;"",'Запит 2-8'!#REF!,"")</f>
        <v>#REF!</v>
      </c>
      <c r="C214" s="297" t="e">
        <f>'Запит 2-8'!#REF!</f>
        <v>#REF!</v>
      </c>
      <c r="D214" s="296" t="e">
        <f>'Запит 2-8'!#REF!</f>
        <v>#REF!</v>
      </c>
      <c r="E214" s="413" t="e">
        <f>'Паспорт-3'!F200</f>
        <v>#REF!</v>
      </c>
      <c r="F214" s="414"/>
      <c r="G214" s="429" t="e">
        <f t="shared" si="24"/>
        <v>#REF!</v>
      </c>
      <c r="H214" s="81" t="e">
        <f t="shared" si="25"/>
        <v>#REF!</v>
      </c>
    </row>
    <row r="215" spans="1:8" x14ac:dyDescent="0.2">
      <c r="A215" s="433" t="e">
        <f>'Запит 2-8'!#REF!</f>
        <v>#REF!</v>
      </c>
      <c r="B215" s="434" t="e">
        <f>IF('Запит 2-8'!#REF!&lt;&gt;"",'Запит 2-8'!#REF!,"")</f>
        <v>#REF!</v>
      </c>
      <c r="C215" s="435" t="e">
        <f>'Запит 2-8'!#REF!</f>
        <v>#REF!</v>
      </c>
      <c r="D215" s="436" t="e">
        <f>'Запит 2-8'!#REF!</f>
        <v>#REF!</v>
      </c>
      <c r="E215" s="437" t="e">
        <f>'Паспорт-3'!F201</f>
        <v>#REF!</v>
      </c>
      <c r="F215" s="438"/>
      <c r="G215" s="439" t="e">
        <f t="shared" si="24"/>
        <v>#REF!</v>
      </c>
      <c r="H215" s="81" t="e">
        <f>IF(B215&lt;&gt;"","Для друку","")</f>
        <v>#REF!</v>
      </c>
    </row>
    <row r="216" spans="1:8" ht="12.75" customHeight="1" x14ac:dyDescent="0.2">
      <c r="A216" s="820" t="s">
        <v>212</v>
      </c>
      <c r="B216" s="821"/>
      <c r="C216" s="821"/>
      <c r="D216" s="821"/>
      <c r="E216" s="821"/>
      <c r="F216" s="821"/>
      <c r="G216" s="822"/>
      <c r="H216" s="81" t="e">
        <f>H200</f>
        <v>#REF!</v>
      </c>
    </row>
    <row r="217" spans="1:8" x14ac:dyDescent="0.2">
      <c r="A217" s="420" t="e">
        <f>'Запит 2-8'!#REF!</f>
        <v>#REF!</v>
      </c>
      <c r="B217" s="823" t="s">
        <v>108</v>
      </c>
      <c r="C217" s="824"/>
      <c r="D217" s="824"/>
      <c r="E217" s="824"/>
      <c r="F217" s="824"/>
      <c r="G217" s="829"/>
      <c r="H217" s="81" t="e">
        <f>H218</f>
        <v>#REF!</v>
      </c>
    </row>
    <row r="218" spans="1:8" x14ac:dyDescent="0.2">
      <c r="A218" s="326" t="e">
        <f>'Запит 2-8'!#REF!</f>
        <v>#REF!</v>
      </c>
      <c r="B218" s="421" t="e">
        <f>IF('Запит 2-8'!#REF!&lt;&gt;"",'Запит 2-8'!#REF!,"")</f>
        <v>#REF!</v>
      </c>
      <c r="C218" s="422" t="e">
        <f>'Запит 2-8'!#REF!</f>
        <v>#REF!</v>
      </c>
      <c r="D218" s="423" t="e">
        <f>'Запит 2-8'!#REF!</f>
        <v>#REF!</v>
      </c>
      <c r="E218" s="430" t="e">
        <f>'Паспорт-3'!F203</f>
        <v>#REF!</v>
      </c>
      <c r="F218" s="431"/>
      <c r="G218" s="432" t="e">
        <f t="shared" ref="G218:G232" si="26">F218-E218</f>
        <v>#REF!</v>
      </c>
      <c r="H218" s="81" t="e">
        <f t="shared" ref="H218:H232" si="27">IF(B218&lt;&gt;"","Для друку","")</f>
        <v>#REF!</v>
      </c>
    </row>
    <row r="219" spans="1:8" x14ac:dyDescent="0.2">
      <c r="A219" s="326" t="e">
        <f>'Запит 2-8'!#REF!</f>
        <v>#REF!</v>
      </c>
      <c r="B219" s="298" t="e">
        <f>IF('Запит 2-8'!#REF!&lt;&gt;"",'Запит 2-8'!#REF!,"")</f>
        <v>#REF!</v>
      </c>
      <c r="C219" s="297" t="e">
        <f>'Запит 2-8'!#REF!</f>
        <v>#REF!</v>
      </c>
      <c r="D219" s="296" t="e">
        <f>'Запит 2-8'!#REF!</f>
        <v>#REF!</v>
      </c>
      <c r="E219" s="413" t="e">
        <f>'Паспорт-3'!F204</f>
        <v>#REF!</v>
      </c>
      <c r="F219" s="414"/>
      <c r="G219" s="429" t="e">
        <f t="shared" si="26"/>
        <v>#REF!</v>
      </c>
      <c r="H219" s="81" t="e">
        <f t="shared" si="27"/>
        <v>#REF!</v>
      </c>
    </row>
    <row r="220" spans="1:8" x14ac:dyDescent="0.2">
      <c r="A220" s="326" t="e">
        <f>'Запит 2-8'!#REF!</f>
        <v>#REF!</v>
      </c>
      <c r="B220" s="298" t="e">
        <f>IF('Запит 2-8'!#REF!&lt;&gt;"",'Запит 2-8'!#REF!,"")</f>
        <v>#REF!</v>
      </c>
      <c r="C220" s="297" t="e">
        <f>'Запит 2-8'!#REF!</f>
        <v>#REF!</v>
      </c>
      <c r="D220" s="296" t="e">
        <f>'Запит 2-8'!#REF!</f>
        <v>#REF!</v>
      </c>
      <c r="E220" s="413" t="e">
        <f>'Паспорт-3'!F205</f>
        <v>#REF!</v>
      </c>
      <c r="F220" s="414"/>
      <c r="G220" s="429" t="e">
        <f t="shared" si="26"/>
        <v>#REF!</v>
      </c>
      <c r="H220" s="81" t="e">
        <f t="shared" si="27"/>
        <v>#REF!</v>
      </c>
    </row>
    <row r="221" spans="1:8" x14ac:dyDescent="0.2">
      <c r="A221" s="326" t="e">
        <f>'Запит 2-8'!#REF!</f>
        <v>#REF!</v>
      </c>
      <c r="B221" s="298" t="e">
        <f>IF('Запит 2-8'!#REF!&lt;&gt;"",'Запит 2-8'!#REF!,"")</f>
        <v>#REF!</v>
      </c>
      <c r="C221" s="297" t="e">
        <f>'Запит 2-8'!#REF!</f>
        <v>#REF!</v>
      </c>
      <c r="D221" s="296" t="e">
        <f>'Запит 2-8'!#REF!</f>
        <v>#REF!</v>
      </c>
      <c r="E221" s="413" t="e">
        <f>'Паспорт-3'!F206</f>
        <v>#REF!</v>
      </c>
      <c r="F221" s="414"/>
      <c r="G221" s="429" t="e">
        <f t="shared" si="26"/>
        <v>#REF!</v>
      </c>
      <c r="H221" s="81" t="e">
        <f t="shared" si="27"/>
        <v>#REF!</v>
      </c>
    </row>
    <row r="222" spans="1:8" x14ac:dyDescent="0.2">
      <c r="A222" s="326" t="e">
        <f>'Запит 2-8'!#REF!</f>
        <v>#REF!</v>
      </c>
      <c r="B222" s="298" t="e">
        <f>IF('Запит 2-8'!#REF!&lt;&gt;"",'Запит 2-8'!#REF!,"")</f>
        <v>#REF!</v>
      </c>
      <c r="C222" s="297" t="e">
        <f>'Запит 2-8'!#REF!</f>
        <v>#REF!</v>
      </c>
      <c r="D222" s="296" t="e">
        <f>'Запит 2-8'!#REF!</f>
        <v>#REF!</v>
      </c>
      <c r="E222" s="413" t="e">
        <f>'Паспорт-3'!F207</f>
        <v>#REF!</v>
      </c>
      <c r="F222" s="414"/>
      <c r="G222" s="429" t="e">
        <f t="shared" si="26"/>
        <v>#REF!</v>
      </c>
      <c r="H222" s="81" t="e">
        <f t="shared" si="27"/>
        <v>#REF!</v>
      </c>
    </row>
    <row r="223" spans="1:8" x14ac:dyDescent="0.2">
      <c r="A223" s="326" t="e">
        <f>'Запит 2-8'!#REF!</f>
        <v>#REF!</v>
      </c>
      <c r="B223" s="298" t="e">
        <f>IF('Запит 2-8'!#REF!&lt;&gt;"",'Запит 2-8'!#REF!,"")</f>
        <v>#REF!</v>
      </c>
      <c r="C223" s="297" t="e">
        <f>'Запит 2-8'!#REF!</f>
        <v>#REF!</v>
      </c>
      <c r="D223" s="296" t="e">
        <f>'Запит 2-8'!#REF!</f>
        <v>#REF!</v>
      </c>
      <c r="E223" s="413" t="e">
        <f>'Паспорт-3'!F208</f>
        <v>#REF!</v>
      </c>
      <c r="F223" s="414"/>
      <c r="G223" s="429" t="e">
        <f t="shared" si="26"/>
        <v>#REF!</v>
      </c>
      <c r="H223" s="81" t="e">
        <f t="shared" si="27"/>
        <v>#REF!</v>
      </c>
    </row>
    <row r="224" spans="1:8" x14ac:dyDescent="0.2">
      <c r="A224" s="326" t="e">
        <f>'Запит 2-8'!#REF!</f>
        <v>#REF!</v>
      </c>
      <c r="B224" s="298" t="e">
        <f>IF('Запит 2-8'!#REF!&lt;&gt;"",'Запит 2-8'!#REF!,"")</f>
        <v>#REF!</v>
      </c>
      <c r="C224" s="297" t="e">
        <f>'Запит 2-8'!#REF!</f>
        <v>#REF!</v>
      </c>
      <c r="D224" s="296" t="e">
        <f>'Запит 2-8'!#REF!</f>
        <v>#REF!</v>
      </c>
      <c r="E224" s="413" t="e">
        <f>'Паспорт-3'!F209</f>
        <v>#REF!</v>
      </c>
      <c r="F224" s="414"/>
      <c r="G224" s="429" t="e">
        <f t="shared" si="26"/>
        <v>#REF!</v>
      </c>
      <c r="H224" s="81" t="e">
        <f t="shared" si="27"/>
        <v>#REF!</v>
      </c>
    </row>
    <row r="225" spans="1:8" x14ac:dyDescent="0.2">
      <c r="A225" s="326" t="e">
        <f>'Запит 2-8'!#REF!</f>
        <v>#REF!</v>
      </c>
      <c r="B225" s="298" t="e">
        <f>IF('Запит 2-8'!#REF!&lt;&gt;"",'Запит 2-8'!#REF!,"")</f>
        <v>#REF!</v>
      </c>
      <c r="C225" s="297" t="e">
        <f>'Запит 2-8'!#REF!</f>
        <v>#REF!</v>
      </c>
      <c r="D225" s="296" t="e">
        <f>'Запит 2-8'!#REF!</f>
        <v>#REF!</v>
      </c>
      <c r="E225" s="413" t="e">
        <f>'Паспорт-3'!F210</f>
        <v>#REF!</v>
      </c>
      <c r="F225" s="414"/>
      <c r="G225" s="429" t="e">
        <f t="shared" si="26"/>
        <v>#REF!</v>
      </c>
      <c r="H225" s="81" t="e">
        <f t="shared" si="27"/>
        <v>#REF!</v>
      </c>
    </row>
    <row r="226" spans="1:8" x14ac:dyDescent="0.2">
      <c r="A226" s="326" t="e">
        <f>'Запит 2-8'!#REF!</f>
        <v>#REF!</v>
      </c>
      <c r="B226" s="298" t="e">
        <f>IF('Запит 2-8'!#REF!&lt;&gt;"",'Запит 2-8'!#REF!,"")</f>
        <v>#REF!</v>
      </c>
      <c r="C226" s="297" t="e">
        <f>'Запит 2-8'!#REF!</f>
        <v>#REF!</v>
      </c>
      <c r="D226" s="296" t="e">
        <f>'Запит 2-8'!#REF!</f>
        <v>#REF!</v>
      </c>
      <c r="E226" s="413" t="e">
        <f>'Паспорт-3'!F211</f>
        <v>#REF!</v>
      </c>
      <c r="F226" s="414"/>
      <c r="G226" s="429" t="e">
        <f t="shared" si="26"/>
        <v>#REF!</v>
      </c>
      <c r="H226" s="81" t="e">
        <f t="shared" si="27"/>
        <v>#REF!</v>
      </c>
    </row>
    <row r="227" spans="1:8" x14ac:dyDescent="0.2">
      <c r="A227" s="326" t="e">
        <f>'Запит 2-8'!#REF!</f>
        <v>#REF!</v>
      </c>
      <c r="B227" s="298" t="e">
        <f>IF('Запит 2-8'!#REF!&lt;&gt;"",'Запит 2-8'!#REF!,"")</f>
        <v>#REF!</v>
      </c>
      <c r="C227" s="297" t="e">
        <f>'Запит 2-8'!#REF!</f>
        <v>#REF!</v>
      </c>
      <c r="D227" s="296" t="e">
        <f>'Запит 2-8'!#REF!</f>
        <v>#REF!</v>
      </c>
      <c r="E227" s="413" t="e">
        <f>'Паспорт-3'!F212</f>
        <v>#REF!</v>
      </c>
      <c r="F227" s="414"/>
      <c r="G227" s="429" t="e">
        <f t="shared" si="26"/>
        <v>#REF!</v>
      </c>
      <c r="H227" s="81" t="e">
        <f t="shared" si="27"/>
        <v>#REF!</v>
      </c>
    </row>
    <row r="228" spans="1:8" x14ac:dyDescent="0.2">
      <c r="A228" s="326" t="e">
        <f>'Запит 2-8'!#REF!</f>
        <v>#REF!</v>
      </c>
      <c r="B228" s="298" t="e">
        <f>IF('Запит 2-8'!#REF!&lt;&gt;"",'Запит 2-8'!#REF!,"")</f>
        <v>#REF!</v>
      </c>
      <c r="C228" s="297" t="e">
        <f>'Запит 2-8'!#REF!</f>
        <v>#REF!</v>
      </c>
      <c r="D228" s="296" t="e">
        <f>'Запит 2-8'!#REF!</f>
        <v>#REF!</v>
      </c>
      <c r="E228" s="413" t="e">
        <f>'Паспорт-3'!F213</f>
        <v>#REF!</v>
      </c>
      <c r="F228" s="414"/>
      <c r="G228" s="429" t="e">
        <f t="shared" si="26"/>
        <v>#REF!</v>
      </c>
      <c r="H228" s="81" t="e">
        <f t="shared" si="27"/>
        <v>#REF!</v>
      </c>
    </row>
    <row r="229" spans="1:8" x14ac:dyDescent="0.2">
      <c r="A229" s="326" t="e">
        <f>'Запит 2-8'!#REF!</f>
        <v>#REF!</v>
      </c>
      <c r="B229" s="298" t="e">
        <f>IF('Запит 2-8'!#REF!&lt;&gt;"",'Запит 2-8'!#REF!,"")</f>
        <v>#REF!</v>
      </c>
      <c r="C229" s="297" t="e">
        <f>'Запит 2-8'!#REF!</f>
        <v>#REF!</v>
      </c>
      <c r="D229" s="296" t="e">
        <f>'Запит 2-8'!#REF!</f>
        <v>#REF!</v>
      </c>
      <c r="E229" s="413" t="e">
        <f>'Паспорт-3'!F214</f>
        <v>#REF!</v>
      </c>
      <c r="F229" s="414"/>
      <c r="G229" s="429" t="e">
        <f t="shared" si="26"/>
        <v>#REF!</v>
      </c>
      <c r="H229" s="81" t="e">
        <f t="shared" si="27"/>
        <v>#REF!</v>
      </c>
    </row>
    <row r="230" spans="1:8" x14ac:dyDescent="0.2">
      <c r="A230" s="326" t="e">
        <f>'Запит 2-8'!#REF!</f>
        <v>#REF!</v>
      </c>
      <c r="B230" s="298" t="e">
        <f>IF('Запит 2-8'!#REF!&lt;&gt;"",'Запит 2-8'!#REF!,"")</f>
        <v>#REF!</v>
      </c>
      <c r="C230" s="297" t="e">
        <f>'Запит 2-8'!#REF!</f>
        <v>#REF!</v>
      </c>
      <c r="D230" s="296" t="e">
        <f>'Запит 2-8'!#REF!</f>
        <v>#REF!</v>
      </c>
      <c r="E230" s="413" t="e">
        <f>'Паспорт-3'!F215</f>
        <v>#REF!</v>
      </c>
      <c r="F230" s="414"/>
      <c r="G230" s="429" t="e">
        <f t="shared" si="26"/>
        <v>#REF!</v>
      </c>
      <c r="H230" s="81" t="e">
        <f t="shared" si="27"/>
        <v>#REF!</v>
      </c>
    </row>
    <row r="231" spans="1:8" x14ac:dyDescent="0.2">
      <c r="A231" s="326" t="e">
        <f>'Запит 2-8'!#REF!</f>
        <v>#REF!</v>
      </c>
      <c r="B231" s="298" t="e">
        <f>IF('Запит 2-8'!#REF!&lt;&gt;"",'Запит 2-8'!#REF!,"")</f>
        <v>#REF!</v>
      </c>
      <c r="C231" s="297" t="e">
        <f>'Запит 2-8'!#REF!</f>
        <v>#REF!</v>
      </c>
      <c r="D231" s="296" t="e">
        <f>'Запит 2-8'!#REF!</f>
        <v>#REF!</v>
      </c>
      <c r="E231" s="413" t="e">
        <f>'Паспорт-3'!F216</f>
        <v>#REF!</v>
      </c>
      <c r="F231" s="414"/>
      <c r="G231" s="429" t="e">
        <f t="shared" si="26"/>
        <v>#REF!</v>
      </c>
      <c r="H231" s="81" t="e">
        <f t="shared" si="27"/>
        <v>#REF!</v>
      </c>
    </row>
    <row r="232" spans="1:8" x14ac:dyDescent="0.2">
      <c r="A232" s="433" t="e">
        <f>'Запит 2-8'!#REF!</f>
        <v>#REF!</v>
      </c>
      <c r="B232" s="434" t="e">
        <f>IF('Запит 2-8'!#REF!&lt;&gt;"",'Запит 2-8'!#REF!,"")</f>
        <v>#REF!</v>
      </c>
      <c r="C232" s="435" t="e">
        <f>'Запит 2-8'!#REF!</f>
        <v>#REF!</v>
      </c>
      <c r="D232" s="436" t="e">
        <f>'Запит 2-8'!#REF!</f>
        <v>#REF!</v>
      </c>
      <c r="E232" s="437" t="e">
        <f>'Паспорт-3'!F217</f>
        <v>#REF!</v>
      </c>
      <c r="F232" s="438"/>
      <c r="G232" s="439" t="e">
        <f t="shared" si="26"/>
        <v>#REF!</v>
      </c>
      <c r="H232" s="81" t="e">
        <f t="shared" si="27"/>
        <v>#REF!</v>
      </c>
    </row>
    <row r="233" spans="1:8" ht="12.75" customHeight="1" x14ac:dyDescent="0.2">
      <c r="A233" s="820" t="s">
        <v>212</v>
      </c>
      <c r="B233" s="821"/>
      <c r="C233" s="821"/>
      <c r="D233" s="821"/>
      <c r="E233" s="821"/>
      <c r="F233" s="821"/>
      <c r="G233" s="822"/>
      <c r="H233" s="81" t="e">
        <f>H217</f>
        <v>#REF!</v>
      </c>
    </row>
    <row r="234" spans="1:8" x14ac:dyDescent="0.2">
      <c r="A234" s="426" t="e">
        <f>'Запит 2-8'!#REF!</f>
        <v>#REF!</v>
      </c>
      <c r="B234" s="823" t="s">
        <v>109</v>
      </c>
      <c r="C234" s="824"/>
      <c r="D234" s="824"/>
      <c r="E234" s="825"/>
      <c r="F234" s="825"/>
      <c r="G234" s="826"/>
      <c r="H234" s="81" t="e">
        <f>H235</f>
        <v>#REF!</v>
      </c>
    </row>
    <row r="235" spans="1:8" x14ac:dyDescent="0.2">
      <c r="A235" s="326" t="e">
        <f>'Запит 2-8'!#REF!</f>
        <v>#REF!</v>
      </c>
      <c r="B235" s="421" t="e">
        <f>IF('Запит 2-8'!#REF!&lt;&gt;"",'Запит 2-8'!#REF!,"")</f>
        <v>#REF!</v>
      </c>
      <c r="C235" s="422" t="e">
        <f>'Запит 2-8'!#REF!</f>
        <v>#REF!</v>
      </c>
      <c r="D235" s="423" t="e">
        <f>'Запит 2-8'!#REF!</f>
        <v>#REF!</v>
      </c>
      <c r="E235" s="424" t="e">
        <f>'Паспорт-3'!F219</f>
        <v>#REF!</v>
      </c>
      <c r="F235" s="425"/>
      <c r="G235" s="428" t="e">
        <f t="shared" ref="G235:G249" si="28">F235-E235</f>
        <v>#REF!</v>
      </c>
      <c r="H235" s="81" t="e">
        <f t="shared" ref="H235:H249" si="29">IF(B235&lt;&gt;"","Для друку","")</f>
        <v>#REF!</v>
      </c>
    </row>
    <row r="236" spans="1:8" x14ac:dyDescent="0.2">
      <c r="A236" s="326" t="e">
        <f>'Запит 2-8'!#REF!</f>
        <v>#REF!</v>
      </c>
      <c r="B236" s="298" t="e">
        <f>IF('Запит 2-8'!#REF!&lt;&gt;"",'Запит 2-8'!#REF!,"")</f>
        <v>#REF!</v>
      </c>
      <c r="C236" s="297" t="e">
        <f>'Запит 2-8'!#REF!</f>
        <v>#REF!</v>
      </c>
      <c r="D236" s="296" t="e">
        <f>'Запит 2-8'!#REF!</f>
        <v>#REF!</v>
      </c>
      <c r="E236" s="413" t="e">
        <f>'Паспорт-3'!F220</f>
        <v>#REF!</v>
      </c>
      <c r="F236" s="414"/>
      <c r="G236" s="429" t="e">
        <f t="shared" si="28"/>
        <v>#REF!</v>
      </c>
      <c r="H236" s="81" t="e">
        <f t="shared" si="29"/>
        <v>#REF!</v>
      </c>
    </row>
    <row r="237" spans="1:8" x14ac:dyDescent="0.2">
      <c r="A237" s="326" t="e">
        <f>'Запит 2-8'!#REF!</f>
        <v>#REF!</v>
      </c>
      <c r="B237" s="298" t="e">
        <f>IF('Запит 2-8'!#REF!&lt;&gt;"",'Запит 2-8'!#REF!,"")</f>
        <v>#REF!</v>
      </c>
      <c r="C237" s="297" t="e">
        <f>'Запит 2-8'!#REF!</f>
        <v>#REF!</v>
      </c>
      <c r="D237" s="296" t="e">
        <f>'Запит 2-8'!#REF!</f>
        <v>#REF!</v>
      </c>
      <c r="E237" s="413" t="e">
        <f>'Паспорт-3'!F221</f>
        <v>#REF!</v>
      </c>
      <c r="F237" s="414"/>
      <c r="G237" s="429" t="e">
        <f t="shared" si="28"/>
        <v>#REF!</v>
      </c>
      <c r="H237" s="81" t="e">
        <f t="shared" si="29"/>
        <v>#REF!</v>
      </c>
    </row>
    <row r="238" spans="1:8" x14ac:dyDescent="0.2">
      <c r="A238" s="326" t="e">
        <f>'Запит 2-8'!#REF!</f>
        <v>#REF!</v>
      </c>
      <c r="B238" s="298" t="e">
        <f>IF('Запит 2-8'!#REF!&lt;&gt;"",'Запит 2-8'!#REF!,"")</f>
        <v>#REF!</v>
      </c>
      <c r="C238" s="297" t="e">
        <f>'Запит 2-8'!#REF!</f>
        <v>#REF!</v>
      </c>
      <c r="D238" s="296" t="e">
        <f>'Запит 2-8'!#REF!</f>
        <v>#REF!</v>
      </c>
      <c r="E238" s="413" t="e">
        <f>'Паспорт-3'!F222</f>
        <v>#REF!</v>
      </c>
      <c r="F238" s="414"/>
      <c r="G238" s="429" t="e">
        <f t="shared" si="28"/>
        <v>#REF!</v>
      </c>
      <c r="H238" s="81" t="e">
        <f t="shared" si="29"/>
        <v>#REF!</v>
      </c>
    </row>
    <row r="239" spans="1:8" x14ac:dyDescent="0.2">
      <c r="A239" s="326" t="e">
        <f>'Запит 2-8'!#REF!</f>
        <v>#REF!</v>
      </c>
      <c r="B239" s="298" t="e">
        <f>IF('Запит 2-8'!#REF!&lt;&gt;"",'Запит 2-8'!#REF!,"")</f>
        <v>#REF!</v>
      </c>
      <c r="C239" s="297" t="e">
        <f>'Запит 2-8'!#REF!</f>
        <v>#REF!</v>
      </c>
      <c r="D239" s="296" t="e">
        <f>'Запит 2-8'!#REF!</f>
        <v>#REF!</v>
      </c>
      <c r="E239" s="413" t="e">
        <f>'Паспорт-3'!F223</f>
        <v>#REF!</v>
      </c>
      <c r="F239" s="414"/>
      <c r="G239" s="429" t="e">
        <f t="shared" si="28"/>
        <v>#REF!</v>
      </c>
      <c r="H239" s="81" t="e">
        <f t="shared" si="29"/>
        <v>#REF!</v>
      </c>
    </row>
    <row r="240" spans="1:8" x14ac:dyDescent="0.2">
      <c r="A240" s="326" t="e">
        <f>'Запит 2-8'!#REF!</f>
        <v>#REF!</v>
      </c>
      <c r="B240" s="298" t="e">
        <f>IF('Запит 2-8'!#REF!&lt;&gt;"",'Запит 2-8'!#REF!,"")</f>
        <v>#REF!</v>
      </c>
      <c r="C240" s="297" t="e">
        <f>'Запит 2-8'!#REF!</f>
        <v>#REF!</v>
      </c>
      <c r="D240" s="296" t="e">
        <f>'Запит 2-8'!#REF!</f>
        <v>#REF!</v>
      </c>
      <c r="E240" s="413" t="e">
        <f>'Паспорт-3'!F224</f>
        <v>#REF!</v>
      </c>
      <c r="F240" s="414"/>
      <c r="G240" s="429" t="e">
        <f t="shared" si="28"/>
        <v>#REF!</v>
      </c>
      <c r="H240" s="81" t="e">
        <f t="shared" si="29"/>
        <v>#REF!</v>
      </c>
    </row>
    <row r="241" spans="1:8" x14ac:dyDescent="0.2">
      <c r="A241" s="326" t="e">
        <f>'Запит 2-8'!#REF!</f>
        <v>#REF!</v>
      </c>
      <c r="B241" s="298" t="e">
        <f>IF('Запит 2-8'!#REF!&lt;&gt;"",'Запит 2-8'!#REF!,"")</f>
        <v>#REF!</v>
      </c>
      <c r="C241" s="297" t="e">
        <f>'Запит 2-8'!#REF!</f>
        <v>#REF!</v>
      </c>
      <c r="D241" s="296" t="e">
        <f>'Запит 2-8'!#REF!</f>
        <v>#REF!</v>
      </c>
      <c r="E241" s="413" t="e">
        <f>'Паспорт-3'!F225</f>
        <v>#REF!</v>
      </c>
      <c r="F241" s="414"/>
      <c r="G241" s="429" t="e">
        <f t="shared" si="28"/>
        <v>#REF!</v>
      </c>
      <c r="H241" s="81" t="e">
        <f t="shared" si="29"/>
        <v>#REF!</v>
      </c>
    </row>
    <row r="242" spans="1:8" x14ac:dyDescent="0.2">
      <c r="A242" s="326" t="e">
        <f>'Запит 2-8'!#REF!</f>
        <v>#REF!</v>
      </c>
      <c r="B242" s="298" t="e">
        <f>IF('Запит 2-8'!#REF!&lt;&gt;"",'Запит 2-8'!#REF!,"")</f>
        <v>#REF!</v>
      </c>
      <c r="C242" s="297" t="e">
        <f>'Запит 2-8'!#REF!</f>
        <v>#REF!</v>
      </c>
      <c r="D242" s="296" t="e">
        <f>'Запит 2-8'!#REF!</f>
        <v>#REF!</v>
      </c>
      <c r="E242" s="413" t="e">
        <f>'Паспорт-3'!F226</f>
        <v>#REF!</v>
      </c>
      <c r="F242" s="414"/>
      <c r="G242" s="429" t="e">
        <f t="shared" si="28"/>
        <v>#REF!</v>
      </c>
      <c r="H242" s="81" t="e">
        <f t="shared" si="29"/>
        <v>#REF!</v>
      </c>
    </row>
    <row r="243" spans="1:8" x14ac:dyDescent="0.2">
      <c r="A243" s="326" t="e">
        <f>'Запит 2-8'!#REF!</f>
        <v>#REF!</v>
      </c>
      <c r="B243" s="298" t="e">
        <f>IF('Запит 2-8'!#REF!&lt;&gt;"",'Запит 2-8'!#REF!,"")</f>
        <v>#REF!</v>
      </c>
      <c r="C243" s="297" t="e">
        <f>'Запит 2-8'!#REF!</f>
        <v>#REF!</v>
      </c>
      <c r="D243" s="296" t="e">
        <f>'Запит 2-8'!#REF!</f>
        <v>#REF!</v>
      </c>
      <c r="E243" s="413" t="e">
        <f>'Паспорт-3'!F227</f>
        <v>#REF!</v>
      </c>
      <c r="F243" s="414"/>
      <c r="G243" s="429" t="e">
        <f t="shared" si="28"/>
        <v>#REF!</v>
      </c>
      <c r="H243" s="81" t="e">
        <f t="shared" si="29"/>
        <v>#REF!</v>
      </c>
    </row>
    <row r="244" spans="1:8" x14ac:dyDescent="0.2">
      <c r="A244" s="326" t="e">
        <f>'Запит 2-8'!#REF!</f>
        <v>#REF!</v>
      </c>
      <c r="B244" s="298" t="e">
        <f>IF('Запит 2-8'!#REF!&lt;&gt;"",'Запит 2-8'!#REF!,"")</f>
        <v>#REF!</v>
      </c>
      <c r="C244" s="297" t="e">
        <f>'Запит 2-8'!#REF!</f>
        <v>#REF!</v>
      </c>
      <c r="D244" s="296" t="e">
        <f>'Запит 2-8'!#REF!</f>
        <v>#REF!</v>
      </c>
      <c r="E244" s="413" t="e">
        <f>'Паспорт-3'!F228</f>
        <v>#REF!</v>
      </c>
      <c r="F244" s="414"/>
      <c r="G244" s="429" t="e">
        <f t="shared" si="28"/>
        <v>#REF!</v>
      </c>
      <c r="H244" s="81" t="e">
        <f t="shared" si="29"/>
        <v>#REF!</v>
      </c>
    </row>
    <row r="245" spans="1:8" x14ac:dyDescent="0.2">
      <c r="A245" s="326" t="e">
        <f>'Запит 2-8'!#REF!</f>
        <v>#REF!</v>
      </c>
      <c r="B245" s="298" t="e">
        <f>IF('Запит 2-8'!#REF!&lt;&gt;"",'Запит 2-8'!#REF!,"")</f>
        <v>#REF!</v>
      </c>
      <c r="C245" s="297" t="e">
        <f>'Запит 2-8'!#REF!</f>
        <v>#REF!</v>
      </c>
      <c r="D245" s="296" t="e">
        <f>'Запит 2-8'!#REF!</f>
        <v>#REF!</v>
      </c>
      <c r="E245" s="413" t="e">
        <f>'Паспорт-3'!F229</f>
        <v>#REF!</v>
      </c>
      <c r="F245" s="414"/>
      <c r="G245" s="429" t="e">
        <f t="shared" si="28"/>
        <v>#REF!</v>
      </c>
      <c r="H245" s="81" t="e">
        <f t="shared" si="29"/>
        <v>#REF!</v>
      </c>
    </row>
    <row r="246" spans="1:8" x14ac:dyDescent="0.2">
      <c r="A246" s="326" t="e">
        <f>'Запит 2-8'!#REF!</f>
        <v>#REF!</v>
      </c>
      <c r="B246" s="298" t="e">
        <f>IF('Запит 2-8'!#REF!&lt;&gt;"",'Запит 2-8'!#REF!,"")</f>
        <v>#REF!</v>
      </c>
      <c r="C246" s="297" t="e">
        <f>'Запит 2-8'!#REF!</f>
        <v>#REF!</v>
      </c>
      <c r="D246" s="296" t="e">
        <f>'Запит 2-8'!#REF!</f>
        <v>#REF!</v>
      </c>
      <c r="E246" s="413" t="e">
        <f>'Паспорт-3'!F230</f>
        <v>#REF!</v>
      </c>
      <c r="F246" s="414"/>
      <c r="G246" s="429" t="e">
        <f t="shared" si="28"/>
        <v>#REF!</v>
      </c>
      <c r="H246" s="81" t="e">
        <f t="shared" si="29"/>
        <v>#REF!</v>
      </c>
    </row>
    <row r="247" spans="1:8" x14ac:dyDescent="0.2">
      <c r="A247" s="326" t="e">
        <f>'Запит 2-8'!#REF!</f>
        <v>#REF!</v>
      </c>
      <c r="B247" s="298" t="e">
        <f>IF('Запит 2-8'!#REF!&lt;&gt;"",'Запит 2-8'!#REF!,"")</f>
        <v>#REF!</v>
      </c>
      <c r="C247" s="297" t="e">
        <f>'Запит 2-8'!#REF!</f>
        <v>#REF!</v>
      </c>
      <c r="D247" s="296" t="e">
        <f>'Запит 2-8'!#REF!</f>
        <v>#REF!</v>
      </c>
      <c r="E247" s="413" t="e">
        <f>'Паспорт-3'!F231</f>
        <v>#REF!</v>
      </c>
      <c r="F247" s="414"/>
      <c r="G247" s="429" t="e">
        <f t="shared" si="28"/>
        <v>#REF!</v>
      </c>
      <c r="H247" s="81" t="e">
        <f t="shared" si="29"/>
        <v>#REF!</v>
      </c>
    </row>
    <row r="248" spans="1:8" x14ac:dyDescent="0.2">
      <c r="A248" s="326" t="e">
        <f>'Запит 2-8'!#REF!</f>
        <v>#REF!</v>
      </c>
      <c r="B248" s="298" t="e">
        <f>IF('Запит 2-8'!#REF!&lt;&gt;"",'Запит 2-8'!#REF!,"")</f>
        <v>#REF!</v>
      </c>
      <c r="C248" s="297" t="e">
        <f>'Запит 2-8'!#REF!</f>
        <v>#REF!</v>
      </c>
      <c r="D248" s="296" t="e">
        <f>'Запит 2-8'!#REF!</f>
        <v>#REF!</v>
      </c>
      <c r="E248" s="413" t="e">
        <f>'Паспорт-3'!F232</f>
        <v>#REF!</v>
      </c>
      <c r="F248" s="414"/>
      <c r="G248" s="429" t="e">
        <f t="shared" si="28"/>
        <v>#REF!</v>
      </c>
      <c r="H248" s="81" t="e">
        <f t="shared" si="29"/>
        <v>#REF!</v>
      </c>
    </row>
    <row r="249" spans="1:8" x14ac:dyDescent="0.2">
      <c r="A249" s="433" t="e">
        <f>'Запит 2-8'!#REF!</f>
        <v>#REF!</v>
      </c>
      <c r="B249" s="434" t="e">
        <f>IF('Запит 2-8'!#REF!&lt;&gt;"",'Запит 2-8'!#REF!,"")</f>
        <v>#REF!</v>
      </c>
      <c r="C249" s="435" t="e">
        <f>'Запит 2-8'!#REF!</f>
        <v>#REF!</v>
      </c>
      <c r="D249" s="436" t="e">
        <f>'Запит 2-8'!#REF!</f>
        <v>#REF!</v>
      </c>
      <c r="E249" s="437" t="e">
        <f>'Паспорт-3'!F233</f>
        <v>#REF!</v>
      </c>
      <c r="F249" s="438"/>
      <c r="G249" s="439" t="e">
        <f t="shared" si="28"/>
        <v>#REF!</v>
      </c>
      <c r="H249" s="81" t="e">
        <f t="shared" si="29"/>
        <v>#REF!</v>
      </c>
    </row>
    <row r="250" spans="1:8" ht="12.75" customHeight="1" x14ac:dyDescent="0.2">
      <c r="A250" s="820" t="s">
        <v>212</v>
      </c>
      <c r="B250" s="821"/>
      <c r="C250" s="821"/>
      <c r="D250" s="821"/>
      <c r="E250" s="821"/>
      <c r="F250" s="821"/>
      <c r="G250" s="822"/>
      <c r="H250" s="81" t="e">
        <f>H234</f>
        <v>#REF!</v>
      </c>
    </row>
    <row r="251" spans="1:8" x14ac:dyDescent="0.2">
      <c r="A251" s="426" t="e">
        <f>'Запит 2-8'!#REF!</f>
        <v>#REF!</v>
      </c>
      <c r="B251" s="823" t="s">
        <v>110</v>
      </c>
      <c r="C251" s="824"/>
      <c r="D251" s="824"/>
      <c r="E251" s="825"/>
      <c r="F251" s="825"/>
      <c r="G251" s="826"/>
      <c r="H251" s="81" t="e">
        <f>H252</f>
        <v>#REF!</v>
      </c>
    </row>
    <row r="252" spans="1:8" x14ac:dyDescent="0.2">
      <c r="A252" s="326" t="e">
        <f>'Запит 2-8'!#REF!</f>
        <v>#REF!</v>
      </c>
      <c r="B252" s="421" t="e">
        <f>IF('Запит 2-8'!#REF!&lt;&gt;"",'Запит 2-8'!#REF!,"")</f>
        <v>#REF!</v>
      </c>
      <c r="C252" s="422" t="e">
        <f>'Запит 2-8'!#REF!</f>
        <v>#REF!</v>
      </c>
      <c r="D252" s="423" t="e">
        <f>'Запит 2-8'!#REF!</f>
        <v>#REF!</v>
      </c>
      <c r="E252" s="424" t="e">
        <f>'Паспорт-3'!F235</f>
        <v>#REF!</v>
      </c>
      <c r="F252" s="425"/>
      <c r="G252" s="428" t="e">
        <f t="shared" ref="G252:G261" si="30">F252-E252</f>
        <v>#REF!</v>
      </c>
      <c r="H252" s="81" t="e">
        <f t="shared" ref="H252:H261" si="31">IF(B252&lt;&gt;"","Для друку","")</f>
        <v>#REF!</v>
      </c>
    </row>
    <row r="253" spans="1:8" x14ac:dyDescent="0.2">
      <c r="A253" s="326" t="e">
        <f>'Запит 2-8'!#REF!</f>
        <v>#REF!</v>
      </c>
      <c r="B253" s="298" t="e">
        <f>IF('Запит 2-8'!#REF!&lt;&gt;"",'Запит 2-8'!#REF!,"")</f>
        <v>#REF!</v>
      </c>
      <c r="C253" s="297" t="e">
        <f>'Запит 2-8'!#REF!</f>
        <v>#REF!</v>
      </c>
      <c r="D253" s="296" t="e">
        <f>'Запит 2-8'!#REF!</f>
        <v>#REF!</v>
      </c>
      <c r="E253" s="413" t="e">
        <f>'Паспорт-3'!F236</f>
        <v>#REF!</v>
      </c>
      <c r="F253" s="414"/>
      <c r="G253" s="429" t="e">
        <f t="shared" si="30"/>
        <v>#REF!</v>
      </c>
      <c r="H253" s="81" t="e">
        <f t="shared" si="31"/>
        <v>#REF!</v>
      </c>
    </row>
    <row r="254" spans="1:8" x14ac:dyDescent="0.2">
      <c r="A254" s="326" t="e">
        <f>'Запит 2-8'!#REF!</f>
        <v>#REF!</v>
      </c>
      <c r="B254" s="298" t="e">
        <f>IF('Запит 2-8'!#REF!&lt;&gt;"",'Запит 2-8'!#REF!,"")</f>
        <v>#REF!</v>
      </c>
      <c r="C254" s="297" t="e">
        <f>'Запит 2-8'!#REF!</f>
        <v>#REF!</v>
      </c>
      <c r="D254" s="296" t="e">
        <f>'Запит 2-8'!#REF!</f>
        <v>#REF!</v>
      </c>
      <c r="E254" s="413" t="e">
        <f>'Паспорт-3'!F237</f>
        <v>#REF!</v>
      </c>
      <c r="F254" s="414"/>
      <c r="G254" s="429" t="e">
        <f t="shared" si="30"/>
        <v>#REF!</v>
      </c>
      <c r="H254" s="81" t="e">
        <f t="shared" si="31"/>
        <v>#REF!</v>
      </c>
    </row>
    <row r="255" spans="1:8" x14ac:dyDescent="0.2">
      <c r="A255" s="326" t="e">
        <f>'Запит 2-8'!#REF!</f>
        <v>#REF!</v>
      </c>
      <c r="B255" s="298" t="e">
        <f>IF('Запит 2-8'!#REF!&lt;&gt;"",'Запит 2-8'!#REF!,"")</f>
        <v>#REF!</v>
      </c>
      <c r="C255" s="297" t="e">
        <f>'Запит 2-8'!#REF!</f>
        <v>#REF!</v>
      </c>
      <c r="D255" s="296" t="e">
        <f>'Запит 2-8'!#REF!</f>
        <v>#REF!</v>
      </c>
      <c r="E255" s="413" t="e">
        <f>'Паспорт-3'!F238</f>
        <v>#REF!</v>
      </c>
      <c r="F255" s="414"/>
      <c r="G255" s="429" t="e">
        <f t="shared" si="30"/>
        <v>#REF!</v>
      </c>
      <c r="H255" s="81" t="e">
        <f t="shared" si="31"/>
        <v>#REF!</v>
      </c>
    </row>
    <row r="256" spans="1:8" x14ac:dyDescent="0.2">
      <c r="A256" s="326" t="e">
        <f>'Запит 2-8'!#REF!</f>
        <v>#REF!</v>
      </c>
      <c r="B256" s="298" t="e">
        <f>IF('Запит 2-8'!#REF!&lt;&gt;"",'Запит 2-8'!#REF!,"")</f>
        <v>#REF!</v>
      </c>
      <c r="C256" s="297" t="e">
        <f>'Запит 2-8'!#REF!</f>
        <v>#REF!</v>
      </c>
      <c r="D256" s="296" t="e">
        <f>'Запит 2-8'!#REF!</f>
        <v>#REF!</v>
      </c>
      <c r="E256" s="413" t="e">
        <f>'Паспорт-3'!F239</f>
        <v>#REF!</v>
      </c>
      <c r="F256" s="414"/>
      <c r="G256" s="429" t="e">
        <f t="shared" si="30"/>
        <v>#REF!</v>
      </c>
      <c r="H256" s="81" t="e">
        <f t="shared" si="31"/>
        <v>#REF!</v>
      </c>
    </row>
    <row r="257" spans="1:8" x14ac:dyDescent="0.2">
      <c r="A257" s="326" t="e">
        <f>'Запит 2-8'!#REF!</f>
        <v>#REF!</v>
      </c>
      <c r="B257" s="298" t="e">
        <f>IF('Запит 2-8'!#REF!&lt;&gt;"",'Запит 2-8'!#REF!,"")</f>
        <v>#REF!</v>
      </c>
      <c r="C257" s="297" t="e">
        <f>'Запит 2-8'!#REF!</f>
        <v>#REF!</v>
      </c>
      <c r="D257" s="296" t="e">
        <f>'Запит 2-8'!#REF!</f>
        <v>#REF!</v>
      </c>
      <c r="E257" s="413" t="e">
        <f>'Паспорт-3'!F240</f>
        <v>#REF!</v>
      </c>
      <c r="F257" s="414"/>
      <c r="G257" s="429" t="e">
        <f t="shared" si="30"/>
        <v>#REF!</v>
      </c>
      <c r="H257" s="81" t="e">
        <f t="shared" si="31"/>
        <v>#REF!</v>
      </c>
    </row>
    <row r="258" spans="1:8" x14ac:dyDescent="0.2">
      <c r="A258" s="326" t="e">
        <f>'Запит 2-8'!#REF!</f>
        <v>#REF!</v>
      </c>
      <c r="B258" s="298" t="e">
        <f>IF('Запит 2-8'!#REF!&lt;&gt;"",'Запит 2-8'!#REF!,"")</f>
        <v>#REF!</v>
      </c>
      <c r="C258" s="297" t="e">
        <f>'Запит 2-8'!#REF!</f>
        <v>#REF!</v>
      </c>
      <c r="D258" s="296" t="e">
        <f>'Запит 2-8'!#REF!</f>
        <v>#REF!</v>
      </c>
      <c r="E258" s="413" t="e">
        <f>'Паспорт-3'!F241</f>
        <v>#REF!</v>
      </c>
      <c r="F258" s="414"/>
      <c r="G258" s="429" t="e">
        <f t="shared" si="30"/>
        <v>#REF!</v>
      </c>
      <c r="H258" s="81" t="e">
        <f t="shared" si="31"/>
        <v>#REF!</v>
      </c>
    </row>
    <row r="259" spans="1:8" x14ac:dyDescent="0.2">
      <c r="A259" s="326" t="e">
        <f>'Запит 2-8'!#REF!</f>
        <v>#REF!</v>
      </c>
      <c r="B259" s="298" t="e">
        <f>IF('Запит 2-8'!#REF!&lt;&gt;"",'Запит 2-8'!#REF!,"")</f>
        <v>#REF!</v>
      </c>
      <c r="C259" s="297" t="e">
        <f>'Запит 2-8'!#REF!</f>
        <v>#REF!</v>
      </c>
      <c r="D259" s="296" t="e">
        <f>'Запит 2-8'!#REF!</f>
        <v>#REF!</v>
      </c>
      <c r="E259" s="413" t="e">
        <f>'Паспорт-3'!F242</f>
        <v>#REF!</v>
      </c>
      <c r="F259" s="414"/>
      <c r="G259" s="429" t="e">
        <f t="shared" si="30"/>
        <v>#REF!</v>
      </c>
      <c r="H259" s="81" t="e">
        <f t="shared" si="31"/>
        <v>#REF!</v>
      </c>
    </row>
    <row r="260" spans="1:8" ht="12.75" customHeight="1" x14ac:dyDescent="0.2">
      <c r="A260" s="326" t="e">
        <f>'Запит 2-8'!#REF!</f>
        <v>#REF!</v>
      </c>
      <c r="B260" s="298" t="e">
        <f>IF('Запит 2-8'!#REF!&lt;&gt;"",'Запит 2-8'!#REF!,"")</f>
        <v>#REF!</v>
      </c>
      <c r="C260" s="297" t="e">
        <f>'Запит 2-8'!#REF!</f>
        <v>#REF!</v>
      </c>
      <c r="D260" s="296" t="e">
        <f>'Запит 2-8'!#REF!</f>
        <v>#REF!</v>
      </c>
      <c r="E260" s="413" t="e">
        <f>'Паспорт-3'!F243</f>
        <v>#REF!</v>
      </c>
      <c r="F260" s="414"/>
      <c r="G260" s="429" t="e">
        <f t="shared" si="30"/>
        <v>#REF!</v>
      </c>
      <c r="H260" s="81" t="e">
        <f t="shared" si="31"/>
        <v>#REF!</v>
      </c>
    </row>
    <row r="261" spans="1:8" x14ac:dyDescent="0.2">
      <c r="A261" s="433" t="e">
        <f>'Запит 2-8'!#REF!</f>
        <v>#REF!</v>
      </c>
      <c r="B261" s="434" t="e">
        <f>IF('Запит 2-8'!#REF!&lt;&gt;"",'Запит 2-8'!#REF!,"")</f>
        <v>#REF!</v>
      </c>
      <c r="C261" s="435" t="e">
        <f>'Запит 2-8'!#REF!</f>
        <v>#REF!</v>
      </c>
      <c r="D261" s="436" t="e">
        <f>'Запит 2-8'!#REF!</f>
        <v>#REF!</v>
      </c>
      <c r="E261" s="437" t="e">
        <f>'Паспорт-3'!F244</f>
        <v>#REF!</v>
      </c>
      <c r="F261" s="438"/>
      <c r="G261" s="439" t="e">
        <f t="shared" si="30"/>
        <v>#REF!</v>
      </c>
      <c r="H261" s="81" t="e">
        <f t="shared" si="31"/>
        <v>#REF!</v>
      </c>
    </row>
    <row r="262" spans="1:8" ht="12.75" customHeight="1" x14ac:dyDescent="0.2">
      <c r="A262" s="820" t="s">
        <v>212</v>
      </c>
      <c r="B262" s="821"/>
      <c r="C262" s="821"/>
      <c r="D262" s="821"/>
      <c r="E262" s="821"/>
      <c r="F262" s="821"/>
      <c r="G262" s="822"/>
      <c r="H262" s="81" t="e">
        <f>H251</f>
        <v>#REF!</v>
      </c>
    </row>
    <row r="263" spans="1:8" ht="12.75" customHeight="1" x14ac:dyDescent="0.2">
      <c r="A263" s="820" t="s">
        <v>232</v>
      </c>
      <c r="B263" s="821"/>
      <c r="C263" s="821"/>
      <c r="D263" s="821"/>
      <c r="E263" s="821"/>
      <c r="F263" s="821"/>
      <c r="G263" s="822"/>
      <c r="H263" s="81" t="e">
        <f>H199</f>
        <v>#REF!</v>
      </c>
    </row>
    <row r="264" spans="1:8" ht="12.75" customHeight="1" x14ac:dyDescent="0.2">
      <c r="A264" s="784" t="e">
        <f>'Запит 2-8'!#REF!</f>
        <v>#REF!</v>
      </c>
      <c r="B264" s="785"/>
      <c r="C264" s="785"/>
      <c r="D264" s="785"/>
      <c r="E264" s="785"/>
      <c r="F264" s="785"/>
      <c r="G264" s="786"/>
      <c r="H264" s="81" t="e">
        <f>H265</f>
        <v>#REF!</v>
      </c>
    </row>
    <row r="265" spans="1:8" x14ac:dyDescent="0.2">
      <c r="A265" s="420" t="s">
        <v>4</v>
      </c>
      <c r="B265" s="823" t="s">
        <v>107</v>
      </c>
      <c r="C265" s="824"/>
      <c r="D265" s="824"/>
      <c r="E265" s="827"/>
      <c r="F265" s="827"/>
      <c r="G265" s="828"/>
      <c r="H265" s="81" t="e">
        <f>H266</f>
        <v>#REF!</v>
      </c>
    </row>
    <row r="266" spans="1:8" x14ac:dyDescent="0.2">
      <c r="A266" s="326" t="e">
        <f>'Запит 2-8'!#REF!</f>
        <v>#REF!</v>
      </c>
      <c r="B266" s="421" t="e">
        <f>IF('Запит 2-8'!#REF!&lt;&gt;"",'Запит 2-8'!#REF!,"")</f>
        <v>#REF!</v>
      </c>
      <c r="C266" s="422" t="e">
        <f>'Запит 2-8'!#REF!</f>
        <v>#REF!</v>
      </c>
      <c r="D266" s="423" t="e">
        <f>'Запит 2-8'!#REF!</f>
        <v>#REF!</v>
      </c>
      <c r="E266" s="424" t="e">
        <f>'Паспорт-3'!F247</f>
        <v>#REF!</v>
      </c>
      <c r="F266" s="425"/>
      <c r="G266" s="428" t="e">
        <f t="shared" ref="G266:G280" si="32">F266-E266</f>
        <v>#REF!</v>
      </c>
      <c r="H266" s="81" t="e">
        <f>IF(B266&lt;&gt;"","Для друку","")</f>
        <v>#REF!</v>
      </c>
    </row>
    <row r="267" spans="1:8" x14ac:dyDescent="0.2">
      <c r="A267" s="326" t="e">
        <f>'Запит 2-8'!#REF!</f>
        <v>#REF!</v>
      </c>
      <c r="B267" s="298" t="e">
        <f>IF('Запит 2-8'!#REF!&lt;&gt;"",'Запит 2-8'!#REF!,"")</f>
        <v>#REF!</v>
      </c>
      <c r="C267" s="297" t="e">
        <f>'Запит 2-8'!#REF!</f>
        <v>#REF!</v>
      </c>
      <c r="D267" s="296" t="e">
        <f>'Запит 2-8'!#REF!</f>
        <v>#REF!</v>
      </c>
      <c r="E267" s="413" t="e">
        <f>'Паспорт-3'!F248</f>
        <v>#REF!</v>
      </c>
      <c r="F267" s="414"/>
      <c r="G267" s="429" t="e">
        <f t="shared" si="32"/>
        <v>#REF!</v>
      </c>
      <c r="H267" s="81" t="e">
        <f>IF(B267&lt;&gt;"","Для друку","")</f>
        <v>#REF!</v>
      </c>
    </row>
    <row r="268" spans="1:8" x14ac:dyDescent="0.2">
      <c r="A268" s="326" t="e">
        <f>'Запит 2-8'!#REF!</f>
        <v>#REF!</v>
      </c>
      <c r="B268" s="298" t="e">
        <f>IF('Запит 2-8'!#REF!&lt;&gt;"",'Запит 2-8'!#REF!,"")</f>
        <v>#REF!</v>
      </c>
      <c r="C268" s="297" t="e">
        <f>'Запит 2-8'!#REF!</f>
        <v>#REF!</v>
      </c>
      <c r="D268" s="296" t="e">
        <f>'Запит 2-8'!#REF!</f>
        <v>#REF!</v>
      </c>
      <c r="E268" s="413" t="e">
        <f>'Паспорт-3'!F249</f>
        <v>#REF!</v>
      </c>
      <c r="F268" s="414"/>
      <c r="G268" s="429" t="e">
        <f t="shared" si="32"/>
        <v>#REF!</v>
      </c>
      <c r="H268" s="81" t="e">
        <f t="shared" ref="H268:H280" si="33">IF(B268&lt;&gt;"","Для друку","")</f>
        <v>#REF!</v>
      </c>
    </row>
    <row r="269" spans="1:8" x14ac:dyDescent="0.2">
      <c r="A269" s="326" t="e">
        <f>'Запит 2-8'!#REF!</f>
        <v>#REF!</v>
      </c>
      <c r="B269" s="298" t="e">
        <f>IF('Запит 2-8'!#REF!&lt;&gt;"",'Запит 2-8'!#REF!,"")</f>
        <v>#REF!</v>
      </c>
      <c r="C269" s="297" t="e">
        <f>'Запит 2-8'!#REF!</f>
        <v>#REF!</v>
      </c>
      <c r="D269" s="296" t="e">
        <f>'Запит 2-8'!#REF!</f>
        <v>#REF!</v>
      </c>
      <c r="E269" s="413" t="e">
        <f>'Паспорт-3'!F250</f>
        <v>#REF!</v>
      </c>
      <c r="F269" s="414"/>
      <c r="G269" s="429" t="e">
        <f t="shared" si="32"/>
        <v>#REF!</v>
      </c>
      <c r="H269" s="81" t="e">
        <f t="shared" si="33"/>
        <v>#REF!</v>
      </c>
    </row>
    <row r="270" spans="1:8" x14ac:dyDescent="0.2">
      <c r="A270" s="326" t="e">
        <f>'Запит 2-8'!#REF!</f>
        <v>#REF!</v>
      </c>
      <c r="B270" s="298" t="e">
        <f>IF('Запит 2-8'!#REF!&lt;&gt;"",'Запит 2-8'!#REF!,"")</f>
        <v>#REF!</v>
      </c>
      <c r="C270" s="297" t="e">
        <f>'Запит 2-8'!#REF!</f>
        <v>#REF!</v>
      </c>
      <c r="D270" s="296" t="e">
        <f>'Запит 2-8'!#REF!</f>
        <v>#REF!</v>
      </c>
      <c r="E270" s="413" t="e">
        <f>'Паспорт-3'!F251</f>
        <v>#REF!</v>
      </c>
      <c r="F270" s="414"/>
      <c r="G270" s="429" t="e">
        <f t="shared" si="32"/>
        <v>#REF!</v>
      </c>
      <c r="H270" s="81" t="e">
        <f t="shared" si="33"/>
        <v>#REF!</v>
      </c>
    </row>
    <row r="271" spans="1:8" x14ac:dyDescent="0.2">
      <c r="A271" s="326" t="e">
        <f>'Запит 2-8'!#REF!</f>
        <v>#REF!</v>
      </c>
      <c r="B271" s="298" t="e">
        <f>IF('Запит 2-8'!#REF!&lt;&gt;"",'Запит 2-8'!#REF!,"")</f>
        <v>#REF!</v>
      </c>
      <c r="C271" s="297" t="e">
        <f>'Запит 2-8'!#REF!</f>
        <v>#REF!</v>
      </c>
      <c r="D271" s="296" t="e">
        <f>'Запит 2-8'!#REF!</f>
        <v>#REF!</v>
      </c>
      <c r="E271" s="413" t="e">
        <f>'Паспорт-3'!F252</f>
        <v>#REF!</v>
      </c>
      <c r="F271" s="414"/>
      <c r="G271" s="429" t="e">
        <f t="shared" si="32"/>
        <v>#REF!</v>
      </c>
      <c r="H271" s="81" t="e">
        <f t="shared" si="33"/>
        <v>#REF!</v>
      </c>
    </row>
    <row r="272" spans="1:8" x14ac:dyDescent="0.2">
      <c r="A272" s="326" t="e">
        <f>'Запит 2-8'!#REF!</f>
        <v>#REF!</v>
      </c>
      <c r="B272" s="298" t="e">
        <f>IF('Запит 2-8'!#REF!&lt;&gt;"",'Запит 2-8'!#REF!,"")</f>
        <v>#REF!</v>
      </c>
      <c r="C272" s="297" t="e">
        <f>'Запит 2-8'!#REF!</f>
        <v>#REF!</v>
      </c>
      <c r="D272" s="296" t="e">
        <f>'Запит 2-8'!#REF!</f>
        <v>#REF!</v>
      </c>
      <c r="E272" s="413" t="e">
        <f>'Паспорт-3'!F253</f>
        <v>#REF!</v>
      </c>
      <c r="F272" s="414"/>
      <c r="G272" s="429" t="e">
        <f t="shared" si="32"/>
        <v>#REF!</v>
      </c>
      <c r="H272" s="81" t="e">
        <f t="shared" si="33"/>
        <v>#REF!</v>
      </c>
    </row>
    <row r="273" spans="1:8" x14ac:dyDescent="0.2">
      <c r="A273" s="326" t="e">
        <f>'Запит 2-8'!#REF!</f>
        <v>#REF!</v>
      </c>
      <c r="B273" s="298" t="e">
        <f>IF('Запит 2-8'!#REF!&lt;&gt;"",'Запит 2-8'!#REF!,"")</f>
        <v>#REF!</v>
      </c>
      <c r="C273" s="297" t="e">
        <f>'Запит 2-8'!#REF!</f>
        <v>#REF!</v>
      </c>
      <c r="D273" s="296" t="e">
        <f>'Запит 2-8'!#REF!</f>
        <v>#REF!</v>
      </c>
      <c r="E273" s="413" t="e">
        <f>'Паспорт-3'!F254</f>
        <v>#REF!</v>
      </c>
      <c r="F273" s="414"/>
      <c r="G273" s="429" t="e">
        <f t="shared" si="32"/>
        <v>#REF!</v>
      </c>
      <c r="H273" s="81" t="e">
        <f t="shared" si="33"/>
        <v>#REF!</v>
      </c>
    </row>
    <row r="274" spans="1:8" x14ac:dyDescent="0.2">
      <c r="A274" s="326" t="e">
        <f>'Запит 2-8'!#REF!</f>
        <v>#REF!</v>
      </c>
      <c r="B274" s="298" t="e">
        <f>IF('Запит 2-8'!#REF!&lt;&gt;"",'Запит 2-8'!#REF!,"")</f>
        <v>#REF!</v>
      </c>
      <c r="C274" s="297" t="e">
        <f>'Запит 2-8'!#REF!</f>
        <v>#REF!</v>
      </c>
      <c r="D274" s="296" t="e">
        <f>'Запит 2-8'!#REF!</f>
        <v>#REF!</v>
      </c>
      <c r="E274" s="413" t="e">
        <f>'Паспорт-3'!F255</f>
        <v>#REF!</v>
      </c>
      <c r="F274" s="414"/>
      <c r="G274" s="429" t="e">
        <f t="shared" si="32"/>
        <v>#REF!</v>
      </c>
      <c r="H274" s="81" t="e">
        <f t="shared" si="33"/>
        <v>#REF!</v>
      </c>
    </row>
    <row r="275" spans="1:8" x14ac:dyDescent="0.2">
      <c r="A275" s="326" t="e">
        <f>'Запит 2-8'!#REF!</f>
        <v>#REF!</v>
      </c>
      <c r="B275" s="298" t="e">
        <f>IF('Запит 2-8'!#REF!&lt;&gt;"",'Запит 2-8'!#REF!,"")</f>
        <v>#REF!</v>
      </c>
      <c r="C275" s="297" t="e">
        <f>'Запит 2-8'!#REF!</f>
        <v>#REF!</v>
      </c>
      <c r="D275" s="296" t="e">
        <f>'Запит 2-8'!#REF!</f>
        <v>#REF!</v>
      </c>
      <c r="E275" s="413" t="e">
        <f>'Паспорт-3'!F256</f>
        <v>#REF!</v>
      </c>
      <c r="F275" s="414"/>
      <c r="G275" s="429" t="e">
        <f t="shared" si="32"/>
        <v>#REF!</v>
      </c>
      <c r="H275" s="81" t="e">
        <f t="shared" si="33"/>
        <v>#REF!</v>
      </c>
    </row>
    <row r="276" spans="1:8" x14ac:dyDescent="0.2">
      <c r="A276" s="326" t="e">
        <f>'Запит 2-8'!#REF!</f>
        <v>#REF!</v>
      </c>
      <c r="B276" s="298" t="e">
        <f>IF('Запит 2-8'!#REF!&lt;&gt;"",'Запит 2-8'!#REF!,"")</f>
        <v>#REF!</v>
      </c>
      <c r="C276" s="297" t="e">
        <f>'Запит 2-8'!#REF!</f>
        <v>#REF!</v>
      </c>
      <c r="D276" s="296" t="e">
        <f>'Запит 2-8'!#REF!</f>
        <v>#REF!</v>
      </c>
      <c r="E276" s="413" t="e">
        <f>'Паспорт-3'!F257</f>
        <v>#REF!</v>
      </c>
      <c r="F276" s="414"/>
      <c r="G276" s="429" t="e">
        <f t="shared" si="32"/>
        <v>#REF!</v>
      </c>
      <c r="H276" s="81" t="e">
        <f t="shared" si="33"/>
        <v>#REF!</v>
      </c>
    </row>
    <row r="277" spans="1:8" x14ac:dyDescent="0.2">
      <c r="A277" s="326" t="e">
        <f>'Запит 2-8'!#REF!</f>
        <v>#REF!</v>
      </c>
      <c r="B277" s="298" t="e">
        <f>IF('Запит 2-8'!#REF!&lt;&gt;"",'Запит 2-8'!#REF!,"")</f>
        <v>#REF!</v>
      </c>
      <c r="C277" s="297" t="e">
        <f>'Запит 2-8'!#REF!</f>
        <v>#REF!</v>
      </c>
      <c r="D277" s="296" t="e">
        <f>'Запит 2-8'!#REF!</f>
        <v>#REF!</v>
      </c>
      <c r="E277" s="413" t="e">
        <f>'Паспорт-3'!F258</f>
        <v>#REF!</v>
      </c>
      <c r="F277" s="414"/>
      <c r="G277" s="429" t="e">
        <f t="shared" si="32"/>
        <v>#REF!</v>
      </c>
      <c r="H277" s="81" t="e">
        <f t="shared" si="33"/>
        <v>#REF!</v>
      </c>
    </row>
    <row r="278" spans="1:8" x14ac:dyDescent="0.2">
      <c r="A278" s="326" t="e">
        <f>'Запит 2-8'!#REF!</f>
        <v>#REF!</v>
      </c>
      <c r="B278" s="298" t="e">
        <f>IF('Запит 2-8'!#REF!&lt;&gt;"",'Запит 2-8'!#REF!,"")</f>
        <v>#REF!</v>
      </c>
      <c r="C278" s="297" t="e">
        <f>'Запит 2-8'!#REF!</f>
        <v>#REF!</v>
      </c>
      <c r="D278" s="296" t="e">
        <f>'Запит 2-8'!#REF!</f>
        <v>#REF!</v>
      </c>
      <c r="E278" s="413" t="e">
        <f>'Паспорт-3'!F259</f>
        <v>#REF!</v>
      </c>
      <c r="F278" s="414"/>
      <c r="G278" s="429" t="e">
        <f t="shared" si="32"/>
        <v>#REF!</v>
      </c>
      <c r="H278" s="81" t="e">
        <f t="shared" si="33"/>
        <v>#REF!</v>
      </c>
    </row>
    <row r="279" spans="1:8" x14ac:dyDescent="0.2">
      <c r="A279" s="326" t="e">
        <f>'Запит 2-8'!#REF!</f>
        <v>#REF!</v>
      </c>
      <c r="B279" s="298" t="e">
        <f>IF('Запит 2-8'!#REF!&lt;&gt;"",'Запит 2-8'!#REF!,"")</f>
        <v>#REF!</v>
      </c>
      <c r="C279" s="297" t="e">
        <f>'Запит 2-8'!#REF!</f>
        <v>#REF!</v>
      </c>
      <c r="D279" s="296" t="e">
        <f>'Запит 2-8'!#REF!</f>
        <v>#REF!</v>
      </c>
      <c r="E279" s="413" t="e">
        <f>'Паспорт-3'!F260</f>
        <v>#REF!</v>
      </c>
      <c r="F279" s="414"/>
      <c r="G279" s="429" t="e">
        <f t="shared" si="32"/>
        <v>#REF!</v>
      </c>
      <c r="H279" s="81" t="e">
        <f t="shared" si="33"/>
        <v>#REF!</v>
      </c>
    </row>
    <row r="280" spans="1:8" x14ac:dyDescent="0.2">
      <c r="A280" s="433" t="e">
        <f>'Запит 2-8'!#REF!</f>
        <v>#REF!</v>
      </c>
      <c r="B280" s="434" t="e">
        <f>IF('Запит 2-8'!#REF!&lt;&gt;"",'Запит 2-8'!#REF!,"")</f>
        <v>#REF!</v>
      </c>
      <c r="C280" s="435" t="e">
        <f>'Запит 2-8'!#REF!</f>
        <v>#REF!</v>
      </c>
      <c r="D280" s="436" t="e">
        <f>'Запит 2-8'!#REF!</f>
        <v>#REF!</v>
      </c>
      <c r="E280" s="437" t="e">
        <f>'Паспорт-3'!F261</f>
        <v>#REF!</v>
      </c>
      <c r="F280" s="438"/>
      <c r="G280" s="439" t="e">
        <f t="shared" si="32"/>
        <v>#REF!</v>
      </c>
      <c r="H280" s="81" t="e">
        <f t="shared" si="33"/>
        <v>#REF!</v>
      </c>
    </row>
    <row r="281" spans="1:8" ht="12.75" customHeight="1" x14ac:dyDescent="0.2">
      <c r="A281" s="820" t="s">
        <v>212</v>
      </c>
      <c r="B281" s="821"/>
      <c r="C281" s="821"/>
      <c r="D281" s="821"/>
      <c r="E281" s="821"/>
      <c r="F281" s="821"/>
      <c r="G281" s="822"/>
      <c r="H281" s="81" t="e">
        <f>H265</f>
        <v>#REF!</v>
      </c>
    </row>
    <row r="282" spans="1:8" x14ac:dyDescent="0.2">
      <c r="A282" s="420" t="e">
        <f>'Запит 2-8'!#REF!</f>
        <v>#REF!</v>
      </c>
      <c r="B282" s="823" t="s">
        <v>108</v>
      </c>
      <c r="C282" s="824"/>
      <c r="D282" s="824"/>
      <c r="E282" s="824"/>
      <c r="F282" s="824"/>
      <c r="G282" s="829"/>
      <c r="H282" s="81" t="e">
        <f>H283</f>
        <v>#REF!</v>
      </c>
    </row>
    <row r="283" spans="1:8" x14ac:dyDescent="0.2">
      <c r="A283" s="326" t="e">
        <f>'Запит 2-8'!#REF!</f>
        <v>#REF!</v>
      </c>
      <c r="B283" s="421" t="e">
        <f>IF('Запит 2-8'!#REF!&lt;&gt;"",'Запит 2-8'!#REF!,"")</f>
        <v>#REF!</v>
      </c>
      <c r="C283" s="422" t="e">
        <f>'Запит 2-8'!#REF!</f>
        <v>#REF!</v>
      </c>
      <c r="D283" s="423" t="e">
        <f>'Запит 2-8'!#REF!</f>
        <v>#REF!</v>
      </c>
      <c r="E283" s="430" t="e">
        <f>'Паспорт-3'!F263</f>
        <v>#REF!</v>
      </c>
      <c r="F283" s="431"/>
      <c r="G283" s="432" t="e">
        <f t="shared" ref="G283:G297" si="34">F283-E283</f>
        <v>#REF!</v>
      </c>
      <c r="H283" s="81" t="e">
        <f t="shared" ref="H283:H297" si="35">IF(B283&lt;&gt;"","Для друку","")</f>
        <v>#REF!</v>
      </c>
    </row>
    <row r="284" spans="1:8" x14ac:dyDescent="0.2">
      <c r="A284" s="326" t="e">
        <f>'Запит 2-8'!#REF!</f>
        <v>#REF!</v>
      </c>
      <c r="B284" s="298" t="e">
        <f>IF('Запит 2-8'!#REF!&lt;&gt;"",'Запит 2-8'!#REF!,"")</f>
        <v>#REF!</v>
      </c>
      <c r="C284" s="297" t="e">
        <f>'Запит 2-8'!#REF!</f>
        <v>#REF!</v>
      </c>
      <c r="D284" s="296" t="e">
        <f>'Запит 2-8'!#REF!</f>
        <v>#REF!</v>
      </c>
      <c r="E284" s="413" t="e">
        <f>'Паспорт-3'!F264</f>
        <v>#REF!</v>
      </c>
      <c r="F284" s="414"/>
      <c r="G284" s="429" t="e">
        <f t="shared" si="34"/>
        <v>#REF!</v>
      </c>
      <c r="H284" s="81" t="e">
        <f t="shared" si="35"/>
        <v>#REF!</v>
      </c>
    </row>
    <row r="285" spans="1:8" x14ac:dyDescent="0.2">
      <c r="A285" s="326" t="e">
        <f>'Запит 2-8'!#REF!</f>
        <v>#REF!</v>
      </c>
      <c r="B285" s="298" t="e">
        <f>IF('Запит 2-8'!#REF!&lt;&gt;"",'Запит 2-8'!#REF!,"")</f>
        <v>#REF!</v>
      </c>
      <c r="C285" s="297" t="e">
        <f>'Запит 2-8'!#REF!</f>
        <v>#REF!</v>
      </c>
      <c r="D285" s="296" t="e">
        <f>'Запит 2-8'!#REF!</f>
        <v>#REF!</v>
      </c>
      <c r="E285" s="413" t="e">
        <f>'Паспорт-3'!F265</f>
        <v>#REF!</v>
      </c>
      <c r="F285" s="414"/>
      <c r="G285" s="429" t="e">
        <f t="shared" si="34"/>
        <v>#REF!</v>
      </c>
      <c r="H285" s="81" t="e">
        <f t="shared" si="35"/>
        <v>#REF!</v>
      </c>
    </row>
    <row r="286" spans="1:8" x14ac:dyDescent="0.2">
      <c r="A286" s="326" t="e">
        <f>'Запит 2-8'!#REF!</f>
        <v>#REF!</v>
      </c>
      <c r="B286" s="298" t="e">
        <f>IF('Запит 2-8'!#REF!&lt;&gt;"",'Запит 2-8'!#REF!,"")</f>
        <v>#REF!</v>
      </c>
      <c r="C286" s="297" t="e">
        <f>'Запит 2-8'!#REF!</f>
        <v>#REF!</v>
      </c>
      <c r="D286" s="296" t="e">
        <f>'Запит 2-8'!#REF!</f>
        <v>#REF!</v>
      </c>
      <c r="E286" s="413" t="e">
        <f>'Паспорт-3'!F266</f>
        <v>#REF!</v>
      </c>
      <c r="F286" s="414"/>
      <c r="G286" s="429" t="e">
        <f t="shared" si="34"/>
        <v>#REF!</v>
      </c>
      <c r="H286" s="81" t="e">
        <f t="shared" si="35"/>
        <v>#REF!</v>
      </c>
    </row>
    <row r="287" spans="1:8" x14ac:dyDescent="0.2">
      <c r="A287" s="326" t="e">
        <f>'Запит 2-8'!#REF!</f>
        <v>#REF!</v>
      </c>
      <c r="B287" s="298" t="e">
        <f>IF('Запит 2-8'!#REF!&lt;&gt;"",'Запит 2-8'!#REF!,"")</f>
        <v>#REF!</v>
      </c>
      <c r="C287" s="297" t="e">
        <f>'Запит 2-8'!#REF!</f>
        <v>#REF!</v>
      </c>
      <c r="D287" s="296" t="e">
        <f>'Запит 2-8'!#REF!</f>
        <v>#REF!</v>
      </c>
      <c r="E287" s="413" t="e">
        <f>'Паспорт-3'!F267</f>
        <v>#REF!</v>
      </c>
      <c r="F287" s="414"/>
      <c r="G287" s="429" t="e">
        <f t="shared" si="34"/>
        <v>#REF!</v>
      </c>
      <c r="H287" s="81" t="e">
        <f t="shared" si="35"/>
        <v>#REF!</v>
      </c>
    </row>
    <row r="288" spans="1:8" x14ac:dyDescent="0.2">
      <c r="A288" s="326" t="e">
        <f>'Запит 2-8'!#REF!</f>
        <v>#REF!</v>
      </c>
      <c r="B288" s="298" t="e">
        <f>IF('Запит 2-8'!#REF!&lt;&gt;"",'Запит 2-8'!#REF!,"")</f>
        <v>#REF!</v>
      </c>
      <c r="C288" s="297" t="e">
        <f>'Запит 2-8'!#REF!</f>
        <v>#REF!</v>
      </c>
      <c r="D288" s="296" t="e">
        <f>'Запит 2-8'!#REF!</f>
        <v>#REF!</v>
      </c>
      <c r="E288" s="413" t="e">
        <f>'Паспорт-3'!F268</f>
        <v>#REF!</v>
      </c>
      <c r="F288" s="414"/>
      <c r="G288" s="429" t="e">
        <f t="shared" si="34"/>
        <v>#REF!</v>
      </c>
      <c r="H288" s="81" t="e">
        <f t="shared" si="35"/>
        <v>#REF!</v>
      </c>
    </row>
    <row r="289" spans="1:8" x14ac:dyDescent="0.2">
      <c r="A289" s="326" t="e">
        <f>'Запит 2-8'!#REF!</f>
        <v>#REF!</v>
      </c>
      <c r="B289" s="298" t="e">
        <f>IF('Запит 2-8'!#REF!&lt;&gt;"",'Запит 2-8'!#REF!,"")</f>
        <v>#REF!</v>
      </c>
      <c r="C289" s="297" t="e">
        <f>'Запит 2-8'!#REF!</f>
        <v>#REF!</v>
      </c>
      <c r="D289" s="296" t="e">
        <f>'Запит 2-8'!#REF!</f>
        <v>#REF!</v>
      </c>
      <c r="E289" s="413" t="e">
        <f>'Паспорт-3'!F269</f>
        <v>#REF!</v>
      </c>
      <c r="F289" s="414"/>
      <c r="G289" s="429" t="e">
        <f t="shared" si="34"/>
        <v>#REF!</v>
      </c>
      <c r="H289" s="81" t="e">
        <f t="shared" si="35"/>
        <v>#REF!</v>
      </c>
    </row>
    <row r="290" spans="1:8" x14ac:dyDescent="0.2">
      <c r="A290" s="326" t="e">
        <f>'Запит 2-8'!#REF!</f>
        <v>#REF!</v>
      </c>
      <c r="B290" s="298" t="e">
        <f>IF('Запит 2-8'!#REF!&lt;&gt;"",'Запит 2-8'!#REF!,"")</f>
        <v>#REF!</v>
      </c>
      <c r="C290" s="297" t="e">
        <f>'Запит 2-8'!#REF!</f>
        <v>#REF!</v>
      </c>
      <c r="D290" s="296" t="e">
        <f>'Запит 2-8'!#REF!</f>
        <v>#REF!</v>
      </c>
      <c r="E290" s="413" t="e">
        <f>'Паспорт-3'!F270</f>
        <v>#REF!</v>
      </c>
      <c r="F290" s="414"/>
      <c r="G290" s="429" t="e">
        <f t="shared" si="34"/>
        <v>#REF!</v>
      </c>
      <c r="H290" s="81" t="e">
        <f t="shared" si="35"/>
        <v>#REF!</v>
      </c>
    </row>
    <row r="291" spans="1:8" x14ac:dyDescent="0.2">
      <c r="A291" s="326" t="e">
        <f>'Запит 2-8'!#REF!</f>
        <v>#REF!</v>
      </c>
      <c r="B291" s="298" t="e">
        <f>IF('Запит 2-8'!#REF!&lt;&gt;"",'Запит 2-8'!#REF!,"")</f>
        <v>#REF!</v>
      </c>
      <c r="C291" s="297" t="e">
        <f>'Запит 2-8'!#REF!</f>
        <v>#REF!</v>
      </c>
      <c r="D291" s="296" t="e">
        <f>'Запит 2-8'!#REF!</f>
        <v>#REF!</v>
      </c>
      <c r="E291" s="413" t="e">
        <f>'Паспорт-3'!F271</f>
        <v>#REF!</v>
      </c>
      <c r="F291" s="414"/>
      <c r="G291" s="429" t="e">
        <f t="shared" si="34"/>
        <v>#REF!</v>
      </c>
      <c r="H291" s="81" t="e">
        <f t="shared" si="35"/>
        <v>#REF!</v>
      </c>
    </row>
    <row r="292" spans="1:8" x14ac:dyDescent="0.2">
      <c r="A292" s="326" t="e">
        <f>'Запит 2-8'!#REF!</f>
        <v>#REF!</v>
      </c>
      <c r="B292" s="298" t="e">
        <f>IF('Запит 2-8'!#REF!&lt;&gt;"",'Запит 2-8'!#REF!,"")</f>
        <v>#REF!</v>
      </c>
      <c r="C292" s="297" t="e">
        <f>'Запит 2-8'!#REF!</f>
        <v>#REF!</v>
      </c>
      <c r="D292" s="296" t="e">
        <f>'Запит 2-8'!#REF!</f>
        <v>#REF!</v>
      </c>
      <c r="E292" s="413" t="e">
        <f>'Паспорт-3'!F272</f>
        <v>#REF!</v>
      </c>
      <c r="F292" s="414"/>
      <c r="G292" s="429" t="e">
        <f t="shared" si="34"/>
        <v>#REF!</v>
      </c>
      <c r="H292" s="81" t="e">
        <f t="shared" si="35"/>
        <v>#REF!</v>
      </c>
    </row>
    <row r="293" spans="1:8" x14ac:dyDescent="0.2">
      <c r="A293" s="326" t="e">
        <f>'Запит 2-8'!#REF!</f>
        <v>#REF!</v>
      </c>
      <c r="B293" s="298" t="e">
        <f>IF('Запит 2-8'!#REF!&lt;&gt;"",'Запит 2-8'!#REF!,"")</f>
        <v>#REF!</v>
      </c>
      <c r="C293" s="297" t="e">
        <f>'Запит 2-8'!#REF!</f>
        <v>#REF!</v>
      </c>
      <c r="D293" s="296" t="e">
        <f>'Запит 2-8'!#REF!</f>
        <v>#REF!</v>
      </c>
      <c r="E293" s="413" t="e">
        <f>'Паспорт-3'!F273</f>
        <v>#REF!</v>
      </c>
      <c r="F293" s="414"/>
      <c r="G293" s="429" t="e">
        <f t="shared" si="34"/>
        <v>#REF!</v>
      </c>
      <c r="H293" s="81" t="e">
        <f t="shared" si="35"/>
        <v>#REF!</v>
      </c>
    </row>
    <row r="294" spans="1:8" x14ac:dyDescent="0.2">
      <c r="A294" s="326" t="e">
        <f>'Запит 2-8'!#REF!</f>
        <v>#REF!</v>
      </c>
      <c r="B294" s="298" t="e">
        <f>IF('Запит 2-8'!#REF!&lt;&gt;"",'Запит 2-8'!#REF!,"")</f>
        <v>#REF!</v>
      </c>
      <c r="C294" s="297" t="e">
        <f>'Запит 2-8'!#REF!</f>
        <v>#REF!</v>
      </c>
      <c r="D294" s="296" t="e">
        <f>'Запит 2-8'!#REF!</f>
        <v>#REF!</v>
      </c>
      <c r="E294" s="413" t="e">
        <f>'Паспорт-3'!F274</f>
        <v>#REF!</v>
      </c>
      <c r="F294" s="414"/>
      <c r="G294" s="429" t="e">
        <f t="shared" si="34"/>
        <v>#REF!</v>
      </c>
      <c r="H294" s="81" t="e">
        <f t="shared" si="35"/>
        <v>#REF!</v>
      </c>
    </row>
    <row r="295" spans="1:8" x14ac:dyDescent="0.2">
      <c r="A295" s="326" t="e">
        <f>'Запит 2-8'!#REF!</f>
        <v>#REF!</v>
      </c>
      <c r="B295" s="298" t="e">
        <f>IF('Запит 2-8'!#REF!&lt;&gt;"",'Запит 2-8'!#REF!,"")</f>
        <v>#REF!</v>
      </c>
      <c r="C295" s="297" t="e">
        <f>'Запит 2-8'!#REF!</f>
        <v>#REF!</v>
      </c>
      <c r="D295" s="296" t="e">
        <f>'Запит 2-8'!#REF!</f>
        <v>#REF!</v>
      </c>
      <c r="E295" s="413" t="e">
        <f>'Паспорт-3'!F275</f>
        <v>#REF!</v>
      </c>
      <c r="F295" s="414"/>
      <c r="G295" s="429" t="e">
        <f t="shared" si="34"/>
        <v>#REF!</v>
      </c>
      <c r="H295" s="81" t="e">
        <f t="shared" si="35"/>
        <v>#REF!</v>
      </c>
    </row>
    <row r="296" spans="1:8" x14ac:dyDescent="0.2">
      <c r="A296" s="326" t="e">
        <f>'Запит 2-8'!#REF!</f>
        <v>#REF!</v>
      </c>
      <c r="B296" s="298" t="e">
        <f>IF('Запит 2-8'!#REF!&lt;&gt;"",'Запит 2-8'!#REF!,"")</f>
        <v>#REF!</v>
      </c>
      <c r="C296" s="297" t="e">
        <f>'Запит 2-8'!#REF!</f>
        <v>#REF!</v>
      </c>
      <c r="D296" s="296" t="e">
        <f>'Запит 2-8'!#REF!</f>
        <v>#REF!</v>
      </c>
      <c r="E296" s="413" t="e">
        <f>'Паспорт-3'!F276</f>
        <v>#REF!</v>
      </c>
      <c r="F296" s="414"/>
      <c r="G296" s="429" t="e">
        <f t="shared" si="34"/>
        <v>#REF!</v>
      </c>
      <c r="H296" s="81" t="e">
        <f t="shared" si="35"/>
        <v>#REF!</v>
      </c>
    </row>
    <row r="297" spans="1:8" x14ac:dyDescent="0.2">
      <c r="A297" s="433" t="e">
        <f>'Запит 2-8'!#REF!</f>
        <v>#REF!</v>
      </c>
      <c r="B297" s="434" t="e">
        <f>IF('Запит 2-8'!#REF!&lt;&gt;"",'Запит 2-8'!#REF!,"")</f>
        <v>#REF!</v>
      </c>
      <c r="C297" s="435" t="e">
        <f>'Запит 2-8'!#REF!</f>
        <v>#REF!</v>
      </c>
      <c r="D297" s="436" t="e">
        <f>'Запит 2-8'!#REF!</f>
        <v>#REF!</v>
      </c>
      <c r="E297" s="437" t="e">
        <f>'Паспорт-3'!F277</f>
        <v>#REF!</v>
      </c>
      <c r="F297" s="438"/>
      <c r="G297" s="439" t="e">
        <f t="shared" si="34"/>
        <v>#REF!</v>
      </c>
      <c r="H297" s="81" t="e">
        <f t="shared" si="35"/>
        <v>#REF!</v>
      </c>
    </row>
    <row r="298" spans="1:8" ht="12.75" customHeight="1" x14ac:dyDescent="0.2">
      <c r="A298" s="820" t="s">
        <v>212</v>
      </c>
      <c r="B298" s="821"/>
      <c r="C298" s="821"/>
      <c r="D298" s="821"/>
      <c r="E298" s="821"/>
      <c r="F298" s="821"/>
      <c r="G298" s="822"/>
      <c r="H298" s="81" t="e">
        <f>H282</f>
        <v>#REF!</v>
      </c>
    </row>
    <row r="299" spans="1:8" x14ac:dyDescent="0.2">
      <c r="A299" s="426" t="e">
        <f>'Запит 2-8'!#REF!</f>
        <v>#REF!</v>
      </c>
      <c r="B299" s="823" t="s">
        <v>109</v>
      </c>
      <c r="C299" s="824"/>
      <c r="D299" s="824"/>
      <c r="E299" s="825"/>
      <c r="F299" s="825"/>
      <c r="G299" s="826"/>
      <c r="H299" s="81" t="e">
        <f>H300</f>
        <v>#REF!</v>
      </c>
    </row>
    <row r="300" spans="1:8" x14ac:dyDescent="0.2">
      <c r="A300" s="326" t="e">
        <f>'Запит 2-8'!#REF!</f>
        <v>#REF!</v>
      </c>
      <c r="B300" s="421" t="e">
        <f>IF('Запит 2-8'!#REF!&lt;&gt;"",'Запит 2-8'!#REF!,"")</f>
        <v>#REF!</v>
      </c>
      <c r="C300" s="422" t="e">
        <f>'Запит 2-8'!#REF!</f>
        <v>#REF!</v>
      </c>
      <c r="D300" s="423" t="e">
        <f>'Запит 2-8'!#REF!</f>
        <v>#REF!</v>
      </c>
      <c r="E300" s="424" t="e">
        <f>'Паспорт-3'!F279</f>
        <v>#REF!</v>
      </c>
      <c r="F300" s="425"/>
      <c r="G300" s="428" t="e">
        <f t="shared" ref="G300:G314" si="36">F300-E300</f>
        <v>#REF!</v>
      </c>
      <c r="H300" s="81" t="e">
        <f t="shared" ref="H300:H314" si="37">IF(B300&lt;&gt;"","Для друку","")</f>
        <v>#REF!</v>
      </c>
    </row>
    <row r="301" spans="1:8" x14ac:dyDescent="0.2">
      <c r="A301" s="326" t="e">
        <f>'Запит 2-8'!#REF!</f>
        <v>#REF!</v>
      </c>
      <c r="B301" s="298" t="e">
        <f>IF('Запит 2-8'!#REF!&lt;&gt;"",'Запит 2-8'!#REF!,"")</f>
        <v>#REF!</v>
      </c>
      <c r="C301" s="297" t="e">
        <f>'Запит 2-8'!#REF!</f>
        <v>#REF!</v>
      </c>
      <c r="D301" s="296" t="e">
        <f>'Запит 2-8'!#REF!</f>
        <v>#REF!</v>
      </c>
      <c r="E301" s="413" t="e">
        <f>'Паспорт-3'!F280</f>
        <v>#REF!</v>
      </c>
      <c r="F301" s="414"/>
      <c r="G301" s="429" t="e">
        <f t="shared" si="36"/>
        <v>#REF!</v>
      </c>
      <c r="H301" s="81" t="e">
        <f t="shared" si="37"/>
        <v>#REF!</v>
      </c>
    </row>
    <row r="302" spans="1:8" x14ac:dyDescent="0.2">
      <c r="A302" s="326" t="e">
        <f>'Запит 2-8'!#REF!</f>
        <v>#REF!</v>
      </c>
      <c r="B302" s="298" t="e">
        <f>IF('Запит 2-8'!#REF!&lt;&gt;"",'Запит 2-8'!#REF!,"")</f>
        <v>#REF!</v>
      </c>
      <c r="C302" s="297" t="e">
        <f>'Запит 2-8'!#REF!</f>
        <v>#REF!</v>
      </c>
      <c r="D302" s="296" t="e">
        <f>'Запит 2-8'!#REF!</f>
        <v>#REF!</v>
      </c>
      <c r="E302" s="413" t="e">
        <f>'Паспорт-3'!F281</f>
        <v>#REF!</v>
      </c>
      <c r="F302" s="414"/>
      <c r="G302" s="429" t="e">
        <f t="shared" si="36"/>
        <v>#REF!</v>
      </c>
      <c r="H302" s="81" t="e">
        <f t="shared" si="37"/>
        <v>#REF!</v>
      </c>
    </row>
    <row r="303" spans="1:8" x14ac:dyDescent="0.2">
      <c r="A303" s="326" t="e">
        <f>'Запит 2-8'!#REF!</f>
        <v>#REF!</v>
      </c>
      <c r="B303" s="298" t="e">
        <f>IF('Запит 2-8'!#REF!&lt;&gt;"",'Запит 2-8'!#REF!,"")</f>
        <v>#REF!</v>
      </c>
      <c r="C303" s="297" t="e">
        <f>'Запит 2-8'!#REF!</f>
        <v>#REF!</v>
      </c>
      <c r="D303" s="296" t="e">
        <f>'Запит 2-8'!#REF!</f>
        <v>#REF!</v>
      </c>
      <c r="E303" s="413" t="e">
        <f>'Паспорт-3'!F282</f>
        <v>#REF!</v>
      </c>
      <c r="F303" s="414"/>
      <c r="G303" s="429" t="e">
        <f t="shared" si="36"/>
        <v>#REF!</v>
      </c>
      <c r="H303" s="81" t="e">
        <f t="shared" si="37"/>
        <v>#REF!</v>
      </c>
    </row>
    <row r="304" spans="1:8" x14ac:dyDescent="0.2">
      <c r="A304" s="326" t="e">
        <f>'Запит 2-8'!#REF!</f>
        <v>#REF!</v>
      </c>
      <c r="B304" s="298" t="e">
        <f>IF('Запит 2-8'!#REF!&lt;&gt;"",'Запит 2-8'!#REF!,"")</f>
        <v>#REF!</v>
      </c>
      <c r="C304" s="297" t="e">
        <f>'Запит 2-8'!#REF!</f>
        <v>#REF!</v>
      </c>
      <c r="D304" s="296" t="e">
        <f>'Запит 2-8'!#REF!</f>
        <v>#REF!</v>
      </c>
      <c r="E304" s="413" t="e">
        <f>'Паспорт-3'!F283</f>
        <v>#REF!</v>
      </c>
      <c r="F304" s="414"/>
      <c r="G304" s="429" t="e">
        <f t="shared" si="36"/>
        <v>#REF!</v>
      </c>
      <c r="H304" s="81" t="e">
        <f t="shared" si="37"/>
        <v>#REF!</v>
      </c>
    </row>
    <row r="305" spans="1:8" x14ac:dyDescent="0.2">
      <c r="A305" s="326" t="e">
        <f>'Запит 2-8'!#REF!</f>
        <v>#REF!</v>
      </c>
      <c r="B305" s="298" t="e">
        <f>IF('Запит 2-8'!#REF!&lt;&gt;"",'Запит 2-8'!#REF!,"")</f>
        <v>#REF!</v>
      </c>
      <c r="C305" s="297" t="e">
        <f>'Запит 2-8'!#REF!</f>
        <v>#REF!</v>
      </c>
      <c r="D305" s="296" t="e">
        <f>'Запит 2-8'!#REF!</f>
        <v>#REF!</v>
      </c>
      <c r="E305" s="413" t="e">
        <f>'Паспорт-3'!F284</f>
        <v>#REF!</v>
      </c>
      <c r="F305" s="414"/>
      <c r="G305" s="429" t="e">
        <f t="shared" si="36"/>
        <v>#REF!</v>
      </c>
      <c r="H305" s="81" t="e">
        <f t="shared" si="37"/>
        <v>#REF!</v>
      </c>
    </row>
    <row r="306" spans="1:8" x14ac:dyDescent="0.2">
      <c r="A306" s="326" t="e">
        <f>'Запит 2-8'!#REF!</f>
        <v>#REF!</v>
      </c>
      <c r="B306" s="298" t="e">
        <f>IF('Запит 2-8'!#REF!&lt;&gt;"",'Запит 2-8'!#REF!,"")</f>
        <v>#REF!</v>
      </c>
      <c r="C306" s="297" t="e">
        <f>'Запит 2-8'!#REF!</f>
        <v>#REF!</v>
      </c>
      <c r="D306" s="296" t="e">
        <f>'Запит 2-8'!#REF!</f>
        <v>#REF!</v>
      </c>
      <c r="E306" s="413" t="e">
        <f>'Паспорт-3'!F285</f>
        <v>#REF!</v>
      </c>
      <c r="F306" s="414"/>
      <c r="G306" s="429" t="e">
        <f t="shared" si="36"/>
        <v>#REF!</v>
      </c>
      <c r="H306" s="81" t="e">
        <f t="shared" si="37"/>
        <v>#REF!</v>
      </c>
    </row>
    <row r="307" spans="1:8" x14ac:dyDescent="0.2">
      <c r="A307" s="326" t="e">
        <f>'Запит 2-8'!#REF!</f>
        <v>#REF!</v>
      </c>
      <c r="B307" s="298" t="e">
        <f>IF('Запит 2-8'!#REF!&lt;&gt;"",'Запит 2-8'!#REF!,"")</f>
        <v>#REF!</v>
      </c>
      <c r="C307" s="297" t="e">
        <f>'Запит 2-8'!#REF!</f>
        <v>#REF!</v>
      </c>
      <c r="D307" s="296" t="e">
        <f>'Запит 2-8'!#REF!</f>
        <v>#REF!</v>
      </c>
      <c r="E307" s="413" t="e">
        <f>'Паспорт-3'!F286</f>
        <v>#REF!</v>
      </c>
      <c r="F307" s="414"/>
      <c r="G307" s="429" t="e">
        <f t="shared" si="36"/>
        <v>#REF!</v>
      </c>
      <c r="H307" s="81" t="e">
        <f t="shared" si="37"/>
        <v>#REF!</v>
      </c>
    </row>
    <row r="308" spans="1:8" x14ac:dyDescent="0.2">
      <c r="A308" s="326" t="e">
        <f>'Запит 2-8'!#REF!</f>
        <v>#REF!</v>
      </c>
      <c r="B308" s="298" t="e">
        <f>IF('Запит 2-8'!#REF!&lt;&gt;"",'Запит 2-8'!#REF!,"")</f>
        <v>#REF!</v>
      </c>
      <c r="C308" s="297" t="e">
        <f>'Запит 2-8'!#REF!</f>
        <v>#REF!</v>
      </c>
      <c r="D308" s="296" t="e">
        <f>'Запит 2-8'!#REF!</f>
        <v>#REF!</v>
      </c>
      <c r="E308" s="413" t="e">
        <f>'Паспорт-3'!F287</f>
        <v>#REF!</v>
      </c>
      <c r="F308" s="414"/>
      <c r="G308" s="429" t="e">
        <f t="shared" si="36"/>
        <v>#REF!</v>
      </c>
      <c r="H308" s="81" t="e">
        <f t="shared" si="37"/>
        <v>#REF!</v>
      </c>
    </row>
    <row r="309" spans="1:8" x14ac:dyDescent="0.2">
      <c r="A309" s="326" t="e">
        <f>'Запит 2-8'!#REF!</f>
        <v>#REF!</v>
      </c>
      <c r="B309" s="298" t="e">
        <f>IF('Запит 2-8'!#REF!&lt;&gt;"",'Запит 2-8'!#REF!,"")</f>
        <v>#REF!</v>
      </c>
      <c r="C309" s="297" t="e">
        <f>'Запит 2-8'!#REF!</f>
        <v>#REF!</v>
      </c>
      <c r="D309" s="296" t="e">
        <f>'Запит 2-8'!#REF!</f>
        <v>#REF!</v>
      </c>
      <c r="E309" s="413" t="e">
        <f>'Паспорт-3'!F288</f>
        <v>#REF!</v>
      </c>
      <c r="F309" s="414"/>
      <c r="G309" s="429" t="e">
        <f t="shared" si="36"/>
        <v>#REF!</v>
      </c>
      <c r="H309" s="81" t="e">
        <f t="shared" si="37"/>
        <v>#REF!</v>
      </c>
    </row>
    <row r="310" spans="1:8" x14ac:dyDescent="0.2">
      <c r="A310" s="326" t="e">
        <f>'Запит 2-8'!#REF!</f>
        <v>#REF!</v>
      </c>
      <c r="B310" s="298" t="e">
        <f>IF('Запит 2-8'!#REF!&lt;&gt;"",'Запит 2-8'!#REF!,"")</f>
        <v>#REF!</v>
      </c>
      <c r="C310" s="297" t="e">
        <f>'Запит 2-8'!#REF!</f>
        <v>#REF!</v>
      </c>
      <c r="D310" s="296" t="e">
        <f>'Запит 2-8'!#REF!</f>
        <v>#REF!</v>
      </c>
      <c r="E310" s="413" t="e">
        <f>'Паспорт-3'!F289</f>
        <v>#REF!</v>
      </c>
      <c r="F310" s="414"/>
      <c r="G310" s="429" t="e">
        <f t="shared" si="36"/>
        <v>#REF!</v>
      </c>
      <c r="H310" s="81" t="e">
        <f t="shared" si="37"/>
        <v>#REF!</v>
      </c>
    </row>
    <row r="311" spans="1:8" x14ac:dyDescent="0.2">
      <c r="A311" s="326" t="e">
        <f>'Запит 2-8'!#REF!</f>
        <v>#REF!</v>
      </c>
      <c r="B311" s="298" t="e">
        <f>IF('Запит 2-8'!#REF!&lt;&gt;"",'Запит 2-8'!#REF!,"")</f>
        <v>#REF!</v>
      </c>
      <c r="C311" s="297" t="e">
        <f>'Запит 2-8'!#REF!</f>
        <v>#REF!</v>
      </c>
      <c r="D311" s="296" t="e">
        <f>'Запит 2-8'!#REF!</f>
        <v>#REF!</v>
      </c>
      <c r="E311" s="413" t="e">
        <f>'Паспорт-3'!F290</f>
        <v>#REF!</v>
      </c>
      <c r="F311" s="414"/>
      <c r="G311" s="429" t="e">
        <f t="shared" si="36"/>
        <v>#REF!</v>
      </c>
      <c r="H311" s="81" t="e">
        <f t="shared" si="37"/>
        <v>#REF!</v>
      </c>
    </row>
    <row r="312" spans="1:8" x14ac:dyDescent="0.2">
      <c r="A312" s="326" t="e">
        <f>'Запит 2-8'!#REF!</f>
        <v>#REF!</v>
      </c>
      <c r="B312" s="298" t="e">
        <f>IF('Запит 2-8'!#REF!&lt;&gt;"",'Запит 2-8'!#REF!,"")</f>
        <v>#REF!</v>
      </c>
      <c r="C312" s="297" t="e">
        <f>'Запит 2-8'!#REF!</f>
        <v>#REF!</v>
      </c>
      <c r="D312" s="296" t="e">
        <f>'Запит 2-8'!#REF!</f>
        <v>#REF!</v>
      </c>
      <c r="E312" s="413" t="e">
        <f>'Паспорт-3'!F291</f>
        <v>#REF!</v>
      </c>
      <c r="F312" s="414"/>
      <c r="G312" s="429" t="e">
        <f t="shared" si="36"/>
        <v>#REF!</v>
      </c>
      <c r="H312" s="81" t="e">
        <f t="shared" si="37"/>
        <v>#REF!</v>
      </c>
    </row>
    <row r="313" spans="1:8" x14ac:dyDescent="0.2">
      <c r="A313" s="326" t="e">
        <f>'Запит 2-8'!#REF!</f>
        <v>#REF!</v>
      </c>
      <c r="B313" s="298" t="e">
        <f>IF('Запит 2-8'!#REF!&lt;&gt;"",'Запит 2-8'!#REF!,"")</f>
        <v>#REF!</v>
      </c>
      <c r="C313" s="297" t="e">
        <f>'Запит 2-8'!#REF!</f>
        <v>#REF!</v>
      </c>
      <c r="D313" s="296" t="e">
        <f>'Запит 2-8'!#REF!</f>
        <v>#REF!</v>
      </c>
      <c r="E313" s="413" t="e">
        <f>'Паспорт-3'!F292</f>
        <v>#REF!</v>
      </c>
      <c r="F313" s="414"/>
      <c r="G313" s="429" t="e">
        <f t="shared" si="36"/>
        <v>#REF!</v>
      </c>
      <c r="H313" s="81" t="e">
        <f t="shared" si="37"/>
        <v>#REF!</v>
      </c>
    </row>
    <row r="314" spans="1:8" x14ac:dyDescent="0.2">
      <c r="A314" s="433" t="e">
        <f>'Запит 2-8'!#REF!</f>
        <v>#REF!</v>
      </c>
      <c r="B314" s="434" t="e">
        <f>IF('Запит 2-8'!#REF!&lt;&gt;"",'Запит 2-8'!#REF!,"")</f>
        <v>#REF!</v>
      </c>
      <c r="C314" s="435" t="e">
        <f>'Запит 2-8'!#REF!</f>
        <v>#REF!</v>
      </c>
      <c r="D314" s="436" t="e">
        <f>'Запит 2-8'!#REF!</f>
        <v>#REF!</v>
      </c>
      <c r="E314" s="437" t="e">
        <f>'Паспорт-3'!F293</f>
        <v>#REF!</v>
      </c>
      <c r="F314" s="438"/>
      <c r="G314" s="439" t="e">
        <f t="shared" si="36"/>
        <v>#REF!</v>
      </c>
      <c r="H314" s="81" t="e">
        <f t="shared" si="37"/>
        <v>#REF!</v>
      </c>
    </row>
    <row r="315" spans="1:8" ht="12.75" customHeight="1" x14ac:dyDescent="0.2">
      <c r="A315" s="820" t="s">
        <v>212</v>
      </c>
      <c r="B315" s="821"/>
      <c r="C315" s="821"/>
      <c r="D315" s="821"/>
      <c r="E315" s="821"/>
      <c r="F315" s="821"/>
      <c r="G315" s="822"/>
      <c r="H315" s="81" t="e">
        <f>H299</f>
        <v>#REF!</v>
      </c>
    </row>
    <row r="316" spans="1:8" x14ac:dyDescent="0.2">
      <c r="A316" s="426" t="e">
        <f>'Запит 2-8'!#REF!</f>
        <v>#REF!</v>
      </c>
      <c r="B316" s="823" t="s">
        <v>110</v>
      </c>
      <c r="C316" s="824"/>
      <c r="D316" s="824"/>
      <c r="E316" s="825"/>
      <c r="F316" s="825"/>
      <c r="G316" s="826"/>
      <c r="H316" s="81" t="e">
        <f>H317</f>
        <v>#REF!</v>
      </c>
    </row>
    <row r="317" spans="1:8" x14ac:dyDescent="0.2">
      <c r="A317" s="326" t="e">
        <f>'Запит 2-8'!#REF!</f>
        <v>#REF!</v>
      </c>
      <c r="B317" s="421" t="e">
        <f>IF('Запит 2-8'!#REF!&lt;&gt;"",'Запит 2-8'!#REF!,"")</f>
        <v>#REF!</v>
      </c>
      <c r="C317" s="422" t="e">
        <f>'Запит 2-8'!#REF!</f>
        <v>#REF!</v>
      </c>
      <c r="D317" s="423" t="e">
        <f>'Запит 2-8'!#REF!</f>
        <v>#REF!</v>
      </c>
      <c r="E317" s="424" t="e">
        <f>'Паспорт-3'!F295</f>
        <v>#REF!</v>
      </c>
      <c r="F317" s="425"/>
      <c r="G317" s="428" t="e">
        <f t="shared" ref="G317:G326" si="38">F317-E317</f>
        <v>#REF!</v>
      </c>
      <c r="H317" s="81" t="e">
        <f t="shared" ref="H317:H326" si="39">IF(B317&lt;&gt;"","Для друку","")</f>
        <v>#REF!</v>
      </c>
    </row>
    <row r="318" spans="1:8" x14ac:dyDescent="0.2">
      <c r="A318" s="326" t="e">
        <f>'Запит 2-8'!#REF!</f>
        <v>#REF!</v>
      </c>
      <c r="B318" s="298" t="e">
        <f>IF('Запит 2-8'!#REF!&lt;&gt;"",'Запит 2-8'!#REF!,"")</f>
        <v>#REF!</v>
      </c>
      <c r="C318" s="297" t="e">
        <f>'Запит 2-8'!#REF!</f>
        <v>#REF!</v>
      </c>
      <c r="D318" s="296" t="e">
        <f>'Запит 2-8'!#REF!</f>
        <v>#REF!</v>
      </c>
      <c r="E318" s="413" t="e">
        <f>'Паспорт-3'!F296</f>
        <v>#REF!</v>
      </c>
      <c r="F318" s="414"/>
      <c r="G318" s="429" t="e">
        <f t="shared" si="38"/>
        <v>#REF!</v>
      </c>
      <c r="H318" s="81" t="e">
        <f t="shared" si="39"/>
        <v>#REF!</v>
      </c>
    </row>
    <row r="319" spans="1:8" x14ac:dyDescent="0.2">
      <c r="A319" s="326" t="e">
        <f>'Запит 2-8'!#REF!</f>
        <v>#REF!</v>
      </c>
      <c r="B319" s="298" t="e">
        <f>IF('Запит 2-8'!#REF!&lt;&gt;"",'Запит 2-8'!#REF!,"")</f>
        <v>#REF!</v>
      </c>
      <c r="C319" s="297" t="e">
        <f>'Запит 2-8'!#REF!</f>
        <v>#REF!</v>
      </c>
      <c r="D319" s="296" t="e">
        <f>'Запит 2-8'!#REF!</f>
        <v>#REF!</v>
      </c>
      <c r="E319" s="413" t="e">
        <f>'Паспорт-3'!F297</f>
        <v>#REF!</v>
      </c>
      <c r="F319" s="414"/>
      <c r="G319" s="429" t="e">
        <f t="shared" si="38"/>
        <v>#REF!</v>
      </c>
      <c r="H319" s="81" t="e">
        <f t="shared" si="39"/>
        <v>#REF!</v>
      </c>
    </row>
    <row r="320" spans="1:8" x14ac:dyDescent="0.2">
      <c r="A320" s="326" t="e">
        <f>'Запит 2-8'!#REF!</f>
        <v>#REF!</v>
      </c>
      <c r="B320" s="298" t="e">
        <f>IF('Запит 2-8'!#REF!&lt;&gt;"",'Запит 2-8'!#REF!,"")</f>
        <v>#REF!</v>
      </c>
      <c r="C320" s="297" t="e">
        <f>'Запит 2-8'!#REF!</f>
        <v>#REF!</v>
      </c>
      <c r="D320" s="296" t="e">
        <f>'Запит 2-8'!#REF!</f>
        <v>#REF!</v>
      </c>
      <c r="E320" s="413" t="e">
        <f>'Паспорт-3'!F298</f>
        <v>#REF!</v>
      </c>
      <c r="F320" s="414"/>
      <c r="G320" s="429" t="e">
        <f t="shared" si="38"/>
        <v>#REF!</v>
      </c>
      <c r="H320" s="81" t="e">
        <f t="shared" si="39"/>
        <v>#REF!</v>
      </c>
    </row>
    <row r="321" spans="1:8" x14ac:dyDescent="0.2">
      <c r="A321" s="326" t="e">
        <f>'Запит 2-8'!#REF!</f>
        <v>#REF!</v>
      </c>
      <c r="B321" s="298" t="e">
        <f>IF('Запит 2-8'!#REF!&lt;&gt;"",'Запит 2-8'!#REF!,"")</f>
        <v>#REF!</v>
      </c>
      <c r="C321" s="297" t="e">
        <f>'Запит 2-8'!#REF!</f>
        <v>#REF!</v>
      </c>
      <c r="D321" s="296" t="e">
        <f>'Запит 2-8'!#REF!</f>
        <v>#REF!</v>
      </c>
      <c r="E321" s="413" t="e">
        <f>'Паспорт-3'!F299</f>
        <v>#REF!</v>
      </c>
      <c r="F321" s="414"/>
      <c r="G321" s="429" t="e">
        <f t="shared" si="38"/>
        <v>#REF!</v>
      </c>
      <c r="H321" s="81" t="e">
        <f t="shared" si="39"/>
        <v>#REF!</v>
      </c>
    </row>
    <row r="322" spans="1:8" x14ac:dyDescent="0.2">
      <c r="A322" s="326" t="e">
        <f>'Запит 2-8'!#REF!</f>
        <v>#REF!</v>
      </c>
      <c r="B322" s="298" t="e">
        <f>IF('Запит 2-8'!#REF!&lt;&gt;"",'Запит 2-8'!#REF!,"")</f>
        <v>#REF!</v>
      </c>
      <c r="C322" s="297" t="e">
        <f>'Запит 2-8'!#REF!</f>
        <v>#REF!</v>
      </c>
      <c r="D322" s="296" t="e">
        <f>'Запит 2-8'!#REF!</f>
        <v>#REF!</v>
      </c>
      <c r="E322" s="413" t="e">
        <f>'Паспорт-3'!F300</f>
        <v>#REF!</v>
      </c>
      <c r="F322" s="414"/>
      <c r="G322" s="429" t="e">
        <f t="shared" si="38"/>
        <v>#REF!</v>
      </c>
      <c r="H322" s="81" t="e">
        <f t="shared" si="39"/>
        <v>#REF!</v>
      </c>
    </row>
    <row r="323" spans="1:8" x14ac:dyDescent="0.2">
      <c r="A323" s="326" t="e">
        <f>'Запит 2-8'!#REF!</f>
        <v>#REF!</v>
      </c>
      <c r="B323" s="298" t="e">
        <f>IF('Запит 2-8'!#REF!&lt;&gt;"",'Запит 2-8'!#REF!,"")</f>
        <v>#REF!</v>
      </c>
      <c r="C323" s="297" t="e">
        <f>'Запит 2-8'!#REF!</f>
        <v>#REF!</v>
      </c>
      <c r="D323" s="296" t="e">
        <f>'Запит 2-8'!#REF!</f>
        <v>#REF!</v>
      </c>
      <c r="E323" s="413" t="e">
        <f>'Паспорт-3'!F301</f>
        <v>#REF!</v>
      </c>
      <c r="F323" s="414"/>
      <c r="G323" s="429" t="e">
        <f t="shared" si="38"/>
        <v>#REF!</v>
      </c>
      <c r="H323" s="81" t="e">
        <f t="shared" si="39"/>
        <v>#REF!</v>
      </c>
    </row>
    <row r="324" spans="1:8" x14ac:dyDescent="0.2">
      <c r="A324" s="326" t="e">
        <f>'Запит 2-8'!#REF!</f>
        <v>#REF!</v>
      </c>
      <c r="B324" s="298" t="e">
        <f>IF('Запит 2-8'!#REF!&lt;&gt;"",'Запит 2-8'!#REF!,"")</f>
        <v>#REF!</v>
      </c>
      <c r="C324" s="297" t="e">
        <f>'Запит 2-8'!#REF!</f>
        <v>#REF!</v>
      </c>
      <c r="D324" s="296" t="e">
        <f>'Запит 2-8'!#REF!</f>
        <v>#REF!</v>
      </c>
      <c r="E324" s="413" t="e">
        <f>'Паспорт-3'!F302</f>
        <v>#REF!</v>
      </c>
      <c r="F324" s="414"/>
      <c r="G324" s="429" t="e">
        <f t="shared" si="38"/>
        <v>#REF!</v>
      </c>
      <c r="H324" s="81" t="e">
        <f t="shared" si="39"/>
        <v>#REF!</v>
      </c>
    </row>
    <row r="325" spans="1:8" ht="12.75" customHeight="1" x14ac:dyDescent="0.2">
      <c r="A325" s="326" t="e">
        <f>'Запит 2-8'!#REF!</f>
        <v>#REF!</v>
      </c>
      <c r="B325" s="298" t="e">
        <f>IF('Запит 2-8'!#REF!&lt;&gt;"",'Запит 2-8'!#REF!,"")</f>
        <v>#REF!</v>
      </c>
      <c r="C325" s="297" t="e">
        <f>'Запит 2-8'!#REF!</f>
        <v>#REF!</v>
      </c>
      <c r="D325" s="296" t="e">
        <f>'Запит 2-8'!#REF!</f>
        <v>#REF!</v>
      </c>
      <c r="E325" s="413" t="e">
        <f>'Паспорт-3'!F303</f>
        <v>#REF!</v>
      </c>
      <c r="F325" s="414"/>
      <c r="G325" s="429" t="e">
        <f t="shared" si="38"/>
        <v>#REF!</v>
      </c>
      <c r="H325" s="81" t="e">
        <f t="shared" si="39"/>
        <v>#REF!</v>
      </c>
    </row>
    <row r="326" spans="1:8" ht="12.75" customHeight="1" x14ac:dyDescent="0.2">
      <c r="A326" s="433" t="e">
        <f>'Запит 2-8'!#REF!</f>
        <v>#REF!</v>
      </c>
      <c r="B326" s="434" t="e">
        <f>IF('Запит 2-8'!#REF!&lt;&gt;"",'Запит 2-8'!#REF!,"")</f>
        <v>#REF!</v>
      </c>
      <c r="C326" s="435" t="e">
        <f>'Запит 2-8'!#REF!</f>
        <v>#REF!</v>
      </c>
      <c r="D326" s="436" t="e">
        <f>'Запит 2-8'!#REF!</f>
        <v>#REF!</v>
      </c>
      <c r="E326" s="437" t="e">
        <f>'Паспорт-3'!F304</f>
        <v>#REF!</v>
      </c>
      <c r="F326" s="438"/>
      <c r="G326" s="439" t="e">
        <f t="shared" si="38"/>
        <v>#REF!</v>
      </c>
      <c r="H326" s="81" t="e">
        <f t="shared" si="39"/>
        <v>#REF!</v>
      </c>
    </row>
    <row r="327" spans="1:8" ht="12.75" customHeight="1" x14ac:dyDescent="0.2">
      <c r="A327" s="820" t="s">
        <v>212</v>
      </c>
      <c r="B327" s="821"/>
      <c r="C327" s="821"/>
      <c r="D327" s="821"/>
      <c r="E327" s="821"/>
      <c r="F327" s="821"/>
      <c r="G327" s="822"/>
      <c r="H327" s="81" t="e">
        <f>H316</f>
        <v>#REF!</v>
      </c>
    </row>
    <row r="328" spans="1:8" ht="12.75" customHeight="1" x14ac:dyDescent="0.2">
      <c r="A328" s="820" t="s">
        <v>232</v>
      </c>
      <c r="B328" s="821"/>
      <c r="C328" s="821"/>
      <c r="D328" s="821"/>
      <c r="E328" s="821"/>
      <c r="F328" s="821"/>
      <c r="G328" s="822"/>
      <c r="H328" s="81" t="e">
        <f>H264</f>
        <v>#REF!</v>
      </c>
    </row>
    <row r="329" spans="1:8" ht="12.75" customHeight="1" x14ac:dyDescent="0.2">
      <c r="A329" s="830" t="e">
        <f>'Запит 2-8'!#REF!</f>
        <v>#REF!</v>
      </c>
      <c r="B329" s="831"/>
      <c r="C329" s="831"/>
      <c r="D329" s="831"/>
      <c r="E329" s="831"/>
      <c r="F329" s="831"/>
      <c r="G329" s="832"/>
      <c r="H329" s="81" t="e">
        <f>H330</f>
        <v>#REF!</v>
      </c>
    </row>
    <row r="330" spans="1:8" ht="12.75" customHeight="1" x14ac:dyDescent="0.2">
      <c r="A330" s="784" t="e">
        <f>'Запит 2-8'!#REF!</f>
        <v>#REF!</v>
      </c>
      <c r="B330" s="785"/>
      <c r="C330" s="785"/>
      <c r="D330" s="785"/>
      <c r="E330" s="785"/>
      <c r="F330" s="785"/>
      <c r="G330" s="786"/>
      <c r="H330" s="81" t="e">
        <f>H331</f>
        <v>#REF!</v>
      </c>
    </row>
    <row r="331" spans="1:8" x14ac:dyDescent="0.2">
      <c r="A331" s="420" t="s">
        <v>4</v>
      </c>
      <c r="B331" s="823" t="s">
        <v>107</v>
      </c>
      <c r="C331" s="824"/>
      <c r="D331" s="824"/>
      <c r="E331" s="827"/>
      <c r="F331" s="827"/>
      <c r="G331" s="828"/>
      <c r="H331" s="81" t="e">
        <f>H332</f>
        <v>#REF!</v>
      </c>
    </row>
    <row r="332" spans="1:8" x14ac:dyDescent="0.2">
      <c r="A332" s="326" t="e">
        <f>'Запит 2-8'!#REF!</f>
        <v>#REF!</v>
      </c>
      <c r="B332" s="421" t="e">
        <f>IF('Запит 2-8'!#REF!&lt;&gt;"",'Запит 2-8'!#REF!,"")</f>
        <v>#REF!</v>
      </c>
      <c r="C332" s="422" t="e">
        <f>'Запит 2-8'!#REF!</f>
        <v>#REF!</v>
      </c>
      <c r="D332" s="423" t="e">
        <f>'Запит 2-8'!#REF!</f>
        <v>#REF!</v>
      </c>
      <c r="E332" s="424" t="e">
        <f>'Паспорт-3'!F308</f>
        <v>#REF!</v>
      </c>
      <c r="F332" s="425"/>
      <c r="G332" s="428" t="e">
        <f t="shared" ref="G332:G346" si="40">F332-E332</f>
        <v>#REF!</v>
      </c>
      <c r="H332" s="81" t="e">
        <f t="shared" ref="H332:H346" si="41">IF(B332&lt;&gt;"","Для друку","")</f>
        <v>#REF!</v>
      </c>
    </row>
    <row r="333" spans="1:8" x14ac:dyDescent="0.2">
      <c r="A333" s="326" t="e">
        <f>'Запит 2-8'!#REF!</f>
        <v>#REF!</v>
      </c>
      <c r="B333" s="298" t="e">
        <f>IF('Запит 2-8'!#REF!&lt;&gt;"",'Запит 2-8'!#REF!,"")</f>
        <v>#REF!</v>
      </c>
      <c r="C333" s="297" t="e">
        <f>'Запит 2-8'!#REF!</f>
        <v>#REF!</v>
      </c>
      <c r="D333" s="296" t="e">
        <f>'Запит 2-8'!#REF!</f>
        <v>#REF!</v>
      </c>
      <c r="E333" s="413" t="e">
        <f>'Паспорт-3'!F309</f>
        <v>#REF!</v>
      </c>
      <c r="F333" s="414"/>
      <c r="G333" s="429" t="e">
        <f t="shared" si="40"/>
        <v>#REF!</v>
      </c>
      <c r="H333" s="81" t="e">
        <f t="shared" si="41"/>
        <v>#REF!</v>
      </c>
    </row>
    <row r="334" spans="1:8" x14ac:dyDescent="0.2">
      <c r="A334" s="326" t="e">
        <f>'Запит 2-8'!#REF!</f>
        <v>#REF!</v>
      </c>
      <c r="B334" s="298" t="e">
        <f>IF('Запит 2-8'!#REF!&lt;&gt;"",'Запит 2-8'!#REF!,"")</f>
        <v>#REF!</v>
      </c>
      <c r="C334" s="297" t="e">
        <f>'Запит 2-8'!#REF!</f>
        <v>#REF!</v>
      </c>
      <c r="D334" s="296" t="e">
        <f>'Запит 2-8'!#REF!</f>
        <v>#REF!</v>
      </c>
      <c r="E334" s="413" t="e">
        <f>'Паспорт-3'!F310</f>
        <v>#REF!</v>
      </c>
      <c r="F334" s="414"/>
      <c r="G334" s="429" t="e">
        <f t="shared" si="40"/>
        <v>#REF!</v>
      </c>
      <c r="H334" s="81" t="e">
        <f t="shared" si="41"/>
        <v>#REF!</v>
      </c>
    </row>
    <row r="335" spans="1:8" x14ac:dyDescent="0.2">
      <c r="A335" s="326" t="e">
        <f>'Запит 2-8'!#REF!</f>
        <v>#REF!</v>
      </c>
      <c r="B335" s="298" t="e">
        <f>IF('Запит 2-8'!#REF!&lt;&gt;"",'Запит 2-8'!#REF!,"")</f>
        <v>#REF!</v>
      </c>
      <c r="C335" s="297" t="e">
        <f>'Запит 2-8'!#REF!</f>
        <v>#REF!</v>
      </c>
      <c r="D335" s="296" t="e">
        <f>'Запит 2-8'!#REF!</f>
        <v>#REF!</v>
      </c>
      <c r="E335" s="413" t="e">
        <f>'Паспорт-3'!F311</f>
        <v>#REF!</v>
      </c>
      <c r="F335" s="414"/>
      <c r="G335" s="429" t="e">
        <f t="shared" si="40"/>
        <v>#REF!</v>
      </c>
      <c r="H335" s="81" t="e">
        <f t="shared" si="41"/>
        <v>#REF!</v>
      </c>
    </row>
    <row r="336" spans="1:8" x14ac:dyDescent="0.2">
      <c r="A336" s="326" t="e">
        <f>'Запит 2-8'!#REF!</f>
        <v>#REF!</v>
      </c>
      <c r="B336" s="298" t="e">
        <f>IF('Запит 2-8'!#REF!&lt;&gt;"",'Запит 2-8'!#REF!,"")</f>
        <v>#REF!</v>
      </c>
      <c r="C336" s="297" t="e">
        <f>'Запит 2-8'!#REF!</f>
        <v>#REF!</v>
      </c>
      <c r="D336" s="296" t="e">
        <f>'Запит 2-8'!#REF!</f>
        <v>#REF!</v>
      </c>
      <c r="E336" s="413" t="e">
        <f>'Паспорт-3'!F312</f>
        <v>#REF!</v>
      </c>
      <c r="F336" s="414"/>
      <c r="G336" s="429" t="e">
        <f t="shared" si="40"/>
        <v>#REF!</v>
      </c>
      <c r="H336" s="81" t="e">
        <f t="shared" si="41"/>
        <v>#REF!</v>
      </c>
    </row>
    <row r="337" spans="1:8" x14ac:dyDescent="0.2">
      <c r="A337" s="326" t="e">
        <f>'Запит 2-8'!#REF!</f>
        <v>#REF!</v>
      </c>
      <c r="B337" s="298" t="e">
        <f>IF('Запит 2-8'!#REF!&lt;&gt;"",'Запит 2-8'!#REF!,"")</f>
        <v>#REF!</v>
      </c>
      <c r="C337" s="297" t="e">
        <f>'Запит 2-8'!#REF!</f>
        <v>#REF!</v>
      </c>
      <c r="D337" s="296" t="e">
        <f>'Запит 2-8'!#REF!</f>
        <v>#REF!</v>
      </c>
      <c r="E337" s="413" t="e">
        <f>'Паспорт-3'!F313</f>
        <v>#REF!</v>
      </c>
      <c r="F337" s="414"/>
      <c r="G337" s="429" t="e">
        <f t="shared" si="40"/>
        <v>#REF!</v>
      </c>
      <c r="H337" s="81" t="e">
        <f t="shared" si="41"/>
        <v>#REF!</v>
      </c>
    </row>
    <row r="338" spans="1:8" x14ac:dyDescent="0.2">
      <c r="A338" s="326" t="e">
        <f>'Запит 2-8'!#REF!</f>
        <v>#REF!</v>
      </c>
      <c r="B338" s="298" t="e">
        <f>IF('Запит 2-8'!#REF!&lt;&gt;"",'Запит 2-8'!#REF!,"")</f>
        <v>#REF!</v>
      </c>
      <c r="C338" s="297" t="e">
        <f>'Запит 2-8'!#REF!</f>
        <v>#REF!</v>
      </c>
      <c r="D338" s="296" t="e">
        <f>'Запит 2-8'!#REF!</f>
        <v>#REF!</v>
      </c>
      <c r="E338" s="413" t="e">
        <f>'Паспорт-3'!F314</f>
        <v>#REF!</v>
      </c>
      <c r="F338" s="414"/>
      <c r="G338" s="429" t="e">
        <f t="shared" si="40"/>
        <v>#REF!</v>
      </c>
      <c r="H338" s="81" t="e">
        <f t="shared" si="41"/>
        <v>#REF!</v>
      </c>
    </row>
    <row r="339" spans="1:8" x14ac:dyDescent="0.2">
      <c r="A339" s="326" t="e">
        <f>'Запит 2-8'!#REF!</f>
        <v>#REF!</v>
      </c>
      <c r="B339" s="298" t="e">
        <f>IF('Запит 2-8'!#REF!&lt;&gt;"",'Запит 2-8'!#REF!,"")</f>
        <v>#REF!</v>
      </c>
      <c r="C339" s="297" t="e">
        <f>'Запит 2-8'!#REF!</f>
        <v>#REF!</v>
      </c>
      <c r="D339" s="296" t="e">
        <f>'Запит 2-8'!#REF!</f>
        <v>#REF!</v>
      </c>
      <c r="E339" s="413" t="e">
        <f>'Паспорт-3'!F315</f>
        <v>#REF!</v>
      </c>
      <c r="F339" s="414"/>
      <c r="G339" s="429" t="e">
        <f t="shared" si="40"/>
        <v>#REF!</v>
      </c>
      <c r="H339" s="81" t="e">
        <f t="shared" si="41"/>
        <v>#REF!</v>
      </c>
    </row>
    <row r="340" spans="1:8" x14ac:dyDescent="0.2">
      <c r="A340" s="326" t="e">
        <f>'Запит 2-8'!#REF!</f>
        <v>#REF!</v>
      </c>
      <c r="B340" s="298" t="e">
        <f>IF('Запит 2-8'!#REF!&lt;&gt;"",'Запит 2-8'!#REF!,"")</f>
        <v>#REF!</v>
      </c>
      <c r="C340" s="297" t="e">
        <f>'Запит 2-8'!#REF!</f>
        <v>#REF!</v>
      </c>
      <c r="D340" s="296" t="e">
        <f>'Запит 2-8'!#REF!</f>
        <v>#REF!</v>
      </c>
      <c r="E340" s="413" t="e">
        <f>'Паспорт-3'!F316</f>
        <v>#REF!</v>
      </c>
      <c r="F340" s="414"/>
      <c r="G340" s="429" t="e">
        <f t="shared" si="40"/>
        <v>#REF!</v>
      </c>
      <c r="H340" s="81" t="e">
        <f t="shared" si="41"/>
        <v>#REF!</v>
      </c>
    </row>
    <row r="341" spans="1:8" x14ac:dyDescent="0.2">
      <c r="A341" s="326" t="e">
        <f>'Запит 2-8'!#REF!</f>
        <v>#REF!</v>
      </c>
      <c r="B341" s="298" t="e">
        <f>IF('Запит 2-8'!#REF!&lt;&gt;"",'Запит 2-8'!#REF!,"")</f>
        <v>#REF!</v>
      </c>
      <c r="C341" s="297" t="e">
        <f>'Запит 2-8'!#REF!</f>
        <v>#REF!</v>
      </c>
      <c r="D341" s="296" t="e">
        <f>'Запит 2-8'!#REF!</f>
        <v>#REF!</v>
      </c>
      <c r="E341" s="413" t="e">
        <f>'Паспорт-3'!F317</f>
        <v>#REF!</v>
      </c>
      <c r="F341" s="414"/>
      <c r="G341" s="429" t="e">
        <f t="shared" si="40"/>
        <v>#REF!</v>
      </c>
      <c r="H341" s="81" t="e">
        <f t="shared" si="41"/>
        <v>#REF!</v>
      </c>
    </row>
    <row r="342" spans="1:8" x14ac:dyDescent="0.2">
      <c r="A342" s="326" t="e">
        <f>'Запит 2-8'!#REF!</f>
        <v>#REF!</v>
      </c>
      <c r="B342" s="298" t="e">
        <f>IF('Запит 2-8'!#REF!&lt;&gt;"",'Запит 2-8'!#REF!,"")</f>
        <v>#REF!</v>
      </c>
      <c r="C342" s="297" t="e">
        <f>'Запит 2-8'!#REF!</f>
        <v>#REF!</v>
      </c>
      <c r="D342" s="296" t="e">
        <f>'Запит 2-8'!#REF!</f>
        <v>#REF!</v>
      </c>
      <c r="E342" s="413" t="e">
        <f>'Паспорт-3'!F318</f>
        <v>#REF!</v>
      </c>
      <c r="F342" s="414"/>
      <c r="G342" s="429" t="e">
        <f t="shared" si="40"/>
        <v>#REF!</v>
      </c>
      <c r="H342" s="81" t="e">
        <f t="shared" si="41"/>
        <v>#REF!</v>
      </c>
    </row>
    <row r="343" spans="1:8" x14ac:dyDescent="0.2">
      <c r="A343" s="326" t="e">
        <f>'Запит 2-8'!#REF!</f>
        <v>#REF!</v>
      </c>
      <c r="B343" s="298" t="e">
        <f>IF('Запит 2-8'!#REF!&lt;&gt;"",'Запит 2-8'!#REF!,"")</f>
        <v>#REF!</v>
      </c>
      <c r="C343" s="297" t="e">
        <f>'Запит 2-8'!#REF!</f>
        <v>#REF!</v>
      </c>
      <c r="D343" s="296" t="e">
        <f>'Запит 2-8'!#REF!</f>
        <v>#REF!</v>
      </c>
      <c r="E343" s="413" t="e">
        <f>'Паспорт-3'!F319</f>
        <v>#REF!</v>
      </c>
      <c r="F343" s="414"/>
      <c r="G343" s="429" t="e">
        <f t="shared" si="40"/>
        <v>#REF!</v>
      </c>
      <c r="H343" s="81" t="e">
        <f t="shared" si="41"/>
        <v>#REF!</v>
      </c>
    </row>
    <row r="344" spans="1:8" x14ac:dyDescent="0.2">
      <c r="A344" s="326" t="e">
        <f>'Запит 2-8'!#REF!</f>
        <v>#REF!</v>
      </c>
      <c r="B344" s="298" t="e">
        <f>IF('Запит 2-8'!#REF!&lt;&gt;"",'Запит 2-8'!#REF!,"")</f>
        <v>#REF!</v>
      </c>
      <c r="C344" s="297" t="e">
        <f>'Запит 2-8'!#REF!</f>
        <v>#REF!</v>
      </c>
      <c r="D344" s="296" t="e">
        <f>'Запит 2-8'!#REF!</f>
        <v>#REF!</v>
      </c>
      <c r="E344" s="413" t="e">
        <f>'Паспорт-3'!F320</f>
        <v>#REF!</v>
      </c>
      <c r="F344" s="414"/>
      <c r="G344" s="429" t="e">
        <f t="shared" si="40"/>
        <v>#REF!</v>
      </c>
      <c r="H344" s="81" t="e">
        <f t="shared" si="41"/>
        <v>#REF!</v>
      </c>
    </row>
    <row r="345" spans="1:8" x14ac:dyDescent="0.2">
      <c r="A345" s="326" t="e">
        <f>'Запит 2-8'!#REF!</f>
        <v>#REF!</v>
      </c>
      <c r="B345" s="298" t="e">
        <f>IF('Запит 2-8'!#REF!&lt;&gt;"",'Запит 2-8'!#REF!,"")</f>
        <v>#REF!</v>
      </c>
      <c r="C345" s="297" t="e">
        <f>'Запит 2-8'!#REF!</f>
        <v>#REF!</v>
      </c>
      <c r="D345" s="296" t="e">
        <f>'Запит 2-8'!#REF!</f>
        <v>#REF!</v>
      </c>
      <c r="E345" s="413" t="e">
        <f>'Паспорт-3'!F321</f>
        <v>#REF!</v>
      </c>
      <c r="F345" s="414"/>
      <c r="G345" s="429" t="e">
        <f t="shared" si="40"/>
        <v>#REF!</v>
      </c>
      <c r="H345" s="81" t="e">
        <f t="shared" si="41"/>
        <v>#REF!</v>
      </c>
    </row>
    <row r="346" spans="1:8" x14ac:dyDescent="0.2">
      <c r="A346" s="433" t="e">
        <f>'Запит 2-8'!#REF!</f>
        <v>#REF!</v>
      </c>
      <c r="B346" s="434" t="e">
        <f>IF('Запит 2-8'!#REF!&lt;&gt;"",'Запит 2-8'!#REF!,"")</f>
        <v>#REF!</v>
      </c>
      <c r="C346" s="435" t="e">
        <f>'Запит 2-8'!#REF!</f>
        <v>#REF!</v>
      </c>
      <c r="D346" s="436" t="e">
        <f>'Запит 2-8'!#REF!</f>
        <v>#REF!</v>
      </c>
      <c r="E346" s="437" t="e">
        <f>'Паспорт-3'!F322</f>
        <v>#REF!</v>
      </c>
      <c r="F346" s="438"/>
      <c r="G346" s="439" t="e">
        <f t="shared" si="40"/>
        <v>#REF!</v>
      </c>
      <c r="H346" s="81" t="e">
        <f t="shared" si="41"/>
        <v>#REF!</v>
      </c>
    </row>
    <row r="347" spans="1:8" ht="12.75" customHeight="1" x14ac:dyDescent="0.2">
      <c r="A347" s="820" t="s">
        <v>212</v>
      </c>
      <c r="B347" s="821"/>
      <c r="C347" s="821"/>
      <c r="D347" s="821"/>
      <c r="E347" s="821"/>
      <c r="F347" s="821"/>
      <c r="G347" s="822"/>
      <c r="H347" s="81" t="e">
        <f>H331</f>
        <v>#REF!</v>
      </c>
    </row>
    <row r="348" spans="1:8" x14ac:dyDescent="0.2">
      <c r="A348" s="420" t="e">
        <f>'Запит 2-8'!#REF!</f>
        <v>#REF!</v>
      </c>
      <c r="B348" s="823" t="s">
        <v>108</v>
      </c>
      <c r="C348" s="824"/>
      <c r="D348" s="824"/>
      <c r="E348" s="824"/>
      <c r="F348" s="824"/>
      <c r="G348" s="829"/>
      <c r="H348" s="81" t="e">
        <f>H349</f>
        <v>#REF!</v>
      </c>
    </row>
    <row r="349" spans="1:8" x14ac:dyDescent="0.2">
      <c r="A349" s="326" t="e">
        <f>'Запит 2-8'!#REF!</f>
        <v>#REF!</v>
      </c>
      <c r="B349" s="421" t="e">
        <f>IF('Запит 2-8'!#REF!&lt;&gt;"",'Запит 2-8'!#REF!,"")</f>
        <v>#REF!</v>
      </c>
      <c r="C349" s="422" t="e">
        <f>'Запит 2-8'!#REF!</f>
        <v>#REF!</v>
      </c>
      <c r="D349" s="423" t="e">
        <f>'Запит 2-8'!#REF!</f>
        <v>#REF!</v>
      </c>
      <c r="E349" s="430" t="e">
        <f>'Паспорт-3'!F324</f>
        <v>#REF!</v>
      </c>
      <c r="F349" s="431"/>
      <c r="G349" s="432" t="e">
        <f t="shared" ref="G349:G363" si="42">F349-E349</f>
        <v>#REF!</v>
      </c>
      <c r="H349" s="81" t="e">
        <f t="shared" ref="H349:H363" si="43">IF(B349&lt;&gt;"","Для друку","")</f>
        <v>#REF!</v>
      </c>
    </row>
    <row r="350" spans="1:8" x14ac:dyDescent="0.2">
      <c r="A350" s="326" t="e">
        <f>'Запит 2-8'!#REF!</f>
        <v>#REF!</v>
      </c>
      <c r="B350" s="298" t="e">
        <f>IF('Запит 2-8'!#REF!&lt;&gt;"",'Запит 2-8'!#REF!,"")</f>
        <v>#REF!</v>
      </c>
      <c r="C350" s="297" t="e">
        <f>'Запит 2-8'!#REF!</f>
        <v>#REF!</v>
      </c>
      <c r="D350" s="296" t="e">
        <f>'Запит 2-8'!#REF!</f>
        <v>#REF!</v>
      </c>
      <c r="E350" s="413" t="e">
        <f>'Паспорт-3'!F325</f>
        <v>#REF!</v>
      </c>
      <c r="F350" s="414"/>
      <c r="G350" s="429" t="e">
        <f t="shared" si="42"/>
        <v>#REF!</v>
      </c>
      <c r="H350" s="81" t="e">
        <f t="shared" si="43"/>
        <v>#REF!</v>
      </c>
    </row>
    <row r="351" spans="1:8" x14ac:dyDescent="0.2">
      <c r="A351" s="326" t="e">
        <f>'Запит 2-8'!#REF!</f>
        <v>#REF!</v>
      </c>
      <c r="B351" s="298" t="e">
        <f>IF('Запит 2-8'!#REF!&lt;&gt;"",'Запит 2-8'!#REF!,"")</f>
        <v>#REF!</v>
      </c>
      <c r="C351" s="297" t="e">
        <f>'Запит 2-8'!#REF!</f>
        <v>#REF!</v>
      </c>
      <c r="D351" s="296" t="e">
        <f>'Запит 2-8'!#REF!</f>
        <v>#REF!</v>
      </c>
      <c r="E351" s="413" t="e">
        <f>'Паспорт-3'!F326</f>
        <v>#REF!</v>
      </c>
      <c r="F351" s="414"/>
      <c r="G351" s="429" t="e">
        <f t="shared" si="42"/>
        <v>#REF!</v>
      </c>
      <c r="H351" s="81" t="e">
        <f t="shared" si="43"/>
        <v>#REF!</v>
      </c>
    </row>
    <row r="352" spans="1:8" x14ac:dyDescent="0.2">
      <c r="A352" s="326" t="e">
        <f>'Запит 2-8'!#REF!</f>
        <v>#REF!</v>
      </c>
      <c r="B352" s="298" t="e">
        <f>IF('Запит 2-8'!#REF!&lt;&gt;"",'Запит 2-8'!#REF!,"")</f>
        <v>#REF!</v>
      </c>
      <c r="C352" s="297" t="e">
        <f>'Запит 2-8'!#REF!</f>
        <v>#REF!</v>
      </c>
      <c r="D352" s="296" t="e">
        <f>'Запит 2-8'!#REF!</f>
        <v>#REF!</v>
      </c>
      <c r="E352" s="413" t="e">
        <f>'Паспорт-3'!F327</f>
        <v>#REF!</v>
      </c>
      <c r="F352" s="414"/>
      <c r="G352" s="429" t="e">
        <f t="shared" si="42"/>
        <v>#REF!</v>
      </c>
      <c r="H352" s="81" t="e">
        <f t="shared" si="43"/>
        <v>#REF!</v>
      </c>
    </row>
    <row r="353" spans="1:8" x14ac:dyDescent="0.2">
      <c r="A353" s="326" t="e">
        <f>'Запит 2-8'!#REF!</f>
        <v>#REF!</v>
      </c>
      <c r="B353" s="298" t="e">
        <f>IF('Запит 2-8'!#REF!&lt;&gt;"",'Запит 2-8'!#REF!,"")</f>
        <v>#REF!</v>
      </c>
      <c r="C353" s="297" t="e">
        <f>'Запит 2-8'!#REF!</f>
        <v>#REF!</v>
      </c>
      <c r="D353" s="296" t="e">
        <f>'Запит 2-8'!#REF!</f>
        <v>#REF!</v>
      </c>
      <c r="E353" s="413" t="e">
        <f>'Паспорт-3'!F328</f>
        <v>#REF!</v>
      </c>
      <c r="F353" s="414"/>
      <c r="G353" s="429" t="e">
        <f t="shared" si="42"/>
        <v>#REF!</v>
      </c>
      <c r="H353" s="81" t="e">
        <f t="shared" si="43"/>
        <v>#REF!</v>
      </c>
    </row>
    <row r="354" spans="1:8" x14ac:dyDescent="0.2">
      <c r="A354" s="326" t="e">
        <f>'Запит 2-8'!#REF!</f>
        <v>#REF!</v>
      </c>
      <c r="B354" s="298" t="e">
        <f>IF('Запит 2-8'!#REF!&lt;&gt;"",'Запит 2-8'!#REF!,"")</f>
        <v>#REF!</v>
      </c>
      <c r="C354" s="297" t="e">
        <f>'Запит 2-8'!#REF!</f>
        <v>#REF!</v>
      </c>
      <c r="D354" s="296" t="e">
        <f>'Запит 2-8'!#REF!</f>
        <v>#REF!</v>
      </c>
      <c r="E354" s="413" t="e">
        <f>'Паспорт-3'!F329</f>
        <v>#REF!</v>
      </c>
      <c r="F354" s="414"/>
      <c r="G354" s="429" t="e">
        <f t="shared" si="42"/>
        <v>#REF!</v>
      </c>
      <c r="H354" s="81" t="e">
        <f t="shared" si="43"/>
        <v>#REF!</v>
      </c>
    </row>
    <row r="355" spans="1:8" x14ac:dyDescent="0.2">
      <c r="A355" s="326" t="e">
        <f>'Запит 2-8'!#REF!</f>
        <v>#REF!</v>
      </c>
      <c r="B355" s="298" t="e">
        <f>IF('Запит 2-8'!#REF!&lt;&gt;"",'Запит 2-8'!#REF!,"")</f>
        <v>#REF!</v>
      </c>
      <c r="C355" s="297" t="e">
        <f>'Запит 2-8'!#REF!</f>
        <v>#REF!</v>
      </c>
      <c r="D355" s="296" t="e">
        <f>'Запит 2-8'!#REF!</f>
        <v>#REF!</v>
      </c>
      <c r="E355" s="413" t="e">
        <f>'Паспорт-3'!F330</f>
        <v>#REF!</v>
      </c>
      <c r="F355" s="414"/>
      <c r="G355" s="429" t="e">
        <f t="shared" si="42"/>
        <v>#REF!</v>
      </c>
      <c r="H355" s="81" t="e">
        <f t="shared" si="43"/>
        <v>#REF!</v>
      </c>
    </row>
    <row r="356" spans="1:8" x14ac:dyDescent="0.2">
      <c r="A356" s="326" t="e">
        <f>'Запит 2-8'!#REF!</f>
        <v>#REF!</v>
      </c>
      <c r="B356" s="298" t="e">
        <f>IF('Запит 2-8'!#REF!&lt;&gt;"",'Запит 2-8'!#REF!,"")</f>
        <v>#REF!</v>
      </c>
      <c r="C356" s="297" t="e">
        <f>'Запит 2-8'!#REF!</f>
        <v>#REF!</v>
      </c>
      <c r="D356" s="296" t="e">
        <f>'Запит 2-8'!#REF!</f>
        <v>#REF!</v>
      </c>
      <c r="E356" s="413" t="e">
        <f>'Паспорт-3'!F331</f>
        <v>#REF!</v>
      </c>
      <c r="F356" s="414"/>
      <c r="G356" s="429" t="e">
        <f t="shared" si="42"/>
        <v>#REF!</v>
      </c>
      <c r="H356" s="81" t="e">
        <f t="shared" si="43"/>
        <v>#REF!</v>
      </c>
    </row>
    <row r="357" spans="1:8" x14ac:dyDescent="0.2">
      <c r="A357" s="326" t="e">
        <f>'Запит 2-8'!#REF!</f>
        <v>#REF!</v>
      </c>
      <c r="B357" s="298" t="e">
        <f>IF('Запит 2-8'!#REF!&lt;&gt;"",'Запит 2-8'!#REF!,"")</f>
        <v>#REF!</v>
      </c>
      <c r="C357" s="297" t="e">
        <f>'Запит 2-8'!#REF!</f>
        <v>#REF!</v>
      </c>
      <c r="D357" s="296" t="e">
        <f>'Запит 2-8'!#REF!</f>
        <v>#REF!</v>
      </c>
      <c r="E357" s="413" t="e">
        <f>'Паспорт-3'!F332</f>
        <v>#REF!</v>
      </c>
      <c r="F357" s="414"/>
      <c r="G357" s="429" t="e">
        <f t="shared" si="42"/>
        <v>#REF!</v>
      </c>
      <c r="H357" s="81" t="e">
        <f t="shared" si="43"/>
        <v>#REF!</v>
      </c>
    </row>
    <row r="358" spans="1:8" x14ac:dyDescent="0.2">
      <c r="A358" s="326" t="e">
        <f>'Запит 2-8'!#REF!</f>
        <v>#REF!</v>
      </c>
      <c r="B358" s="298" t="e">
        <f>IF('Запит 2-8'!#REF!&lt;&gt;"",'Запит 2-8'!#REF!,"")</f>
        <v>#REF!</v>
      </c>
      <c r="C358" s="297" t="e">
        <f>'Запит 2-8'!#REF!</f>
        <v>#REF!</v>
      </c>
      <c r="D358" s="296" t="e">
        <f>'Запит 2-8'!#REF!</f>
        <v>#REF!</v>
      </c>
      <c r="E358" s="413" t="e">
        <f>'Паспорт-3'!F333</f>
        <v>#REF!</v>
      </c>
      <c r="F358" s="414"/>
      <c r="G358" s="429" t="e">
        <f t="shared" si="42"/>
        <v>#REF!</v>
      </c>
      <c r="H358" s="81" t="e">
        <f t="shared" si="43"/>
        <v>#REF!</v>
      </c>
    </row>
    <row r="359" spans="1:8" x14ac:dyDescent="0.2">
      <c r="A359" s="326" t="e">
        <f>'Запит 2-8'!#REF!</f>
        <v>#REF!</v>
      </c>
      <c r="B359" s="298" t="e">
        <f>IF('Запит 2-8'!#REF!&lt;&gt;"",'Запит 2-8'!#REF!,"")</f>
        <v>#REF!</v>
      </c>
      <c r="C359" s="297" t="e">
        <f>'Запит 2-8'!#REF!</f>
        <v>#REF!</v>
      </c>
      <c r="D359" s="296" t="e">
        <f>'Запит 2-8'!#REF!</f>
        <v>#REF!</v>
      </c>
      <c r="E359" s="413" t="e">
        <f>'Паспорт-3'!F334</f>
        <v>#REF!</v>
      </c>
      <c r="F359" s="414"/>
      <c r="G359" s="429" t="e">
        <f t="shared" si="42"/>
        <v>#REF!</v>
      </c>
      <c r="H359" s="81" t="e">
        <f t="shared" si="43"/>
        <v>#REF!</v>
      </c>
    </row>
    <row r="360" spans="1:8" x14ac:dyDescent="0.2">
      <c r="A360" s="326" t="e">
        <f>'Запит 2-8'!#REF!</f>
        <v>#REF!</v>
      </c>
      <c r="B360" s="298" t="e">
        <f>IF('Запит 2-8'!#REF!&lt;&gt;"",'Запит 2-8'!#REF!,"")</f>
        <v>#REF!</v>
      </c>
      <c r="C360" s="297" t="e">
        <f>'Запит 2-8'!#REF!</f>
        <v>#REF!</v>
      </c>
      <c r="D360" s="296" t="e">
        <f>'Запит 2-8'!#REF!</f>
        <v>#REF!</v>
      </c>
      <c r="E360" s="413" t="e">
        <f>'Паспорт-3'!F335</f>
        <v>#REF!</v>
      </c>
      <c r="F360" s="414"/>
      <c r="G360" s="429" t="e">
        <f t="shared" si="42"/>
        <v>#REF!</v>
      </c>
      <c r="H360" s="81" t="e">
        <f t="shared" si="43"/>
        <v>#REF!</v>
      </c>
    </row>
    <row r="361" spans="1:8" x14ac:dyDescent="0.2">
      <c r="A361" s="326" t="e">
        <f>'Запит 2-8'!#REF!</f>
        <v>#REF!</v>
      </c>
      <c r="B361" s="298" t="e">
        <f>IF('Запит 2-8'!#REF!&lt;&gt;"",'Запит 2-8'!#REF!,"")</f>
        <v>#REF!</v>
      </c>
      <c r="C361" s="297" t="e">
        <f>'Запит 2-8'!#REF!</f>
        <v>#REF!</v>
      </c>
      <c r="D361" s="296" t="e">
        <f>'Запит 2-8'!#REF!</f>
        <v>#REF!</v>
      </c>
      <c r="E361" s="413" t="e">
        <f>'Паспорт-3'!F336</f>
        <v>#REF!</v>
      </c>
      <c r="F361" s="414"/>
      <c r="G361" s="429" t="e">
        <f t="shared" si="42"/>
        <v>#REF!</v>
      </c>
      <c r="H361" s="81" t="e">
        <f t="shared" si="43"/>
        <v>#REF!</v>
      </c>
    </row>
    <row r="362" spans="1:8" x14ac:dyDescent="0.2">
      <c r="A362" s="326" t="e">
        <f>'Запит 2-8'!#REF!</f>
        <v>#REF!</v>
      </c>
      <c r="B362" s="298" t="e">
        <f>IF('Запит 2-8'!#REF!&lt;&gt;"",'Запит 2-8'!#REF!,"")</f>
        <v>#REF!</v>
      </c>
      <c r="C362" s="297" t="e">
        <f>'Запит 2-8'!#REF!</f>
        <v>#REF!</v>
      </c>
      <c r="D362" s="296" t="e">
        <f>'Запит 2-8'!#REF!</f>
        <v>#REF!</v>
      </c>
      <c r="E362" s="413" t="e">
        <f>'Паспорт-3'!F337</f>
        <v>#REF!</v>
      </c>
      <c r="F362" s="414"/>
      <c r="G362" s="429" t="e">
        <f t="shared" si="42"/>
        <v>#REF!</v>
      </c>
      <c r="H362" s="81" t="e">
        <f t="shared" si="43"/>
        <v>#REF!</v>
      </c>
    </row>
    <row r="363" spans="1:8" x14ac:dyDescent="0.2">
      <c r="A363" s="433" t="e">
        <f>'Запит 2-8'!#REF!</f>
        <v>#REF!</v>
      </c>
      <c r="B363" s="434" t="e">
        <f>IF('Запит 2-8'!#REF!&lt;&gt;"",'Запит 2-8'!#REF!,"")</f>
        <v>#REF!</v>
      </c>
      <c r="C363" s="435" t="e">
        <f>'Запит 2-8'!#REF!</f>
        <v>#REF!</v>
      </c>
      <c r="D363" s="436" t="e">
        <f>'Запит 2-8'!#REF!</f>
        <v>#REF!</v>
      </c>
      <c r="E363" s="437" t="e">
        <f>'Паспорт-3'!F338</f>
        <v>#REF!</v>
      </c>
      <c r="F363" s="438"/>
      <c r="G363" s="439" t="e">
        <f t="shared" si="42"/>
        <v>#REF!</v>
      </c>
      <c r="H363" s="81" t="e">
        <f t="shared" si="43"/>
        <v>#REF!</v>
      </c>
    </row>
    <row r="364" spans="1:8" ht="12.75" customHeight="1" x14ac:dyDescent="0.2">
      <c r="A364" s="820" t="s">
        <v>212</v>
      </c>
      <c r="B364" s="821"/>
      <c r="C364" s="821"/>
      <c r="D364" s="821"/>
      <c r="E364" s="821"/>
      <c r="F364" s="821"/>
      <c r="G364" s="822"/>
      <c r="H364" s="81" t="e">
        <f>H348</f>
        <v>#REF!</v>
      </c>
    </row>
    <row r="365" spans="1:8" x14ac:dyDescent="0.2">
      <c r="A365" s="426" t="e">
        <f>'Запит 2-8'!#REF!</f>
        <v>#REF!</v>
      </c>
      <c r="B365" s="823" t="s">
        <v>109</v>
      </c>
      <c r="C365" s="824"/>
      <c r="D365" s="824"/>
      <c r="E365" s="825"/>
      <c r="F365" s="825"/>
      <c r="G365" s="826"/>
      <c r="H365" s="81" t="e">
        <f>H366</f>
        <v>#REF!</v>
      </c>
    </row>
    <row r="366" spans="1:8" x14ac:dyDescent="0.2">
      <c r="A366" s="326" t="e">
        <f>'Запит 2-8'!#REF!</f>
        <v>#REF!</v>
      </c>
      <c r="B366" s="421" t="e">
        <f>IF('Запит 2-8'!#REF!&lt;&gt;"",'Запит 2-8'!#REF!,"")</f>
        <v>#REF!</v>
      </c>
      <c r="C366" s="422" t="e">
        <f>'Запит 2-8'!#REF!</f>
        <v>#REF!</v>
      </c>
      <c r="D366" s="423" t="e">
        <f>'Запит 2-8'!#REF!</f>
        <v>#REF!</v>
      </c>
      <c r="E366" s="424" t="e">
        <f>'Паспорт-3'!F340</f>
        <v>#REF!</v>
      </c>
      <c r="F366" s="425"/>
      <c r="G366" s="428" t="e">
        <f t="shared" ref="G366:G380" si="44">F366-E366</f>
        <v>#REF!</v>
      </c>
      <c r="H366" s="81" t="e">
        <f t="shared" ref="H366:H380" si="45">IF(B366&lt;&gt;"","Для друку","")</f>
        <v>#REF!</v>
      </c>
    </row>
    <row r="367" spans="1:8" x14ac:dyDescent="0.2">
      <c r="A367" s="326" t="e">
        <f>'Запит 2-8'!#REF!</f>
        <v>#REF!</v>
      </c>
      <c r="B367" s="298" t="e">
        <f>IF('Запит 2-8'!#REF!&lt;&gt;"",'Запит 2-8'!#REF!,"")</f>
        <v>#REF!</v>
      </c>
      <c r="C367" s="297" t="e">
        <f>'Запит 2-8'!#REF!</f>
        <v>#REF!</v>
      </c>
      <c r="D367" s="296" t="e">
        <f>'Запит 2-8'!#REF!</f>
        <v>#REF!</v>
      </c>
      <c r="E367" s="413" t="e">
        <f>'Паспорт-3'!F341</f>
        <v>#REF!</v>
      </c>
      <c r="F367" s="414"/>
      <c r="G367" s="429" t="e">
        <f t="shared" si="44"/>
        <v>#REF!</v>
      </c>
      <c r="H367" s="81" t="e">
        <f t="shared" si="45"/>
        <v>#REF!</v>
      </c>
    </row>
    <row r="368" spans="1:8" x14ac:dyDescent="0.2">
      <c r="A368" s="326" t="e">
        <f>'Запит 2-8'!#REF!</f>
        <v>#REF!</v>
      </c>
      <c r="B368" s="298" t="e">
        <f>IF('Запит 2-8'!#REF!&lt;&gt;"",'Запит 2-8'!#REF!,"")</f>
        <v>#REF!</v>
      </c>
      <c r="C368" s="297" t="e">
        <f>'Запит 2-8'!#REF!</f>
        <v>#REF!</v>
      </c>
      <c r="D368" s="296" t="e">
        <f>'Запит 2-8'!#REF!</f>
        <v>#REF!</v>
      </c>
      <c r="E368" s="413" t="e">
        <f>'Паспорт-3'!F342</f>
        <v>#REF!</v>
      </c>
      <c r="F368" s="414"/>
      <c r="G368" s="429" t="e">
        <f t="shared" si="44"/>
        <v>#REF!</v>
      </c>
      <c r="H368" s="81" t="e">
        <f t="shared" si="45"/>
        <v>#REF!</v>
      </c>
    </row>
    <row r="369" spans="1:8" x14ac:dyDescent="0.2">
      <c r="A369" s="326" t="e">
        <f>'Запит 2-8'!#REF!</f>
        <v>#REF!</v>
      </c>
      <c r="B369" s="298" t="e">
        <f>IF('Запит 2-8'!#REF!&lt;&gt;"",'Запит 2-8'!#REF!,"")</f>
        <v>#REF!</v>
      </c>
      <c r="C369" s="297" t="e">
        <f>'Запит 2-8'!#REF!</f>
        <v>#REF!</v>
      </c>
      <c r="D369" s="296" t="e">
        <f>'Запит 2-8'!#REF!</f>
        <v>#REF!</v>
      </c>
      <c r="E369" s="413" t="e">
        <f>'Паспорт-3'!F343</f>
        <v>#REF!</v>
      </c>
      <c r="F369" s="414"/>
      <c r="G369" s="429" t="e">
        <f t="shared" si="44"/>
        <v>#REF!</v>
      </c>
      <c r="H369" s="81" t="e">
        <f t="shared" si="45"/>
        <v>#REF!</v>
      </c>
    </row>
    <row r="370" spans="1:8" x14ac:dyDescent="0.2">
      <c r="A370" s="326" t="e">
        <f>'Запит 2-8'!#REF!</f>
        <v>#REF!</v>
      </c>
      <c r="B370" s="298" t="e">
        <f>IF('Запит 2-8'!#REF!&lt;&gt;"",'Запит 2-8'!#REF!,"")</f>
        <v>#REF!</v>
      </c>
      <c r="C370" s="297" t="e">
        <f>'Запит 2-8'!#REF!</f>
        <v>#REF!</v>
      </c>
      <c r="D370" s="296" t="e">
        <f>'Запит 2-8'!#REF!</f>
        <v>#REF!</v>
      </c>
      <c r="E370" s="413" t="e">
        <f>'Паспорт-3'!F344</f>
        <v>#REF!</v>
      </c>
      <c r="F370" s="414"/>
      <c r="G370" s="429" t="e">
        <f t="shared" si="44"/>
        <v>#REF!</v>
      </c>
      <c r="H370" s="81" t="e">
        <f t="shared" si="45"/>
        <v>#REF!</v>
      </c>
    </row>
    <row r="371" spans="1:8" x14ac:dyDescent="0.2">
      <c r="A371" s="326" t="e">
        <f>'Запит 2-8'!#REF!</f>
        <v>#REF!</v>
      </c>
      <c r="B371" s="298" t="e">
        <f>IF('Запит 2-8'!#REF!&lt;&gt;"",'Запит 2-8'!#REF!,"")</f>
        <v>#REF!</v>
      </c>
      <c r="C371" s="297" t="e">
        <f>'Запит 2-8'!#REF!</f>
        <v>#REF!</v>
      </c>
      <c r="D371" s="296" t="e">
        <f>'Запит 2-8'!#REF!</f>
        <v>#REF!</v>
      </c>
      <c r="E371" s="413" t="e">
        <f>'Паспорт-3'!F345</f>
        <v>#REF!</v>
      </c>
      <c r="F371" s="414"/>
      <c r="G371" s="429" t="e">
        <f t="shared" si="44"/>
        <v>#REF!</v>
      </c>
      <c r="H371" s="81" t="e">
        <f t="shared" si="45"/>
        <v>#REF!</v>
      </c>
    </row>
    <row r="372" spans="1:8" x14ac:dyDescent="0.2">
      <c r="A372" s="326" t="e">
        <f>'Запит 2-8'!#REF!</f>
        <v>#REF!</v>
      </c>
      <c r="B372" s="298" t="e">
        <f>IF('Запит 2-8'!#REF!&lt;&gt;"",'Запит 2-8'!#REF!,"")</f>
        <v>#REF!</v>
      </c>
      <c r="C372" s="297" t="e">
        <f>'Запит 2-8'!#REF!</f>
        <v>#REF!</v>
      </c>
      <c r="D372" s="296" t="e">
        <f>'Запит 2-8'!#REF!</f>
        <v>#REF!</v>
      </c>
      <c r="E372" s="413" t="e">
        <f>'Паспорт-3'!F346</f>
        <v>#REF!</v>
      </c>
      <c r="F372" s="414"/>
      <c r="G372" s="429" t="e">
        <f t="shared" si="44"/>
        <v>#REF!</v>
      </c>
      <c r="H372" s="81" t="e">
        <f t="shared" si="45"/>
        <v>#REF!</v>
      </c>
    </row>
    <row r="373" spans="1:8" x14ac:dyDescent="0.2">
      <c r="A373" s="326" t="e">
        <f>'Запит 2-8'!#REF!</f>
        <v>#REF!</v>
      </c>
      <c r="B373" s="298" t="e">
        <f>IF('Запит 2-8'!#REF!&lt;&gt;"",'Запит 2-8'!#REF!,"")</f>
        <v>#REF!</v>
      </c>
      <c r="C373" s="297" t="e">
        <f>'Запит 2-8'!#REF!</f>
        <v>#REF!</v>
      </c>
      <c r="D373" s="296" t="e">
        <f>'Запит 2-8'!#REF!</f>
        <v>#REF!</v>
      </c>
      <c r="E373" s="413" t="e">
        <f>'Паспорт-3'!F347</f>
        <v>#REF!</v>
      </c>
      <c r="F373" s="414"/>
      <c r="G373" s="429" t="e">
        <f t="shared" si="44"/>
        <v>#REF!</v>
      </c>
      <c r="H373" s="81" t="e">
        <f t="shared" si="45"/>
        <v>#REF!</v>
      </c>
    </row>
    <row r="374" spans="1:8" x14ac:dyDescent="0.2">
      <c r="A374" s="326" t="e">
        <f>'Запит 2-8'!#REF!</f>
        <v>#REF!</v>
      </c>
      <c r="B374" s="298" t="e">
        <f>IF('Запит 2-8'!#REF!&lt;&gt;"",'Запит 2-8'!#REF!,"")</f>
        <v>#REF!</v>
      </c>
      <c r="C374" s="297" t="e">
        <f>'Запит 2-8'!#REF!</f>
        <v>#REF!</v>
      </c>
      <c r="D374" s="296" t="e">
        <f>'Запит 2-8'!#REF!</f>
        <v>#REF!</v>
      </c>
      <c r="E374" s="413" t="e">
        <f>'Паспорт-3'!F348</f>
        <v>#REF!</v>
      </c>
      <c r="F374" s="414"/>
      <c r="G374" s="429" t="e">
        <f t="shared" si="44"/>
        <v>#REF!</v>
      </c>
      <c r="H374" s="81" t="e">
        <f t="shared" si="45"/>
        <v>#REF!</v>
      </c>
    </row>
    <row r="375" spans="1:8" x14ac:dyDescent="0.2">
      <c r="A375" s="326" t="e">
        <f>'Запит 2-8'!#REF!</f>
        <v>#REF!</v>
      </c>
      <c r="B375" s="298" t="e">
        <f>IF('Запит 2-8'!#REF!&lt;&gt;"",'Запит 2-8'!#REF!,"")</f>
        <v>#REF!</v>
      </c>
      <c r="C375" s="297" t="e">
        <f>'Запит 2-8'!#REF!</f>
        <v>#REF!</v>
      </c>
      <c r="D375" s="296" t="e">
        <f>'Запит 2-8'!#REF!</f>
        <v>#REF!</v>
      </c>
      <c r="E375" s="413" t="e">
        <f>'Паспорт-3'!F349</f>
        <v>#REF!</v>
      </c>
      <c r="F375" s="414"/>
      <c r="G375" s="429" t="e">
        <f t="shared" si="44"/>
        <v>#REF!</v>
      </c>
      <c r="H375" s="81" t="e">
        <f t="shared" si="45"/>
        <v>#REF!</v>
      </c>
    </row>
    <row r="376" spans="1:8" x14ac:dyDescent="0.2">
      <c r="A376" s="326" t="e">
        <f>'Запит 2-8'!#REF!</f>
        <v>#REF!</v>
      </c>
      <c r="B376" s="298" t="e">
        <f>IF('Запит 2-8'!#REF!&lt;&gt;"",'Запит 2-8'!#REF!,"")</f>
        <v>#REF!</v>
      </c>
      <c r="C376" s="297" t="e">
        <f>'Запит 2-8'!#REF!</f>
        <v>#REF!</v>
      </c>
      <c r="D376" s="296" t="e">
        <f>'Запит 2-8'!#REF!</f>
        <v>#REF!</v>
      </c>
      <c r="E376" s="413" t="e">
        <f>'Паспорт-3'!F350</f>
        <v>#REF!</v>
      </c>
      <c r="F376" s="414"/>
      <c r="G376" s="429" t="e">
        <f t="shared" si="44"/>
        <v>#REF!</v>
      </c>
      <c r="H376" s="81" t="e">
        <f t="shared" si="45"/>
        <v>#REF!</v>
      </c>
    </row>
    <row r="377" spans="1:8" x14ac:dyDescent="0.2">
      <c r="A377" s="326" t="e">
        <f>'Запит 2-8'!#REF!</f>
        <v>#REF!</v>
      </c>
      <c r="B377" s="298" t="e">
        <f>IF('Запит 2-8'!#REF!&lt;&gt;"",'Запит 2-8'!#REF!,"")</f>
        <v>#REF!</v>
      </c>
      <c r="C377" s="297" t="e">
        <f>'Запит 2-8'!#REF!</f>
        <v>#REF!</v>
      </c>
      <c r="D377" s="296" t="e">
        <f>'Запит 2-8'!#REF!</f>
        <v>#REF!</v>
      </c>
      <c r="E377" s="413" t="e">
        <f>'Паспорт-3'!F351</f>
        <v>#REF!</v>
      </c>
      <c r="F377" s="414"/>
      <c r="G377" s="429" t="e">
        <f t="shared" si="44"/>
        <v>#REF!</v>
      </c>
      <c r="H377" s="81" t="e">
        <f t="shared" si="45"/>
        <v>#REF!</v>
      </c>
    </row>
    <row r="378" spans="1:8" x14ac:dyDescent="0.2">
      <c r="A378" s="326" t="e">
        <f>'Запит 2-8'!#REF!</f>
        <v>#REF!</v>
      </c>
      <c r="B378" s="298" t="e">
        <f>IF('Запит 2-8'!#REF!&lt;&gt;"",'Запит 2-8'!#REF!,"")</f>
        <v>#REF!</v>
      </c>
      <c r="C378" s="297" t="e">
        <f>'Запит 2-8'!#REF!</f>
        <v>#REF!</v>
      </c>
      <c r="D378" s="296" t="e">
        <f>'Запит 2-8'!#REF!</f>
        <v>#REF!</v>
      </c>
      <c r="E378" s="413" t="e">
        <f>'Паспорт-3'!F352</f>
        <v>#REF!</v>
      </c>
      <c r="F378" s="414"/>
      <c r="G378" s="429" t="e">
        <f t="shared" si="44"/>
        <v>#REF!</v>
      </c>
      <c r="H378" s="81" t="e">
        <f t="shared" si="45"/>
        <v>#REF!</v>
      </c>
    </row>
    <row r="379" spans="1:8" x14ac:dyDescent="0.2">
      <c r="A379" s="326" t="e">
        <f>'Запит 2-8'!#REF!</f>
        <v>#REF!</v>
      </c>
      <c r="B379" s="298" t="e">
        <f>IF('Запит 2-8'!#REF!&lt;&gt;"",'Запит 2-8'!#REF!,"")</f>
        <v>#REF!</v>
      </c>
      <c r="C379" s="297" t="e">
        <f>'Запит 2-8'!#REF!</f>
        <v>#REF!</v>
      </c>
      <c r="D379" s="296" t="e">
        <f>'Запит 2-8'!#REF!</f>
        <v>#REF!</v>
      </c>
      <c r="E379" s="413" t="e">
        <f>'Паспорт-3'!F353</f>
        <v>#REF!</v>
      </c>
      <c r="F379" s="414"/>
      <c r="G379" s="429" t="e">
        <f t="shared" si="44"/>
        <v>#REF!</v>
      </c>
      <c r="H379" s="81" t="e">
        <f t="shared" si="45"/>
        <v>#REF!</v>
      </c>
    </row>
    <row r="380" spans="1:8" x14ac:dyDescent="0.2">
      <c r="A380" s="433" t="e">
        <f>'Запит 2-8'!#REF!</f>
        <v>#REF!</v>
      </c>
      <c r="B380" s="434" t="e">
        <f>IF('Запит 2-8'!#REF!&lt;&gt;"",'Запит 2-8'!#REF!,"")</f>
        <v>#REF!</v>
      </c>
      <c r="C380" s="435" t="e">
        <f>'Запит 2-8'!#REF!</f>
        <v>#REF!</v>
      </c>
      <c r="D380" s="436" t="e">
        <f>'Запит 2-8'!#REF!</f>
        <v>#REF!</v>
      </c>
      <c r="E380" s="437" t="e">
        <f>'Паспорт-3'!F354</f>
        <v>#REF!</v>
      </c>
      <c r="F380" s="438"/>
      <c r="G380" s="439" t="e">
        <f t="shared" si="44"/>
        <v>#REF!</v>
      </c>
      <c r="H380" s="81" t="e">
        <f t="shared" si="45"/>
        <v>#REF!</v>
      </c>
    </row>
    <row r="381" spans="1:8" ht="12.75" customHeight="1" x14ac:dyDescent="0.2">
      <c r="A381" s="820" t="s">
        <v>212</v>
      </c>
      <c r="B381" s="821"/>
      <c r="C381" s="821"/>
      <c r="D381" s="821"/>
      <c r="E381" s="821"/>
      <c r="F381" s="821"/>
      <c r="G381" s="822"/>
      <c r="H381" s="81" t="e">
        <f>H365</f>
        <v>#REF!</v>
      </c>
    </row>
    <row r="382" spans="1:8" x14ac:dyDescent="0.2">
      <c r="A382" s="426" t="e">
        <f>'Запит 2-8'!#REF!</f>
        <v>#REF!</v>
      </c>
      <c r="B382" s="823" t="s">
        <v>110</v>
      </c>
      <c r="C382" s="824"/>
      <c r="D382" s="824"/>
      <c r="E382" s="825"/>
      <c r="F382" s="825"/>
      <c r="G382" s="826"/>
      <c r="H382" s="81" t="e">
        <f>H383</f>
        <v>#REF!</v>
      </c>
    </row>
    <row r="383" spans="1:8" x14ac:dyDescent="0.2">
      <c r="A383" s="326" t="e">
        <f>'Запит 2-8'!#REF!</f>
        <v>#REF!</v>
      </c>
      <c r="B383" s="421" t="e">
        <f>IF('Запит 2-8'!#REF!&lt;&gt;"",'Запит 2-8'!#REF!,"")</f>
        <v>#REF!</v>
      </c>
      <c r="C383" s="422" t="e">
        <f>'Запит 2-8'!#REF!</f>
        <v>#REF!</v>
      </c>
      <c r="D383" s="423" t="e">
        <f>'Запит 2-8'!#REF!</f>
        <v>#REF!</v>
      </c>
      <c r="E383" s="424" t="e">
        <f>'Паспорт-3'!F356</f>
        <v>#REF!</v>
      </c>
      <c r="F383" s="425"/>
      <c r="G383" s="428" t="e">
        <f t="shared" ref="G383:G392" si="46">F383-E383</f>
        <v>#REF!</v>
      </c>
      <c r="H383" s="81" t="e">
        <f t="shared" ref="H383:H392" si="47">IF(B383&lt;&gt;"","Для друку","")</f>
        <v>#REF!</v>
      </c>
    </row>
    <row r="384" spans="1:8" x14ac:dyDescent="0.2">
      <c r="A384" s="326" t="e">
        <f>'Запит 2-8'!#REF!</f>
        <v>#REF!</v>
      </c>
      <c r="B384" s="298" t="e">
        <f>IF('Запит 2-8'!#REF!&lt;&gt;"",'Запит 2-8'!#REF!,"")</f>
        <v>#REF!</v>
      </c>
      <c r="C384" s="297" t="e">
        <f>'Запит 2-8'!#REF!</f>
        <v>#REF!</v>
      </c>
      <c r="D384" s="296" t="e">
        <f>'Запит 2-8'!#REF!</f>
        <v>#REF!</v>
      </c>
      <c r="E384" s="413" t="e">
        <f>'Паспорт-3'!F357</f>
        <v>#REF!</v>
      </c>
      <c r="F384" s="414"/>
      <c r="G384" s="429" t="e">
        <f t="shared" si="46"/>
        <v>#REF!</v>
      </c>
      <c r="H384" s="81" t="e">
        <f t="shared" si="47"/>
        <v>#REF!</v>
      </c>
    </row>
    <row r="385" spans="1:8" x14ac:dyDescent="0.2">
      <c r="A385" s="326" t="e">
        <f>'Запит 2-8'!#REF!</f>
        <v>#REF!</v>
      </c>
      <c r="B385" s="298" t="e">
        <f>IF('Запит 2-8'!#REF!&lt;&gt;"",'Запит 2-8'!#REF!,"")</f>
        <v>#REF!</v>
      </c>
      <c r="C385" s="297" t="e">
        <f>'Запит 2-8'!#REF!</f>
        <v>#REF!</v>
      </c>
      <c r="D385" s="296" t="e">
        <f>'Запит 2-8'!#REF!</f>
        <v>#REF!</v>
      </c>
      <c r="E385" s="413" t="e">
        <f>'Паспорт-3'!F358</f>
        <v>#REF!</v>
      </c>
      <c r="F385" s="414"/>
      <c r="G385" s="429" t="e">
        <f t="shared" si="46"/>
        <v>#REF!</v>
      </c>
      <c r="H385" s="81" t="e">
        <f t="shared" si="47"/>
        <v>#REF!</v>
      </c>
    </row>
    <row r="386" spans="1:8" x14ac:dyDescent="0.2">
      <c r="A386" s="326" t="e">
        <f>'Запит 2-8'!#REF!</f>
        <v>#REF!</v>
      </c>
      <c r="B386" s="298" t="e">
        <f>IF('Запит 2-8'!#REF!&lt;&gt;"",'Запит 2-8'!#REF!,"")</f>
        <v>#REF!</v>
      </c>
      <c r="C386" s="297" t="e">
        <f>'Запит 2-8'!#REF!</f>
        <v>#REF!</v>
      </c>
      <c r="D386" s="296" t="e">
        <f>'Запит 2-8'!#REF!</f>
        <v>#REF!</v>
      </c>
      <c r="E386" s="413" t="e">
        <f>'Паспорт-3'!F359</f>
        <v>#REF!</v>
      </c>
      <c r="F386" s="414"/>
      <c r="G386" s="429" t="e">
        <f t="shared" si="46"/>
        <v>#REF!</v>
      </c>
      <c r="H386" s="81" t="e">
        <f t="shared" si="47"/>
        <v>#REF!</v>
      </c>
    </row>
    <row r="387" spans="1:8" x14ac:dyDescent="0.2">
      <c r="A387" s="326" t="e">
        <f>'Запит 2-8'!#REF!</f>
        <v>#REF!</v>
      </c>
      <c r="B387" s="298" t="e">
        <f>IF('Запит 2-8'!#REF!&lt;&gt;"",'Запит 2-8'!#REF!,"")</f>
        <v>#REF!</v>
      </c>
      <c r="C387" s="297" t="e">
        <f>'Запит 2-8'!#REF!</f>
        <v>#REF!</v>
      </c>
      <c r="D387" s="296" t="e">
        <f>'Запит 2-8'!#REF!</f>
        <v>#REF!</v>
      </c>
      <c r="E387" s="413" t="e">
        <f>'Паспорт-3'!F360</f>
        <v>#REF!</v>
      </c>
      <c r="F387" s="414"/>
      <c r="G387" s="429" t="e">
        <f t="shared" si="46"/>
        <v>#REF!</v>
      </c>
      <c r="H387" s="81" t="e">
        <f t="shared" si="47"/>
        <v>#REF!</v>
      </c>
    </row>
    <row r="388" spans="1:8" x14ac:dyDescent="0.2">
      <c r="A388" s="326" t="e">
        <f>'Запит 2-8'!#REF!</f>
        <v>#REF!</v>
      </c>
      <c r="B388" s="298" t="e">
        <f>IF('Запит 2-8'!#REF!&lt;&gt;"",'Запит 2-8'!#REF!,"")</f>
        <v>#REF!</v>
      </c>
      <c r="C388" s="297" t="e">
        <f>'Запит 2-8'!#REF!</f>
        <v>#REF!</v>
      </c>
      <c r="D388" s="296" t="e">
        <f>'Запит 2-8'!#REF!</f>
        <v>#REF!</v>
      </c>
      <c r="E388" s="413" t="e">
        <f>'Паспорт-3'!F361</f>
        <v>#REF!</v>
      </c>
      <c r="F388" s="414"/>
      <c r="G388" s="429" t="e">
        <f t="shared" si="46"/>
        <v>#REF!</v>
      </c>
      <c r="H388" s="81" t="e">
        <f t="shared" si="47"/>
        <v>#REF!</v>
      </c>
    </row>
    <row r="389" spans="1:8" x14ac:dyDescent="0.2">
      <c r="A389" s="326" t="e">
        <f>'Запит 2-8'!#REF!</f>
        <v>#REF!</v>
      </c>
      <c r="B389" s="298" t="e">
        <f>IF('Запит 2-8'!#REF!&lt;&gt;"",'Запит 2-8'!#REF!,"")</f>
        <v>#REF!</v>
      </c>
      <c r="C389" s="297" t="e">
        <f>'Запит 2-8'!#REF!</f>
        <v>#REF!</v>
      </c>
      <c r="D389" s="296" t="e">
        <f>'Запит 2-8'!#REF!</f>
        <v>#REF!</v>
      </c>
      <c r="E389" s="413" t="e">
        <f>'Паспорт-3'!F362</f>
        <v>#REF!</v>
      </c>
      <c r="F389" s="414"/>
      <c r="G389" s="429" t="e">
        <f t="shared" si="46"/>
        <v>#REF!</v>
      </c>
      <c r="H389" s="81" t="e">
        <f t="shared" si="47"/>
        <v>#REF!</v>
      </c>
    </row>
    <row r="390" spans="1:8" x14ac:dyDescent="0.2">
      <c r="A390" s="326" t="e">
        <f>'Запит 2-8'!#REF!</f>
        <v>#REF!</v>
      </c>
      <c r="B390" s="298" t="e">
        <f>IF('Запит 2-8'!#REF!&lt;&gt;"",'Запит 2-8'!#REF!,"")</f>
        <v>#REF!</v>
      </c>
      <c r="C390" s="297" t="e">
        <f>'Запит 2-8'!#REF!</f>
        <v>#REF!</v>
      </c>
      <c r="D390" s="296" t="e">
        <f>'Запит 2-8'!#REF!</f>
        <v>#REF!</v>
      </c>
      <c r="E390" s="413" t="e">
        <f>'Паспорт-3'!F363</f>
        <v>#REF!</v>
      </c>
      <c r="F390" s="414"/>
      <c r="G390" s="429" t="e">
        <f t="shared" si="46"/>
        <v>#REF!</v>
      </c>
      <c r="H390" s="81" t="e">
        <f t="shared" si="47"/>
        <v>#REF!</v>
      </c>
    </row>
    <row r="391" spans="1:8" ht="12.75" customHeight="1" x14ac:dyDescent="0.2">
      <c r="A391" s="326" t="e">
        <f>'Запит 2-8'!#REF!</f>
        <v>#REF!</v>
      </c>
      <c r="B391" s="298" t="e">
        <f>IF('Запит 2-8'!#REF!&lt;&gt;"",'Запит 2-8'!#REF!,"")</f>
        <v>#REF!</v>
      </c>
      <c r="C391" s="297" t="e">
        <f>'Запит 2-8'!#REF!</f>
        <v>#REF!</v>
      </c>
      <c r="D391" s="296" t="e">
        <f>'Запит 2-8'!#REF!</f>
        <v>#REF!</v>
      </c>
      <c r="E391" s="413" t="e">
        <f>'Паспорт-3'!F364</f>
        <v>#REF!</v>
      </c>
      <c r="F391" s="414"/>
      <c r="G391" s="429" t="e">
        <f t="shared" si="46"/>
        <v>#REF!</v>
      </c>
      <c r="H391" s="81" t="e">
        <f t="shared" si="47"/>
        <v>#REF!</v>
      </c>
    </row>
    <row r="392" spans="1:8" x14ac:dyDescent="0.2">
      <c r="A392" s="433" t="e">
        <f>'Запит 2-8'!#REF!</f>
        <v>#REF!</v>
      </c>
      <c r="B392" s="434" t="e">
        <f>IF('Запит 2-8'!#REF!&lt;&gt;"",'Запит 2-8'!#REF!,"")</f>
        <v>#REF!</v>
      </c>
      <c r="C392" s="435" t="e">
        <f>'Запит 2-8'!#REF!</f>
        <v>#REF!</v>
      </c>
      <c r="D392" s="436" t="e">
        <f>'Запит 2-8'!#REF!</f>
        <v>#REF!</v>
      </c>
      <c r="E392" s="437" t="e">
        <f>'Паспорт-3'!F365</f>
        <v>#REF!</v>
      </c>
      <c r="F392" s="438"/>
      <c r="G392" s="439" t="e">
        <f t="shared" si="46"/>
        <v>#REF!</v>
      </c>
      <c r="H392" s="81" t="e">
        <f t="shared" si="47"/>
        <v>#REF!</v>
      </c>
    </row>
    <row r="393" spans="1:8" ht="12.75" customHeight="1" x14ac:dyDescent="0.2">
      <c r="A393" s="820" t="s">
        <v>212</v>
      </c>
      <c r="B393" s="821"/>
      <c r="C393" s="821"/>
      <c r="D393" s="821"/>
      <c r="E393" s="821"/>
      <c r="F393" s="821"/>
      <c r="G393" s="822"/>
      <c r="H393" s="81" t="e">
        <f>H382</f>
        <v>#REF!</v>
      </c>
    </row>
    <row r="394" spans="1:8" ht="12.75" customHeight="1" x14ac:dyDescent="0.2">
      <c r="A394" s="820" t="s">
        <v>232</v>
      </c>
      <c r="B394" s="821"/>
      <c r="C394" s="821"/>
      <c r="D394" s="821"/>
      <c r="E394" s="821"/>
      <c r="F394" s="821"/>
      <c r="G394" s="822"/>
      <c r="H394" s="81" t="e">
        <f>H330</f>
        <v>#REF!</v>
      </c>
    </row>
    <row r="395" spans="1:8" ht="12.75" customHeight="1" x14ac:dyDescent="0.2">
      <c r="A395" s="784" t="e">
        <f>'Запит 2-8'!#REF!</f>
        <v>#REF!</v>
      </c>
      <c r="B395" s="785"/>
      <c r="C395" s="785"/>
      <c r="D395" s="785"/>
      <c r="E395" s="785"/>
      <c r="F395" s="785"/>
      <c r="G395" s="786"/>
      <c r="H395" s="81" t="e">
        <f>H396</f>
        <v>#REF!</v>
      </c>
    </row>
    <row r="396" spans="1:8" x14ac:dyDescent="0.2">
      <c r="A396" s="420" t="s">
        <v>4</v>
      </c>
      <c r="B396" s="823" t="s">
        <v>107</v>
      </c>
      <c r="C396" s="824"/>
      <c r="D396" s="824"/>
      <c r="E396" s="827"/>
      <c r="F396" s="827"/>
      <c r="G396" s="828"/>
      <c r="H396" s="81" t="e">
        <f>H397</f>
        <v>#REF!</v>
      </c>
    </row>
    <row r="397" spans="1:8" x14ac:dyDescent="0.2">
      <c r="A397" s="326" t="e">
        <f>'Запит 2-8'!#REF!</f>
        <v>#REF!</v>
      </c>
      <c r="B397" s="421" t="e">
        <f>IF('Запит 2-8'!#REF!&lt;&gt;"",'Запит 2-8'!#REF!,"")</f>
        <v>#REF!</v>
      </c>
      <c r="C397" s="422" t="e">
        <f>'Запит 2-8'!#REF!</f>
        <v>#REF!</v>
      </c>
      <c r="D397" s="423" t="e">
        <f>'Запит 2-8'!#REF!</f>
        <v>#REF!</v>
      </c>
      <c r="E397" s="424" t="e">
        <f>'Паспорт-3'!F368</f>
        <v>#REF!</v>
      </c>
      <c r="F397" s="425"/>
      <c r="G397" s="428" t="e">
        <f t="shared" ref="G397:G411" si="48">F397-E397</f>
        <v>#REF!</v>
      </c>
      <c r="H397" s="81" t="e">
        <f t="shared" ref="H397:H411" si="49">IF(B397&lt;&gt;"","Для друку","")</f>
        <v>#REF!</v>
      </c>
    </row>
    <row r="398" spans="1:8" x14ac:dyDescent="0.2">
      <c r="A398" s="326" t="e">
        <f>'Запит 2-8'!#REF!</f>
        <v>#REF!</v>
      </c>
      <c r="B398" s="298" t="e">
        <f>IF('Запит 2-8'!#REF!&lt;&gt;"",'Запит 2-8'!#REF!,"")</f>
        <v>#REF!</v>
      </c>
      <c r="C398" s="297" t="e">
        <f>'Запит 2-8'!#REF!</f>
        <v>#REF!</v>
      </c>
      <c r="D398" s="296" t="e">
        <f>'Запит 2-8'!#REF!</f>
        <v>#REF!</v>
      </c>
      <c r="E398" s="413" t="e">
        <f>'Паспорт-3'!F369</f>
        <v>#REF!</v>
      </c>
      <c r="F398" s="414"/>
      <c r="G398" s="429" t="e">
        <f t="shared" si="48"/>
        <v>#REF!</v>
      </c>
      <c r="H398" s="81" t="e">
        <f t="shared" si="49"/>
        <v>#REF!</v>
      </c>
    </row>
    <row r="399" spans="1:8" x14ac:dyDescent="0.2">
      <c r="A399" s="326" t="e">
        <f>'Запит 2-8'!#REF!</f>
        <v>#REF!</v>
      </c>
      <c r="B399" s="298" t="e">
        <f>IF('Запит 2-8'!#REF!&lt;&gt;"",'Запит 2-8'!#REF!,"")</f>
        <v>#REF!</v>
      </c>
      <c r="C399" s="297" t="e">
        <f>'Запит 2-8'!#REF!</f>
        <v>#REF!</v>
      </c>
      <c r="D399" s="296" t="e">
        <f>'Запит 2-8'!#REF!</f>
        <v>#REF!</v>
      </c>
      <c r="E399" s="413" t="e">
        <f>'Паспорт-3'!F370</f>
        <v>#REF!</v>
      </c>
      <c r="F399" s="414"/>
      <c r="G399" s="429" t="e">
        <f t="shared" si="48"/>
        <v>#REF!</v>
      </c>
      <c r="H399" s="81" t="e">
        <f t="shared" si="49"/>
        <v>#REF!</v>
      </c>
    </row>
    <row r="400" spans="1:8" x14ac:dyDescent="0.2">
      <c r="A400" s="326" t="e">
        <f>'Запит 2-8'!#REF!</f>
        <v>#REF!</v>
      </c>
      <c r="B400" s="298" t="e">
        <f>IF('Запит 2-8'!#REF!&lt;&gt;"",'Запит 2-8'!#REF!,"")</f>
        <v>#REF!</v>
      </c>
      <c r="C400" s="297" t="e">
        <f>'Запит 2-8'!#REF!</f>
        <v>#REF!</v>
      </c>
      <c r="D400" s="296" t="e">
        <f>'Запит 2-8'!#REF!</f>
        <v>#REF!</v>
      </c>
      <c r="E400" s="413" t="e">
        <f>'Паспорт-3'!F371</f>
        <v>#REF!</v>
      </c>
      <c r="F400" s="414"/>
      <c r="G400" s="429" t="e">
        <f t="shared" si="48"/>
        <v>#REF!</v>
      </c>
      <c r="H400" s="81" t="e">
        <f t="shared" si="49"/>
        <v>#REF!</v>
      </c>
    </row>
    <row r="401" spans="1:8" x14ac:dyDescent="0.2">
      <c r="A401" s="326" t="e">
        <f>'Запит 2-8'!#REF!</f>
        <v>#REF!</v>
      </c>
      <c r="B401" s="298" t="e">
        <f>IF('Запит 2-8'!#REF!&lt;&gt;"",'Запит 2-8'!#REF!,"")</f>
        <v>#REF!</v>
      </c>
      <c r="C401" s="297" t="e">
        <f>'Запит 2-8'!#REF!</f>
        <v>#REF!</v>
      </c>
      <c r="D401" s="296" t="e">
        <f>'Запит 2-8'!#REF!</f>
        <v>#REF!</v>
      </c>
      <c r="E401" s="413" t="e">
        <f>'Паспорт-3'!F372</f>
        <v>#REF!</v>
      </c>
      <c r="F401" s="414"/>
      <c r="G401" s="429" t="e">
        <f t="shared" si="48"/>
        <v>#REF!</v>
      </c>
      <c r="H401" s="81" t="e">
        <f t="shared" si="49"/>
        <v>#REF!</v>
      </c>
    </row>
    <row r="402" spans="1:8" x14ac:dyDescent="0.2">
      <c r="A402" s="326" t="e">
        <f>'Запит 2-8'!#REF!</f>
        <v>#REF!</v>
      </c>
      <c r="B402" s="298" t="e">
        <f>IF('Запит 2-8'!#REF!&lt;&gt;"",'Запит 2-8'!#REF!,"")</f>
        <v>#REF!</v>
      </c>
      <c r="C402" s="297" t="e">
        <f>'Запит 2-8'!#REF!</f>
        <v>#REF!</v>
      </c>
      <c r="D402" s="296" t="e">
        <f>'Запит 2-8'!#REF!</f>
        <v>#REF!</v>
      </c>
      <c r="E402" s="413" t="e">
        <f>'Паспорт-3'!F373</f>
        <v>#REF!</v>
      </c>
      <c r="F402" s="414"/>
      <c r="G402" s="429" t="e">
        <f t="shared" si="48"/>
        <v>#REF!</v>
      </c>
      <c r="H402" s="81" t="e">
        <f t="shared" si="49"/>
        <v>#REF!</v>
      </c>
    </row>
    <row r="403" spans="1:8" x14ac:dyDescent="0.2">
      <c r="A403" s="326" t="e">
        <f>'Запит 2-8'!#REF!</f>
        <v>#REF!</v>
      </c>
      <c r="B403" s="298" t="e">
        <f>IF('Запит 2-8'!#REF!&lt;&gt;"",'Запит 2-8'!#REF!,"")</f>
        <v>#REF!</v>
      </c>
      <c r="C403" s="297" t="e">
        <f>'Запит 2-8'!#REF!</f>
        <v>#REF!</v>
      </c>
      <c r="D403" s="296" t="e">
        <f>'Запит 2-8'!#REF!</f>
        <v>#REF!</v>
      </c>
      <c r="E403" s="413" t="e">
        <f>'Паспорт-3'!F374</f>
        <v>#REF!</v>
      </c>
      <c r="F403" s="414"/>
      <c r="G403" s="429" t="e">
        <f t="shared" si="48"/>
        <v>#REF!</v>
      </c>
      <c r="H403" s="81" t="e">
        <f t="shared" si="49"/>
        <v>#REF!</v>
      </c>
    </row>
    <row r="404" spans="1:8" x14ac:dyDescent="0.2">
      <c r="A404" s="326" t="e">
        <f>'Запит 2-8'!#REF!</f>
        <v>#REF!</v>
      </c>
      <c r="B404" s="298" t="e">
        <f>IF('Запит 2-8'!#REF!&lt;&gt;"",'Запит 2-8'!#REF!,"")</f>
        <v>#REF!</v>
      </c>
      <c r="C404" s="297" t="e">
        <f>'Запит 2-8'!#REF!</f>
        <v>#REF!</v>
      </c>
      <c r="D404" s="296" t="e">
        <f>'Запит 2-8'!#REF!</f>
        <v>#REF!</v>
      </c>
      <c r="E404" s="413" t="e">
        <f>'Паспорт-3'!F375</f>
        <v>#REF!</v>
      </c>
      <c r="F404" s="414"/>
      <c r="G404" s="429" t="e">
        <f t="shared" si="48"/>
        <v>#REF!</v>
      </c>
      <c r="H404" s="81" t="e">
        <f t="shared" si="49"/>
        <v>#REF!</v>
      </c>
    </row>
    <row r="405" spans="1:8" x14ac:dyDescent="0.2">
      <c r="A405" s="326" t="e">
        <f>'Запит 2-8'!#REF!</f>
        <v>#REF!</v>
      </c>
      <c r="B405" s="298" t="e">
        <f>IF('Запит 2-8'!#REF!&lt;&gt;"",'Запит 2-8'!#REF!,"")</f>
        <v>#REF!</v>
      </c>
      <c r="C405" s="297" t="e">
        <f>'Запит 2-8'!#REF!</f>
        <v>#REF!</v>
      </c>
      <c r="D405" s="296" t="e">
        <f>'Запит 2-8'!#REF!</f>
        <v>#REF!</v>
      </c>
      <c r="E405" s="413" t="e">
        <f>'Паспорт-3'!F376</f>
        <v>#REF!</v>
      </c>
      <c r="F405" s="414"/>
      <c r="G405" s="429" t="e">
        <f t="shared" si="48"/>
        <v>#REF!</v>
      </c>
      <c r="H405" s="81" t="e">
        <f t="shared" si="49"/>
        <v>#REF!</v>
      </c>
    </row>
    <row r="406" spans="1:8" x14ac:dyDescent="0.2">
      <c r="A406" s="326" t="e">
        <f>'Запит 2-8'!#REF!</f>
        <v>#REF!</v>
      </c>
      <c r="B406" s="298" t="e">
        <f>IF('Запит 2-8'!#REF!&lt;&gt;"",'Запит 2-8'!#REF!,"")</f>
        <v>#REF!</v>
      </c>
      <c r="C406" s="297" t="e">
        <f>'Запит 2-8'!#REF!</f>
        <v>#REF!</v>
      </c>
      <c r="D406" s="296" t="e">
        <f>'Запит 2-8'!#REF!</f>
        <v>#REF!</v>
      </c>
      <c r="E406" s="413" t="e">
        <f>'Паспорт-3'!F377</f>
        <v>#REF!</v>
      </c>
      <c r="F406" s="414"/>
      <c r="G406" s="429" t="e">
        <f t="shared" si="48"/>
        <v>#REF!</v>
      </c>
      <c r="H406" s="81" t="e">
        <f t="shared" si="49"/>
        <v>#REF!</v>
      </c>
    </row>
    <row r="407" spans="1:8" x14ac:dyDescent="0.2">
      <c r="A407" s="326" t="e">
        <f>'Запит 2-8'!#REF!</f>
        <v>#REF!</v>
      </c>
      <c r="B407" s="298" t="e">
        <f>IF('Запит 2-8'!#REF!&lt;&gt;"",'Запит 2-8'!#REF!,"")</f>
        <v>#REF!</v>
      </c>
      <c r="C407" s="297" t="e">
        <f>'Запит 2-8'!#REF!</f>
        <v>#REF!</v>
      </c>
      <c r="D407" s="296" t="e">
        <f>'Запит 2-8'!#REF!</f>
        <v>#REF!</v>
      </c>
      <c r="E407" s="413" t="e">
        <f>'Паспорт-3'!F378</f>
        <v>#REF!</v>
      </c>
      <c r="F407" s="414"/>
      <c r="G407" s="429" t="e">
        <f t="shared" si="48"/>
        <v>#REF!</v>
      </c>
      <c r="H407" s="81" t="e">
        <f t="shared" si="49"/>
        <v>#REF!</v>
      </c>
    </row>
    <row r="408" spans="1:8" x14ac:dyDescent="0.2">
      <c r="A408" s="326" t="e">
        <f>'Запит 2-8'!#REF!</f>
        <v>#REF!</v>
      </c>
      <c r="B408" s="298" t="e">
        <f>IF('Запит 2-8'!#REF!&lt;&gt;"",'Запит 2-8'!#REF!,"")</f>
        <v>#REF!</v>
      </c>
      <c r="C408" s="297" t="e">
        <f>'Запит 2-8'!#REF!</f>
        <v>#REF!</v>
      </c>
      <c r="D408" s="296" t="e">
        <f>'Запит 2-8'!#REF!</f>
        <v>#REF!</v>
      </c>
      <c r="E408" s="413" t="e">
        <f>'Паспорт-3'!F379</f>
        <v>#REF!</v>
      </c>
      <c r="F408" s="414"/>
      <c r="G408" s="429" t="e">
        <f t="shared" si="48"/>
        <v>#REF!</v>
      </c>
      <c r="H408" s="81" t="e">
        <f t="shared" si="49"/>
        <v>#REF!</v>
      </c>
    </row>
    <row r="409" spans="1:8" x14ac:dyDescent="0.2">
      <c r="A409" s="326" t="e">
        <f>'Запит 2-8'!#REF!</f>
        <v>#REF!</v>
      </c>
      <c r="B409" s="298" t="e">
        <f>IF('Запит 2-8'!#REF!&lt;&gt;"",'Запит 2-8'!#REF!,"")</f>
        <v>#REF!</v>
      </c>
      <c r="C409" s="297" t="e">
        <f>'Запит 2-8'!#REF!</f>
        <v>#REF!</v>
      </c>
      <c r="D409" s="296" t="e">
        <f>'Запит 2-8'!#REF!</f>
        <v>#REF!</v>
      </c>
      <c r="E409" s="413" t="e">
        <f>'Паспорт-3'!F380</f>
        <v>#REF!</v>
      </c>
      <c r="F409" s="414"/>
      <c r="G409" s="429" t="e">
        <f t="shared" si="48"/>
        <v>#REF!</v>
      </c>
      <c r="H409" s="81" t="e">
        <f t="shared" si="49"/>
        <v>#REF!</v>
      </c>
    </row>
    <row r="410" spans="1:8" x14ac:dyDescent="0.2">
      <c r="A410" s="326" t="e">
        <f>'Запит 2-8'!#REF!</f>
        <v>#REF!</v>
      </c>
      <c r="B410" s="298" t="e">
        <f>IF('Запит 2-8'!#REF!&lt;&gt;"",'Запит 2-8'!#REF!,"")</f>
        <v>#REF!</v>
      </c>
      <c r="C410" s="297" t="e">
        <f>'Запит 2-8'!#REF!</f>
        <v>#REF!</v>
      </c>
      <c r="D410" s="296" t="e">
        <f>'Запит 2-8'!#REF!</f>
        <v>#REF!</v>
      </c>
      <c r="E410" s="413" t="e">
        <f>'Паспорт-3'!F381</f>
        <v>#REF!</v>
      </c>
      <c r="F410" s="414"/>
      <c r="G410" s="429" t="e">
        <f t="shared" si="48"/>
        <v>#REF!</v>
      </c>
      <c r="H410" s="81" t="e">
        <f t="shared" si="49"/>
        <v>#REF!</v>
      </c>
    </row>
    <row r="411" spans="1:8" x14ac:dyDescent="0.2">
      <c r="A411" s="433" t="e">
        <f>'Запит 2-8'!#REF!</f>
        <v>#REF!</v>
      </c>
      <c r="B411" s="434" t="e">
        <f>IF('Запит 2-8'!#REF!&lt;&gt;"",'Запит 2-8'!#REF!,"")</f>
        <v>#REF!</v>
      </c>
      <c r="C411" s="435" t="e">
        <f>'Запит 2-8'!#REF!</f>
        <v>#REF!</v>
      </c>
      <c r="D411" s="436" t="e">
        <f>'Запит 2-8'!#REF!</f>
        <v>#REF!</v>
      </c>
      <c r="E411" s="437" t="e">
        <f>'Паспорт-3'!F382</f>
        <v>#REF!</v>
      </c>
      <c r="F411" s="438"/>
      <c r="G411" s="439" t="e">
        <f t="shared" si="48"/>
        <v>#REF!</v>
      </c>
      <c r="H411" s="81" t="e">
        <f t="shared" si="49"/>
        <v>#REF!</v>
      </c>
    </row>
    <row r="412" spans="1:8" ht="12.75" customHeight="1" x14ac:dyDescent="0.2">
      <c r="A412" s="820" t="s">
        <v>212</v>
      </c>
      <c r="B412" s="821"/>
      <c r="C412" s="821"/>
      <c r="D412" s="821"/>
      <c r="E412" s="821"/>
      <c r="F412" s="821"/>
      <c r="G412" s="822"/>
      <c r="H412" s="81" t="e">
        <f>H396</f>
        <v>#REF!</v>
      </c>
    </row>
    <row r="413" spans="1:8" x14ac:dyDescent="0.2">
      <c r="A413" s="420" t="e">
        <f>'Запит 2-8'!#REF!</f>
        <v>#REF!</v>
      </c>
      <c r="B413" s="823" t="s">
        <v>108</v>
      </c>
      <c r="C413" s="824"/>
      <c r="D413" s="824"/>
      <c r="E413" s="824"/>
      <c r="F413" s="824"/>
      <c r="G413" s="829"/>
      <c r="H413" s="81" t="e">
        <f>H414</f>
        <v>#REF!</v>
      </c>
    </row>
    <row r="414" spans="1:8" x14ac:dyDescent="0.2">
      <c r="A414" s="326" t="e">
        <f>'Запит 2-8'!#REF!</f>
        <v>#REF!</v>
      </c>
      <c r="B414" s="421" t="e">
        <f>IF('Запит 2-8'!#REF!&lt;&gt;"",'Запит 2-8'!#REF!,"")</f>
        <v>#REF!</v>
      </c>
      <c r="C414" s="422" t="e">
        <f>'Запит 2-8'!#REF!</f>
        <v>#REF!</v>
      </c>
      <c r="D414" s="423" t="e">
        <f>'Запит 2-8'!#REF!</f>
        <v>#REF!</v>
      </c>
      <c r="E414" s="430" t="e">
        <f>'Паспорт-3'!F384</f>
        <v>#REF!</v>
      </c>
      <c r="F414" s="431"/>
      <c r="G414" s="432" t="e">
        <f t="shared" ref="G414:G428" si="50">F414-E414</f>
        <v>#REF!</v>
      </c>
      <c r="H414" s="81" t="e">
        <f t="shared" ref="H414:H428" si="51">IF(B414&lt;&gt;"","Для друку","")</f>
        <v>#REF!</v>
      </c>
    </row>
    <row r="415" spans="1:8" x14ac:dyDescent="0.2">
      <c r="A415" s="326" t="e">
        <f>'Запит 2-8'!#REF!</f>
        <v>#REF!</v>
      </c>
      <c r="B415" s="298" t="e">
        <f>IF('Запит 2-8'!#REF!&lt;&gt;"",'Запит 2-8'!#REF!,"")</f>
        <v>#REF!</v>
      </c>
      <c r="C415" s="297" t="e">
        <f>'Запит 2-8'!#REF!</f>
        <v>#REF!</v>
      </c>
      <c r="D415" s="296" t="e">
        <f>'Запит 2-8'!#REF!</f>
        <v>#REF!</v>
      </c>
      <c r="E415" s="413" t="e">
        <f>'Паспорт-3'!F385</f>
        <v>#REF!</v>
      </c>
      <c r="F415" s="414"/>
      <c r="G415" s="429" t="e">
        <f t="shared" si="50"/>
        <v>#REF!</v>
      </c>
      <c r="H415" s="81" t="e">
        <f t="shared" si="51"/>
        <v>#REF!</v>
      </c>
    </row>
    <row r="416" spans="1:8" x14ac:dyDescent="0.2">
      <c r="A416" s="326" t="e">
        <f>'Запит 2-8'!#REF!</f>
        <v>#REF!</v>
      </c>
      <c r="B416" s="298" t="e">
        <f>IF('Запит 2-8'!#REF!&lt;&gt;"",'Запит 2-8'!#REF!,"")</f>
        <v>#REF!</v>
      </c>
      <c r="C416" s="297" t="e">
        <f>'Запит 2-8'!#REF!</f>
        <v>#REF!</v>
      </c>
      <c r="D416" s="296" t="e">
        <f>'Запит 2-8'!#REF!</f>
        <v>#REF!</v>
      </c>
      <c r="E416" s="413" t="e">
        <f>'Паспорт-3'!F386</f>
        <v>#REF!</v>
      </c>
      <c r="F416" s="414"/>
      <c r="G416" s="429" t="e">
        <f t="shared" si="50"/>
        <v>#REF!</v>
      </c>
      <c r="H416" s="81" t="e">
        <f t="shared" si="51"/>
        <v>#REF!</v>
      </c>
    </row>
    <row r="417" spans="1:8" x14ac:dyDescent="0.2">
      <c r="A417" s="326" t="e">
        <f>'Запит 2-8'!#REF!</f>
        <v>#REF!</v>
      </c>
      <c r="B417" s="298" t="e">
        <f>IF('Запит 2-8'!#REF!&lt;&gt;"",'Запит 2-8'!#REF!,"")</f>
        <v>#REF!</v>
      </c>
      <c r="C417" s="297" t="e">
        <f>'Запит 2-8'!#REF!</f>
        <v>#REF!</v>
      </c>
      <c r="D417" s="296" t="e">
        <f>'Запит 2-8'!#REF!</f>
        <v>#REF!</v>
      </c>
      <c r="E417" s="413" t="e">
        <f>'Паспорт-3'!F387</f>
        <v>#REF!</v>
      </c>
      <c r="F417" s="414"/>
      <c r="G417" s="429" t="e">
        <f t="shared" si="50"/>
        <v>#REF!</v>
      </c>
      <c r="H417" s="81" t="e">
        <f t="shared" si="51"/>
        <v>#REF!</v>
      </c>
    </row>
    <row r="418" spans="1:8" x14ac:dyDescent="0.2">
      <c r="A418" s="326" t="e">
        <f>'Запит 2-8'!#REF!</f>
        <v>#REF!</v>
      </c>
      <c r="B418" s="298" t="e">
        <f>IF('Запит 2-8'!#REF!&lt;&gt;"",'Запит 2-8'!#REF!,"")</f>
        <v>#REF!</v>
      </c>
      <c r="C418" s="297" t="e">
        <f>'Запит 2-8'!#REF!</f>
        <v>#REF!</v>
      </c>
      <c r="D418" s="296" t="e">
        <f>'Запит 2-8'!#REF!</f>
        <v>#REF!</v>
      </c>
      <c r="E418" s="413" t="e">
        <f>'Паспорт-3'!F388</f>
        <v>#REF!</v>
      </c>
      <c r="F418" s="414"/>
      <c r="G418" s="429" t="e">
        <f t="shared" si="50"/>
        <v>#REF!</v>
      </c>
      <c r="H418" s="81" t="e">
        <f t="shared" si="51"/>
        <v>#REF!</v>
      </c>
    </row>
    <row r="419" spans="1:8" x14ac:dyDescent="0.2">
      <c r="A419" s="326" t="e">
        <f>'Запит 2-8'!#REF!</f>
        <v>#REF!</v>
      </c>
      <c r="B419" s="298" t="e">
        <f>IF('Запит 2-8'!#REF!&lt;&gt;"",'Запит 2-8'!#REF!,"")</f>
        <v>#REF!</v>
      </c>
      <c r="C419" s="297" t="e">
        <f>'Запит 2-8'!#REF!</f>
        <v>#REF!</v>
      </c>
      <c r="D419" s="296" t="e">
        <f>'Запит 2-8'!#REF!</f>
        <v>#REF!</v>
      </c>
      <c r="E419" s="413" t="e">
        <f>'Паспорт-3'!F389</f>
        <v>#REF!</v>
      </c>
      <c r="F419" s="414"/>
      <c r="G419" s="429" t="e">
        <f t="shared" si="50"/>
        <v>#REF!</v>
      </c>
      <c r="H419" s="81" t="e">
        <f t="shared" si="51"/>
        <v>#REF!</v>
      </c>
    </row>
    <row r="420" spans="1:8" x14ac:dyDescent="0.2">
      <c r="A420" s="326" t="e">
        <f>'Запит 2-8'!#REF!</f>
        <v>#REF!</v>
      </c>
      <c r="B420" s="298" t="e">
        <f>IF('Запит 2-8'!#REF!&lt;&gt;"",'Запит 2-8'!#REF!,"")</f>
        <v>#REF!</v>
      </c>
      <c r="C420" s="297" t="e">
        <f>'Запит 2-8'!#REF!</f>
        <v>#REF!</v>
      </c>
      <c r="D420" s="296" t="e">
        <f>'Запит 2-8'!#REF!</f>
        <v>#REF!</v>
      </c>
      <c r="E420" s="413" t="e">
        <f>'Паспорт-3'!F390</f>
        <v>#REF!</v>
      </c>
      <c r="F420" s="414"/>
      <c r="G420" s="429" t="e">
        <f t="shared" si="50"/>
        <v>#REF!</v>
      </c>
      <c r="H420" s="81" t="e">
        <f t="shared" si="51"/>
        <v>#REF!</v>
      </c>
    </row>
    <row r="421" spans="1:8" x14ac:dyDescent="0.2">
      <c r="A421" s="326" t="e">
        <f>'Запит 2-8'!#REF!</f>
        <v>#REF!</v>
      </c>
      <c r="B421" s="298" t="e">
        <f>IF('Запит 2-8'!#REF!&lt;&gt;"",'Запит 2-8'!#REF!,"")</f>
        <v>#REF!</v>
      </c>
      <c r="C421" s="297" t="e">
        <f>'Запит 2-8'!#REF!</f>
        <v>#REF!</v>
      </c>
      <c r="D421" s="296" t="e">
        <f>'Запит 2-8'!#REF!</f>
        <v>#REF!</v>
      </c>
      <c r="E421" s="413" t="e">
        <f>'Паспорт-3'!F391</f>
        <v>#REF!</v>
      </c>
      <c r="F421" s="414"/>
      <c r="G421" s="429" t="e">
        <f t="shared" si="50"/>
        <v>#REF!</v>
      </c>
      <c r="H421" s="81" t="e">
        <f t="shared" si="51"/>
        <v>#REF!</v>
      </c>
    </row>
    <row r="422" spans="1:8" x14ac:dyDescent="0.2">
      <c r="A422" s="326" t="e">
        <f>'Запит 2-8'!#REF!</f>
        <v>#REF!</v>
      </c>
      <c r="B422" s="298" t="e">
        <f>IF('Запит 2-8'!#REF!&lt;&gt;"",'Запит 2-8'!#REF!,"")</f>
        <v>#REF!</v>
      </c>
      <c r="C422" s="297" t="e">
        <f>'Запит 2-8'!#REF!</f>
        <v>#REF!</v>
      </c>
      <c r="D422" s="296" t="e">
        <f>'Запит 2-8'!#REF!</f>
        <v>#REF!</v>
      </c>
      <c r="E422" s="413" t="e">
        <f>'Паспорт-3'!F392</f>
        <v>#REF!</v>
      </c>
      <c r="F422" s="414"/>
      <c r="G422" s="429" t="e">
        <f t="shared" si="50"/>
        <v>#REF!</v>
      </c>
      <c r="H422" s="81" t="e">
        <f t="shared" si="51"/>
        <v>#REF!</v>
      </c>
    </row>
    <row r="423" spans="1:8" x14ac:dyDescent="0.2">
      <c r="A423" s="326" t="e">
        <f>'Запит 2-8'!#REF!</f>
        <v>#REF!</v>
      </c>
      <c r="B423" s="298" t="e">
        <f>IF('Запит 2-8'!#REF!&lt;&gt;"",'Запит 2-8'!#REF!,"")</f>
        <v>#REF!</v>
      </c>
      <c r="C423" s="297" t="e">
        <f>'Запит 2-8'!#REF!</f>
        <v>#REF!</v>
      </c>
      <c r="D423" s="296" t="e">
        <f>'Запит 2-8'!#REF!</f>
        <v>#REF!</v>
      </c>
      <c r="E423" s="413" t="e">
        <f>'Паспорт-3'!F393</f>
        <v>#REF!</v>
      </c>
      <c r="F423" s="414"/>
      <c r="G423" s="429" t="e">
        <f t="shared" si="50"/>
        <v>#REF!</v>
      </c>
      <c r="H423" s="81" t="e">
        <f t="shared" si="51"/>
        <v>#REF!</v>
      </c>
    </row>
    <row r="424" spans="1:8" x14ac:dyDescent="0.2">
      <c r="A424" s="326" t="e">
        <f>'Запит 2-8'!#REF!</f>
        <v>#REF!</v>
      </c>
      <c r="B424" s="298" t="e">
        <f>IF('Запит 2-8'!#REF!&lt;&gt;"",'Запит 2-8'!#REF!,"")</f>
        <v>#REF!</v>
      </c>
      <c r="C424" s="297" t="e">
        <f>'Запит 2-8'!#REF!</f>
        <v>#REF!</v>
      </c>
      <c r="D424" s="296" t="e">
        <f>'Запит 2-8'!#REF!</f>
        <v>#REF!</v>
      </c>
      <c r="E424" s="413" t="e">
        <f>'Паспорт-3'!F394</f>
        <v>#REF!</v>
      </c>
      <c r="F424" s="414"/>
      <c r="G424" s="429" t="e">
        <f t="shared" si="50"/>
        <v>#REF!</v>
      </c>
      <c r="H424" s="81" t="e">
        <f t="shared" si="51"/>
        <v>#REF!</v>
      </c>
    </row>
    <row r="425" spans="1:8" x14ac:dyDescent="0.2">
      <c r="A425" s="326" t="e">
        <f>'Запит 2-8'!#REF!</f>
        <v>#REF!</v>
      </c>
      <c r="B425" s="298" t="e">
        <f>IF('Запит 2-8'!#REF!&lt;&gt;"",'Запит 2-8'!#REF!,"")</f>
        <v>#REF!</v>
      </c>
      <c r="C425" s="297" t="e">
        <f>'Запит 2-8'!#REF!</f>
        <v>#REF!</v>
      </c>
      <c r="D425" s="296" t="e">
        <f>'Запит 2-8'!#REF!</f>
        <v>#REF!</v>
      </c>
      <c r="E425" s="413" t="e">
        <f>'Паспорт-3'!F395</f>
        <v>#REF!</v>
      </c>
      <c r="F425" s="414"/>
      <c r="G425" s="429" t="e">
        <f t="shared" si="50"/>
        <v>#REF!</v>
      </c>
      <c r="H425" s="81" t="e">
        <f t="shared" si="51"/>
        <v>#REF!</v>
      </c>
    </row>
    <row r="426" spans="1:8" x14ac:dyDescent="0.2">
      <c r="A426" s="326" t="e">
        <f>'Запит 2-8'!#REF!</f>
        <v>#REF!</v>
      </c>
      <c r="B426" s="298" t="e">
        <f>IF('Запит 2-8'!#REF!&lt;&gt;"",'Запит 2-8'!#REF!,"")</f>
        <v>#REF!</v>
      </c>
      <c r="C426" s="297" t="e">
        <f>'Запит 2-8'!#REF!</f>
        <v>#REF!</v>
      </c>
      <c r="D426" s="296" t="e">
        <f>'Запит 2-8'!#REF!</f>
        <v>#REF!</v>
      </c>
      <c r="E426" s="413" t="e">
        <f>'Паспорт-3'!F396</f>
        <v>#REF!</v>
      </c>
      <c r="F426" s="414"/>
      <c r="G426" s="429" t="e">
        <f t="shared" si="50"/>
        <v>#REF!</v>
      </c>
      <c r="H426" s="81" t="e">
        <f t="shared" si="51"/>
        <v>#REF!</v>
      </c>
    </row>
    <row r="427" spans="1:8" x14ac:dyDescent="0.2">
      <c r="A427" s="326" t="e">
        <f>'Запит 2-8'!#REF!</f>
        <v>#REF!</v>
      </c>
      <c r="B427" s="298" t="e">
        <f>IF('Запит 2-8'!#REF!&lt;&gt;"",'Запит 2-8'!#REF!,"")</f>
        <v>#REF!</v>
      </c>
      <c r="C427" s="297" t="e">
        <f>'Запит 2-8'!#REF!</f>
        <v>#REF!</v>
      </c>
      <c r="D427" s="296" t="e">
        <f>'Запит 2-8'!#REF!</f>
        <v>#REF!</v>
      </c>
      <c r="E427" s="413" t="e">
        <f>'Паспорт-3'!F397</f>
        <v>#REF!</v>
      </c>
      <c r="F427" s="414"/>
      <c r="G427" s="429" t="e">
        <f t="shared" si="50"/>
        <v>#REF!</v>
      </c>
      <c r="H427" s="81" t="e">
        <f t="shared" si="51"/>
        <v>#REF!</v>
      </c>
    </row>
    <row r="428" spans="1:8" x14ac:dyDescent="0.2">
      <c r="A428" s="433" t="e">
        <f>'Запит 2-8'!#REF!</f>
        <v>#REF!</v>
      </c>
      <c r="B428" s="434" t="e">
        <f>IF('Запит 2-8'!#REF!&lt;&gt;"",'Запит 2-8'!#REF!,"")</f>
        <v>#REF!</v>
      </c>
      <c r="C428" s="435" t="e">
        <f>'Запит 2-8'!#REF!</f>
        <v>#REF!</v>
      </c>
      <c r="D428" s="436" t="e">
        <f>'Запит 2-8'!#REF!</f>
        <v>#REF!</v>
      </c>
      <c r="E428" s="437" t="e">
        <f>'Паспорт-3'!F398</f>
        <v>#REF!</v>
      </c>
      <c r="F428" s="438"/>
      <c r="G428" s="439" t="e">
        <f t="shared" si="50"/>
        <v>#REF!</v>
      </c>
      <c r="H428" s="81" t="e">
        <f t="shared" si="51"/>
        <v>#REF!</v>
      </c>
    </row>
    <row r="429" spans="1:8" ht="12.75" customHeight="1" x14ac:dyDescent="0.2">
      <c r="A429" s="820" t="s">
        <v>212</v>
      </c>
      <c r="B429" s="821"/>
      <c r="C429" s="821"/>
      <c r="D429" s="821"/>
      <c r="E429" s="821"/>
      <c r="F429" s="821"/>
      <c r="G429" s="822"/>
      <c r="H429" s="81" t="e">
        <f>H413</f>
        <v>#REF!</v>
      </c>
    </row>
    <row r="430" spans="1:8" x14ac:dyDescent="0.2">
      <c r="A430" s="426" t="e">
        <f>'Запит 2-8'!#REF!</f>
        <v>#REF!</v>
      </c>
      <c r="B430" s="823" t="s">
        <v>109</v>
      </c>
      <c r="C430" s="824"/>
      <c r="D430" s="824"/>
      <c r="E430" s="825"/>
      <c r="F430" s="825"/>
      <c r="G430" s="826"/>
      <c r="H430" s="81" t="e">
        <f>H431</f>
        <v>#REF!</v>
      </c>
    </row>
    <row r="431" spans="1:8" x14ac:dyDescent="0.2">
      <c r="A431" s="326" t="e">
        <f>'Запит 2-8'!#REF!</f>
        <v>#REF!</v>
      </c>
      <c r="B431" s="421" t="e">
        <f>IF('Запит 2-8'!#REF!&lt;&gt;"",'Запит 2-8'!#REF!,"")</f>
        <v>#REF!</v>
      </c>
      <c r="C431" s="422" t="e">
        <f>'Запит 2-8'!#REF!</f>
        <v>#REF!</v>
      </c>
      <c r="D431" s="423" t="e">
        <f>'Запит 2-8'!#REF!</f>
        <v>#REF!</v>
      </c>
      <c r="E431" s="424" t="e">
        <f>'Паспорт-3'!F400</f>
        <v>#REF!</v>
      </c>
      <c r="F431" s="425"/>
      <c r="G431" s="428" t="e">
        <f t="shared" ref="G431:G445" si="52">F431-E431</f>
        <v>#REF!</v>
      </c>
      <c r="H431" s="81" t="e">
        <f t="shared" ref="H431:H445" si="53">IF(B431&lt;&gt;"","Для друку","")</f>
        <v>#REF!</v>
      </c>
    </row>
    <row r="432" spans="1:8" x14ac:dyDescent="0.2">
      <c r="A432" s="326" t="e">
        <f>'Запит 2-8'!#REF!</f>
        <v>#REF!</v>
      </c>
      <c r="B432" s="298" t="e">
        <f>IF('Запит 2-8'!#REF!&lt;&gt;"",'Запит 2-8'!#REF!,"")</f>
        <v>#REF!</v>
      </c>
      <c r="C432" s="297" t="e">
        <f>'Запит 2-8'!#REF!</f>
        <v>#REF!</v>
      </c>
      <c r="D432" s="296" t="e">
        <f>'Запит 2-8'!#REF!</f>
        <v>#REF!</v>
      </c>
      <c r="E432" s="413" t="e">
        <f>'Паспорт-3'!F401</f>
        <v>#REF!</v>
      </c>
      <c r="F432" s="414"/>
      <c r="G432" s="429" t="e">
        <f t="shared" si="52"/>
        <v>#REF!</v>
      </c>
      <c r="H432" s="81" t="e">
        <f t="shared" si="53"/>
        <v>#REF!</v>
      </c>
    </row>
    <row r="433" spans="1:8" x14ac:dyDescent="0.2">
      <c r="A433" s="326" t="e">
        <f>'Запит 2-8'!#REF!</f>
        <v>#REF!</v>
      </c>
      <c r="B433" s="298" t="e">
        <f>IF('Запит 2-8'!#REF!&lt;&gt;"",'Запит 2-8'!#REF!,"")</f>
        <v>#REF!</v>
      </c>
      <c r="C433" s="297" t="e">
        <f>'Запит 2-8'!#REF!</f>
        <v>#REF!</v>
      </c>
      <c r="D433" s="296" t="e">
        <f>'Запит 2-8'!#REF!</f>
        <v>#REF!</v>
      </c>
      <c r="E433" s="413" t="e">
        <f>'Паспорт-3'!F402</f>
        <v>#REF!</v>
      </c>
      <c r="F433" s="414"/>
      <c r="G433" s="429" t="e">
        <f t="shared" si="52"/>
        <v>#REF!</v>
      </c>
      <c r="H433" s="81" t="e">
        <f t="shared" si="53"/>
        <v>#REF!</v>
      </c>
    </row>
    <row r="434" spans="1:8" x14ac:dyDescent="0.2">
      <c r="A434" s="326" t="e">
        <f>'Запит 2-8'!#REF!</f>
        <v>#REF!</v>
      </c>
      <c r="B434" s="298" t="e">
        <f>IF('Запит 2-8'!#REF!&lt;&gt;"",'Запит 2-8'!#REF!,"")</f>
        <v>#REF!</v>
      </c>
      <c r="C434" s="297" t="e">
        <f>'Запит 2-8'!#REF!</f>
        <v>#REF!</v>
      </c>
      <c r="D434" s="296" t="e">
        <f>'Запит 2-8'!#REF!</f>
        <v>#REF!</v>
      </c>
      <c r="E434" s="413" t="e">
        <f>'Паспорт-3'!F403</f>
        <v>#REF!</v>
      </c>
      <c r="F434" s="414"/>
      <c r="G434" s="429" t="e">
        <f t="shared" si="52"/>
        <v>#REF!</v>
      </c>
      <c r="H434" s="81" t="e">
        <f t="shared" si="53"/>
        <v>#REF!</v>
      </c>
    </row>
    <row r="435" spans="1:8" x14ac:dyDescent="0.2">
      <c r="A435" s="326" t="e">
        <f>'Запит 2-8'!#REF!</f>
        <v>#REF!</v>
      </c>
      <c r="B435" s="298" t="e">
        <f>IF('Запит 2-8'!#REF!&lt;&gt;"",'Запит 2-8'!#REF!,"")</f>
        <v>#REF!</v>
      </c>
      <c r="C435" s="297" t="e">
        <f>'Запит 2-8'!#REF!</f>
        <v>#REF!</v>
      </c>
      <c r="D435" s="296" t="e">
        <f>'Запит 2-8'!#REF!</f>
        <v>#REF!</v>
      </c>
      <c r="E435" s="413" t="e">
        <f>'Паспорт-3'!F404</f>
        <v>#REF!</v>
      </c>
      <c r="F435" s="414"/>
      <c r="G435" s="429" t="e">
        <f t="shared" si="52"/>
        <v>#REF!</v>
      </c>
      <c r="H435" s="81" t="e">
        <f t="shared" si="53"/>
        <v>#REF!</v>
      </c>
    </row>
    <row r="436" spans="1:8" x14ac:dyDescent="0.2">
      <c r="A436" s="326" t="e">
        <f>'Запит 2-8'!#REF!</f>
        <v>#REF!</v>
      </c>
      <c r="B436" s="298" t="e">
        <f>IF('Запит 2-8'!#REF!&lt;&gt;"",'Запит 2-8'!#REF!,"")</f>
        <v>#REF!</v>
      </c>
      <c r="C436" s="297" t="e">
        <f>'Запит 2-8'!#REF!</f>
        <v>#REF!</v>
      </c>
      <c r="D436" s="296" t="e">
        <f>'Запит 2-8'!#REF!</f>
        <v>#REF!</v>
      </c>
      <c r="E436" s="413" t="e">
        <f>'Паспорт-3'!F405</f>
        <v>#REF!</v>
      </c>
      <c r="F436" s="414"/>
      <c r="G436" s="429" t="e">
        <f t="shared" si="52"/>
        <v>#REF!</v>
      </c>
      <c r="H436" s="81" t="e">
        <f t="shared" si="53"/>
        <v>#REF!</v>
      </c>
    </row>
    <row r="437" spans="1:8" x14ac:dyDescent="0.2">
      <c r="A437" s="326" t="e">
        <f>'Запит 2-8'!#REF!</f>
        <v>#REF!</v>
      </c>
      <c r="B437" s="298" t="e">
        <f>IF('Запит 2-8'!#REF!&lt;&gt;"",'Запит 2-8'!#REF!,"")</f>
        <v>#REF!</v>
      </c>
      <c r="C437" s="297" t="e">
        <f>'Запит 2-8'!#REF!</f>
        <v>#REF!</v>
      </c>
      <c r="D437" s="296" t="e">
        <f>'Запит 2-8'!#REF!</f>
        <v>#REF!</v>
      </c>
      <c r="E437" s="413" t="e">
        <f>'Паспорт-3'!F406</f>
        <v>#REF!</v>
      </c>
      <c r="F437" s="414"/>
      <c r="G437" s="429" t="e">
        <f t="shared" si="52"/>
        <v>#REF!</v>
      </c>
      <c r="H437" s="81" t="e">
        <f t="shared" si="53"/>
        <v>#REF!</v>
      </c>
    </row>
    <row r="438" spans="1:8" x14ac:dyDescent="0.2">
      <c r="A438" s="326" t="e">
        <f>'Запит 2-8'!#REF!</f>
        <v>#REF!</v>
      </c>
      <c r="B438" s="298" t="e">
        <f>IF('Запит 2-8'!#REF!&lt;&gt;"",'Запит 2-8'!#REF!,"")</f>
        <v>#REF!</v>
      </c>
      <c r="C438" s="297" t="e">
        <f>'Запит 2-8'!#REF!</f>
        <v>#REF!</v>
      </c>
      <c r="D438" s="296" t="e">
        <f>'Запит 2-8'!#REF!</f>
        <v>#REF!</v>
      </c>
      <c r="E438" s="413" t="e">
        <f>'Паспорт-3'!F407</f>
        <v>#REF!</v>
      </c>
      <c r="F438" s="414"/>
      <c r="G438" s="429" t="e">
        <f t="shared" si="52"/>
        <v>#REF!</v>
      </c>
      <c r="H438" s="81" t="e">
        <f t="shared" si="53"/>
        <v>#REF!</v>
      </c>
    </row>
    <row r="439" spans="1:8" x14ac:dyDescent="0.2">
      <c r="A439" s="326" t="e">
        <f>'Запит 2-8'!#REF!</f>
        <v>#REF!</v>
      </c>
      <c r="B439" s="298" t="e">
        <f>IF('Запит 2-8'!#REF!&lt;&gt;"",'Запит 2-8'!#REF!,"")</f>
        <v>#REF!</v>
      </c>
      <c r="C439" s="297" t="e">
        <f>'Запит 2-8'!#REF!</f>
        <v>#REF!</v>
      </c>
      <c r="D439" s="296" t="e">
        <f>'Запит 2-8'!#REF!</f>
        <v>#REF!</v>
      </c>
      <c r="E439" s="413" t="e">
        <f>'Паспорт-3'!F408</f>
        <v>#REF!</v>
      </c>
      <c r="F439" s="414"/>
      <c r="G439" s="429" t="e">
        <f t="shared" si="52"/>
        <v>#REF!</v>
      </c>
      <c r="H439" s="81" t="e">
        <f t="shared" si="53"/>
        <v>#REF!</v>
      </c>
    </row>
    <row r="440" spans="1:8" x14ac:dyDescent="0.2">
      <c r="A440" s="326" t="e">
        <f>'Запит 2-8'!#REF!</f>
        <v>#REF!</v>
      </c>
      <c r="B440" s="298" t="e">
        <f>IF('Запит 2-8'!#REF!&lt;&gt;"",'Запит 2-8'!#REF!,"")</f>
        <v>#REF!</v>
      </c>
      <c r="C440" s="297" t="e">
        <f>'Запит 2-8'!#REF!</f>
        <v>#REF!</v>
      </c>
      <c r="D440" s="296" t="e">
        <f>'Запит 2-8'!#REF!</f>
        <v>#REF!</v>
      </c>
      <c r="E440" s="413" t="e">
        <f>'Паспорт-3'!F409</f>
        <v>#REF!</v>
      </c>
      <c r="F440" s="414"/>
      <c r="G440" s="429" t="e">
        <f t="shared" si="52"/>
        <v>#REF!</v>
      </c>
      <c r="H440" s="81" t="e">
        <f t="shared" si="53"/>
        <v>#REF!</v>
      </c>
    </row>
    <row r="441" spans="1:8" x14ac:dyDescent="0.2">
      <c r="A441" s="326" t="e">
        <f>'Запит 2-8'!#REF!</f>
        <v>#REF!</v>
      </c>
      <c r="B441" s="298" t="e">
        <f>IF('Запит 2-8'!#REF!&lt;&gt;"",'Запит 2-8'!#REF!,"")</f>
        <v>#REF!</v>
      </c>
      <c r="C441" s="297" t="e">
        <f>'Запит 2-8'!#REF!</f>
        <v>#REF!</v>
      </c>
      <c r="D441" s="296" t="e">
        <f>'Запит 2-8'!#REF!</f>
        <v>#REF!</v>
      </c>
      <c r="E441" s="413" t="e">
        <f>'Паспорт-3'!F410</f>
        <v>#REF!</v>
      </c>
      <c r="F441" s="414"/>
      <c r="G441" s="429" t="e">
        <f t="shared" si="52"/>
        <v>#REF!</v>
      </c>
      <c r="H441" s="81" t="e">
        <f t="shared" si="53"/>
        <v>#REF!</v>
      </c>
    </row>
    <row r="442" spans="1:8" x14ac:dyDescent="0.2">
      <c r="A442" s="326" t="e">
        <f>'Запит 2-8'!#REF!</f>
        <v>#REF!</v>
      </c>
      <c r="B442" s="298" t="e">
        <f>IF('Запит 2-8'!#REF!&lt;&gt;"",'Запит 2-8'!#REF!,"")</f>
        <v>#REF!</v>
      </c>
      <c r="C442" s="297" t="e">
        <f>'Запит 2-8'!#REF!</f>
        <v>#REF!</v>
      </c>
      <c r="D442" s="296" t="e">
        <f>'Запит 2-8'!#REF!</f>
        <v>#REF!</v>
      </c>
      <c r="E442" s="413" t="e">
        <f>'Паспорт-3'!F411</f>
        <v>#REF!</v>
      </c>
      <c r="F442" s="414"/>
      <c r="G442" s="429" t="e">
        <f t="shared" si="52"/>
        <v>#REF!</v>
      </c>
      <c r="H442" s="81" t="e">
        <f t="shared" si="53"/>
        <v>#REF!</v>
      </c>
    </row>
    <row r="443" spans="1:8" x14ac:dyDescent="0.2">
      <c r="A443" s="326" t="e">
        <f>'Запит 2-8'!#REF!</f>
        <v>#REF!</v>
      </c>
      <c r="B443" s="298" t="e">
        <f>IF('Запит 2-8'!#REF!&lt;&gt;"",'Запит 2-8'!#REF!,"")</f>
        <v>#REF!</v>
      </c>
      <c r="C443" s="297" t="e">
        <f>'Запит 2-8'!#REF!</f>
        <v>#REF!</v>
      </c>
      <c r="D443" s="296" t="e">
        <f>'Запит 2-8'!#REF!</f>
        <v>#REF!</v>
      </c>
      <c r="E443" s="413" t="e">
        <f>'Паспорт-3'!F412</f>
        <v>#REF!</v>
      </c>
      <c r="F443" s="414"/>
      <c r="G443" s="429" t="e">
        <f t="shared" si="52"/>
        <v>#REF!</v>
      </c>
      <c r="H443" s="81" t="e">
        <f t="shared" si="53"/>
        <v>#REF!</v>
      </c>
    </row>
    <row r="444" spans="1:8" x14ac:dyDescent="0.2">
      <c r="A444" s="326" t="e">
        <f>'Запит 2-8'!#REF!</f>
        <v>#REF!</v>
      </c>
      <c r="B444" s="298" t="e">
        <f>IF('Запит 2-8'!#REF!&lt;&gt;"",'Запит 2-8'!#REF!,"")</f>
        <v>#REF!</v>
      </c>
      <c r="C444" s="297" t="e">
        <f>'Запит 2-8'!#REF!</f>
        <v>#REF!</v>
      </c>
      <c r="D444" s="296" t="e">
        <f>'Запит 2-8'!#REF!</f>
        <v>#REF!</v>
      </c>
      <c r="E444" s="413" t="e">
        <f>'Паспорт-3'!F413</f>
        <v>#REF!</v>
      </c>
      <c r="F444" s="414"/>
      <c r="G444" s="429" t="e">
        <f t="shared" si="52"/>
        <v>#REF!</v>
      </c>
      <c r="H444" s="81" t="e">
        <f t="shared" si="53"/>
        <v>#REF!</v>
      </c>
    </row>
    <row r="445" spans="1:8" x14ac:dyDescent="0.2">
      <c r="A445" s="433" t="e">
        <f>'Запит 2-8'!#REF!</f>
        <v>#REF!</v>
      </c>
      <c r="B445" s="434" t="e">
        <f>IF('Запит 2-8'!#REF!&lt;&gt;"",'Запит 2-8'!#REF!,"")</f>
        <v>#REF!</v>
      </c>
      <c r="C445" s="435" t="e">
        <f>'Запит 2-8'!#REF!</f>
        <v>#REF!</v>
      </c>
      <c r="D445" s="436" t="e">
        <f>'Запит 2-8'!#REF!</f>
        <v>#REF!</v>
      </c>
      <c r="E445" s="437" t="e">
        <f>'Паспорт-3'!F414</f>
        <v>#REF!</v>
      </c>
      <c r="F445" s="438"/>
      <c r="G445" s="439" t="e">
        <f t="shared" si="52"/>
        <v>#REF!</v>
      </c>
      <c r="H445" s="81" t="e">
        <f t="shared" si="53"/>
        <v>#REF!</v>
      </c>
    </row>
    <row r="446" spans="1:8" ht="12.75" customHeight="1" x14ac:dyDescent="0.2">
      <c r="A446" s="820" t="s">
        <v>212</v>
      </c>
      <c r="B446" s="821"/>
      <c r="C446" s="821"/>
      <c r="D446" s="821"/>
      <c r="E446" s="821"/>
      <c r="F446" s="821"/>
      <c r="G446" s="822"/>
      <c r="H446" s="81" t="e">
        <f>H430</f>
        <v>#REF!</v>
      </c>
    </row>
    <row r="447" spans="1:8" x14ac:dyDescent="0.2">
      <c r="A447" s="426" t="e">
        <f>'Запит 2-8'!#REF!</f>
        <v>#REF!</v>
      </c>
      <c r="B447" s="823" t="s">
        <v>110</v>
      </c>
      <c r="C447" s="824"/>
      <c r="D447" s="824"/>
      <c r="E447" s="825"/>
      <c r="F447" s="825"/>
      <c r="G447" s="826"/>
      <c r="H447" s="81" t="e">
        <f>H448</f>
        <v>#REF!</v>
      </c>
    </row>
    <row r="448" spans="1:8" x14ac:dyDescent="0.2">
      <c r="A448" s="326" t="e">
        <f>'Запит 2-8'!#REF!</f>
        <v>#REF!</v>
      </c>
      <c r="B448" s="421" t="e">
        <f>IF('Запит 2-8'!#REF!&lt;&gt;"",'Запит 2-8'!#REF!,"")</f>
        <v>#REF!</v>
      </c>
      <c r="C448" s="422" t="e">
        <f>'Запит 2-8'!#REF!</f>
        <v>#REF!</v>
      </c>
      <c r="D448" s="423" t="e">
        <f>'Запит 2-8'!#REF!</f>
        <v>#REF!</v>
      </c>
      <c r="E448" s="424" t="e">
        <f>'Паспорт-3'!F416</f>
        <v>#REF!</v>
      </c>
      <c r="F448" s="425"/>
      <c r="G448" s="428" t="e">
        <f t="shared" ref="G448:G457" si="54">F448-E448</f>
        <v>#REF!</v>
      </c>
      <c r="H448" s="81" t="e">
        <f t="shared" ref="H448:H457" si="55">IF(B448&lt;&gt;"","Для друку","")</f>
        <v>#REF!</v>
      </c>
    </row>
    <row r="449" spans="1:8" x14ac:dyDescent="0.2">
      <c r="A449" s="326" t="e">
        <f>'Запит 2-8'!#REF!</f>
        <v>#REF!</v>
      </c>
      <c r="B449" s="298" t="e">
        <f>IF('Запит 2-8'!#REF!&lt;&gt;"",'Запит 2-8'!#REF!,"")</f>
        <v>#REF!</v>
      </c>
      <c r="C449" s="297" t="e">
        <f>'Запит 2-8'!#REF!</f>
        <v>#REF!</v>
      </c>
      <c r="D449" s="296" t="e">
        <f>'Запит 2-8'!#REF!</f>
        <v>#REF!</v>
      </c>
      <c r="E449" s="413" t="e">
        <f>'Паспорт-3'!F417</f>
        <v>#REF!</v>
      </c>
      <c r="F449" s="414"/>
      <c r="G449" s="429" t="e">
        <f t="shared" si="54"/>
        <v>#REF!</v>
      </c>
      <c r="H449" s="81" t="e">
        <f t="shared" si="55"/>
        <v>#REF!</v>
      </c>
    </row>
    <row r="450" spans="1:8" x14ac:dyDescent="0.2">
      <c r="A450" s="326" t="e">
        <f>'Запит 2-8'!#REF!</f>
        <v>#REF!</v>
      </c>
      <c r="B450" s="298" t="e">
        <f>IF('Запит 2-8'!#REF!&lt;&gt;"",'Запит 2-8'!#REF!,"")</f>
        <v>#REF!</v>
      </c>
      <c r="C450" s="297" t="e">
        <f>'Запит 2-8'!#REF!</f>
        <v>#REF!</v>
      </c>
      <c r="D450" s="296" t="e">
        <f>'Запит 2-8'!#REF!</f>
        <v>#REF!</v>
      </c>
      <c r="E450" s="413" t="e">
        <f>'Паспорт-3'!F418</f>
        <v>#REF!</v>
      </c>
      <c r="F450" s="414"/>
      <c r="G450" s="429" t="e">
        <f t="shared" si="54"/>
        <v>#REF!</v>
      </c>
      <c r="H450" s="81" t="e">
        <f t="shared" si="55"/>
        <v>#REF!</v>
      </c>
    </row>
    <row r="451" spans="1:8" x14ac:dyDescent="0.2">
      <c r="A451" s="326" t="e">
        <f>'Запит 2-8'!#REF!</f>
        <v>#REF!</v>
      </c>
      <c r="B451" s="298" t="e">
        <f>IF('Запит 2-8'!#REF!&lt;&gt;"",'Запит 2-8'!#REF!,"")</f>
        <v>#REF!</v>
      </c>
      <c r="C451" s="297" t="e">
        <f>'Запит 2-8'!#REF!</f>
        <v>#REF!</v>
      </c>
      <c r="D451" s="296" t="e">
        <f>'Запит 2-8'!#REF!</f>
        <v>#REF!</v>
      </c>
      <c r="E451" s="413" t="e">
        <f>'Паспорт-3'!F419</f>
        <v>#REF!</v>
      </c>
      <c r="F451" s="414"/>
      <c r="G451" s="429" t="e">
        <f t="shared" si="54"/>
        <v>#REF!</v>
      </c>
      <c r="H451" s="81" t="e">
        <f t="shared" si="55"/>
        <v>#REF!</v>
      </c>
    </row>
    <row r="452" spans="1:8" x14ac:dyDescent="0.2">
      <c r="A452" s="326" t="e">
        <f>'Запит 2-8'!#REF!</f>
        <v>#REF!</v>
      </c>
      <c r="B452" s="298" t="e">
        <f>IF('Запит 2-8'!#REF!&lt;&gt;"",'Запит 2-8'!#REF!,"")</f>
        <v>#REF!</v>
      </c>
      <c r="C452" s="297" t="e">
        <f>'Запит 2-8'!#REF!</f>
        <v>#REF!</v>
      </c>
      <c r="D452" s="296" t="e">
        <f>'Запит 2-8'!#REF!</f>
        <v>#REF!</v>
      </c>
      <c r="E452" s="413" t="e">
        <f>'Паспорт-3'!F420</f>
        <v>#REF!</v>
      </c>
      <c r="F452" s="414"/>
      <c r="G452" s="429" t="e">
        <f t="shared" si="54"/>
        <v>#REF!</v>
      </c>
      <c r="H452" s="81" t="e">
        <f t="shared" si="55"/>
        <v>#REF!</v>
      </c>
    </row>
    <row r="453" spans="1:8" x14ac:dyDescent="0.2">
      <c r="A453" s="326" t="e">
        <f>'Запит 2-8'!#REF!</f>
        <v>#REF!</v>
      </c>
      <c r="B453" s="298" t="e">
        <f>IF('Запит 2-8'!#REF!&lt;&gt;"",'Запит 2-8'!#REF!,"")</f>
        <v>#REF!</v>
      </c>
      <c r="C453" s="297" t="e">
        <f>'Запит 2-8'!#REF!</f>
        <v>#REF!</v>
      </c>
      <c r="D453" s="296" t="e">
        <f>'Запит 2-8'!#REF!</f>
        <v>#REF!</v>
      </c>
      <c r="E453" s="413" t="e">
        <f>'Паспорт-3'!F421</f>
        <v>#REF!</v>
      </c>
      <c r="F453" s="414"/>
      <c r="G453" s="429" t="e">
        <f t="shared" si="54"/>
        <v>#REF!</v>
      </c>
      <c r="H453" s="81" t="e">
        <f t="shared" si="55"/>
        <v>#REF!</v>
      </c>
    </row>
    <row r="454" spans="1:8" x14ac:dyDescent="0.2">
      <c r="A454" s="326" t="e">
        <f>'Запит 2-8'!#REF!</f>
        <v>#REF!</v>
      </c>
      <c r="B454" s="298" t="e">
        <f>IF('Запит 2-8'!#REF!&lt;&gt;"",'Запит 2-8'!#REF!,"")</f>
        <v>#REF!</v>
      </c>
      <c r="C454" s="297" t="e">
        <f>'Запит 2-8'!#REF!</f>
        <v>#REF!</v>
      </c>
      <c r="D454" s="296" t="e">
        <f>'Запит 2-8'!#REF!</f>
        <v>#REF!</v>
      </c>
      <c r="E454" s="413" t="e">
        <f>'Паспорт-3'!F422</f>
        <v>#REF!</v>
      </c>
      <c r="F454" s="414"/>
      <c r="G454" s="429" t="e">
        <f t="shared" si="54"/>
        <v>#REF!</v>
      </c>
      <c r="H454" s="81" t="e">
        <f t="shared" si="55"/>
        <v>#REF!</v>
      </c>
    </row>
    <row r="455" spans="1:8" x14ac:dyDescent="0.2">
      <c r="A455" s="326" t="e">
        <f>'Запит 2-8'!#REF!</f>
        <v>#REF!</v>
      </c>
      <c r="B455" s="298" t="e">
        <f>IF('Запит 2-8'!#REF!&lt;&gt;"",'Запит 2-8'!#REF!,"")</f>
        <v>#REF!</v>
      </c>
      <c r="C455" s="297" t="e">
        <f>'Запит 2-8'!#REF!</f>
        <v>#REF!</v>
      </c>
      <c r="D455" s="296" t="e">
        <f>'Запит 2-8'!#REF!</f>
        <v>#REF!</v>
      </c>
      <c r="E455" s="413" t="e">
        <f>'Паспорт-3'!F423</f>
        <v>#REF!</v>
      </c>
      <c r="F455" s="414"/>
      <c r="G455" s="429" t="e">
        <f t="shared" si="54"/>
        <v>#REF!</v>
      </c>
      <c r="H455" s="81" t="e">
        <f t="shared" si="55"/>
        <v>#REF!</v>
      </c>
    </row>
    <row r="456" spans="1:8" ht="12.75" customHeight="1" x14ac:dyDescent="0.2">
      <c r="A456" s="326" t="e">
        <f>'Запит 2-8'!#REF!</f>
        <v>#REF!</v>
      </c>
      <c r="B456" s="298" t="e">
        <f>IF('Запит 2-8'!#REF!&lt;&gt;"",'Запит 2-8'!#REF!,"")</f>
        <v>#REF!</v>
      </c>
      <c r="C456" s="297" t="e">
        <f>'Запит 2-8'!#REF!</f>
        <v>#REF!</v>
      </c>
      <c r="D456" s="296" t="e">
        <f>'Запит 2-8'!#REF!</f>
        <v>#REF!</v>
      </c>
      <c r="E456" s="413" t="e">
        <f>'Паспорт-3'!F424</f>
        <v>#REF!</v>
      </c>
      <c r="F456" s="414"/>
      <c r="G456" s="429" t="e">
        <f t="shared" si="54"/>
        <v>#REF!</v>
      </c>
      <c r="H456" s="81" t="e">
        <f t="shared" si="55"/>
        <v>#REF!</v>
      </c>
    </row>
    <row r="457" spans="1:8" x14ac:dyDescent="0.2">
      <c r="A457" s="433" t="e">
        <f>'Запит 2-8'!#REF!</f>
        <v>#REF!</v>
      </c>
      <c r="B457" s="434" t="e">
        <f>IF('Запит 2-8'!#REF!&lt;&gt;"",'Запит 2-8'!#REF!,"")</f>
        <v>#REF!</v>
      </c>
      <c r="C457" s="435" t="e">
        <f>'Запит 2-8'!#REF!</f>
        <v>#REF!</v>
      </c>
      <c r="D457" s="436" t="e">
        <f>'Запит 2-8'!#REF!</f>
        <v>#REF!</v>
      </c>
      <c r="E457" s="437" t="e">
        <f>'Паспорт-3'!F425</f>
        <v>#REF!</v>
      </c>
      <c r="F457" s="438"/>
      <c r="G457" s="439" t="e">
        <f t="shared" si="54"/>
        <v>#REF!</v>
      </c>
      <c r="H457" s="81" t="e">
        <f t="shared" si="55"/>
        <v>#REF!</v>
      </c>
    </row>
    <row r="458" spans="1:8" ht="12.75" customHeight="1" x14ac:dyDescent="0.2">
      <c r="A458" s="820" t="s">
        <v>212</v>
      </c>
      <c r="B458" s="821"/>
      <c r="C458" s="821"/>
      <c r="D458" s="821"/>
      <c r="E458" s="821"/>
      <c r="F458" s="821"/>
      <c r="G458" s="822"/>
      <c r="H458" s="81" t="e">
        <f>H447</f>
        <v>#REF!</v>
      </c>
    </row>
    <row r="459" spans="1:8" ht="12.75" customHeight="1" x14ac:dyDescent="0.2">
      <c r="A459" s="820" t="s">
        <v>232</v>
      </c>
      <c r="B459" s="821"/>
      <c r="C459" s="821"/>
      <c r="D459" s="821"/>
      <c r="E459" s="821"/>
      <c r="F459" s="821"/>
      <c r="G459" s="822"/>
      <c r="H459" s="81" t="e">
        <f>H395</f>
        <v>#REF!</v>
      </c>
    </row>
    <row r="460" spans="1:8" ht="12.75" customHeight="1" x14ac:dyDescent="0.2">
      <c r="A460" s="784" t="e">
        <f>'Запит 2-8'!#REF!</f>
        <v>#REF!</v>
      </c>
      <c r="B460" s="785"/>
      <c r="C460" s="785"/>
      <c r="D460" s="785"/>
      <c r="E460" s="785"/>
      <c r="F460" s="785"/>
      <c r="G460" s="786"/>
      <c r="H460" s="81" t="e">
        <f>H461</f>
        <v>#REF!</v>
      </c>
    </row>
    <row r="461" spans="1:8" x14ac:dyDescent="0.2">
      <c r="A461" s="420" t="s">
        <v>4</v>
      </c>
      <c r="B461" s="823" t="s">
        <v>107</v>
      </c>
      <c r="C461" s="824"/>
      <c r="D461" s="824"/>
      <c r="E461" s="827"/>
      <c r="F461" s="827"/>
      <c r="G461" s="828"/>
      <c r="H461" s="81" t="e">
        <f>H462</f>
        <v>#REF!</v>
      </c>
    </row>
    <row r="462" spans="1:8" x14ac:dyDescent="0.2">
      <c r="A462" s="326" t="e">
        <f>'Запит 2-8'!#REF!</f>
        <v>#REF!</v>
      </c>
      <c r="B462" s="421" t="e">
        <f>IF('Запит 2-8'!#REF!&lt;&gt;"",'Запит 2-8'!#REF!,"")</f>
        <v>#REF!</v>
      </c>
      <c r="C462" s="422" t="e">
        <f>'Запит 2-8'!#REF!</f>
        <v>#REF!</v>
      </c>
      <c r="D462" s="423" t="e">
        <f>'Запит 2-8'!#REF!</f>
        <v>#REF!</v>
      </c>
      <c r="E462" s="424" t="e">
        <f>'Паспорт-3'!F428</f>
        <v>#REF!</v>
      </c>
      <c r="F462" s="425"/>
      <c r="G462" s="428" t="e">
        <f t="shared" ref="G462:G476" si="56">F462-E462</f>
        <v>#REF!</v>
      </c>
      <c r="H462" s="81" t="e">
        <f t="shared" ref="H462:H476" si="57">IF(B462&lt;&gt;"","Для друку","")</f>
        <v>#REF!</v>
      </c>
    </row>
    <row r="463" spans="1:8" x14ac:dyDescent="0.2">
      <c r="A463" s="326" t="e">
        <f>'Запит 2-8'!#REF!</f>
        <v>#REF!</v>
      </c>
      <c r="B463" s="298" t="e">
        <f>IF('Запит 2-8'!#REF!&lt;&gt;"",'Запит 2-8'!#REF!,"")</f>
        <v>#REF!</v>
      </c>
      <c r="C463" s="297" t="e">
        <f>'Запит 2-8'!#REF!</f>
        <v>#REF!</v>
      </c>
      <c r="D463" s="296" t="e">
        <f>'Запит 2-8'!#REF!</f>
        <v>#REF!</v>
      </c>
      <c r="E463" s="413" t="e">
        <f>'Паспорт-3'!F429</f>
        <v>#REF!</v>
      </c>
      <c r="F463" s="414"/>
      <c r="G463" s="429" t="e">
        <f t="shared" si="56"/>
        <v>#REF!</v>
      </c>
      <c r="H463" s="81" t="e">
        <f t="shared" si="57"/>
        <v>#REF!</v>
      </c>
    </row>
    <row r="464" spans="1:8" x14ac:dyDescent="0.2">
      <c r="A464" s="326" t="e">
        <f>'Запит 2-8'!#REF!</f>
        <v>#REF!</v>
      </c>
      <c r="B464" s="298" t="e">
        <f>IF('Запит 2-8'!#REF!&lt;&gt;"",'Запит 2-8'!#REF!,"")</f>
        <v>#REF!</v>
      </c>
      <c r="C464" s="297" t="e">
        <f>'Запит 2-8'!#REF!</f>
        <v>#REF!</v>
      </c>
      <c r="D464" s="296" t="e">
        <f>'Запит 2-8'!#REF!</f>
        <v>#REF!</v>
      </c>
      <c r="E464" s="413" t="e">
        <f>'Паспорт-3'!F430</f>
        <v>#REF!</v>
      </c>
      <c r="F464" s="414"/>
      <c r="G464" s="429" t="e">
        <f t="shared" si="56"/>
        <v>#REF!</v>
      </c>
      <c r="H464" s="81" t="e">
        <f t="shared" si="57"/>
        <v>#REF!</v>
      </c>
    </row>
    <row r="465" spans="1:8" x14ac:dyDescent="0.2">
      <c r="A465" s="326" t="e">
        <f>'Запит 2-8'!#REF!</f>
        <v>#REF!</v>
      </c>
      <c r="B465" s="298" t="e">
        <f>IF('Запит 2-8'!#REF!&lt;&gt;"",'Запит 2-8'!#REF!,"")</f>
        <v>#REF!</v>
      </c>
      <c r="C465" s="297" t="e">
        <f>'Запит 2-8'!#REF!</f>
        <v>#REF!</v>
      </c>
      <c r="D465" s="296" t="e">
        <f>'Запит 2-8'!#REF!</f>
        <v>#REF!</v>
      </c>
      <c r="E465" s="413" t="e">
        <f>'Паспорт-3'!F431</f>
        <v>#REF!</v>
      </c>
      <c r="F465" s="414"/>
      <c r="G465" s="429" t="e">
        <f t="shared" si="56"/>
        <v>#REF!</v>
      </c>
      <c r="H465" s="81" t="e">
        <f t="shared" si="57"/>
        <v>#REF!</v>
      </c>
    </row>
    <row r="466" spans="1:8" x14ac:dyDescent="0.2">
      <c r="A466" s="326" t="e">
        <f>'Запит 2-8'!#REF!</f>
        <v>#REF!</v>
      </c>
      <c r="B466" s="298" t="e">
        <f>IF('Запит 2-8'!#REF!&lt;&gt;"",'Запит 2-8'!#REF!,"")</f>
        <v>#REF!</v>
      </c>
      <c r="C466" s="297" t="e">
        <f>'Запит 2-8'!#REF!</f>
        <v>#REF!</v>
      </c>
      <c r="D466" s="296" t="e">
        <f>'Запит 2-8'!#REF!</f>
        <v>#REF!</v>
      </c>
      <c r="E466" s="413" t="e">
        <f>'Паспорт-3'!F432</f>
        <v>#REF!</v>
      </c>
      <c r="F466" s="414"/>
      <c r="G466" s="429" t="e">
        <f t="shared" si="56"/>
        <v>#REF!</v>
      </c>
      <c r="H466" s="81" t="e">
        <f t="shared" si="57"/>
        <v>#REF!</v>
      </c>
    </row>
    <row r="467" spans="1:8" x14ac:dyDescent="0.2">
      <c r="A467" s="326" t="e">
        <f>'Запит 2-8'!#REF!</f>
        <v>#REF!</v>
      </c>
      <c r="B467" s="298" t="e">
        <f>IF('Запит 2-8'!#REF!&lt;&gt;"",'Запит 2-8'!#REF!,"")</f>
        <v>#REF!</v>
      </c>
      <c r="C467" s="297" t="e">
        <f>'Запит 2-8'!#REF!</f>
        <v>#REF!</v>
      </c>
      <c r="D467" s="296" t="e">
        <f>'Запит 2-8'!#REF!</f>
        <v>#REF!</v>
      </c>
      <c r="E467" s="413" t="e">
        <f>'Паспорт-3'!F433</f>
        <v>#REF!</v>
      </c>
      <c r="F467" s="414"/>
      <c r="G467" s="429" t="e">
        <f t="shared" si="56"/>
        <v>#REF!</v>
      </c>
      <c r="H467" s="81" t="e">
        <f t="shared" si="57"/>
        <v>#REF!</v>
      </c>
    </row>
    <row r="468" spans="1:8" x14ac:dyDescent="0.2">
      <c r="A468" s="326" t="e">
        <f>'Запит 2-8'!#REF!</f>
        <v>#REF!</v>
      </c>
      <c r="B468" s="298" t="e">
        <f>IF('Запит 2-8'!#REF!&lt;&gt;"",'Запит 2-8'!#REF!,"")</f>
        <v>#REF!</v>
      </c>
      <c r="C468" s="297" t="e">
        <f>'Запит 2-8'!#REF!</f>
        <v>#REF!</v>
      </c>
      <c r="D468" s="296" t="e">
        <f>'Запит 2-8'!#REF!</f>
        <v>#REF!</v>
      </c>
      <c r="E468" s="413" t="e">
        <f>'Паспорт-3'!F434</f>
        <v>#REF!</v>
      </c>
      <c r="F468" s="414"/>
      <c r="G468" s="429" t="e">
        <f t="shared" si="56"/>
        <v>#REF!</v>
      </c>
      <c r="H468" s="81" t="e">
        <f t="shared" si="57"/>
        <v>#REF!</v>
      </c>
    </row>
    <row r="469" spans="1:8" x14ac:dyDescent="0.2">
      <c r="A469" s="326" t="e">
        <f>'Запит 2-8'!#REF!</f>
        <v>#REF!</v>
      </c>
      <c r="B469" s="298" t="e">
        <f>IF('Запит 2-8'!#REF!&lt;&gt;"",'Запит 2-8'!#REF!,"")</f>
        <v>#REF!</v>
      </c>
      <c r="C469" s="297" t="e">
        <f>'Запит 2-8'!#REF!</f>
        <v>#REF!</v>
      </c>
      <c r="D469" s="296" t="e">
        <f>'Запит 2-8'!#REF!</f>
        <v>#REF!</v>
      </c>
      <c r="E469" s="413" t="e">
        <f>'Паспорт-3'!F435</f>
        <v>#REF!</v>
      </c>
      <c r="F469" s="414"/>
      <c r="G469" s="429" t="e">
        <f t="shared" si="56"/>
        <v>#REF!</v>
      </c>
      <c r="H469" s="81" t="e">
        <f t="shared" si="57"/>
        <v>#REF!</v>
      </c>
    </row>
    <row r="470" spans="1:8" x14ac:dyDescent="0.2">
      <c r="A470" s="326" t="e">
        <f>'Запит 2-8'!#REF!</f>
        <v>#REF!</v>
      </c>
      <c r="B470" s="298" t="e">
        <f>IF('Запит 2-8'!#REF!&lt;&gt;"",'Запит 2-8'!#REF!,"")</f>
        <v>#REF!</v>
      </c>
      <c r="C470" s="297" t="e">
        <f>'Запит 2-8'!#REF!</f>
        <v>#REF!</v>
      </c>
      <c r="D470" s="296" t="e">
        <f>'Запит 2-8'!#REF!</f>
        <v>#REF!</v>
      </c>
      <c r="E470" s="413" t="e">
        <f>'Паспорт-3'!F436</f>
        <v>#REF!</v>
      </c>
      <c r="F470" s="414"/>
      <c r="G470" s="429" t="e">
        <f t="shared" si="56"/>
        <v>#REF!</v>
      </c>
      <c r="H470" s="81" t="e">
        <f t="shared" si="57"/>
        <v>#REF!</v>
      </c>
    </row>
    <row r="471" spans="1:8" x14ac:dyDescent="0.2">
      <c r="A471" s="326" t="e">
        <f>'Запит 2-8'!#REF!</f>
        <v>#REF!</v>
      </c>
      <c r="B471" s="298" t="e">
        <f>IF('Запит 2-8'!#REF!&lt;&gt;"",'Запит 2-8'!#REF!,"")</f>
        <v>#REF!</v>
      </c>
      <c r="C471" s="297" t="e">
        <f>'Запит 2-8'!#REF!</f>
        <v>#REF!</v>
      </c>
      <c r="D471" s="296" t="e">
        <f>'Запит 2-8'!#REF!</f>
        <v>#REF!</v>
      </c>
      <c r="E471" s="413" t="e">
        <f>'Паспорт-3'!F437</f>
        <v>#REF!</v>
      </c>
      <c r="F471" s="414"/>
      <c r="G471" s="429" t="e">
        <f t="shared" si="56"/>
        <v>#REF!</v>
      </c>
      <c r="H471" s="81" t="e">
        <f t="shared" si="57"/>
        <v>#REF!</v>
      </c>
    </row>
    <row r="472" spans="1:8" x14ac:dyDescent="0.2">
      <c r="A472" s="326" t="e">
        <f>'Запит 2-8'!#REF!</f>
        <v>#REF!</v>
      </c>
      <c r="B472" s="298" t="e">
        <f>IF('Запит 2-8'!#REF!&lt;&gt;"",'Запит 2-8'!#REF!,"")</f>
        <v>#REF!</v>
      </c>
      <c r="C472" s="297" t="e">
        <f>'Запит 2-8'!#REF!</f>
        <v>#REF!</v>
      </c>
      <c r="D472" s="296" t="e">
        <f>'Запит 2-8'!#REF!</f>
        <v>#REF!</v>
      </c>
      <c r="E472" s="413" t="e">
        <f>'Паспорт-3'!F438</f>
        <v>#REF!</v>
      </c>
      <c r="F472" s="414"/>
      <c r="G472" s="429" t="e">
        <f t="shared" si="56"/>
        <v>#REF!</v>
      </c>
      <c r="H472" s="81" t="e">
        <f t="shared" si="57"/>
        <v>#REF!</v>
      </c>
    </row>
    <row r="473" spans="1:8" x14ac:dyDescent="0.2">
      <c r="A473" s="326" t="e">
        <f>'Запит 2-8'!#REF!</f>
        <v>#REF!</v>
      </c>
      <c r="B473" s="298" t="e">
        <f>IF('Запит 2-8'!#REF!&lt;&gt;"",'Запит 2-8'!#REF!,"")</f>
        <v>#REF!</v>
      </c>
      <c r="C473" s="297" t="e">
        <f>'Запит 2-8'!#REF!</f>
        <v>#REF!</v>
      </c>
      <c r="D473" s="296" t="e">
        <f>'Запит 2-8'!#REF!</f>
        <v>#REF!</v>
      </c>
      <c r="E473" s="413" t="e">
        <f>'Паспорт-3'!F439</f>
        <v>#REF!</v>
      </c>
      <c r="F473" s="414"/>
      <c r="G473" s="429" t="e">
        <f t="shared" si="56"/>
        <v>#REF!</v>
      </c>
      <c r="H473" s="81" t="e">
        <f t="shared" si="57"/>
        <v>#REF!</v>
      </c>
    </row>
    <row r="474" spans="1:8" x14ac:dyDescent="0.2">
      <c r="A474" s="326" t="e">
        <f>'Запит 2-8'!#REF!</f>
        <v>#REF!</v>
      </c>
      <c r="B474" s="298" t="e">
        <f>IF('Запит 2-8'!#REF!&lt;&gt;"",'Запит 2-8'!#REF!,"")</f>
        <v>#REF!</v>
      </c>
      <c r="C474" s="297" t="e">
        <f>'Запит 2-8'!#REF!</f>
        <v>#REF!</v>
      </c>
      <c r="D474" s="296" t="e">
        <f>'Запит 2-8'!#REF!</f>
        <v>#REF!</v>
      </c>
      <c r="E474" s="413" t="e">
        <f>'Паспорт-3'!F440</f>
        <v>#REF!</v>
      </c>
      <c r="F474" s="414"/>
      <c r="G474" s="429" t="e">
        <f t="shared" si="56"/>
        <v>#REF!</v>
      </c>
      <c r="H474" s="81" t="e">
        <f t="shared" si="57"/>
        <v>#REF!</v>
      </c>
    </row>
    <row r="475" spans="1:8" x14ac:dyDescent="0.2">
      <c r="A475" s="326" t="e">
        <f>'Запит 2-8'!#REF!</f>
        <v>#REF!</v>
      </c>
      <c r="B475" s="298" t="e">
        <f>IF('Запит 2-8'!#REF!&lt;&gt;"",'Запит 2-8'!#REF!,"")</f>
        <v>#REF!</v>
      </c>
      <c r="C475" s="297" t="e">
        <f>'Запит 2-8'!#REF!</f>
        <v>#REF!</v>
      </c>
      <c r="D475" s="296" t="e">
        <f>'Запит 2-8'!#REF!</f>
        <v>#REF!</v>
      </c>
      <c r="E475" s="413" t="e">
        <f>'Паспорт-3'!F441</f>
        <v>#REF!</v>
      </c>
      <c r="F475" s="414"/>
      <c r="G475" s="429" t="e">
        <f t="shared" si="56"/>
        <v>#REF!</v>
      </c>
      <c r="H475" s="81" t="e">
        <f t="shared" si="57"/>
        <v>#REF!</v>
      </c>
    </row>
    <row r="476" spans="1:8" x14ac:dyDescent="0.2">
      <c r="A476" s="433" t="e">
        <f>'Запит 2-8'!#REF!</f>
        <v>#REF!</v>
      </c>
      <c r="B476" s="434" t="e">
        <f>IF('Запит 2-8'!#REF!&lt;&gt;"",'Запит 2-8'!#REF!,"")</f>
        <v>#REF!</v>
      </c>
      <c r="C476" s="435" t="e">
        <f>'Запит 2-8'!#REF!</f>
        <v>#REF!</v>
      </c>
      <c r="D476" s="436" t="e">
        <f>'Запит 2-8'!#REF!</f>
        <v>#REF!</v>
      </c>
      <c r="E476" s="437" t="e">
        <f>'Паспорт-3'!F442</f>
        <v>#REF!</v>
      </c>
      <c r="F476" s="438"/>
      <c r="G476" s="439" t="e">
        <f t="shared" si="56"/>
        <v>#REF!</v>
      </c>
      <c r="H476" s="81" t="e">
        <f t="shared" si="57"/>
        <v>#REF!</v>
      </c>
    </row>
    <row r="477" spans="1:8" ht="12.75" customHeight="1" x14ac:dyDescent="0.2">
      <c r="A477" s="820" t="s">
        <v>212</v>
      </c>
      <c r="B477" s="821"/>
      <c r="C477" s="821"/>
      <c r="D477" s="821"/>
      <c r="E477" s="821"/>
      <c r="F477" s="821"/>
      <c r="G477" s="822"/>
      <c r="H477" s="81" t="e">
        <f>H461</f>
        <v>#REF!</v>
      </c>
    </row>
    <row r="478" spans="1:8" x14ac:dyDescent="0.2">
      <c r="A478" s="420" t="e">
        <f>'Запит 2-8'!#REF!</f>
        <v>#REF!</v>
      </c>
      <c r="B478" s="823" t="s">
        <v>108</v>
      </c>
      <c r="C478" s="824"/>
      <c r="D478" s="824"/>
      <c r="E478" s="824"/>
      <c r="F478" s="824"/>
      <c r="G478" s="829"/>
      <c r="H478" s="81" t="e">
        <f>H479</f>
        <v>#REF!</v>
      </c>
    </row>
    <row r="479" spans="1:8" x14ac:dyDescent="0.2">
      <c r="A479" s="326" t="e">
        <f>'Запит 2-8'!#REF!</f>
        <v>#REF!</v>
      </c>
      <c r="B479" s="421" t="e">
        <f>IF('Запит 2-8'!#REF!&lt;&gt;"",'Запит 2-8'!#REF!,"")</f>
        <v>#REF!</v>
      </c>
      <c r="C479" s="422" t="e">
        <f>'Запит 2-8'!#REF!</f>
        <v>#REF!</v>
      </c>
      <c r="D479" s="423" t="e">
        <f>'Запит 2-8'!#REF!</f>
        <v>#REF!</v>
      </c>
      <c r="E479" s="430" t="e">
        <f>'Паспорт-3'!F444</f>
        <v>#REF!</v>
      </c>
      <c r="F479" s="431"/>
      <c r="G479" s="432" t="e">
        <f t="shared" ref="G479:G493" si="58">F479-E479</f>
        <v>#REF!</v>
      </c>
      <c r="H479" s="81" t="e">
        <f t="shared" ref="H479:H493" si="59">IF(B479&lt;&gt;"","Для друку","")</f>
        <v>#REF!</v>
      </c>
    </row>
    <row r="480" spans="1:8" x14ac:dyDescent="0.2">
      <c r="A480" s="326" t="e">
        <f>'Запит 2-8'!#REF!</f>
        <v>#REF!</v>
      </c>
      <c r="B480" s="298" t="e">
        <f>IF('Запит 2-8'!#REF!&lt;&gt;"",'Запит 2-8'!#REF!,"")</f>
        <v>#REF!</v>
      </c>
      <c r="C480" s="297" t="e">
        <f>'Запит 2-8'!#REF!</f>
        <v>#REF!</v>
      </c>
      <c r="D480" s="296" t="e">
        <f>'Запит 2-8'!#REF!</f>
        <v>#REF!</v>
      </c>
      <c r="E480" s="413" t="e">
        <f>'Паспорт-3'!F445</f>
        <v>#REF!</v>
      </c>
      <c r="F480" s="414"/>
      <c r="G480" s="429" t="e">
        <f t="shared" si="58"/>
        <v>#REF!</v>
      </c>
      <c r="H480" s="81" t="e">
        <f t="shared" si="59"/>
        <v>#REF!</v>
      </c>
    </row>
    <row r="481" spans="1:8" x14ac:dyDescent="0.2">
      <c r="A481" s="326" t="e">
        <f>'Запит 2-8'!#REF!</f>
        <v>#REF!</v>
      </c>
      <c r="B481" s="298" t="e">
        <f>IF('Запит 2-8'!#REF!&lt;&gt;"",'Запит 2-8'!#REF!,"")</f>
        <v>#REF!</v>
      </c>
      <c r="C481" s="297" t="e">
        <f>'Запит 2-8'!#REF!</f>
        <v>#REF!</v>
      </c>
      <c r="D481" s="296" t="e">
        <f>'Запит 2-8'!#REF!</f>
        <v>#REF!</v>
      </c>
      <c r="E481" s="413" t="e">
        <f>'Паспорт-3'!F446</f>
        <v>#REF!</v>
      </c>
      <c r="F481" s="414"/>
      <c r="G481" s="429" t="e">
        <f t="shared" si="58"/>
        <v>#REF!</v>
      </c>
      <c r="H481" s="81" t="e">
        <f t="shared" si="59"/>
        <v>#REF!</v>
      </c>
    </row>
    <row r="482" spans="1:8" x14ac:dyDescent="0.2">
      <c r="A482" s="326" t="e">
        <f>'Запит 2-8'!#REF!</f>
        <v>#REF!</v>
      </c>
      <c r="B482" s="298" t="e">
        <f>IF('Запит 2-8'!#REF!&lt;&gt;"",'Запит 2-8'!#REF!,"")</f>
        <v>#REF!</v>
      </c>
      <c r="C482" s="297" t="e">
        <f>'Запит 2-8'!#REF!</f>
        <v>#REF!</v>
      </c>
      <c r="D482" s="296" t="e">
        <f>'Запит 2-8'!#REF!</f>
        <v>#REF!</v>
      </c>
      <c r="E482" s="413" t="e">
        <f>'Паспорт-3'!F447</f>
        <v>#REF!</v>
      </c>
      <c r="F482" s="414"/>
      <c r="G482" s="429" t="e">
        <f t="shared" si="58"/>
        <v>#REF!</v>
      </c>
      <c r="H482" s="81" t="e">
        <f t="shared" si="59"/>
        <v>#REF!</v>
      </c>
    </row>
    <row r="483" spans="1:8" x14ac:dyDescent="0.2">
      <c r="A483" s="326" t="e">
        <f>'Запит 2-8'!#REF!</f>
        <v>#REF!</v>
      </c>
      <c r="B483" s="298" t="e">
        <f>IF('Запит 2-8'!#REF!&lt;&gt;"",'Запит 2-8'!#REF!,"")</f>
        <v>#REF!</v>
      </c>
      <c r="C483" s="297" t="e">
        <f>'Запит 2-8'!#REF!</f>
        <v>#REF!</v>
      </c>
      <c r="D483" s="296" t="e">
        <f>'Запит 2-8'!#REF!</f>
        <v>#REF!</v>
      </c>
      <c r="E483" s="413" t="e">
        <f>'Паспорт-3'!F448</f>
        <v>#REF!</v>
      </c>
      <c r="F483" s="414"/>
      <c r="G483" s="429" t="e">
        <f t="shared" si="58"/>
        <v>#REF!</v>
      </c>
      <c r="H483" s="81" t="e">
        <f t="shared" si="59"/>
        <v>#REF!</v>
      </c>
    </row>
    <row r="484" spans="1:8" x14ac:dyDescent="0.2">
      <c r="A484" s="326" t="e">
        <f>'Запит 2-8'!#REF!</f>
        <v>#REF!</v>
      </c>
      <c r="B484" s="298" t="e">
        <f>IF('Запит 2-8'!#REF!&lt;&gt;"",'Запит 2-8'!#REF!,"")</f>
        <v>#REF!</v>
      </c>
      <c r="C484" s="297" t="e">
        <f>'Запит 2-8'!#REF!</f>
        <v>#REF!</v>
      </c>
      <c r="D484" s="296" t="e">
        <f>'Запит 2-8'!#REF!</f>
        <v>#REF!</v>
      </c>
      <c r="E484" s="413" t="e">
        <f>'Паспорт-3'!F449</f>
        <v>#REF!</v>
      </c>
      <c r="F484" s="414"/>
      <c r="G484" s="429" t="e">
        <f t="shared" si="58"/>
        <v>#REF!</v>
      </c>
      <c r="H484" s="81" t="e">
        <f t="shared" si="59"/>
        <v>#REF!</v>
      </c>
    </row>
    <row r="485" spans="1:8" x14ac:dyDescent="0.2">
      <c r="A485" s="326" t="e">
        <f>'Запит 2-8'!#REF!</f>
        <v>#REF!</v>
      </c>
      <c r="B485" s="298" t="e">
        <f>IF('Запит 2-8'!#REF!&lt;&gt;"",'Запит 2-8'!#REF!,"")</f>
        <v>#REF!</v>
      </c>
      <c r="C485" s="297" t="e">
        <f>'Запит 2-8'!#REF!</f>
        <v>#REF!</v>
      </c>
      <c r="D485" s="296" t="e">
        <f>'Запит 2-8'!#REF!</f>
        <v>#REF!</v>
      </c>
      <c r="E485" s="413" t="e">
        <f>'Паспорт-3'!F450</f>
        <v>#REF!</v>
      </c>
      <c r="F485" s="414"/>
      <c r="G485" s="429" t="e">
        <f t="shared" si="58"/>
        <v>#REF!</v>
      </c>
      <c r="H485" s="81" t="e">
        <f t="shared" si="59"/>
        <v>#REF!</v>
      </c>
    </row>
    <row r="486" spans="1:8" x14ac:dyDescent="0.2">
      <c r="A486" s="326" t="e">
        <f>'Запит 2-8'!#REF!</f>
        <v>#REF!</v>
      </c>
      <c r="B486" s="298" t="e">
        <f>IF('Запит 2-8'!#REF!&lt;&gt;"",'Запит 2-8'!#REF!,"")</f>
        <v>#REF!</v>
      </c>
      <c r="C486" s="297" t="e">
        <f>'Запит 2-8'!#REF!</f>
        <v>#REF!</v>
      </c>
      <c r="D486" s="296" t="e">
        <f>'Запит 2-8'!#REF!</f>
        <v>#REF!</v>
      </c>
      <c r="E486" s="413" t="e">
        <f>'Паспорт-3'!F451</f>
        <v>#REF!</v>
      </c>
      <c r="F486" s="414"/>
      <c r="G486" s="429" t="e">
        <f t="shared" si="58"/>
        <v>#REF!</v>
      </c>
      <c r="H486" s="81" t="e">
        <f t="shared" si="59"/>
        <v>#REF!</v>
      </c>
    </row>
    <row r="487" spans="1:8" x14ac:dyDescent="0.2">
      <c r="A487" s="326" t="e">
        <f>'Запит 2-8'!#REF!</f>
        <v>#REF!</v>
      </c>
      <c r="B487" s="298" t="e">
        <f>IF('Запит 2-8'!#REF!&lt;&gt;"",'Запит 2-8'!#REF!,"")</f>
        <v>#REF!</v>
      </c>
      <c r="C487" s="297" t="e">
        <f>'Запит 2-8'!#REF!</f>
        <v>#REF!</v>
      </c>
      <c r="D487" s="296" t="e">
        <f>'Запит 2-8'!#REF!</f>
        <v>#REF!</v>
      </c>
      <c r="E487" s="413" t="e">
        <f>'Паспорт-3'!F452</f>
        <v>#REF!</v>
      </c>
      <c r="F487" s="414"/>
      <c r="G487" s="429" t="e">
        <f t="shared" si="58"/>
        <v>#REF!</v>
      </c>
      <c r="H487" s="81" t="e">
        <f t="shared" si="59"/>
        <v>#REF!</v>
      </c>
    </row>
    <row r="488" spans="1:8" x14ac:dyDescent="0.2">
      <c r="A488" s="326" t="e">
        <f>'Запит 2-8'!#REF!</f>
        <v>#REF!</v>
      </c>
      <c r="B488" s="298" t="e">
        <f>IF('Запит 2-8'!#REF!&lt;&gt;"",'Запит 2-8'!#REF!,"")</f>
        <v>#REF!</v>
      </c>
      <c r="C488" s="297" t="e">
        <f>'Запит 2-8'!#REF!</f>
        <v>#REF!</v>
      </c>
      <c r="D488" s="296" t="e">
        <f>'Запит 2-8'!#REF!</f>
        <v>#REF!</v>
      </c>
      <c r="E488" s="413" t="e">
        <f>'Паспорт-3'!F453</f>
        <v>#REF!</v>
      </c>
      <c r="F488" s="414"/>
      <c r="G488" s="429" t="e">
        <f t="shared" si="58"/>
        <v>#REF!</v>
      </c>
      <c r="H488" s="81" t="e">
        <f t="shared" si="59"/>
        <v>#REF!</v>
      </c>
    </row>
    <row r="489" spans="1:8" x14ac:dyDescent="0.2">
      <c r="A489" s="326" t="e">
        <f>'Запит 2-8'!#REF!</f>
        <v>#REF!</v>
      </c>
      <c r="B489" s="298" t="e">
        <f>IF('Запит 2-8'!#REF!&lt;&gt;"",'Запит 2-8'!#REF!,"")</f>
        <v>#REF!</v>
      </c>
      <c r="C489" s="297" t="e">
        <f>'Запит 2-8'!#REF!</f>
        <v>#REF!</v>
      </c>
      <c r="D489" s="296" t="e">
        <f>'Запит 2-8'!#REF!</f>
        <v>#REF!</v>
      </c>
      <c r="E489" s="413" t="e">
        <f>'Паспорт-3'!F454</f>
        <v>#REF!</v>
      </c>
      <c r="F489" s="414"/>
      <c r="G489" s="429" t="e">
        <f t="shared" si="58"/>
        <v>#REF!</v>
      </c>
      <c r="H489" s="81" t="e">
        <f t="shared" si="59"/>
        <v>#REF!</v>
      </c>
    </row>
    <row r="490" spans="1:8" x14ac:dyDescent="0.2">
      <c r="A490" s="326" t="e">
        <f>'Запит 2-8'!#REF!</f>
        <v>#REF!</v>
      </c>
      <c r="B490" s="298" t="e">
        <f>IF('Запит 2-8'!#REF!&lt;&gt;"",'Запит 2-8'!#REF!,"")</f>
        <v>#REF!</v>
      </c>
      <c r="C490" s="297" t="e">
        <f>'Запит 2-8'!#REF!</f>
        <v>#REF!</v>
      </c>
      <c r="D490" s="296" t="e">
        <f>'Запит 2-8'!#REF!</f>
        <v>#REF!</v>
      </c>
      <c r="E490" s="413" t="e">
        <f>'Паспорт-3'!F455</f>
        <v>#REF!</v>
      </c>
      <c r="F490" s="414"/>
      <c r="G490" s="429" t="e">
        <f t="shared" si="58"/>
        <v>#REF!</v>
      </c>
      <c r="H490" s="81" t="e">
        <f t="shared" si="59"/>
        <v>#REF!</v>
      </c>
    </row>
    <row r="491" spans="1:8" x14ac:dyDescent="0.2">
      <c r="A491" s="326" t="e">
        <f>'Запит 2-8'!#REF!</f>
        <v>#REF!</v>
      </c>
      <c r="B491" s="298" t="e">
        <f>IF('Запит 2-8'!#REF!&lt;&gt;"",'Запит 2-8'!#REF!,"")</f>
        <v>#REF!</v>
      </c>
      <c r="C491" s="297" t="e">
        <f>'Запит 2-8'!#REF!</f>
        <v>#REF!</v>
      </c>
      <c r="D491" s="296" t="e">
        <f>'Запит 2-8'!#REF!</f>
        <v>#REF!</v>
      </c>
      <c r="E491" s="413" t="e">
        <f>'Паспорт-3'!F456</f>
        <v>#REF!</v>
      </c>
      <c r="F491" s="414"/>
      <c r="G491" s="429" t="e">
        <f t="shared" si="58"/>
        <v>#REF!</v>
      </c>
      <c r="H491" s="81" t="e">
        <f t="shared" si="59"/>
        <v>#REF!</v>
      </c>
    </row>
    <row r="492" spans="1:8" x14ac:dyDescent="0.2">
      <c r="A492" s="326" t="e">
        <f>'Запит 2-8'!#REF!</f>
        <v>#REF!</v>
      </c>
      <c r="B492" s="298" t="e">
        <f>IF('Запит 2-8'!#REF!&lt;&gt;"",'Запит 2-8'!#REF!,"")</f>
        <v>#REF!</v>
      </c>
      <c r="C492" s="297" t="e">
        <f>'Запит 2-8'!#REF!</f>
        <v>#REF!</v>
      </c>
      <c r="D492" s="296" t="e">
        <f>'Запит 2-8'!#REF!</f>
        <v>#REF!</v>
      </c>
      <c r="E492" s="413" t="e">
        <f>'Паспорт-3'!F457</f>
        <v>#REF!</v>
      </c>
      <c r="F492" s="414"/>
      <c r="G492" s="429" t="e">
        <f t="shared" si="58"/>
        <v>#REF!</v>
      </c>
      <c r="H492" s="81" t="e">
        <f t="shared" si="59"/>
        <v>#REF!</v>
      </c>
    </row>
    <row r="493" spans="1:8" x14ac:dyDescent="0.2">
      <c r="A493" s="433" t="e">
        <f>'Запит 2-8'!#REF!</f>
        <v>#REF!</v>
      </c>
      <c r="B493" s="434" t="e">
        <f>IF('Запит 2-8'!#REF!&lt;&gt;"",'Запит 2-8'!#REF!,"")</f>
        <v>#REF!</v>
      </c>
      <c r="C493" s="435" t="e">
        <f>'Запит 2-8'!#REF!</f>
        <v>#REF!</v>
      </c>
      <c r="D493" s="436" t="e">
        <f>'Запит 2-8'!#REF!</f>
        <v>#REF!</v>
      </c>
      <c r="E493" s="437" t="e">
        <f>'Паспорт-3'!F458</f>
        <v>#REF!</v>
      </c>
      <c r="F493" s="438"/>
      <c r="G493" s="439" t="e">
        <f t="shared" si="58"/>
        <v>#REF!</v>
      </c>
      <c r="H493" s="81" t="e">
        <f t="shared" si="59"/>
        <v>#REF!</v>
      </c>
    </row>
    <row r="494" spans="1:8" ht="12.75" customHeight="1" x14ac:dyDescent="0.2">
      <c r="A494" s="820" t="s">
        <v>212</v>
      </c>
      <c r="B494" s="821"/>
      <c r="C494" s="821"/>
      <c r="D494" s="821"/>
      <c r="E494" s="821"/>
      <c r="F494" s="821"/>
      <c r="G494" s="822"/>
      <c r="H494" s="81" t="e">
        <f>H478</f>
        <v>#REF!</v>
      </c>
    </row>
    <row r="495" spans="1:8" x14ac:dyDescent="0.2">
      <c r="A495" s="426" t="e">
        <f>'Запит 2-8'!#REF!</f>
        <v>#REF!</v>
      </c>
      <c r="B495" s="823" t="s">
        <v>109</v>
      </c>
      <c r="C495" s="824"/>
      <c r="D495" s="824"/>
      <c r="E495" s="825"/>
      <c r="F495" s="825"/>
      <c r="G495" s="826"/>
      <c r="H495" s="81" t="e">
        <f>H496</f>
        <v>#REF!</v>
      </c>
    </row>
    <row r="496" spans="1:8" x14ac:dyDescent="0.2">
      <c r="A496" s="326" t="e">
        <f>'Запит 2-8'!#REF!</f>
        <v>#REF!</v>
      </c>
      <c r="B496" s="421" t="e">
        <f>IF('Запит 2-8'!#REF!&lt;&gt;"",'Запит 2-8'!#REF!,"")</f>
        <v>#REF!</v>
      </c>
      <c r="C496" s="422" t="e">
        <f>'Запит 2-8'!#REF!</f>
        <v>#REF!</v>
      </c>
      <c r="D496" s="423" t="e">
        <f>'Запит 2-8'!#REF!</f>
        <v>#REF!</v>
      </c>
      <c r="E496" s="424" t="e">
        <f>'Паспорт-3'!F460</f>
        <v>#REF!</v>
      </c>
      <c r="F496" s="425"/>
      <c r="G496" s="428" t="e">
        <f t="shared" ref="G496:G510" si="60">F496-E496</f>
        <v>#REF!</v>
      </c>
      <c r="H496" s="81" t="e">
        <f t="shared" ref="H496:H510" si="61">IF(B496&lt;&gt;"","Для друку","")</f>
        <v>#REF!</v>
      </c>
    </row>
    <row r="497" spans="1:8" x14ac:dyDescent="0.2">
      <c r="A497" s="326" t="e">
        <f>'Запит 2-8'!#REF!</f>
        <v>#REF!</v>
      </c>
      <c r="B497" s="298" t="e">
        <f>IF('Запит 2-8'!#REF!&lt;&gt;"",'Запит 2-8'!#REF!,"")</f>
        <v>#REF!</v>
      </c>
      <c r="C497" s="297" t="e">
        <f>'Запит 2-8'!#REF!</f>
        <v>#REF!</v>
      </c>
      <c r="D497" s="296" t="e">
        <f>'Запит 2-8'!#REF!</f>
        <v>#REF!</v>
      </c>
      <c r="E497" s="413" t="e">
        <f>'Паспорт-3'!F461</f>
        <v>#REF!</v>
      </c>
      <c r="F497" s="414"/>
      <c r="G497" s="429" t="e">
        <f t="shared" si="60"/>
        <v>#REF!</v>
      </c>
      <c r="H497" s="81" t="e">
        <f t="shared" si="61"/>
        <v>#REF!</v>
      </c>
    </row>
    <row r="498" spans="1:8" x14ac:dyDescent="0.2">
      <c r="A498" s="326" t="e">
        <f>'Запит 2-8'!#REF!</f>
        <v>#REF!</v>
      </c>
      <c r="B498" s="298" t="e">
        <f>IF('Запит 2-8'!#REF!&lt;&gt;"",'Запит 2-8'!#REF!,"")</f>
        <v>#REF!</v>
      </c>
      <c r="C498" s="297" t="e">
        <f>'Запит 2-8'!#REF!</f>
        <v>#REF!</v>
      </c>
      <c r="D498" s="296" t="e">
        <f>'Запит 2-8'!#REF!</f>
        <v>#REF!</v>
      </c>
      <c r="E498" s="413" t="e">
        <f>'Паспорт-3'!F462</f>
        <v>#REF!</v>
      </c>
      <c r="F498" s="414"/>
      <c r="G498" s="429" t="e">
        <f t="shared" si="60"/>
        <v>#REF!</v>
      </c>
      <c r="H498" s="81" t="e">
        <f t="shared" si="61"/>
        <v>#REF!</v>
      </c>
    </row>
    <row r="499" spans="1:8" x14ac:dyDescent="0.2">
      <c r="A499" s="326" t="e">
        <f>'Запит 2-8'!#REF!</f>
        <v>#REF!</v>
      </c>
      <c r="B499" s="298" t="e">
        <f>IF('Запит 2-8'!#REF!&lt;&gt;"",'Запит 2-8'!#REF!,"")</f>
        <v>#REF!</v>
      </c>
      <c r="C499" s="297" t="e">
        <f>'Запит 2-8'!#REF!</f>
        <v>#REF!</v>
      </c>
      <c r="D499" s="296" t="e">
        <f>'Запит 2-8'!#REF!</f>
        <v>#REF!</v>
      </c>
      <c r="E499" s="413" t="e">
        <f>'Паспорт-3'!F463</f>
        <v>#REF!</v>
      </c>
      <c r="F499" s="414"/>
      <c r="G499" s="429" t="e">
        <f t="shared" si="60"/>
        <v>#REF!</v>
      </c>
      <c r="H499" s="81" t="e">
        <f t="shared" si="61"/>
        <v>#REF!</v>
      </c>
    </row>
    <row r="500" spans="1:8" x14ac:dyDescent="0.2">
      <c r="A500" s="326" t="e">
        <f>'Запит 2-8'!#REF!</f>
        <v>#REF!</v>
      </c>
      <c r="B500" s="298" t="e">
        <f>IF('Запит 2-8'!#REF!&lt;&gt;"",'Запит 2-8'!#REF!,"")</f>
        <v>#REF!</v>
      </c>
      <c r="C500" s="297" t="e">
        <f>'Запит 2-8'!#REF!</f>
        <v>#REF!</v>
      </c>
      <c r="D500" s="296" t="e">
        <f>'Запит 2-8'!#REF!</f>
        <v>#REF!</v>
      </c>
      <c r="E500" s="413" t="e">
        <f>'Паспорт-3'!F464</f>
        <v>#REF!</v>
      </c>
      <c r="F500" s="414"/>
      <c r="G500" s="429" t="e">
        <f t="shared" si="60"/>
        <v>#REF!</v>
      </c>
      <c r="H500" s="81" t="e">
        <f t="shared" si="61"/>
        <v>#REF!</v>
      </c>
    </row>
    <row r="501" spans="1:8" x14ac:dyDescent="0.2">
      <c r="A501" s="326" t="e">
        <f>'Запит 2-8'!#REF!</f>
        <v>#REF!</v>
      </c>
      <c r="B501" s="298" t="e">
        <f>IF('Запит 2-8'!#REF!&lt;&gt;"",'Запит 2-8'!#REF!,"")</f>
        <v>#REF!</v>
      </c>
      <c r="C501" s="297" t="e">
        <f>'Запит 2-8'!#REF!</f>
        <v>#REF!</v>
      </c>
      <c r="D501" s="296" t="e">
        <f>'Запит 2-8'!#REF!</f>
        <v>#REF!</v>
      </c>
      <c r="E501" s="413" t="e">
        <f>'Паспорт-3'!F465</f>
        <v>#REF!</v>
      </c>
      <c r="F501" s="414"/>
      <c r="G501" s="429" t="e">
        <f t="shared" si="60"/>
        <v>#REF!</v>
      </c>
      <c r="H501" s="81" t="e">
        <f t="shared" si="61"/>
        <v>#REF!</v>
      </c>
    </row>
    <row r="502" spans="1:8" x14ac:dyDescent="0.2">
      <c r="A502" s="326" t="e">
        <f>'Запит 2-8'!#REF!</f>
        <v>#REF!</v>
      </c>
      <c r="B502" s="298" t="e">
        <f>IF('Запит 2-8'!#REF!&lt;&gt;"",'Запит 2-8'!#REF!,"")</f>
        <v>#REF!</v>
      </c>
      <c r="C502" s="297" t="e">
        <f>'Запит 2-8'!#REF!</f>
        <v>#REF!</v>
      </c>
      <c r="D502" s="296" t="e">
        <f>'Запит 2-8'!#REF!</f>
        <v>#REF!</v>
      </c>
      <c r="E502" s="413" t="e">
        <f>'Паспорт-3'!F466</f>
        <v>#REF!</v>
      </c>
      <c r="F502" s="414"/>
      <c r="G502" s="429" t="e">
        <f t="shared" si="60"/>
        <v>#REF!</v>
      </c>
      <c r="H502" s="81" t="e">
        <f t="shared" si="61"/>
        <v>#REF!</v>
      </c>
    </row>
    <row r="503" spans="1:8" x14ac:dyDescent="0.2">
      <c r="A503" s="326" t="e">
        <f>'Запит 2-8'!#REF!</f>
        <v>#REF!</v>
      </c>
      <c r="B503" s="298" t="e">
        <f>IF('Запит 2-8'!#REF!&lt;&gt;"",'Запит 2-8'!#REF!,"")</f>
        <v>#REF!</v>
      </c>
      <c r="C503" s="297" t="e">
        <f>'Запит 2-8'!#REF!</f>
        <v>#REF!</v>
      </c>
      <c r="D503" s="296" t="e">
        <f>'Запит 2-8'!#REF!</f>
        <v>#REF!</v>
      </c>
      <c r="E503" s="413" t="e">
        <f>'Паспорт-3'!F467</f>
        <v>#REF!</v>
      </c>
      <c r="F503" s="414"/>
      <c r="G503" s="429" t="e">
        <f t="shared" si="60"/>
        <v>#REF!</v>
      </c>
      <c r="H503" s="81" t="e">
        <f t="shared" si="61"/>
        <v>#REF!</v>
      </c>
    </row>
    <row r="504" spans="1:8" x14ac:dyDescent="0.2">
      <c r="A504" s="326" t="e">
        <f>'Запит 2-8'!#REF!</f>
        <v>#REF!</v>
      </c>
      <c r="B504" s="298" t="e">
        <f>IF('Запит 2-8'!#REF!&lt;&gt;"",'Запит 2-8'!#REF!,"")</f>
        <v>#REF!</v>
      </c>
      <c r="C504" s="297" t="e">
        <f>'Запит 2-8'!#REF!</f>
        <v>#REF!</v>
      </c>
      <c r="D504" s="296" t="e">
        <f>'Запит 2-8'!#REF!</f>
        <v>#REF!</v>
      </c>
      <c r="E504" s="413" t="e">
        <f>'Паспорт-3'!F468</f>
        <v>#REF!</v>
      </c>
      <c r="F504" s="414"/>
      <c r="G504" s="429" t="e">
        <f t="shared" si="60"/>
        <v>#REF!</v>
      </c>
      <c r="H504" s="81" t="e">
        <f t="shared" si="61"/>
        <v>#REF!</v>
      </c>
    </row>
    <row r="505" spans="1:8" x14ac:dyDescent="0.2">
      <c r="A505" s="326" t="e">
        <f>'Запит 2-8'!#REF!</f>
        <v>#REF!</v>
      </c>
      <c r="B505" s="298" t="e">
        <f>IF('Запит 2-8'!#REF!&lt;&gt;"",'Запит 2-8'!#REF!,"")</f>
        <v>#REF!</v>
      </c>
      <c r="C505" s="297" t="e">
        <f>'Запит 2-8'!#REF!</f>
        <v>#REF!</v>
      </c>
      <c r="D505" s="296" t="e">
        <f>'Запит 2-8'!#REF!</f>
        <v>#REF!</v>
      </c>
      <c r="E505" s="413" t="e">
        <f>'Паспорт-3'!F469</f>
        <v>#REF!</v>
      </c>
      <c r="F505" s="414"/>
      <c r="G505" s="429" t="e">
        <f t="shared" si="60"/>
        <v>#REF!</v>
      </c>
      <c r="H505" s="81" t="e">
        <f t="shared" si="61"/>
        <v>#REF!</v>
      </c>
    </row>
    <row r="506" spans="1:8" x14ac:dyDescent="0.2">
      <c r="A506" s="326" t="e">
        <f>'Запит 2-8'!#REF!</f>
        <v>#REF!</v>
      </c>
      <c r="B506" s="298" t="e">
        <f>IF('Запит 2-8'!#REF!&lt;&gt;"",'Запит 2-8'!#REF!,"")</f>
        <v>#REF!</v>
      </c>
      <c r="C506" s="297" t="e">
        <f>'Запит 2-8'!#REF!</f>
        <v>#REF!</v>
      </c>
      <c r="D506" s="296" t="e">
        <f>'Запит 2-8'!#REF!</f>
        <v>#REF!</v>
      </c>
      <c r="E506" s="413" t="e">
        <f>'Паспорт-3'!F470</f>
        <v>#REF!</v>
      </c>
      <c r="F506" s="414"/>
      <c r="G506" s="429" t="e">
        <f t="shared" si="60"/>
        <v>#REF!</v>
      </c>
      <c r="H506" s="81" t="e">
        <f t="shared" si="61"/>
        <v>#REF!</v>
      </c>
    </row>
    <row r="507" spans="1:8" x14ac:dyDescent="0.2">
      <c r="A507" s="326" t="e">
        <f>'Запит 2-8'!#REF!</f>
        <v>#REF!</v>
      </c>
      <c r="B507" s="298" t="e">
        <f>IF('Запит 2-8'!#REF!&lt;&gt;"",'Запит 2-8'!#REF!,"")</f>
        <v>#REF!</v>
      </c>
      <c r="C507" s="297" t="e">
        <f>'Запит 2-8'!#REF!</f>
        <v>#REF!</v>
      </c>
      <c r="D507" s="296" t="e">
        <f>'Запит 2-8'!#REF!</f>
        <v>#REF!</v>
      </c>
      <c r="E507" s="413" t="e">
        <f>'Паспорт-3'!F471</f>
        <v>#REF!</v>
      </c>
      <c r="F507" s="414"/>
      <c r="G507" s="429" t="e">
        <f t="shared" si="60"/>
        <v>#REF!</v>
      </c>
      <c r="H507" s="81" t="e">
        <f t="shared" si="61"/>
        <v>#REF!</v>
      </c>
    </row>
    <row r="508" spans="1:8" x14ac:dyDescent="0.2">
      <c r="A508" s="326" t="e">
        <f>'Запит 2-8'!#REF!</f>
        <v>#REF!</v>
      </c>
      <c r="B508" s="298" t="e">
        <f>IF('Запит 2-8'!#REF!&lt;&gt;"",'Запит 2-8'!#REF!,"")</f>
        <v>#REF!</v>
      </c>
      <c r="C508" s="297" t="e">
        <f>'Запит 2-8'!#REF!</f>
        <v>#REF!</v>
      </c>
      <c r="D508" s="296" t="e">
        <f>'Запит 2-8'!#REF!</f>
        <v>#REF!</v>
      </c>
      <c r="E508" s="413" t="e">
        <f>'Паспорт-3'!F472</f>
        <v>#REF!</v>
      </c>
      <c r="F508" s="414"/>
      <c r="G508" s="429" t="e">
        <f t="shared" si="60"/>
        <v>#REF!</v>
      </c>
      <c r="H508" s="81" t="e">
        <f t="shared" si="61"/>
        <v>#REF!</v>
      </c>
    </row>
    <row r="509" spans="1:8" x14ac:dyDescent="0.2">
      <c r="A509" s="326" t="e">
        <f>'Запит 2-8'!#REF!</f>
        <v>#REF!</v>
      </c>
      <c r="B509" s="298" t="e">
        <f>IF('Запит 2-8'!#REF!&lt;&gt;"",'Запит 2-8'!#REF!,"")</f>
        <v>#REF!</v>
      </c>
      <c r="C509" s="297" t="e">
        <f>'Запит 2-8'!#REF!</f>
        <v>#REF!</v>
      </c>
      <c r="D509" s="296" t="e">
        <f>'Запит 2-8'!#REF!</f>
        <v>#REF!</v>
      </c>
      <c r="E509" s="413" t="e">
        <f>'Паспорт-3'!F473</f>
        <v>#REF!</v>
      </c>
      <c r="F509" s="414"/>
      <c r="G509" s="429" t="e">
        <f t="shared" si="60"/>
        <v>#REF!</v>
      </c>
      <c r="H509" s="81" t="e">
        <f t="shared" si="61"/>
        <v>#REF!</v>
      </c>
    </row>
    <row r="510" spans="1:8" x14ac:dyDescent="0.2">
      <c r="A510" s="433" t="e">
        <f>'Запит 2-8'!#REF!</f>
        <v>#REF!</v>
      </c>
      <c r="B510" s="434" t="e">
        <f>IF('Запит 2-8'!#REF!&lt;&gt;"",'Запит 2-8'!#REF!,"")</f>
        <v>#REF!</v>
      </c>
      <c r="C510" s="435" t="e">
        <f>'Запит 2-8'!#REF!</f>
        <v>#REF!</v>
      </c>
      <c r="D510" s="436" t="e">
        <f>'Запит 2-8'!#REF!</f>
        <v>#REF!</v>
      </c>
      <c r="E510" s="437" t="e">
        <f>'Паспорт-3'!F474</f>
        <v>#REF!</v>
      </c>
      <c r="F510" s="438"/>
      <c r="G510" s="439" t="e">
        <f t="shared" si="60"/>
        <v>#REF!</v>
      </c>
      <c r="H510" s="81" t="e">
        <f t="shared" si="61"/>
        <v>#REF!</v>
      </c>
    </row>
    <row r="511" spans="1:8" ht="12.75" customHeight="1" x14ac:dyDescent="0.2">
      <c r="A511" s="820" t="s">
        <v>212</v>
      </c>
      <c r="B511" s="821"/>
      <c r="C511" s="821"/>
      <c r="D511" s="821"/>
      <c r="E511" s="821"/>
      <c r="F511" s="821"/>
      <c r="G511" s="822"/>
      <c r="H511" s="81" t="e">
        <f>H495</f>
        <v>#REF!</v>
      </c>
    </row>
    <row r="512" spans="1:8" x14ac:dyDescent="0.2">
      <c r="A512" s="426" t="e">
        <f>'Запит 2-8'!#REF!</f>
        <v>#REF!</v>
      </c>
      <c r="B512" s="823" t="s">
        <v>110</v>
      </c>
      <c r="C512" s="824"/>
      <c r="D512" s="824"/>
      <c r="E512" s="825"/>
      <c r="F512" s="825"/>
      <c r="G512" s="826"/>
      <c r="H512" s="81" t="e">
        <f>H513</f>
        <v>#REF!</v>
      </c>
    </row>
    <row r="513" spans="1:8" x14ac:dyDescent="0.2">
      <c r="A513" s="326" t="e">
        <f>'Запит 2-8'!#REF!</f>
        <v>#REF!</v>
      </c>
      <c r="B513" s="421" t="e">
        <f>IF('Запит 2-8'!#REF!&lt;&gt;"",'Запит 2-8'!#REF!,"")</f>
        <v>#REF!</v>
      </c>
      <c r="C513" s="422" t="e">
        <f>'Запит 2-8'!#REF!</f>
        <v>#REF!</v>
      </c>
      <c r="D513" s="423" t="e">
        <f>'Запит 2-8'!#REF!</f>
        <v>#REF!</v>
      </c>
      <c r="E513" s="424" t="e">
        <f>'Паспорт-3'!F476</f>
        <v>#REF!</v>
      </c>
      <c r="F513" s="425"/>
      <c r="G513" s="428" t="e">
        <f t="shared" ref="G513:G522" si="62">F513-E513</f>
        <v>#REF!</v>
      </c>
      <c r="H513" s="81" t="e">
        <f t="shared" ref="H513:H522" si="63">IF(B513&lt;&gt;"","Для друку","")</f>
        <v>#REF!</v>
      </c>
    </row>
    <row r="514" spans="1:8" x14ac:dyDescent="0.2">
      <c r="A514" s="326" t="e">
        <f>'Запит 2-8'!#REF!</f>
        <v>#REF!</v>
      </c>
      <c r="B514" s="298" t="e">
        <f>IF('Запит 2-8'!#REF!&lt;&gt;"",'Запит 2-8'!#REF!,"")</f>
        <v>#REF!</v>
      </c>
      <c r="C514" s="297" t="e">
        <f>'Запит 2-8'!#REF!</f>
        <v>#REF!</v>
      </c>
      <c r="D514" s="296" t="e">
        <f>'Запит 2-8'!#REF!</f>
        <v>#REF!</v>
      </c>
      <c r="E514" s="413" t="e">
        <f>'Паспорт-3'!F477</f>
        <v>#REF!</v>
      </c>
      <c r="F514" s="414"/>
      <c r="G514" s="429" t="e">
        <f t="shared" si="62"/>
        <v>#REF!</v>
      </c>
      <c r="H514" s="81" t="e">
        <f t="shared" si="63"/>
        <v>#REF!</v>
      </c>
    </row>
    <row r="515" spans="1:8" x14ac:dyDescent="0.2">
      <c r="A515" s="326" t="e">
        <f>'Запит 2-8'!#REF!</f>
        <v>#REF!</v>
      </c>
      <c r="B515" s="298" t="e">
        <f>IF('Запит 2-8'!#REF!&lt;&gt;"",'Запит 2-8'!#REF!,"")</f>
        <v>#REF!</v>
      </c>
      <c r="C515" s="297" t="e">
        <f>'Запит 2-8'!#REF!</f>
        <v>#REF!</v>
      </c>
      <c r="D515" s="296" t="e">
        <f>'Запит 2-8'!#REF!</f>
        <v>#REF!</v>
      </c>
      <c r="E515" s="413" t="e">
        <f>'Паспорт-3'!F478</f>
        <v>#REF!</v>
      </c>
      <c r="F515" s="414"/>
      <c r="G515" s="429" t="e">
        <f t="shared" si="62"/>
        <v>#REF!</v>
      </c>
      <c r="H515" s="81" t="e">
        <f t="shared" si="63"/>
        <v>#REF!</v>
      </c>
    </row>
    <row r="516" spans="1:8" x14ac:dyDescent="0.2">
      <c r="A516" s="326" t="e">
        <f>'Запит 2-8'!#REF!</f>
        <v>#REF!</v>
      </c>
      <c r="B516" s="298" t="e">
        <f>IF('Запит 2-8'!#REF!&lt;&gt;"",'Запит 2-8'!#REF!,"")</f>
        <v>#REF!</v>
      </c>
      <c r="C516" s="297" t="e">
        <f>'Запит 2-8'!#REF!</f>
        <v>#REF!</v>
      </c>
      <c r="D516" s="296" t="e">
        <f>'Запит 2-8'!#REF!</f>
        <v>#REF!</v>
      </c>
      <c r="E516" s="413" t="e">
        <f>'Паспорт-3'!F479</f>
        <v>#REF!</v>
      </c>
      <c r="F516" s="414"/>
      <c r="G516" s="429" t="e">
        <f t="shared" si="62"/>
        <v>#REF!</v>
      </c>
      <c r="H516" s="81" t="e">
        <f t="shared" si="63"/>
        <v>#REF!</v>
      </c>
    </row>
    <row r="517" spans="1:8" x14ac:dyDescent="0.2">
      <c r="A517" s="326" t="e">
        <f>'Запит 2-8'!#REF!</f>
        <v>#REF!</v>
      </c>
      <c r="B517" s="298" t="e">
        <f>IF('Запит 2-8'!#REF!&lt;&gt;"",'Запит 2-8'!#REF!,"")</f>
        <v>#REF!</v>
      </c>
      <c r="C517" s="297" t="e">
        <f>'Запит 2-8'!#REF!</f>
        <v>#REF!</v>
      </c>
      <c r="D517" s="296" t="e">
        <f>'Запит 2-8'!#REF!</f>
        <v>#REF!</v>
      </c>
      <c r="E517" s="413" t="e">
        <f>'Паспорт-3'!F480</f>
        <v>#REF!</v>
      </c>
      <c r="F517" s="414"/>
      <c r="G517" s="429" t="e">
        <f t="shared" si="62"/>
        <v>#REF!</v>
      </c>
      <c r="H517" s="81" t="e">
        <f t="shared" si="63"/>
        <v>#REF!</v>
      </c>
    </row>
    <row r="518" spans="1:8" x14ac:dyDescent="0.2">
      <c r="A518" s="326" t="e">
        <f>'Запит 2-8'!#REF!</f>
        <v>#REF!</v>
      </c>
      <c r="B518" s="298" t="e">
        <f>IF('Запит 2-8'!#REF!&lt;&gt;"",'Запит 2-8'!#REF!,"")</f>
        <v>#REF!</v>
      </c>
      <c r="C518" s="297" t="e">
        <f>'Запит 2-8'!#REF!</f>
        <v>#REF!</v>
      </c>
      <c r="D518" s="296" t="e">
        <f>'Запит 2-8'!#REF!</f>
        <v>#REF!</v>
      </c>
      <c r="E518" s="413" t="e">
        <f>'Паспорт-3'!F481</f>
        <v>#REF!</v>
      </c>
      <c r="F518" s="414"/>
      <c r="G518" s="429" t="e">
        <f t="shared" si="62"/>
        <v>#REF!</v>
      </c>
      <c r="H518" s="81" t="e">
        <f t="shared" si="63"/>
        <v>#REF!</v>
      </c>
    </row>
    <row r="519" spans="1:8" x14ac:dyDescent="0.2">
      <c r="A519" s="326" t="e">
        <f>'Запит 2-8'!#REF!</f>
        <v>#REF!</v>
      </c>
      <c r="B519" s="298" t="e">
        <f>IF('Запит 2-8'!#REF!&lt;&gt;"",'Запит 2-8'!#REF!,"")</f>
        <v>#REF!</v>
      </c>
      <c r="C519" s="297" t="e">
        <f>'Запит 2-8'!#REF!</f>
        <v>#REF!</v>
      </c>
      <c r="D519" s="296" t="e">
        <f>'Запит 2-8'!#REF!</f>
        <v>#REF!</v>
      </c>
      <c r="E519" s="413" t="e">
        <f>'Паспорт-3'!F482</f>
        <v>#REF!</v>
      </c>
      <c r="F519" s="414"/>
      <c r="G519" s="429" t="e">
        <f t="shared" si="62"/>
        <v>#REF!</v>
      </c>
      <c r="H519" s="81" t="e">
        <f t="shared" si="63"/>
        <v>#REF!</v>
      </c>
    </row>
    <row r="520" spans="1:8" x14ac:dyDescent="0.2">
      <c r="A520" s="326" t="e">
        <f>'Запит 2-8'!#REF!</f>
        <v>#REF!</v>
      </c>
      <c r="B520" s="298" t="e">
        <f>IF('Запит 2-8'!#REF!&lt;&gt;"",'Запит 2-8'!#REF!,"")</f>
        <v>#REF!</v>
      </c>
      <c r="C520" s="297" t="e">
        <f>'Запит 2-8'!#REF!</f>
        <v>#REF!</v>
      </c>
      <c r="D520" s="296" t="e">
        <f>'Запит 2-8'!#REF!</f>
        <v>#REF!</v>
      </c>
      <c r="E520" s="413" t="e">
        <f>'Паспорт-3'!F483</f>
        <v>#REF!</v>
      </c>
      <c r="F520" s="414"/>
      <c r="G520" s="429" t="e">
        <f t="shared" si="62"/>
        <v>#REF!</v>
      </c>
      <c r="H520" s="81" t="e">
        <f t="shared" si="63"/>
        <v>#REF!</v>
      </c>
    </row>
    <row r="521" spans="1:8" ht="12.75" customHeight="1" x14ac:dyDescent="0.2">
      <c r="A521" s="326" t="e">
        <f>'Запит 2-8'!#REF!</f>
        <v>#REF!</v>
      </c>
      <c r="B521" s="298" t="e">
        <f>IF('Запит 2-8'!#REF!&lt;&gt;"",'Запит 2-8'!#REF!,"")</f>
        <v>#REF!</v>
      </c>
      <c r="C521" s="297" t="e">
        <f>'Запит 2-8'!#REF!</f>
        <v>#REF!</v>
      </c>
      <c r="D521" s="296" t="e">
        <f>'Запит 2-8'!#REF!</f>
        <v>#REF!</v>
      </c>
      <c r="E521" s="413" t="e">
        <f>'Паспорт-3'!F484</f>
        <v>#REF!</v>
      </c>
      <c r="F521" s="414"/>
      <c r="G521" s="429" t="e">
        <f t="shared" si="62"/>
        <v>#REF!</v>
      </c>
      <c r="H521" s="81" t="e">
        <f t="shared" si="63"/>
        <v>#REF!</v>
      </c>
    </row>
    <row r="522" spans="1:8" x14ac:dyDescent="0.2">
      <c r="A522" s="433" t="e">
        <f>'Запит 2-8'!#REF!</f>
        <v>#REF!</v>
      </c>
      <c r="B522" s="434" t="e">
        <f>IF('Запит 2-8'!#REF!&lt;&gt;"",'Запит 2-8'!#REF!,"")</f>
        <v>#REF!</v>
      </c>
      <c r="C522" s="435" t="e">
        <f>'Запит 2-8'!#REF!</f>
        <v>#REF!</v>
      </c>
      <c r="D522" s="436" t="e">
        <f>'Запит 2-8'!#REF!</f>
        <v>#REF!</v>
      </c>
      <c r="E522" s="437" t="e">
        <f>'Паспорт-3'!F485</f>
        <v>#REF!</v>
      </c>
      <c r="F522" s="438"/>
      <c r="G522" s="439" t="e">
        <f t="shared" si="62"/>
        <v>#REF!</v>
      </c>
      <c r="H522" s="81" t="e">
        <f t="shared" si="63"/>
        <v>#REF!</v>
      </c>
    </row>
    <row r="523" spans="1:8" ht="12.75" customHeight="1" x14ac:dyDescent="0.2">
      <c r="A523" s="820" t="s">
        <v>212</v>
      </c>
      <c r="B523" s="821"/>
      <c r="C523" s="821"/>
      <c r="D523" s="821"/>
      <c r="E523" s="821"/>
      <c r="F523" s="821"/>
      <c r="G523" s="822"/>
      <c r="H523" s="81" t="e">
        <f>H512</f>
        <v>#REF!</v>
      </c>
    </row>
    <row r="524" spans="1:8" ht="12.75" customHeight="1" x14ac:dyDescent="0.2">
      <c r="A524" s="820" t="s">
        <v>232</v>
      </c>
      <c r="B524" s="821"/>
      <c r="C524" s="821"/>
      <c r="D524" s="821"/>
      <c r="E524" s="821"/>
      <c r="F524" s="821"/>
      <c r="G524" s="822"/>
      <c r="H524" s="81" t="e">
        <f>H460</f>
        <v>#REF!</v>
      </c>
    </row>
    <row r="525" spans="1:8" ht="12.75" customHeight="1" x14ac:dyDescent="0.2">
      <c r="A525" s="784" t="e">
        <f>'Запит 2-8'!#REF!</f>
        <v>#REF!</v>
      </c>
      <c r="B525" s="785"/>
      <c r="C525" s="785"/>
      <c r="D525" s="785"/>
      <c r="E525" s="785"/>
      <c r="F525" s="785"/>
      <c r="G525" s="786"/>
      <c r="H525" s="81" t="e">
        <f>H526</f>
        <v>#REF!</v>
      </c>
    </row>
    <row r="526" spans="1:8" x14ac:dyDescent="0.2">
      <c r="A526" s="420" t="s">
        <v>4</v>
      </c>
      <c r="B526" s="823" t="s">
        <v>107</v>
      </c>
      <c r="C526" s="824"/>
      <c r="D526" s="824"/>
      <c r="E526" s="827"/>
      <c r="F526" s="827"/>
      <c r="G526" s="828"/>
      <c r="H526" s="81" t="e">
        <f>H527</f>
        <v>#REF!</v>
      </c>
    </row>
    <row r="527" spans="1:8" x14ac:dyDescent="0.2">
      <c r="A527" s="326" t="e">
        <f>'Запит 2-8'!#REF!</f>
        <v>#REF!</v>
      </c>
      <c r="B527" s="421" t="e">
        <f>IF('Запит 2-8'!#REF!&lt;&gt;"",'Запит 2-8'!#REF!,"")</f>
        <v>#REF!</v>
      </c>
      <c r="C527" s="422" t="e">
        <f>'Запит 2-8'!#REF!</f>
        <v>#REF!</v>
      </c>
      <c r="D527" s="423" t="e">
        <f>'Запит 2-8'!#REF!</f>
        <v>#REF!</v>
      </c>
      <c r="E527" s="424" t="e">
        <f>'Паспорт-3'!F488</f>
        <v>#REF!</v>
      </c>
      <c r="F527" s="425"/>
      <c r="G527" s="428" t="e">
        <f t="shared" ref="G527:G541" si="64">F527-E527</f>
        <v>#REF!</v>
      </c>
      <c r="H527" s="81" t="e">
        <f t="shared" ref="H527:H541" si="65">IF(B527&lt;&gt;"","Для друку","")</f>
        <v>#REF!</v>
      </c>
    </row>
    <row r="528" spans="1:8" x14ac:dyDescent="0.2">
      <c r="A528" s="326" t="e">
        <f>'Запит 2-8'!#REF!</f>
        <v>#REF!</v>
      </c>
      <c r="B528" s="298" t="e">
        <f>IF('Запит 2-8'!#REF!&lt;&gt;"",'Запит 2-8'!#REF!,"")</f>
        <v>#REF!</v>
      </c>
      <c r="C528" s="297" t="e">
        <f>'Запит 2-8'!#REF!</f>
        <v>#REF!</v>
      </c>
      <c r="D528" s="296" t="e">
        <f>'Запит 2-8'!#REF!</f>
        <v>#REF!</v>
      </c>
      <c r="E528" s="413" t="e">
        <f>'Паспорт-3'!F489</f>
        <v>#REF!</v>
      </c>
      <c r="F528" s="414"/>
      <c r="G528" s="429" t="e">
        <f t="shared" si="64"/>
        <v>#REF!</v>
      </c>
      <c r="H528" s="81" t="e">
        <f t="shared" si="65"/>
        <v>#REF!</v>
      </c>
    </row>
    <row r="529" spans="1:8" x14ac:dyDescent="0.2">
      <c r="A529" s="326" t="e">
        <f>'Запит 2-8'!#REF!</f>
        <v>#REF!</v>
      </c>
      <c r="B529" s="298" t="e">
        <f>IF('Запит 2-8'!#REF!&lt;&gt;"",'Запит 2-8'!#REF!,"")</f>
        <v>#REF!</v>
      </c>
      <c r="C529" s="297" t="e">
        <f>'Запит 2-8'!#REF!</f>
        <v>#REF!</v>
      </c>
      <c r="D529" s="296" t="e">
        <f>'Запит 2-8'!#REF!</f>
        <v>#REF!</v>
      </c>
      <c r="E529" s="413" t="e">
        <f>'Паспорт-3'!F490</f>
        <v>#REF!</v>
      </c>
      <c r="F529" s="414"/>
      <c r="G529" s="429" t="e">
        <f t="shared" si="64"/>
        <v>#REF!</v>
      </c>
      <c r="H529" s="81" t="e">
        <f t="shared" si="65"/>
        <v>#REF!</v>
      </c>
    </row>
    <row r="530" spans="1:8" x14ac:dyDescent="0.2">
      <c r="A530" s="326" t="e">
        <f>'Запит 2-8'!#REF!</f>
        <v>#REF!</v>
      </c>
      <c r="B530" s="298" t="e">
        <f>IF('Запит 2-8'!#REF!&lt;&gt;"",'Запит 2-8'!#REF!,"")</f>
        <v>#REF!</v>
      </c>
      <c r="C530" s="297" t="e">
        <f>'Запит 2-8'!#REF!</f>
        <v>#REF!</v>
      </c>
      <c r="D530" s="296" t="e">
        <f>'Запит 2-8'!#REF!</f>
        <v>#REF!</v>
      </c>
      <c r="E530" s="413" t="e">
        <f>'Паспорт-3'!F491</f>
        <v>#REF!</v>
      </c>
      <c r="F530" s="414"/>
      <c r="G530" s="429" t="e">
        <f t="shared" si="64"/>
        <v>#REF!</v>
      </c>
      <c r="H530" s="81" t="e">
        <f t="shared" si="65"/>
        <v>#REF!</v>
      </c>
    </row>
    <row r="531" spans="1:8" x14ac:dyDescent="0.2">
      <c r="A531" s="326" t="e">
        <f>'Запит 2-8'!#REF!</f>
        <v>#REF!</v>
      </c>
      <c r="B531" s="298" t="e">
        <f>IF('Запит 2-8'!#REF!&lt;&gt;"",'Запит 2-8'!#REF!,"")</f>
        <v>#REF!</v>
      </c>
      <c r="C531" s="297" t="e">
        <f>'Запит 2-8'!#REF!</f>
        <v>#REF!</v>
      </c>
      <c r="D531" s="296" t="e">
        <f>'Запит 2-8'!#REF!</f>
        <v>#REF!</v>
      </c>
      <c r="E531" s="413" t="e">
        <f>'Паспорт-3'!F492</f>
        <v>#REF!</v>
      </c>
      <c r="F531" s="414"/>
      <c r="G531" s="429" t="e">
        <f t="shared" si="64"/>
        <v>#REF!</v>
      </c>
      <c r="H531" s="81" t="e">
        <f t="shared" si="65"/>
        <v>#REF!</v>
      </c>
    </row>
    <row r="532" spans="1:8" x14ac:dyDescent="0.2">
      <c r="A532" s="326" t="e">
        <f>'Запит 2-8'!#REF!</f>
        <v>#REF!</v>
      </c>
      <c r="B532" s="298" t="e">
        <f>IF('Запит 2-8'!#REF!&lt;&gt;"",'Запит 2-8'!#REF!,"")</f>
        <v>#REF!</v>
      </c>
      <c r="C532" s="297" t="e">
        <f>'Запит 2-8'!#REF!</f>
        <v>#REF!</v>
      </c>
      <c r="D532" s="296" t="e">
        <f>'Запит 2-8'!#REF!</f>
        <v>#REF!</v>
      </c>
      <c r="E532" s="413" t="e">
        <f>'Паспорт-3'!F493</f>
        <v>#REF!</v>
      </c>
      <c r="F532" s="414"/>
      <c r="G532" s="429" t="e">
        <f t="shared" si="64"/>
        <v>#REF!</v>
      </c>
      <c r="H532" s="81" t="e">
        <f t="shared" si="65"/>
        <v>#REF!</v>
      </c>
    </row>
    <row r="533" spans="1:8" x14ac:dyDescent="0.2">
      <c r="A533" s="326" t="e">
        <f>'Запит 2-8'!#REF!</f>
        <v>#REF!</v>
      </c>
      <c r="B533" s="298" t="e">
        <f>IF('Запит 2-8'!#REF!&lt;&gt;"",'Запит 2-8'!#REF!,"")</f>
        <v>#REF!</v>
      </c>
      <c r="C533" s="297" t="e">
        <f>'Запит 2-8'!#REF!</f>
        <v>#REF!</v>
      </c>
      <c r="D533" s="296" t="e">
        <f>'Запит 2-8'!#REF!</f>
        <v>#REF!</v>
      </c>
      <c r="E533" s="413" t="e">
        <f>'Паспорт-3'!F494</f>
        <v>#REF!</v>
      </c>
      <c r="F533" s="414"/>
      <c r="G533" s="429" t="e">
        <f t="shared" si="64"/>
        <v>#REF!</v>
      </c>
      <c r="H533" s="81" t="e">
        <f t="shared" si="65"/>
        <v>#REF!</v>
      </c>
    </row>
    <row r="534" spans="1:8" x14ac:dyDescent="0.2">
      <c r="A534" s="326" t="e">
        <f>'Запит 2-8'!#REF!</f>
        <v>#REF!</v>
      </c>
      <c r="B534" s="298" t="e">
        <f>IF('Запит 2-8'!#REF!&lt;&gt;"",'Запит 2-8'!#REF!,"")</f>
        <v>#REF!</v>
      </c>
      <c r="C534" s="297" t="e">
        <f>'Запит 2-8'!#REF!</f>
        <v>#REF!</v>
      </c>
      <c r="D534" s="296" t="e">
        <f>'Запит 2-8'!#REF!</f>
        <v>#REF!</v>
      </c>
      <c r="E534" s="413" t="e">
        <f>'Паспорт-3'!F495</f>
        <v>#REF!</v>
      </c>
      <c r="F534" s="414"/>
      <c r="G534" s="429" t="e">
        <f t="shared" si="64"/>
        <v>#REF!</v>
      </c>
      <c r="H534" s="81" t="e">
        <f t="shared" si="65"/>
        <v>#REF!</v>
      </c>
    </row>
    <row r="535" spans="1:8" x14ac:dyDescent="0.2">
      <c r="A535" s="326" t="e">
        <f>'Запит 2-8'!#REF!</f>
        <v>#REF!</v>
      </c>
      <c r="B535" s="298" t="e">
        <f>IF('Запит 2-8'!#REF!&lt;&gt;"",'Запит 2-8'!#REF!,"")</f>
        <v>#REF!</v>
      </c>
      <c r="C535" s="297" t="e">
        <f>'Запит 2-8'!#REF!</f>
        <v>#REF!</v>
      </c>
      <c r="D535" s="296" t="e">
        <f>'Запит 2-8'!#REF!</f>
        <v>#REF!</v>
      </c>
      <c r="E535" s="413" t="e">
        <f>'Паспорт-3'!F496</f>
        <v>#REF!</v>
      </c>
      <c r="F535" s="414"/>
      <c r="G535" s="429" t="e">
        <f t="shared" si="64"/>
        <v>#REF!</v>
      </c>
      <c r="H535" s="81" t="e">
        <f t="shared" si="65"/>
        <v>#REF!</v>
      </c>
    </row>
    <row r="536" spans="1:8" x14ac:dyDescent="0.2">
      <c r="A536" s="326" t="e">
        <f>'Запит 2-8'!#REF!</f>
        <v>#REF!</v>
      </c>
      <c r="B536" s="298" t="e">
        <f>IF('Запит 2-8'!#REF!&lt;&gt;"",'Запит 2-8'!#REF!,"")</f>
        <v>#REF!</v>
      </c>
      <c r="C536" s="297" t="e">
        <f>'Запит 2-8'!#REF!</f>
        <v>#REF!</v>
      </c>
      <c r="D536" s="296" t="e">
        <f>'Запит 2-8'!#REF!</f>
        <v>#REF!</v>
      </c>
      <c r="E536" s="413" t="e">
        <f>'Паспорт-3'!F497</f>
        <v>#REF!</v>
      </c>
      <c r="F536" s="414"/>
      <c r="G536" s="429" t="e">
        <f t="shared" si="64"/>
        <v>#REF!</v>
      </c>
      <c r="H536" s="81" t="e">
        <f t="shared" si="65"/>
        <v>#REF!</v>
      </c>
    </row>
    <row r="537" spans="1:8" x14ac:dyDescent="0.2">
      <c r="A537" s="326" t="e">
        <f>'Запит 2-8'!#REF!</f>
        <v>#REF!</v>
      </c>
      <c r="B537" s="298" t="e">
        <f>IF('Запит 2-8'!#REF!&lt;&gt;"",'Запит 2-8'!#REF!,"")</f>
        <v>#REF!</v>
      </c>
      <c r="C537" s="297" t="e">
        <f>'Запит 2-8'!#REF!</f>
        <v>#REF!</v>
      </c>
      <c r="D537" s="296" t="e">
        <f>'Запит 2-8'!#REF!</f>
        <v>#REF!</v>
      </c>
      <c r="E537" s="413" t="e">
        <f>'Паспорт-3'!F498</f>
        <v>#REF!</v>
      </c>
      <c r="F537" s="414"/>
      <c r="G537" s="429" t="e">
        <f t="shared" si="64"/>
        <v>#REF!</v>
      </c>
      <c r="H537" s="81" t="e">
        <f t="shared" si="65"/>
        <v>#REF!</v>
      </c>
    </row>
    <row r="538" spans="1:8" x14ac:dyDescent="0.2">
      <c r="A538" s="326" t="e">
        <f>'Запит 2-8'!#REF!</f>
        <v>#REF!</v>
      </c>
      <c r="B538" s="298" t="e">
        <f>IF('Запит 2-8'!#REF!&lt;&gt;"",'Запит 2-8'!#REF!,"")</f>
        <v>#REF!</v>
      </c>
      <c r="C538" s="297" t="e">
        <f>'Запит 2-8'!#REF!</f>
        <v>#REF!</v>
      </c>
      <c r="D538" s="296" t="e">
        <f>'Запит 2-8'!#REF!</f>
        <v>#REF!</v>
      </c>
      <c r="E538" s="413" t="e">
        <f>'Паспорт-3'!F499</f>
        <v>#REF!</v>
      </c>
      <c r="F538" s="414"/>
      <c r="G538" s="429" t="e">
        <f t="shared" si="64"/>
        <v>#REF!</v>
      </c>
      <c r="H538" s="81" t="e">
        <f t="shared" si="65"/>
        <v>#REF!</v>
      </c>
    </row>
    <row r="539" spans="1:8" x14ac:dyDescent="0.2">
      <c r="A539" s="326" t="e">
        <f>'Запит 2-8'!#REF!</f>
        <v>#REF!</v>
      </c>
      <c r="B539" s="298" t="e">
        <f>IF('Запит 2-8'!#REF!&lt;&gt;"",'Запит 2-8'!#REF!,"")</f>
        <v>#REF!</v>
      </c>
      <c r="C539" s="297" t="e">
        <f>'Запит 2-8'!#REF!</f>
        <v>#REF!</v>
      </c>
      <c r="D539" s="296" t="e">
        <f>'Запит 2-8'!#REF!</f>
        <v>#REF!</v>
      </c>
      <c r="E539" s="413" t="e">
        <f>'Паспорт-3'!F500</f>
        <v>#REF!</v>
      </c>
      <c r="F539" s="414"/>
      <c r="G539" s="429" t="e">
        <f t="shared" si="64"/>
        <v>#REF!</v>
      </c>
      <c r="H539" s="81" t="e">
        <f t="shared" si="65"/>
        <v>#REF!</v>
      </c>
    </row>
    <row r="540" spans="1:8" x14ac:dyDescent="0.2">
      <c r="A540" s="326" t="e">
        <f>'Запит 2-8'!#REF!</f>
        <v>#REF!</v>
      </c>
      <c r="B540" s="298" t="e">
        <f>IF('Запит 2-8'!#REF!&lt;&gt;"",'Запит 2-8'!#REF!,"")</f>
        <v>#REF!</v>
      </c>
      <c r="C540" s="297" t="e">
        <f>'Запит 2-8'!#REF!</f>
        <v>#REF!</v>
      </c>
      <c r="D540" s="296" t="e">
        <f>'Запит 2-8'!#REF!</f>
        <v>#REF!</v>
      </c>
      <c r="E540" s="413" t="e">
        <f>'Паспорт-3'!F501</f>
        <v>#REF!</v>
      </c>
      <c r="F540" s="414"/>
      <c r="G540" s="429" t="e">
        <f t="shared" si="64"/>
        <v>#REF!</v>
      </c>
      <c r="H540" s="81" t="e">
        <f t="shared" si="65"/>
        <v>#REF!</v>
      </c>
    </row>
    <row r="541" spans="1:8" x14ac:dyDescent="0.2">
      <c r="A541" s="433" t="e">
        <f>'Запит 2-8'!#REF!</f>
        <v>#REF!</v>
      </c>
      <c r="B541" s="434" t="e">
        <f>IF('Запит 2-8'!#REF!&lt;&gt;"",'Запит 2-8'!#REF!,"")</f>
        <v>#REF!</v>
      </c>
      <c r="C541" s="435" t="e">
        <f>'Запит 2-8'!#REF!</f>
        <v>#REF!</v>
      </c>
      <c r="D541" s="436" t="e">
        <f>'Запит 2-8'!#REF!</f>
        <v>#REF!</v>
      </c>
      <c r="E541" s="437" t="e">
        <f>'Паспорт-3'!F502</f>
        <v>#REF!</v>
      </c>
      <c r="F541" s="438"/>
      <c r="G541" s="439" t="e">
        <f t="shared" si="64"/>
        <v>#REF!</v>
      </c>
      <c r="H541" s="81" t="e">
        <f t="shared" si="65"/>
        <v>#REF!</v>
      </c>
    </row>
    <row r="542" spans="1:8" ht="12.75" customHeight="1" x14ac:dyDescent="0.2">
      <c r="A542" s="820" t="s">
        <v>212</v>
      </c>
      <c r="B542" s="821"/>
      <c r="C542" s="821"/>
      <c r="D542" s="821"/>
      <c r="E542" s="821"/>
      <c r="F542" s="821"/>
      <c r="G542" s="822"/>
      <c r="H542" s="81" t="e">
        <f>H526</f>
        <v>#REF!</v>
      </c>
    </row>
    <row r="543" spans="1:8" x14ac:dyDescent="0.2">
      <c r="A543" s="420" t="e">
        <f>'Запит 2-8'!#REF!</f>
        <v>#REF!</v>
      </c>
      <c r="B543" s="823" t="s">
        <v>108</v>
      </c>
      <c r="C543" s="824"/>
      <c r="D543" s="824"/>
      <c r="E543" s="824"/>
      <c r="F543" s="824"/>
      <c r="G543" s="829"/>
      <c r="H543" s="81" t="e">
        <f>H544</f>
        <v>#REF!</v>
      </c>
    </row>
    <row r="544" spans="1:8" x14ac:dyDescent="0.2">
      <c r="A544" s="326" t="e">
        <f>'Запит 2-8'!#REF!</f>
        <v>#REF!</v>
      </c>
      <c r="B544" s="421" t="e">
        <f>IF('Запит 2-8'!#REF!&lt;&gt;"",'Запит 2-8'!#REF!,"")</f>
        <v>#REF!</v>
      </c>
      <c r="C544" s="422" t="e">
        <f>'Запит 2-8'!#REF!</f>
        <v>#REF!</v>
      </c>
      <c r="D544" s="423" t="e">
        <f>'Запит 2-8'!#REF!</f>
        <v>#REF!</v>
      </c>
      <c r="E544" s="430" t="e">
        <f>'Паспорт-3'!F504</f>
        <v>#REF!</v>
      </c>
      <c r="F544" s="431"/>
      <c r="G544" s="432" t="e">
        <f t="shared" ref="G544:G558" si="66">F544-E544</f>
        <v>#REF!</v>
      </c>
      <c r="H544" s="81" t="e">
        <f t="shared" ref="H544:H558" si="67">IF(B544&lt;&gt;"","Для друку","")</f>
        <v>#REF!</v>
      </c>
    </row>
    <row r="545" spans="1:8" x14ac:dyDescent="0.2">
      <c r="A545" s="326" t="e">
        <f>'Запит 2-8'!#REF!</f>
        <v>#REF!</v>
      </c>
      <c r="B545" s="298" t="e">
        <f>IF('Запит 2-8'!#REF!&lt;&gt;"",'Запит 2-8'!#REF!,"")</f>
        <v>#REF!</v>
      </c>
      <c r="C545" s="297" t="e">
        <f>'Запит 2-8'!#REF!</f>
        <v>#REF!</v>
      </c>
      <c r="D545" s="296" t="e">
        <f>'Запит 2-8'!#REF!</f>
        <v>#REF!</v>
      </c>
      <c r="E545" s="413" t="e">
        <f>'Паспорт-3'!F505</f>
        <v>#REF!</v>
      </c>
      <c r="F545" s="414"/>
      <c r="G545" s="429" t="e">
        <f t="shared" si="66"/>
        <v>#REF!</v>
      </c>
      <c r="H545" s="81" t="e">
        <f t="shared" si="67"/>
        <v>#REF!</v>
      </c>
    </row>
    <row r="546" spans="1:8" x14ac:dyDescent="0.2">
      <c r="A546" s="326" t="e">
        <f>'Запит 2-8'!#REF!</f>
        <v>#REF!</v>
      </c>
      <c r="B546" s="298" t="e">
        <f>IF('Запит 2-8'!#REF!&lt;&gt;"",'Запит 2-8'!#REF!,"")</f>
        <v>#REF!</v>
      </c>
      <c r="C546" s="297" t="e">
        <f>'Запит 2-8'!#REF!</f>
        <v>#REF!</v>
      </c>
      <c r="D546" s="296" t="e">
        <f>'Запит 2-8'!#REF!</f>
        <v>#REF!</v>
      </c>
      <c r="E546" s="413" t="e">
        <f>'Паспорт-3'!F506</f>
        <v>#REF!</v>
      </c>
      <c r="F546" s="414"/>
      <c r="G546" s="429" t="e">
        <f t="shared" si="66"/>
        <v>#REF!</v>
      </c>
      <c r="H546" s="81" t="e">
        <f t="shared" si="67"/>
        <v>#REF!</v>
      </c>
    </row>
    <row r="547" spans="1:8" x14ac:dyDescent="0.2">
      <c r="A547" s="326" t="e">
        <f>'Запит 2-8'!#REF!</f>
        <v>#REF!</v>
      </c>
      <c r="B547" s="298" t="e">
        <f>IF('Запит 2-8'!#REF!&lt;&gt;"",'Запит 2-8'!#REF!,"")</f>
        <v>#REF!</v>
      </c>
      <c r="C547" s="297" t="e">
        <f>'Запит 2-8'!#REF!</f>
        <v>#REF!</v>
      </c>
      <c r="D547" s="296" t="e">
        <f>'Запит 2-8'!#REF!</f>
        <v>#REF!</v>
      </c>
      <c r="E547" s="413" t="e">
        <f>'Паспорт-3'!F507</f>
        <v>#REF!</v>
      </c>
      <c r="F547" s="414"/>
      <c r="G547" s="429" t="e">
        <f t="shared" si="66"/>
        <v>#REF!</v>
      </c>
      <c r="H547" s="81" t="e">
        <f t="shared" si="67"/>
        <v>#REF!</v>
      </c>
    </row>
    <row r="548" spans="1:8" x14ac:dyDescent="0.2">
      <c r="A548" s="326" t="e">
        <f>'Запит 2-8'!#REF!</f>
        <v>#REF!</v>
      </c>
      <c r="B548" s="298" t="e">
        <f>IF('Запит 2-8'!#REF!&lt;&gt;"",'Запит 2-8'!#REF!,"")</f>
        <v>#REF!</v>
      </c>
      <c r="C548" s="297" t="e">
        <f>'Запит 2-8'!#REF!</f>
        <v>#REF!</v>
      </c>
      <c r="D548" s="296" t="e">
        <f>'Запит 2-8'!#REF!</f>
        <v>#REF!</v>
      </c>
      <c r="E548" s="413" t="e">
        <f>'Паспорт-3'!F508</f>
        <v>#REF!</v>
      </c>
      <c r="F548" s="414"/>
      <c r="G548" s="429" t="e">
        <f t="shared" si="66"/>
        <v>#REF!</v>
      </c>
      <c r="H548" s="81" t="e">
        <f t="shared" si="67"/>
        <v>#REF!</v>
      </c>
    </row>
    <row r="549" spans="1:8" x14ac:dyDescent="0.2">
      <c r="A549" s="326" t="e">
        <f>'Запит 2-8'!#REF!</f>
        <v>#REF!</v>
      </c>
      <c r="B549" s="298" t="e">
        <f>IF('Запит 2-8'!#REF!&lt;&gt;"",'Запит 2-8'!#REF!,"")</f>
        <v>#REF!</v>
      </c>
      <c r="C549" s="297" t="e">
        <f>'Запит 2-8'!#REF!</f>
        <v>#REF!</v>
      </c>
      <c r="D549" s="296" t="e">
        <f>'Запит 2-8'!#REF!</f>
        <v>#REF!</v>
      </c>
      <c r="E549" s="413" t="e">
        <f>'Паспорт-3'!F509</f>
        <v>#REF!</v>
      </c>
      <c r="F549" s="414"/>
      <c r="G549" s="429" t="e">
        <f t="shared" si="66"/>
        <v>#REF!</v>
      </c>
      <c r="H549" s="81" t="e">
        <f t="shared" si="67"/>
        <v>#REF!</v>
      </c>
    </row>
    <row r="550" spans="1:8" x14ac:dyDescent="0.2">
      <c r="A550" s="326" t="e">
        <f>'Запит 2-8'!#REF!</f>
        <v>#REF!</v>
      </c>
      <c r="B550" s="298" t="e">
        <f>IF('Запит 2-8'!#REF!&lt;&gt;"",'Запит 2-8'!#REF!,"")</f>
        <v>#REF!</v>
      </c>
      <c r="C550" s="297" t="e">
        <f>'Запит 2-8'!#REF!</f>
        <v>#REF!</v>
      </c>
      <c r="D550" s="296" t="e">
        <f>'Запит 2-8'!#REF!</f>
        <v>#REF!</v>
      </c>
      <c r="E550" s="413" t="e">
        <f>'Паспорт-3'!F510</f>
        <v>#REF!</v>
      </c>
      <c r="F550" s="414"/>
      <c r="G550" s="429" t="e">
        <f t="shared" si="66"/>
        <v>#REF!</v>
      </c>
      <c r="H550" s="81" t="e">
        <f t="shared" si="67"/>
        <v>#REF!</v>
      </c>
    </row>
    <row r="551" spans="1:8" x14ac:dyDescent="0.2">
      <c r="A551" s="326" t="e">
        <f>'Запит 2-8'!#REF!</f>
        <v>#REF!</v>
      </c>
      <c r="B551" s="298" t="e">
        <f>IF('Запит 2-8'!#REF!&lt;&gt;"",'Запит 2-8'!#REF!,"")</f>
        <v>#REF!</v>
      </c>
      <c r="C551" s="297" t="e">
        <f>'Запит 2-8'!#REF!</f>
        <v>#REF!</v>
      </c>
      <c r="D551" s="296" t="e">
        <f>'Запит 2-8'!#REF!</f>
        <v>#REF!</v>
      </c>
      <c r="E551" s="413" t="e">
        <f>'Паспорт-3'!F511</f>
        <v>#REF!</v>
      </c>
      <c r="F551" s="414"/>
      <c r="G551" s="429" t="e">
        <f t="shared" si="66"/>
        <v>#REF!</v>
      </c>
      <c r="H551" s="81" t="e">
        <f t="shared" si="67"/>
        <v>#REF!</v>
      </c>
    </row>
    <row r="552" spans="1:8" x14ac:dyDescent="0.2">
      <c r="A552" s="326" t="e">
        <f>'Запит 2-8'!#REF!</f>
        <v>#REF!</v>
      </c>
      <c r="B552" s="298" t="e">
        <f>IF('Запит 2-8'!#REF!&lt;&gt;"",'Запит 2-8'!#REF!,"")</f>
        <v>#REF!</v>
      </c>
      <c r="C552" s="297" t="e">
        <f>'Запит 2-8'!#REF!</f>
        <v>#REF!</v>
      </c>
      <c r="D552" s="296" t="e">
        <f>'Запит 2-8'!#REF!</f>
        <v>#REF!</v>
      </c>
      <c r="E552" s="413" t="e">
        <f>'Паспорт-3'!F512</f>
        <v>#REF!</v>
      </c>
      <c r="F552" s="414"/>
      <c r="G552" s="429" t="e">
        <f t="shared" si="66"/>
        <v>#REF!</v>
      </c>
      <c r="H552" s="81" t="e">
        <f t="shared" si="67"/>
        <v>#REF!</v>
      </c>
    </row>
    <row r="553" spans="1:8" x14ac:dyDescent="0.2">
      <c r="A553" s="326" t="e">
        <f>'Запит 2-8'!#REF!</f>
        <v>#REF!</v>
      </c>
      <c r="B553" s="298" t="e">
        <f>IF('Запит 2-8'!#REF!&lt;&gt;"",'Запит 2-8'!#REF!,"")</f>
        <v>#REF!</v>
      </c>
      <c r="C553" s="297" t="e">
        <f>'Запит 2-8'!#REF!</f>
        <v>#REF!</v>
      </c>
      <c r="D553" s="296" t="e">
        <f>'Запит 2-8'!#REF!</f>
        <v>#REF!</v>
      </c>
      <c r="E553" s="413" t="e">
        <f>'Паспорт-3'!F513</f>
        <v>#REF!</v>
      </c>
      <c r="F553" s="414"/>
      <c r="G553" s="429" t="e">
        <f t="shared" si="66"/>
        <v>#REF!</v>
      </c>
      <c r="H553" s="81" t="e">
        <f t="shared" si="67"/>
        <v>#REF!</v>
      </c>
    </row>
    <row r="554" spans="1:8" x14ac:dyDescent="0.2">
      <c r="A554" s="326" t="e">
        <f>'Запит 2-8'!#REF!</f>
        <v>#REF!</v>
      </c>
      <c r="B554" s="298" t="e">
        <f>IF('Запит 2-8'!#REF!&lt;&gt;"",'Запит 2-8'!#REF!,"")</f>
        <v>#REF!</v>
      </c>
      <c r="C554" s="297" t="e">
        <f>'Запит 2-8'!#REF!</f>
        <v>#REF!</v>
      </c>
      <c r="D554" s="296" t="e">
        <f>'Запит 2-8'!#REF!</f>
        <v>#REF!</v>
      </c>
      <c r="E554" s="413" t="e">
        <f>'Паспорт-3'!F514</f>
        <v>#REF!</v>
      </c>
      <c r="F554" s="414"/>
      <c r="G554" s="429" t="e">
        <f t="shared" si="66"/>
        <v>#REF!</v>
      </c>
      <c r="H554" s="81" t="e">
        <f t="shared" si="67"/>
        <v>#REF!</v>
      </c>
    </row>
    <row r="555" spans="1:8" x14ac:dyDescent="0.2">
      <c r="A555" s="326" t="e">
        <f>'Запит 2-8'!#REF!</f>
        <v>#REF!</v>
      </c>
      <c r="B555" s="298" t="e">
        <f>IF('Запит 2-8'!#REF!&lt;&gt;"",'Запит 2-8'!#REF!,"")</f>
        <v>#REF!</v>
      </c>
      <c r="C555" s="297" t="e">
        <f>'Запит 2-8'!#REF!</f>
        <v>#REF!</v>
      </c>
      <c r="D555" s="296" t="e">
        <f>'Запит 2-8'!#REF!</f>
        <v>#REF!</v>
      </c>
      <c r="E555" s="413" t="e">
        <f>'Паспорт-3'!F515</f>
        <v>#REF!</v>
      </c>
      <c r="F555" s="414"/>
      <c r="G555" s="429" t="e">
        <f t="shared" si="66"/>
        <v>#REF!</v>
      </c>
      <c r="H555" s="81" t="e">
        <f t="shared" si="67"/>
        <v>#REF!</v>
      </c>
    </row>
    <row r="556" spans="1:8" x14ac:dyDescent="0.2">
      <c r="A556" s="326" t="e">
        <f>'Запит 2-8'!#REF!</f>
        <v>#REF!</v>
      </c>
      <c r="B556" s="298" t="e">
        <f>IF('Запит 2-8'!#REF!&lt;&gt;"",'Запит 2-8'!#REF!,"")</f>
        <v>#REF!</v>
      </c>
      <c r="C556" s="297" t="e">
        <f>'Запит 2-8'!#REF!</f>
        <v>#REF!</v>
      </c>
      <c r="D556" s="296" t="e">
        <f>'Запит 2-8'!#REF!</f>
        <v>#REF!</v>
      </c>
      <c r="E556" s="413" t="e">
        <f>'Паспорт-3'!F516</f>
        <v>#REF!</v>
      </c>
      <c r="F556" s="414"/>
      <c r="G556" s="429" t="e">
        <f t="shared" si="66"/>
        <v>#REF!</v>
      </c>
      <c r="H556" s="81" t="e">
        <f t="shared" si="67"/>
        <v>#REF!</v>
      </c>
    </row>
    <row r="557" spans="1:8" x14ac:dyDescent="0.2">
      <c r="A557" s="326" t="e">
        <f>'Запит 2-8'!#REF!</f>
        <v>#REF!</v>
      </c>
      <c r="B557" s="298" t="e">
        <f>IF('Запит 2-8'!#REF!&lt;&gt;"",'Запит 2-8'!#REF!,"")</f>
        <v>#REF!</v>
      </c>
      <c r="C557" s="297" t="e">
        <f>'Запит 2-8'!#REF!</f>
        <v>#REF!</v>
      </c>
      <c r="D557" s="296" t="e">
        <f>'Запит 2-8'!#REF!</f>
        <v>#REF!</v>
      </c>
      <c r="E557" s="413" t="e">
        <f>'Паспорт-3'!F517</f>
        <v>#REF!</v>
      </c>
      <c r="F557" s="414"/>
      <c r="G557" s="429" t="e">
        <f t="shared" si="66"/>
        <v>#REF!</v>
      </c>
      <c r="H557" s="81" t="e">
        <f t="shared" si="67"/>
        <v>#REF!</v>
      </c>
    </row>
    <row r="558" spans="1:8" x14ac:dyDescent="0.2">
      <c r="A558" s="433" t="e">
        <f>'Запит 2-8'!#REF!</f>
        <v>#REF!</v>
      </c>
      <c r="B558" s="434" t="e">
        <f>IF('Запит 2-8'!#REF!&lt;&gt;"",'Запит 2-8'!#REF!,"")</f>
        <v>#REF!</v>
      </c>
      <c r="C558" s="435" t="e">
        <f>'Запит 2-8'!#REF!</f>
        <v>#REF!</v>
      </c>
      <c r="D558" s="436" t="e">
        <f>'Запит 2-8'!#REF!</f>
        <v>#REF!</v>
      </c>
      <c r="E558" s="437" t="e">
        <f>'Паспорт-3'!F518</f>
        <v>#REF!</v>
      </c>
      <c r="F558" s="438"/>
      <c r="G558" s="439" t="e">
        <f t="shared" si="66"/>
        <v>#REF!</v>
      </c>
      <c r="H558" s="81" t="e">
        <f t="shared" si="67"/>
        <v>#REF!</v>
      </c>
    </row>
    <row r="559" spans="1:8" ht="12.75" customHeight="1" x14ac:dyDescent="0.2">
      <c r="A559" s="820" t="s">
        <v>212</v>
      </c>
      <c r="B559" s="821"/>
      <c r="C559" s="821"/>
      <c r="D559" s="821"/>
      <c r="E559" s="821"/>
      <c r="F559" s="821"/>
      <c r="G559" s="822"/>
      <c r="H559" s="81" t="e">
        <f>H543</f>
        <v>#REF!</v>
      </c>
    </row>
    <row r="560" spans="1:8" x14ac:dyDescent="0.2">
      <c r="A560" s="426" t="e">
        <f>'Запит 2-8'!#REF!</f>
        <v>#REF!</v>
      </c>
      <c r="B560" s="823" t="s">
        <v>109</v>
      </c>
      <c r="C560" s="824"/>
      <c r="D560" s="824"/>
      <c r="E560" s="825"/>
      <c r="F560" s="825"/>
      <c r="G560" s="826"/>
      <c r="H560" s="81" t="e">
        <f>H561</f>
        <v>#REF!</v>
      </c>
    </row>
    <row r="561" spans="1:8" x14ac:dyDescent="0.2">
      <c r="A561" s="326" t="e">
        <f>'Запит 2-8'!#REF!</f>
        <v>#REF!</v>
      </c>
      <c r="B561" s="421" t="e">
        <f>IF('Запит 2-8'!#REF!&lt;&gt;"",'Запит 2-8'!#REF!,"")</f>
        <v>#REF!</v>
      </c>
      <c r="C561" s="422" t="e">
        <f>'Запит 2-8'!#REF!</f>
        <v>#REF!</v>
      </c>
      <c r="D561" s="423" t="e">
        <f>'Запит 2-8'!#REF!</f>
        <v>#REF!</v>
      </c>
      <c r="E561" s="424" t="e">
        <f>'Паспорт-3'!F520</f>
        <v>#REF!</v>
      </c>
      <c r="F561" s="425"/>
      <c r="G561" s="428" t="e">
        <f t="shared" ref="G561:G575" si="68">F561-E561</f>
        <v>#REF!</v>
      </c>
      <c r="H561" s="81" t="e">
        <f t="shared" ref="H561:H575" si="69">IF(B561&lt;&gt;"","Для друку","")</f>
        <v>#REF!</v>
      </c>
    </row>
    <row r="562" spans="1:8" x14ac:dyDescent="0.2">
      <c r="A562" s="326" t="e">
        <f>'Запит 2-8'!#REF!</f>
        <v>#REF!</v>
      </c>
      <c r="B562" s="298" t="e">
        <f>IF('Запит 2-8'!#REF!&lt;&gt;"",'Запит 2-8'!#REF!,"")</f>
        <v>#REF!</v>
      </c>
      <c r="C562" s="297" t="e">
        <f>'Запит 2-8'!#REF!</f>
        <v>#REF!</v>
      </c>
      <c r="D562" s="296" t="e">
        <f>'Запит 2-8'!#REF!</f>
        <v>#REF!</v>
      </c>
      <c r="E562" s="413" t="e">
        <f>'Паспорт-3'!F521</f>
        <v>#REF!</v>
      </c>
      <c r="F562" s="414"/>
      <c r="G562" s="429" t="e">
        <f t="shared" si="68"/>
        <v>#REF!</v>
      </c>
      <c r="H562" s="81" t="e">
        <f t="shared" si="69"/>
        <v>#REF!</v>
      </c>
    </row>
    <row r="563" spans="1:8" x14ac:dyDescent="0.2">
      <c r="A563" s="326" t="e">
        <f>'Запит 2-8'!#REF!</f>
        <v>#REF!</v>
      </c>
      <c r="B563" s="298" t="e">
        <f>IF('Запит 2-8'!#REF!&lt;&gt;"",'Запит 2-8'!#REF!,"")</f>
        <v>#REF!</v>
      </c>
      <c r="C563" s="297" t="e">
        <f>'Запит 2-8'!#REF!</f>
        <v>#REF!</v>
      </c>
      <c r="D563" s="296" t="e">
        <f>'Запит 2-8'!#REF!</f>
        <v>#REF!</v>
      </c>
      <c r="E563" s="413" t="e">
        <f>'Паспорт-3'!F522</f>
        <v>#REF!</v>
      </c>
      <c r="F563" s="414"/>
      <c r="G563" s="429" t="e">
        <f t="shared" si="68"/>
        <v>#REF!</v>
      </c>
      <c r="H563" s="81" t="e">
        <f t="shared" si="69"/>
        <v>#REF!</v>
      </c>
    </row>
    <row r="564" spans="1:8" x14ac:dyDescent="0.2">
      <c r="A564" s="326" t="e">
        <f>'Запит 2-8'!#REF!</f>
        <v>#REF!</v>
      </c>
      <c r="B564" s="298" t="e">
        <f>IF('Запит 2-8'!#REF!&lt;&gt;"",'Запит 2-8'!#REF!,"")</f>
        <v>#REF!</v>
      </c>
      <c r="C564" s="297" t="e">
        <f>'Запит 2-8'!#REF!</f>
        <v>#REF!</v>
      </c>
      <c r="D564" s="296" t="e">
        <f>'Запит 2-8'!#REF!</f>
        <v>#REF!</v>
      </c>
      <c r="E564" s="413" t="e">
        <f>'Паспорт-3'!F523</f>
        <v>#REF!</v>
      </c>
      <c r="F564" s="414"/>
      <c r="G564" s="429" t="e">
        <f t="shared" si="68"/>
        <v>#REF!</v>
      </c>
      <c r="H564" s="81" t="e">
        <f t="shared" si="69"/>
        <v>#REF!</v>
      </c>
    </row>
    <row r="565" spans="1:8" x14ac:dyDescent="0.2">
      <c r="A565" s="326" t="e">
        <f>'Запит 2-8'!#REF!</f>
        <v>#REF!</v>
      </c>
      <c r="B565" s="298" t="e">
        <f>IF('Запит 2-8'!#REF!&lt;&gt;"",'Запит 2-8'!#REF!,"")</f>
        <v>#REF!</v>
      </c>
      <c r="C565" s="297" t="e">
        <f>'Запит 2-8'!#REF!</f>
        <v>#REF!</v>
      </c>
      <c r="D565" s="296" t="e">
        <f>'Запит 2-8'!#REF!</f>
        <v>#REF!</v>
      </c>
      <c r="E565" s="413" t="e">
        <f>'Паспорт-3'!F524</f>
        <v>#REF!</v>
      </c>
      <c r="F565" s="414"/>
      <c r="G565" s="429" t="e">
        <f t="shared" si="68"/>
        <v>#REF!</v>
      </c>
      <c r="H565" s="81" t="e">
        <f t="shared" si="69"/>
        <v>#REF!</v>
      </c>
    </row>
    <row r="566" spans="1:8" x14ac:dyDescent="0.2">
      <c r="A566" s="326" t="e">
        <f>'Запит 2-8'!#REF!</f>
        <v>#REF!</v>
      </c>
      <c r="B566" s="298" t="e">
        <f>IF('Запит 2-8'!#REF!&lt;&gt;"",'Запит 2-8'!#REF!,"")</f>
        <v>#REF!</v>
      </c>
      <c r="C566" s="297" t="e">
        <f>'Запит 2-8'!#REF!</f>
        <v>#REF!</v>
      </c>
      <c r="D566" s="296" t="e">
        <f>'Запит 2-8'!#REF!</f>
        <v>#REF!</v>
      </c>
      <c r="E566" s="413" t="e">
        <f>'Паспорт-3'!F525</f>
        <v>#REF!</v>
      </c>
      <c r="F566" s="414"/>
      <c r="G566" s="429" t="e">
        <f t="shared" si="68"/>
        <v>#REF!</v>
      </c>
      <c r="H566" s="81" t="e">
        <f t="shared" si="69"/>
        <v>#REF!</v>
      </c>
    </row>
    <row r="567" spans="1:8" x14ac:dyDescent="0.2">
      <c r="A567" s="326" t="e">
        <f>'Запит 2-8'!#REF!</f>
        <v>#REF!</v>
      </c>
      <c r="B567" s="298" t="e">
        <f>IF('Запит 2-8'!#REF!&lt;&gt;"",'Запит 2-8'!#REF!,"")</f>
        <v>#REF!</v>
      </c>
      <c r="C567" s="297" t="e">
        <f>'Запит 2-8'!#REF!</f>
        <v>#REF!</v>
      </c>
      <c r="D567" s="296" t="e">
        <f>'Запит 2-8'!#REF!</f>
        <v>#REF!</v>
      </c>
      <c r="E567" s="413" t="e">
        <f>'Паспорт-3'!F526</f>
        <v>#REF!</v>
      </c>
      <c r="F567" s="414"/>
      <c r="G567" s="429" t="e">
        <f t="shared" si="68"/>
        <v>#REF!</v>
      </c>
      <c r="H567" s="81" t="e">
        <f t="shared" si="69"/>
        <v>#REF!</v>
      </c>
    </row>
    <row r="568" spans="1:8" x14ac:dyDescent="0.2">
      <c r="A568" s="326" t="e">
        <f>'Запит 2-8'!#REF!</f>
        <v>#REF!</v>
      </c>
      <c r="B568" s="298" t="e">
        <f>IF('Запит 2-8'!#REF!&lt;&gt;"",'Запит 2-8'!#REF!,"")</f>
        <v>#REF!</v>
      </c>
      <c r="C568" s="297" t="e">
        <f>'Запит 2-8'!#REF!</f>
        <v>#REF!</v>
      </c>
      <c r="D568" s="296" t="e">
        <f>'Запит 2-8'!#REF!</f>
        <v>#REF!</v>
      </c>
      <c r="E568" s="413" t="e">
        <f>'Паспорт-3'!F527</f>
        <v>#REF!</v>
      </c>
      <c r="F568" s="414"/>
      <c r="G568" s="429" t="e">
        <f t="shared" si="68"/>
        <v>#REF!</v>
      </c>
      <c r="H568" s="81" t="e">
        <f t="shared" si="69"/>
        <v>#REF!</v>
      </c>
    </row>
    <row r="569" spans="1:8" x14ac:dyDescent="0.2">
      <c r="A569" s="326" t="e">
        <f>'Запит 2-8'!#REF!</f>
        <v>#REF!</v>
      </c>
      <c r="B569" s="298" t="e">
        <f>IF('Запит 2-8'!#REF!&lt;&gt;"",'Запит 2-8'!#REF!,"")</f>
        <v>#REF!</v>
      </c>
      <c r="C569" s="297" t="e">
        <f>'Запит 2-8'!#REF!</f>
        <v>#REF!</v>
      </c>
      <c r="D569" s="296" t="e">
        <f>'Запит 2-8'!#REF!</f>
        <v>#REF!</v>
      </c>
      <c r="E569" s="413" t="e">
        <f>'Паспорт-3'!F528</f>
        <v>#REF!</v>
      </c>
      <c r="F569" s="414"/>
      <c r="G569" s="429" t="e">
        <f t="shared" si="68"/>
        <v>#REF!</v>
      </c>
      <c r="H569" s="81" t="e">
        <f t="shared" si="69"/>
        <v>#REF!</v>
      </c>
    </row>
    <row r="570" spans="1:8" x14ac:dyDescent="0.2">
      <c r="A570" s="326" t="e">
        <f>'Запит 2-8'!#REF!</f>
        <v>#REF!</v>
      </c>
      <c r="B570" s="298" t="e">
        <f>IF('Запит 2-8'!#REF!&lt;&gt;"",'Запит 2-8'!#REF!,"")</f>
        <v>#REF!</v>
      </c>
      <c r="C570" s="297" t="e">
        <f>'Запит 2-8'!#REF!</f>
        <v>#REF!</v>
      </c>
      <c r="D570" s="296" t="e">
        <f>'Запит 2-8'!#REF!</f>
        <v>#REF!</v>
      </c>
      <c r="E570" s="413" t="e">
        <f>'Паспорт-3'!F529</f>
        <v>#REF!</v>
      </c>
      <c r="F570" s="414"/>
      <c r="G570" s="429" t="e">
        <f t="shared" si="68"/>
        <v>#REF!</v>
      </c>
      <c r="H570" s="81" t="e">
        <f t="shared" si="69"/>
        <v>#REF!</v>
      </c>
    </row>
    <row r="571" spans="1:8" x14ac:dyDescent="0.2">
      <c r="A571" s="326" t="e">
        <f>'Запит 2-8'!#REF!</f>
        <v>#REF!</v>
      </c>
      <c r="B571" s="298" t="e">
        <f>IF('Запит 2-8'!#REF!&lt;&gt;"",'Запит 2-8'!#REF!,"")</f>
        <v>#REF!</v>
      </c>
      <c r="C571" s="297" t="e">
        <f>'Запит 2-8'!#REF!</f>
        <v>#REF!</v>
      </c>
      <c r="D571" s="296" t="e">
        <f>'Запит 2-8'!#REF!</f>
        <v>#REF!</v>
      </c>
      <c r="E571" s="413" t="e">
        <f>'Паспорт-3'!F530</f>
        <v>#REF!</v>
      </c>
      <c r="F571" s="414"/>
      <c r="G571" s="429" t="e">
        <f t="shared" si="68"/>
        <v>#REF!</v>
      </c>
      <c r="H571" s="81" t="e">
        <f t="shared" si="69"/>
        <v>#REF!</v>
      </c>
    </row>
    <row r="572" spans="1:8" x14ac:dyDescent="0.2">
      <c r="A572" s="326" t="e">
        <f>'Запит 2-8'!#REF!</f>
        <v>#REF!</v>
      </c>
      <c r="B572" s="298" t="e">
        <f>IF('Запит 2-8'!#REF!&lt;&gt;"",'Запит 2-8'!#REF!,"")</f>
        <v>#REF!</v>
      </c>
      <c r="C572" s="297" t="e">
        <f>'Запит 2-8'!#REF!</f>
        <v>#REF!</v>
      </c>
      <c r="D572" s="296" t="e">
        <f>'Запит 2-8'!#REF!</f>
        <v>#REF!</v>
      </c>
      <c r="E572" s="413" t="e">
        <f>'Паспорт-3'!F531</f>
        <v>#REF!</v>
      </c>
      <c r="F572" s="414"/>
      <c r="G572" s="429" t="e">
        <f t="shared" si="68"/>
        <v>#REF!</v>
      </c>
      <c r="H572" s="81" t="e">
        <f t="shared" si="69"/>
        <v>#REF!</v>
      </c>
    </row>
    <row r="573" spans="1:8" x14ac:dyDescent="0.2">
      <c r="A573" s="326" t="e">
        <f>'Запит 2-8'!#REF!</f>
        <v>#REF!</v>
      </c>
      <c r="B573" s="298" t="e">
        <f>IF('Запит 2-8'!#REF!&lt;&gt;"",'Запит 2-8'!#REF!,"")</f>
        <v>#REF!</v>
      </c>
      <c r="C573" s="297" t="e">
        <f>'Запит 2-8'!#REF!</f>
        <v>#REF!</v>
      </c>
      <c r="D573" s="296" t="e">
        <f>'Запит 2-8'!#REF!</f>
        <v>#REF!</v>
      </c>
      <c r="E573" s="413" t="e">
        <f>'Паспорт-3'!F532</f>
        <v>#REF!</v>
      </c>
      <c r="F573" s="414"/>
      <c r="G573" s="429" t="e">
        <f t="shared" si="68"/>
        <v>#REF!</v>
      </c>
      <c r="H573" s="81" t="e">
        <f t="shared" si="69"/>
        <v>#REF!</v>
      </c>
    </row>
    <row r="574" spans="1:8" x14ac:dyDescent="0.2">
      <c r="A574" s="326" t="e">
        <f>'Запит 2-8'!#REF!</f>
        <v>#REF!</v>
      </c>
      <c r="B574" s="298" t="e">
        <f>IF('Запит 2-8'!#REF!&lt;&gt;"",'Запит 2-8'!#REF!,"")</f>
        <v>#REF!</v>
      </c>
      <c r="C574" s="297" t="e">
        <f>'Запит 2-8'!#REF!</f>
        <v>#REF!</v>
      </c>
      <c r="D574" s="296" t="e">
        <f>'Запит 2-8'!#REF!</f>
        <v>#REF!</v>
      </c>
      <c r="E574" s="413" t="e">
        <f>'Паспорт-3'!F533</f>
        <v>#REF!</v>
      </c>
      <c r="F574" s="414"/>
      <c r="G574" s="429" t="e">
        <f t="shared" si="68"/>
        <v>#REF!</v>
      </c>
      <c r="H574" s="81" t="e">
        <f t="shared" si="69"/>
        <v>#REF!</v>
      </c>
    </row>
    <row r="575" spans="1:8" x14ac:dyDescent="0.2">
      <c r="A575" s="433" t="e">
        <f>'Запит 2-8'!#REF!</f>
        <v>#REF!</v>
      </c>
      <c r="B575" s="434" t="e">
        <f>IF('Запит 2-8'!#REF!&lt;&gt;"",'Запит 2-8'!#REF!,"")</f>
        <v>#REF!</v>
      </c>
      <c r="C575" s="435" t="e">
        <f>'Запит 2-8'!#REF!</f>
        <v>#REF!</v>
      </c>
      <c r="D575" s="436" t="e">
        <f>'Запит 2-8'!#REF!</f>
        <v>#REF!</v>
      </c>
      <c r="E575" s="437" t="e">
        <f>'Паспорт-3'!F534</f>
        <v>#REF!</v>
      </c>
      <c r="F575" s="438"/>
      <c r="G575" s="439" t="e">
        <f t="shared" si="68"/>
        <v>#REF!</v>
      </c>
      <c r="H575" s="81" t="e">
        <f t="shared" si="69"/>
        <v>#REF!</v>
      </c>
    </row>
    <row r="576" spans="1:8" ht="12.75" customHeight="1" x14ac:dyDescent="0.2">
      <c r="A576" s="820" t="s">
        <v>212</v>
      </c>
      <c r="B576" s="821"/>
      <c r="C576" s="821"/>
      <c r="D576" s="821"/>
      <c r="E576" s="821"/>
      <c r="F576" s="821"/>
      <c r="G576" s="822"/>
      <c r="H576" s="81" t="e">
        <f>H560</f>
        <v>#REF!</v>
      </c>
    </row>
    <row r="577" spans="1:8" x14ac:dyDescent="0.2">
      <c r="A577" s="426" t="e">
        <f>'Запит 2-8'!#REF!</f>
        <v>#REF!</v>
      </c>
      <c r="B577" s="823" t="s">
        <v>110</v>
      </c>
      <c r="C577" s="824"/>
      <c r="D577" s="824"/>
      <c r="E577" s="825"/>
      <c r="F577" s="825"/>
      <c r="G577" s="826"/>
      <c r="H577" s="81" t="e">
        <f>H578</f>
        <v>#REF!</v>
      </c>
    </row>
    <row r="578" spans="1:8" x14ac:dyDescent="0.2">
      <c r="A578" s="326" t="e">
        <f>'Запит 2-8'!#REF!</f>
        <v>#REF!</v>
      </c>
      <c r="B578" s="421" t="e">
        <f>IF('Запит 2-8'!#REF!&lt;&gt;"",'Запит 2-8'!#REF!,"")</f>
        <v>#REF!</v>
      </c>
      <c r="C578" s="422" t="e">
        <f>'Запит 2-8'!#REF!</f>
        <v>#REF!</v>
      </c>
      <c r="D578" s="423" t="e">
        <f>'Запит 2-8'!#REF!</f>
        <v>#REF!</v>
      </c>
      <c r="E578" s="424" t="e">
        <f>'Паспорт-3'!F536</f>
        <v>#REF!</v>
      </c>
      <c r="F578" s="425"/>
      <c r="G578" s="428" t="e">
        <f t="shared" ref="G578:G587" si="70">F578-E578</f>
        <v>#REF!</v>
      </c>
      <c r="H578" s="81" t="e">
        <f t="shared" ref="H578:H587" si="71">IF(B578&lt;&gt;"","Для друку","")</f>
        <v>#REF!</v>
      </c>
    </row>
    <row r="579" spans="1:8" x14ac:dyDescent="0.2">
      <c r="A579" s="326" t="e">
        <f>'Запит 2-8'!#REF!</f>
        <v>#REF!</v>
      </c>
      <c r="B579" s="298" t="e">
        <f>IF('Запит 2-8'!#REF!&lt;&gt;"",'Запит 2-8'!#REF!,"")</f>
        <v>#REF!</v>
      </c>
      <c r="C579" s="297" t="e">
        <f>'Запит 2-8'!#REF!</f>
        <v>#REF!</v>
      </c>
      <c r="D579" s="296" t="e">
        <f>'Запит 2-8'!#REF!</f>
        <v>#REF!</v>
      </c>
      <c r="E579" s="413" t="e">
        <f>'Паспорт-3'!F537</f>
        <v>#REF!</v>
      </c>
      <c r="F579" s="414"/>
      <c r="G579" s="429" t="e">
        <f t="shared" si="70"/>
        <v>#REF!</v>
      </c>
      <c r="H579" s="81" t="e">
        <f t="shared" si="71"/>
        <v>#REF!</v>
      </c>
    </row>
    <row r="580" spans="1:8" x14ac:dyDescent="0.2">
      <c r="A580" s="326" t="e">
        <f>'Запит 2-8'!#REF!</f>
        <v>#REF!</v>
      </c>
      <c r="B580" s="298" t="e">
        <f>IF('Запит 2-8'!#REF!&lt;&gt;"",'Запит 2-8'!#REF!,"")</f>
        <v>#REF!</v>
      </c>
      <c r="C580" s="297" t="e">
        <f>'Запит 2-8'!#REF!</f>
        <v>#REF!</v>
      </c>
      <c r="D580" s="296" t="e">
        <f>'Запит 2-8'!#REF!</f>
        <v>#REF!</v>
      </c>
      <c r="E580" s="413" t="e">
        <f>'Паспорт-3'!F538</f>
        <v>#REF!</v>
      </c>
      <c r="F580" s="414"/>
      <c r="G580" s="429" t="e">
        <f t="shared" si="70"/>
        <v>#REF!</v>
      </c>
      <c r="H580" s="81" t="e">
        <f t="shared" si="71"/>
        <v>#REF!</v>
      </c>
    </row>
    <row r="581" spans="1:8" x14ac:dyDescent="0.2">
      <c r="A581" s="326" t="e">
        <f>'Запит 2-8'!#REF!</f>
        <v>#REF!</v>
      </c>
      <c r="B581" s="298" t="e">
        <f>IF('Запит 2-8'!#REF!&lt;&gt;"",'Запит 2-8'!#REF!,"")</f>
        <v>#REF!</v>
      </c>
      <c r="C581" s="297" t="e">
        <f>'Запит 2-8'!#REF!</f>
        <v>#REF!</v>
      </c>
      <c r="D581" s="296" t="e">
        <f>'Запит 2-8'!#REF!</f>
        <v>#REF!</v>
      </c>
      <c r="E581" s="413" t="e">
        <f>'Паспорт-3'!F539</f>
        <v>#REF!</v>
      </c>
      <c r="F581" s="414"/>
      <c r="G581" s="429" t="e">
        <f t="shared" si="70"/>
        <v>#REF!</v>
      </c>
      <c r="H581" s="81" t="e">
        <f t="shared" si="71"/>
        <v>#REF!</v>
      </c>
    </row>
    <row r="582" spans="1:8" x14ac:dyDescent="0.2">
      <c r="A582" s="326" t="e">
        <f>'Запит 2-8'!#REF!</f>
        <v>#REF!</v>
      </c>
      <c r="B582" s="298" t="e">
        <f>IF('Запит 2-8'!#REF!&lt;&gt;"",'Запит 2-8'!#REF!,"")</f>
        <v>#REF!</v>
      </c>
      <c r="C582" s="297" t="e">
        <f>'Запит 2-8'!#REF!</f>
        <v>#REF!</v>
      </c>
      <c r="D582" s="296" t="e">
        <f>'Запит 2-8'!#REF!</f>
        <v>#REF!</v>
      </c>
      <c r="E582" s="413" t="e">
        <f>'Паспорт-3'!F540</f>
        <v>#REF!</v>
      </c>
      <c r="F582" s="414"/>
      <c r="G582" s="429" t="e">
        <f t="shared" si="70"/>
        <v>#REF!</v>
      </c>
      <c r="H582" s="81" t="e">
        <f t="shared" si="71"/>
        <v>#REF!</v>
      </c>
    </row>
    <row r="583" spans="1:8" x14ac:dyDescent="0.2">
      <c r="A583" s="326" t="e">
        <f>'Запит 2-8'!#REF!</f>
        <v>#REF!</v>
      </c>
      <c r="B583" s="298" t="e">
        <f>IF('Запит 2-8'!#REF!&lt;&gt;"",'Запит 2-8'!#REF!,"")</f>
        <v>#REF!</v>
      </c>
      <c r="C583" s="297" t="e">
        <f>'Запит 2-8'!#REF!</f>
        <v>#REF!</v>
      </c>
      <c r="D583" s="296" t="e">
        <f>'Запит 2-8'!#REF!</f>
        <v>#REF!</v>
      </c>
      <c r="E583" s="413" t="e">
        <f>'Паспорт-3'!F541</f>
        <v>#REF!</v>
      </c>
      <c r="F583" s="414"/>
      <c r="G583" s="429" t="e">
        <f t="shared" si="70"/>
        <v>#REF!</v>
      </c>
      <c r="H583" s="81" t="e">
        <f t="shared" si="71"/>
        <v>#REF!</v>
      </c>
    </row>
    <row r="584" spans="1:8" x14ac:dyDescent="0.2">
      <c r="A584" s="326" t="e">
        <f>'Запит 2-8'!#REF!</f>
        <v>#REF!</v>
      </c>
      <c r="B584" s="298" t="e">
        <f>IF('Запит 2-8'!#REF!&lt;&gt;"",'Запит 2-8'!#REF!,"")</f>
        <v>#REF!</v>
      </c>
      <c r="C584" s="297" t="e">
        <f>'Запит 2-8'!#REF!</f>
        <v>#REF!</v>
      </c>
      <c r="D584" s="296" t="e">
        <f>'Запит 2-8'!#REF!</f>
        <v>#REF!</v>
      </c>
      <c r="E584" s="413" t="e">
        <f>'Паспорт-3'!F542</f>
        <v>#REF!</v>
      </c>
      <c r="F584" s="414"/>
      <c r="G584" s="429" t="e">
        <f t="shared" si="70"/>
        <v>#REF!</v>
      </c>
      <c r="H584" s="81" t="e">
        <f t="shared" si="71"/>
        <v>#REF!</v>
      </c>
    </row>
    <row r="585" spans="1:8" x14ac:dyDescent="0.2">
      <c r="A585" s="326" t="e">
        <f>'Запит 2-8'!#REF!</f>
        <v>#REF!</v>
      </c>
      <c r="B585" s="298" t="e">
        <f>IF('Запит 2-8'!#REF!&lt;&gt;"",'Запит 2-8'!#REF!,"")</f>
        <v>#REF!</v>
      </c>
      <c r="C585" s="297" t="e">
        <f>'Запит 2-8'!#REF!</f>
        <v>#REF!</v>
      </c>
      <c r="D585" s="296" t="e">
        <f>'Запит 2-8'!#REF!</f>
        <v>#REF!</v>
      </c>
      <c r="E585" s="413" t="e">
        <f>'Паспорт-3'!F543</f>
        <v>#REF!</v>
      </c>
      <c r="F585" s="414"/>
      <c r="G585" s="429" t="e">
        <f t="shared" si="70"/>
        <v>#REF!</v>
      </c>
      <c r="H585" s="81" t="e">
        <f t="shared" si="71"/>
        <v>#REF!</v>
      </c>
    </row>
    <row r="586" spans="1:8" ht="12.75" customHeight="1" x14ac:dyDescent="0.2">
      <c r="A586" s="326" t="e">
        <f>'Запит 2-8'!#REF!</f>
        <v>#REF!</v>
      </c>
      <c r="B586" s="298" t="e">
        <f>IF('Запит 2-8'!#REF!&lt;&gt;"",'Запит 2-8'!#REF!,"")</f>
        <v>#REF!</v>
      </c>
      <c r="C586" s="297" t="e">
        <f>'Запит 2-8'!#REF!</f>
        <v>#REF!</v>
      </c>
      <c r="D586" s="296" t="e">
        <f>'Запит 2-8'!#REF!</f>
        <v>#REF!</v>
      </c>
      <c r="E586" s="413" t="e">
        <f>'Паспорт-3'!F544</f>
        <v>#REF!</v>
      </c>
      <c r="F586" s="414"/>
      <c r="G586" s="429" t="e">
        <f t="shared" si="70"/>
        <v>#REF!</v>
      </c>
      <c r="H586" s="81" t="e">
        <f t="shared" si="71"/>
        <v>#REF!</v>
      </c>
    </row>
    <row r="587" spans="1:8" x14ac:dyDescent="0.2">
      <c r="A587" s="433" t="e">
        <f>'Запит 2-8'!#REF!</f>
        <v>#REF!</v>
      </c>
      <c r="B587" s="434" t="e">
        <f>IF('Запит 2-8'!#REF!&lt;&gt;"",'Запит 2-8'!#REF!,"")</f>
        <v>#REF!</v>
      </c>
      <c r="C587" s="435" t="e">
        <f>'Запит 2-8'!#REF!</f>
        <v>#REF!</v>
      </c>
      <c r="D587" s="436" t="e">
        <f>'Запит 2-8'!#REF!</f>
        <v>#REF!</v>
      </c>
      <c r="E587" s="437" t="e">
        <f>'Паспорт-3'!F545</f>
        <v>#REF!</v>
      </c>
      <c r="F587" s="438"/>
      <c r="G587" s="439" t="e">
        <f t="shared" si="70"/>
        <v>#REF!</v>
      </c>
      <c r="H587" s="81" t="e">
        <f t="shared" si="71"/>
        <v>#REF!</v>
      </c>
    </row>
    <row r="588" spans="1:8" ht="12.75" customHeight="1" x14ac:dyDescent="0.2">
      <c r="A588" s="820" t="s">
        <v>212</v>
      </c>
      <c r="B588" s="821"/>
      <c r="C588" s="821"/>
      <c r="D588" s="821"/>
      <c r="E588" s="821"/>
      <c r="F588" s="821"/>
      <c r="G588" s="822"/>
      <c r="H588" s="81" t="e">
        <f>H577</f>
        <v>#REF!</v>
      </c>
    </row>
    <row r="589" spans="1:8" ht="12.75" customHeight="1" x14ac:dyDescent="0.2">
      <c r="A589" s="820" t="s">
        <v>232</v>
      </c>
      <c r="B589" s="821"/>
      <c r="C589" s="821"/>
      <c r="D589" s="821"/>
      <c r="E589" s="821"/>
      <c r="F589" s="821"/>
      <c r="G589" s="822"/>
      <c r="H589" s="81" t="e">
        <f>H525</f>
        <v>#REF!</v>
      </c>
    </row>
    <row r="590" spans="1:8" ht="12.75" customHeight="1" x14ac:dyDescent="0.2">
      <c r="A590" s="784" t="e">
        <f>'Запит 2-8'!#REF!</f>
        <v>#REF!</v>
      </c>
      <c r="B590" s="785"/>
      <c r="C590" s="785"/>
      <c r="D590" s="785"/>
      <c r="E590" s="785"/>
      <c r="F590" s="785"/>
      <c r="G590" s="786"/>
      <c r="H590" s="81" t="e">
        <f>H591</f>
        <v>#REF!</v>
      </c>
    </row>
    <row r="591" spans="1:8" x14ac:dyDescent="0.2">
      <c r="A591" s="420" t="s">
        <v>4</v>
      </c>
      <c r="B591" s="823" t="s">
        <v>107</v>
      </c>
      <c r="C591" s="824"/>
      <c r="D591" s="824"/>
      <c r="E591" s="827"/>
      <c r="F591" s="827"/>
      <c r="G591" s="828"/>
      <c r="H591" s="81" t="e">
        <f>H592</f>
        <v>#REF!</v>
      </c>
    </row>
    <row r="592" spans="1:8" x14ac:dyDescent="0.2">
      <c r="A592" s="326" t="e">
        <f>'Запит 2-8'!#REF!</f>
        <v>#REF!</v>
      </c>
      <c r="B592" s="421" t="e">
        <f>IF('Запит 2-8'!#REF!&lt;&gt;"",'Запит 2-8'!#REF!,"")</f>
        <v>#REF!</v>
      </c>
      <c r="C592" s="422" t="e">
        <f>'Запит 2-8'!#REF!</f>
        <v>#REF!</v>
      </c>
      <c r="D592" s="423" t="e">
        <f>'Запит 2-8'!#REF!</f>
        <v>#REF!</v>
      </c>
      <c r="E592" s="424" t="e">
        <f>'Паспорт-3'!F548</f>
        <v>#REF!</v>
      </c>
      <c r="F592" s="425"/>
      <c r="G592" s="428" t="e">
        <f t="shared" ref="G592:G606" si="72">F592-E592</f>
        <v>#REF!</v>
      </c>
      <c r="H592" s="81" t="e">
        <f t="shared" ref="H592:H606" si="73">IF(B592&lt;&gt;"","Для друку","")</f>
        <v>#REF!</v>
      </c>
    </row>
    <row r="593" spans="1:8" x14ac:dyDescent="0.2">
      <c r="A593" s="326" t="e">
        <f>'Запит 2-8'!#REF!</f>
        <v>#REF!</v>
      </c>
      <c r="B593" s="298" t="e">
        <f>IF('Запит 2-8'!#REF!&lt;&gt;"",'Запит 2-8'!#REF!,"")</f>
        <v>#REF!</v>
      </c>
      <c r="C593" s="297" t="e">
        <f>'Запит 2-8'!#REF!</f>
        <v>#REF!</v>
      </c>
      <c r="D593" s="296" t="e">
        <f>'Запит 2-8'!#REF!</f>
        <v>#REF!</v>
      </c>
      <c r="E593" s="413" t="e">
        <f>'Паспорт-3'!F549</f>
        <v>#REF!</v>
      </c>
      <c r="F593" s="414"/>
      <c r="G593" s="429" t="e">
        <f t="shared" si="72"/>
        <v>#REF!</v>
      </c>
      <c r="H593" s="81" t="e">
        <f t="shared" si="73"/>
        <v>#REF!</v>
      </c>
    </row>
    <row r="594" spans="1:8" x14ac:dyDescent="0.2">
      <c r="A594" s="326" t="e">
        <f>'Запит 2-8'!#REF!</f>
        <v>#REF!</v>
      </c>
      <c r="B594" s="298" t="e">
        <f>IF('Запит 2-8'!#REF!&lt;&gt;"",'Запит 2-8'!#REF!,"")</f>
        <v>#REF!</v>
      </c>
      <c r="C594" s="297" t="e">
        <f>'Запит 2-8'!#REF!</f>
        <v>#REF!</v>
      </c>
      <c r="D594" s="296" t="e">
        <f>'Запит 2-8'!#REF!</f>
        <v>#REF!</v>
      </c>
      <c r="E594" s="413" t="e">
        <f>'Паспорт-3'!F550</f>
        <v>#REF!</v>
      </c>
      <c r="F594" s="414"/>
      <c r="G594" s="429" t="e">
        <f t="shared" si="72"/>
        <v>#REF!</v>
      </c>
      <c r="H594" s="81" t="e">
        <f t="shared" si="73"/>
        <v>#REF!</v>
      </c>
    </row>
    <row r="595" spans="1:8" x14ac:dyDescent="0.2">
      <c r="A595" s="326" t="e">
        <f>'Запит 2-8'!#REF!</f>
        <v>#REF!</v>
      </c>
      <c r="B595" s="298" t="e">
        <f>IF('Запит 2-8'!#REF!&lt;&gt;"",'Запит 2-8'!#REF!,"")</f>
        <v>#REF!</v>
      </c>
      <c r="C595" s="297" t="e">
        <f>'Запит 2-8'!#REF!</f>
        <v>#REF!</v>
      </c>
      <c r="D595" s="296" t="e">
        <f>'Запит 2-8'!#REF!</f>
        <v>#REF!</v>
      </c>
      <c r="E595" s="413" t="e">
        <f>'Паспорт-3'!F551</f>
        <v>#REF!</v>
      </c>
      <c r="F595" s="414"/>
      <c r="G595" s="429" t="e">
        <f t="shared" si="72"/>
        <v>#REF!</v>
      </c>
      <c r="H595" s="81" t="e">
        <f t="shared" si="73"/>
        <v>#REF!</v>
      </c>
    </row>
    <row r="596" spans="1:8" x14ac:dyDescent="0.2">
      <c r="A596" s="326" t="e">
        <f>'Запит 2-8'!#REF!</f>
        <v>#REF!</v>
      </c>
      <c r="B596" s="298" t="e">
        <f>IF('Запит 2-8'!#REF!&lt;&gt;"",'Запит 2-8'!#REF!,"")</f>
        <v>#REF!</v>
      </c>
      <c r="C596" s="297" t="e">
        <f>'Запит 2-8'!#REF!</f>
        <v>#REF!</v>
      </c>
      <c r="D596" s="296" t="e">
        <f>'Запит 2-8'!#REF!</f>
        <v>#REF!</v>
      </c>
      <c r="E596" s="413" t="e">
        <f>'Паспорт-3'!F552</f>
        <v>#REF!</v>
      </c>
      <c r="F596" s="414"/>
      <c r="G596" s="429" t="e">
        <f t="shared" si="72"/>
        <v>#REF!</v>
      </c>
      <c r="H596" s="81" t="e">
        <f t="shared" si="73"/>
        <v>#REF!</v>
      </c>
    </row>
    <row r="597" spans="1:8" x14ac:dyDescent="0.2">
      <c r="A597" s="326" t="e">
        <f>'Запит 2-8'!#REF!</f>
        <v>#REF!</v>
      </c>
      <c r="B597" s="298" t="e">
        <f>IF('Запит 2-8'!#REF!&lt;&gt;"",'Запит 2-8'!#REF!,"")</f>
        <v>#REF!</v>
      </c>
      <c r="C597" s="297" t="e">
        <f>'Запит 2-8'!#REF!</f>
        <v>#REF!</v>
      </c>
      <c r="D597" s="296" t="e">
        <f>'Запит 2-8'!#REF!</f>
        <v>#REF!</v>
      </c>
      <c r="E597" s="413" t="e">
        <f>'Паспорт-3'!F553</f>
        <v>#REF!</v>
      </c>
      <c r="F597" s="414"/>
      <c r="G597" s="429" t="e">
        <f t="shared" si="72"/>
        <v>#REF!</v>
      </c>
      <c r="H597" s="81" t="e">
        <f t="shared" si="73"/>
        <v>#REF!</v>
      </c>
    </row>
    <row r="598" spans="1:8" x14ac:dyDescent="0.2">
      <c r="A598" s="326" t="e">
        <f>'Запит 2-8'!#REF!</f>
        <v>#REF!</v>
      </c>
      <c r="B598" s="298" t="e">
        <f>IF('Запит 2-8'!#REF!&lt;&gt;"",'Запит 2-8'!#REF!,"")</f>
        <v>#REF!</v>
      </c>
      <c r="C598" s="297" t="e">
        <f>'Запит 2-8'!#REF!</f>
        <v>#REF!</v>
      </c>
      <c r="D598" s="296" t="e">
        <f>'Запит 2-8'!#REF!</f>
        <v>#REF!</v>
      </c>
      <c r="E598" s="413" t="e">
        <f>'Паспорт-3'!F554</f>
        <v>#REF!</v>
      </c>
      <c r="F598" s="414"/>
      <c r="G598" s="429" t="e">
        <f t="shared" si="72"/>
        <v>#REF!</v>
      </c>
      <c r="H598" s="81" t="e">
        <f t="shared" si="73"/>
        <v>#REF!</v>
      </c>
    </row>
    <row r="599" spans="1:8" x14ac:dyDescent="0.2">
      <c r="A599" s="326" t="e">
        <f>'Запит 2-8'!#REF!</f>
        <v>#REF!</v>
      </c>
      <c r="B599" s="298" t="e">
        <f>IF('Запит 2-8'!#REF!&lt;&gt;"",'Запит 2-8'!#REF!,"")</f>
        <v>#REF!</v>
      </c>
      <c r="C599" s="297" t="e">
        <f>'Запит 2-8'!#REF!</f>
        <v>#REF!</v>
      </c>
      <c r="D599" s="296" t="e">
        <f>'Запит 2-8'!#REF!</f>
        <v>#REF!</v>
      </c>
      <c r="E599" s="413" t="e">
        <f>'Паспорт-3'!F555</f>
        <v>#REF!</v>
      </c>
      <c r="F599" s="414"/>
      <c r="G599" s="429" t="e">
        <f t="shared" si="72"/>
        <v>#REF!</v>
      </c>
      <c r="H599" s="81" t="e">
        <f t="shared" si="73"/>
        <v>#REF!</v>
      </c>
    </row>
    <row r="600" spans="1:8" x14ac:dyDescent="0.2">
      <c r="A600" s="326" t="e">
        <f>'Запит 2-8'!#REF!</f>
        <v>#REF!</v>
      </c>
      <c r="B600" s="298" t="e">
        <f>IF('Запит 2-8'!#REF!&lt;&gt;"",'Запит 2-8'!#REF!,"")</f>
        <v>#REF!</v>
      </c>
      <c r="C600" s="297" t="e">
        <f>'Запит 2-8'!#REF!</f>
        <v>#REF!</v>
      </c>
      <c r="D600" s="296" t="e">
        <f>'Запит 2-8'!#REF!</f>
        <v>#REF!</v>
      </c>
      <c r="E600" s="413" t="e">
        <f>'Паспорт-3'!F556</f>
        <v>#REF!</v>
      </c>
      <c r="F600" s="414"/>
      <c r="G600" s="429" t="e">
        <f t="shared" si="72"/>
        <v>#REF!</v>
      </c>
      <c r="H600" s="81" t="e">
        <f t="shared" si="73"/>
        <v>#REF!</v>
      </c>
    </row>
    <row r="601" spans="1:8" x14ac:dyDescent="0.2">
      <c r="A601" s="326" t="e">
        <f>'Запит 2-8'!#REF!</f>
        <v>#REF!</v>
      </c>
      <c r="B601" s="298" t="e">
        <f>IF('Запит 2-8'!#REF!&lt;&gt;"",'Запит 2-8'!#REF!,"")</f>
        <v>#REF!</v>
      </c>
      <c r="C601" s="297" t="e">
        <f>'Запит 2-8'!#REF!</f>
        <v>#REF!</v>
      </c>
      <c r="D601" s="296" t="e">
        <f>'Запит 2-8'!#REF!</f>
        <v>#REF!</v>
      </c>
      <c r="E601" s="413" t="e">
        <f>'Паспорт-3'!F557</f>
        <v>#REF!</v>
      </c>
      <c r="F601" s="414"/>
      <c r="G601" s="429" t="e">
        <f t="shared" si="72"/>
        <v>#REF!</v>
      </c>
      <c r="H601" s="81" t="e">
        <f t="shared" si="73"/>
        <v>#REF!</v>
      </c>
    </row>
    <row r="602" spans="1:8" x14ac:dyDescent="0.2">
      <c r="A602" s="326" t="e">
        <f>'Запит 2-8'!#REF!</f>
        <v>#REF!</v>
      </c>
      <c r="B602" s="298" t="e">
        <f>IF('Запит 2-8'!#REF!&lt;&gt;"",'Запит 2-8'!#REF!,"")</f>
        <v>#REF!</v>
      </c>
      <c r="C602" s="297" t="e">
        <f>'Запит 2-8'!#REF!</f>
        <v>#REF!</v>
      </c>
      <c r="D602" s="296" t="e">
        <f>'Запит 2-8'!#REF!</f>
        <v>#REF!</v>
      </c>
      <c r="E602" s="413" t="e">
        <f>'Паспорт-3'!F558</f>
        <v>#REF!</v>
      </c>
      <c r="F602" s="414"/>
      <c r="G602" s="429" t="e">
        <f t="shared" si="72"/>
        <v>#REF!</v>
      </c>
      <c r="H602" s="81" t="e">
        <f t="shared" si="73"/>
        <v>#REF!</v>
      </c>
    </row>
    <row r="603" spans="1:8" x14ac:dyDescent="0.2">
      <c r="A603" s="326" t="e">
        <f>'Запит 2-8'!#REF!</f>
        <v>#REF!</v>
      </c>
      <c r="B603" s="298" t="e">
        <f>IF('Запит 2-8'!#REF!&lt;&gt;"",'Запит 2-8'!#REF!,"")</f>
        <v>#REF!</v>
      </c>
      <c r="C603" s="297" t="e">
        <f>'Запит 2-8'!#REF!</f>
        <v>#REF!</v>
      </c>
      <c r="D603" s="296" t="e">
        <f>'Запит 2-8'!#REF!</f>
        <v>#REF!</v>
      </c>
      <c r="E603" s="413" t="e">
        <f>'Паспорт-3'!F559</f>
        <v>#REF!</v>
      </c>
      <c r="F603" s="414"/>
      <c r="G603" s="429" t="e">
        <f t="shared" si="72"/>
        <v>#REF!</v>
      </c>
      <c r="H603" s="81" t="e">
        <f t="shared" si="73"/>
        <v>#REF!</v>
      </c>
    </row>
    <row r="604" spans="1:8" x14ac:dyDescent="0.2">
      <c r="A604" s="326" t="e">
        <f>'Запит 2-8'!#REF!</f>
        <v>#REF!</v>
      </c>
      <c r="B604" s="298" t="e">
        <f>IF('Запит 2-8'!#REF!&lt;&gt;"",'Запит 2-8'!#REF!,"")</f>
        <v>#REF!</v>
      </c>
      <c r="C604" s="297" t="e">
        <f>'Запит 2-8'!#REF!</f>
        <v>#REF!</v>
      </c>
      <c r="D604" s="296" t="e">
        <f>'Запит 2-8'!#REF!</f>
        <v>#REF!</v>
      </c>
      <c r="E604" s="413" t="e">
        <f>'Паспорт-3'!F560</f>
        <v>#REF!</v>
      </c>
      <c r="F604" s="414"/>
      <c r="G604" s="429" t="e">
        <f t="shared" si="72"/>
        <v>#REF!</v>
      </c>
      <c r="H604" s="81" t="e">
        <f t="shared" si="73"/>
        <v>#REF!</v>
      </c>
    </row>
    <row r="605" spans="1:8" x14ac:dyDescent="0.2">
      <c r="A605" s="326" t="e">
        <f>'Запит 2-8'!#REF!</f>
        <v>#REF!</v>
      </c>
      <c r="B605" s="298" t="e">
        <f>IF('Запит 2-8'!#REF!&lt;&gt;"",'Запит 2-8'!#REF!,"")</f>
        <v>#REF!</v>
      </c>
      <c r="C605" s="297" t="e">
        <f>'Запит 2-8'!#REF!</f>
        <v>#REF!</v>
      </c>
      <c r="D605" s="296" t="e">
        <f>'Запит 2-8'!#REF!</f>
        <v>#REF!</v>
      </c>
      <c r="E605" s="413" t="e">
        <f>'Паспорт-3'!F561</f>
        <v>#REF!</v>
      </c>
      <c r="F605" s="414"/>
      <c r="G605" s="429" t="e">
        <f t="shared" si="72"/>
        <v>#REF!</v>
      </c>
      <c r="H605" s="81" t="e">
        <f t="shared" si="73"/>
        <v>#REF!</v>
      </c>
    </row>
    <row r="606" spans="1:8" x14ac:dyDescent="0.2">
      <c r="A606" s="433" t="e">
        <f>'Запит 2-8'!#REF!</f>
        <v>#REF!</v>
      </c>
      <c r="B606" s="434" t="e">
        <f>IF('Запит 2-8'!#REF!&lt;&gt;"",'Запит 2-8'!#REF!,"")</f>
        <v>#REF!</v>
      </c>
      <c r="C606" s="435" t="e">
        <f>'Запит 2-8'!#REF!</f>
        <v>#REF!</v>
      </c>
      <c r="D606" s="436" t="e">
        <f>'Запит 2-8'!#REF!</f>
        <v>#REF!</v>
      </c>
      <c r="E606" s="437" t="e">
        <f>'Паспорт-3'!F562</f>
        <v>#REF!</v>
      </c>
      <c r="F606" s="438"/>
      <c r="G606" s="439" t="e">
        <f t="shared" si="72"/>
        <v>#REF!</v>
      </c>
      <c r="H606" s="81" t="e">
        <f t="shared" si="73"/>
        <v>#REF!</v>
      </c>
    </row>
    <row r="607" spans="1:8" ht="12.75" customHeight="1" x14ac:dyDescent="0.2">
      <c r="A607" s="820" t="s">
        <v>212</v>
      </c>
      <c r="B607" s="821"/>
      <c r="C607" s="821"/>
      <c r="D607" s="821"/>
      <c r="E607" s="821"/>
      <c r="F607" s="821"/>
      <c r="G607" s="822"/>
      <c r="H607" s="81" t="e">
        <f>H591</f>
        <v>#REF!</v>
      </c>
    </row>
    <row r="608" spans="1:8" x14ac:dyDescent="0.2">
      <c r="A608" s="420" t="e">
        <f>'Запит 2-8'!#REF!</f>
        <v>#REF!</v>
      </c>
      <c r="B608" s="823" t="s">
        <v>108</v>
      </c>
      <c r="C608" s="824"/>
      <c r="D608" s="824"/>
      <c r="E608" s="824"/>
      <c r="F608" s="824"/>
      <c r="G608" s="829"/>
      <c r="H608" s="81" t="e">
        <f>H609</f>
        <v>#REF!</v>
      </c>
    </row>
    <row r="609" spans="1:8" x14ac:dyDescent="0.2">
      <c r="A609" s="326" t="e">
        <f>'Запит 2-8'!#REF!</f>
        <v>#REF!</v>
      </c>
      <c r="B609" s="421" t="e">
        <f>IF('Запит 2-8'!#REF!&lt;&gt;"",'Запит 2-8'!#REF!,"")</f>
        <v>#REF!</v>
      </c>
      <c r="C609" s="422" t="e">
        <f>'Запит 2-8'!#REF!</f>
        <v>#REF!</v>
      </c>
      <c r="D609" s="423" t="e">
        <f>'Запит 2-8'!#REF!</f>
        <v>#REF!</v>
      </c>
      <c r="E609" s="430" t="e">
        <f>'Паспорт-3'!F564</f>
        <v>#REF!</v>
      </c>
      <c r="F609" s="431"/>
      <c r="G609" s="432" t="e">
        <f t="shared" ref="G609:G623" si="74">F609-E609</f>
        <v>#REF!</v>
      </c>
      <c r="H609" s="81" t="e">
        <f t="shared" ref="H609:H623" si="75">IF(B609&lt;&gt;"","Для друку","")</f>
        <v>#REF!</v>
      </c>
    </row>
    <row r="610" spans="1:8" x14ac:dyDescent="0.2">
      <c r="A610" s="326" t="e">
        <f>'Запит 2-8'!#REF!</f>
        <v>#REF!</v>
      </c>
      <c r="B610" s="298" t="e">
        <f>IF('Запит 2-8'!#REF!&lt;&gt;"",'Запит 2-8'!#REF!,"")</f>
        <v>#REF!</v>
      </c>
      <c r="C610" s="297" t="e">
        <f>'Запит 2-8'!#REF!</f>
        <v>#REF!</v>
      </c>
      <c r="D610" s="296" t="e">
        <f>'Запит 2-8'!#REF!</f>
        <v>#REF!</v>
      </c>
      <c r="E610" s="413" t="e">
        <f>'Паспорт-3'!F565</f>
        <v>#REF!</v>
      </c>
      <c r="F610" s="414"/>
      <c r="G610" s="429" t="e">
        <f t="shared" si="74"/>
        <v>#REF!</v>
      </c>
      <c r="H610" s="81" t="e">
        <f t="shared" si="75"/>
        <v>#REF!</v>
      </c>
    </row>
    <row r="611" spans="1:8" x14ac:dyDescent="0.2">
      <c r="A611" s="326" t="e">
        <f>'Запит 2-8'!#REF!</f>
        <v>#REF!</v>
      </c>
      <c r="B611" s="298" t="e">
        <f>IF('Запит 2-8'!#REF!&lt;&gt;"",'Запит 2-8'!#REF!,"")</f>
        <v>#REF!</v>
      </c>
      <c r="C611" s="297" t="e">
        <f>'Запит 2-8'!#REF!</f>
        <v>#REF!</v>
      </c>
      <c r="D611" s="296" t="e">
        <f>'Запит 2-8'!#REF!</f>
        <v>#REF!</v>
      </c>
      <c r="E611" s="413" t="e">
        <f>'Паспорт-3'!F566</f>
        <v>#REF!</v>
      </c>
      <c r="F611" s="414"/>
      <c r="G611" s="429" t="e">
        <f t="shared" si="74"/>
        <v>#REF!</v>
      </c>
      <c r="H611" s="81" t="e">
        <f t="shared" si="75"/>
        <v>#REF!</v>
      </c>
    </row>
    <row r="612" spans="1:8" x14ac:dyDescent="0.2">
      <c r="A612" s="326" t="e">
        <f>'Запит 2-8'!#REF!</f>
        <v>#REF!</v>
      </c>
      <c r="B612" s="298" t="e">
        <f>IF('Запит 2-8'!#REF!&lt;&gt;"",'Запит 2-8'!#REF!,"")</f>
        <v>#REF!</v>
      </c>
      <c r="C612" s="297" t="e">
        <f>'Запит 2-8'!#REF!</f>
        <v>#REF!</v>
      </c>
      <c r="D612" s="296" t="e">
        <f>'Запит 2-8'!#REF!</f>
        <v>#REF!</v>
      </c>
      <c r="E612" s="413" t="e">
        <f>'Паспорт-3'!F567</f>
        <v>#REF!</v>
      </c>
      <c r="F612" s="414"/>
      <c r="G612" s="429" t="e">
        <f t="shared" si="74"/>
        <v>#REF!</v>
      </c>
      <c r="H612" s="81" t="e">
        <f t="shared" si="75"/>
        <v>#REF!</v>
      </c>
    </row>
    <row r="613" spans="1:8" x14ac:dyDescent="0.2">
      <c r="A613" s="326" t="e">
        <f>'Запит 2-8'!#REF!</f>
        <v>#REF!</v>
      </c>
      <c r="B613" s="298" t="e">
        <f>IF('Запит 2-8'!#REF!&lt;&gt;"",'Запит 2-8'!#REF!,"")</f>
        <v>#REF!</v>
      </c>
      <c r="C613" s="297" t="e">
        <f>'Запит 2-8'!#REF!</f>
        <v>#REF!</v>
      </c>
      <c r="D613" s="296" t="e">
        <f>'Запит 2-8'!#REF!</f>
        <v>#REF!</v>
      </c>
      <c r="E613" s="413" t="e">
        <f>'Паспорт-3'!F568</f>
        <v>#REF!</v>
      </c>
      <c r="F613" s="414"/>
      <c r="G613" s="429" t="e">
        <f t="shared" si="74"/>
        <v>#REF!</v>
      </c>
      <c r="H613" s="81" t="e">
        <f t="shared" si="75"/>
        <v>#REF!</v>
      </c>
    </row>
    <row r="614" spans="1:8" x14ac:dyDescent="0.2">
      <c r="A614" s="326" t="e">
        <f>'Запит 2-8'!#REF!</f>
        <v>#REF!</v>
      </c>
      <c r="B614" s="298" t="e">
        <f>IF('Запит 2-8'!#REF!&lt;&gt;"",'Запит 2-8'!#REF!,"")</f>
        <v>#REF!</v>
      </c>
      <c r="C614" s="297" t="e">
        <f>'Запит 2-8'!#REF!</f>
        <v>#REF!</v>
      </c>
      <c r="D614" s="296" t="e">
        <f>'Запит 2-8'!#REF!</f>
        <v>#REF!</v>
      </c>
      <c r="E614" s="413" t="e">
        <f>'Паспорт-3'!F569</f>
        <v>#REF!</v>
      </c>
      <c r="F614" s="414"/>
      <c r="G614" s="429" t="e">
        <f t="shared" si="74"/>
        <v>#REF!</v>
      </c>
      <c r="H614" s="81" t="e">
        <f t="shared" si="75"/>
        <v>#REF!</v>
      </c>
    </row>
    <row r="615" spans="1:8" x14ac:dyDescent="0.2">
      <c r="A615" s="326" t="e">
        <f>'Запит 2-8'!#REF!</f>
        <v>#REF!</v>
      </c>
      <c r="B615" s="298" t="e">
        <f>IF('Запит 2-8'!#REF!&lt;&gt;"",'Запит 2-8'!#REF!,"")</f>
        <v>#REF!</v>
      </c>
      <c r="C615" s="297" t="e">
        <f>'Запит 2-8'!#REF!</f>
        <v>#REF!</v>
      </c>
      <c r="D615" s="296" t="e">
        <f>'Запит 2-8'!#REF!</f>
        <v>#REF!</v>
      </c>
      <c r="E615" s="413" t="e">
        <f>'Паспорт-3'!F570</f>
        <v>#REF!</v>
      </c>
      <c r="F615" s="414"/>
      <c r="G615" s="429" t="e">
        <f t="shared" si="74"/>
        <v>#REF!</v>
      </c>
      <c r="H615" s="81" t="e">
        <f t="shared" si="75"/>
        <v>#REF!</v>
      </c>
    </row>
    <row r="616" spans="1:8" x14ac:dyDescent="0.2">
      <c r="A616" s="326" t="e">
        <f>'Запит 2-8'!#REF!</f>
        <v>#REF!</v>
      </c>
      <c r="B616" s="298" t="e">
        <f>IF('Запит 2-8'!#REF!&lt;&gt;"",'Запит 2-8'!#REF!,"")</f>
        <v>#REF!</v>
      </c>
      <c r="C616" s="297" t="e">
        <f>'Запит 2-8'!#REF!</f>
        <v>#REF!</v>
      </c>
      <c r="D616" s="296" t="e">
        <f>'Запит 2-8'!#REF!</f>
        <v>#REF!</v>
      </c>
      <c r="E616" s="413" t="e">
        <f>'Паспорт-3'!F571</f>
        <v>#REF!</v>
      </c>
      <c r="F616" s="414"/>
      <c r="G616" s="429" t="e">
        <f t="shared" si="74"/>
        <v>#REF!</v>
      </c>
      <c r="H616" s="81" t="e">
        <f t="shared" si="75"/>
        <v>#REF!</v>
      </c>
    </row>
    <row r="617" spans="1:8" x14ac:dyDescent="0.2">
      <c r="A617" s="326" t="e">
        <f>'Запит 2-8'!#REF!</f>
        <v>#REF!</v>
      </c>
      <c r="B617" s="298" t="e">
        <f>IF('Запит 2-8'!#REF!&lt;&gt;"",'Запит 2-8'!#REF!,"")</f>
        <v>#REF!</v>
      </c>
      <c r="C617" s="297" t="e">
        <f>'Запит 2-8'!#REF!</f>
        <v>#REF!</v>
      </c>
      <c r="D617" s="296" t="e">
        <f>'Запит 2-8'!#REF!</f>
        <v>#REF!</v>
      </c>
      <c r="E617" s="413" t="e">
        <f>'Паспорт-3'!F572</f>
        <v>#REF!</v>
      </c>
      <c r="F617" s="414"/>
      <c r="G617" s="429" t="e">
        <f t="shared" si="74"/>
        <v>#REF!</v>
      </c>
      <c r="H617" s="81" t="e">
        <f t="shared" si="75"/>
        <v>#REF!</v>
      </c>
    </row>
    <row r="618" spans="1:8" x14ac:dyDescent="0.2">
      <c r="A618" s="326" t="e">
        <f>'Запит 2-8'!#REF!</f>
        <v>#REF!</v>
      </c>
      <c r="B618" s="298" t="e">
        <f>IF('Запит 2-8'!#REF!&lt;&gt;"",'Запит 2-8'!#REF!,"")</f>
        <v>#REF!</v>
      </c>
      <c r="C618" s="297" t="e">
        <f>'Запит 2-8'!#REF!</f>
        <v>#REF!</v>
      </c>
      <c r="D618" s="296" t="e">
        <f>'Запит 2-8'!#REF!</f>
        <v>#REF!</v>
      </c>
      <c r="E618" s="413" t="e">
        <f>'Паспорт-3'!F573</f>
        <v>#REF!</v>
      </c>
      <c r="F618" s="414"/>
      <c r="G618" s="429" t="e">
        <f t="shared" si="74"/>
        <v>#REF!</v>
      </c>
      <c r="H618" s="81" t="e">
        <f t="shared" si="75"/>
        <v>#REF!</v>
      </c>
    </row>
    <row r="619" spans="1:8" x14ac:dyDescent="0.2">
      <c r="A619" s="326" t="e">
        <f>'Запит 2-8'!#REF!</f>
        <v>#REF!</v>
      </c>
      <c r="B619" s="298" t="e">
        <f>IF('Запит 2-8'!#REF!&lt;&gt;"",'Запит 2-8'!#REF!,"")</f>
        <v>#REF!</v>
      </c>
      <c r="C619" s="297" t="e">
        <f>'Запит 2-8'!#REF!</f>
        <v>#REF!</v>
      </c>
      <c r="D619" s="296" t="e">
        <f>'Запит 2-8'!#REF!</f>
        <v>#REF!</v>
      </c>
      <c r="E619" s="413" t="e">
        <f>'Паспорт-3'!F574</f>
        <v>#REF!</v>
      </c>
      <c r="F619" s="414"/>
      <c r="G619" s="429" t="e">
        <f t="shared" si="74"/>
        <v>#REF!</v>
      </c>
      <c r="H619" s="81" t="e">
        <f t="shared" si="75"/>
        <v>#REF!</v>
      </c>
    </row>
    <row r="620" spans="1:8" x14ac:dyDescent="0.2">
      <c r="A620" s="326" t="e">
        <f>'Запит 2-8'!#REF!</f>
        <v>#REF!</v>
      </c>
      <c r="B620" s="298" t="e">
        <f>IF('Запит 2-8'!#REF!&lt;&gt;"",'Запит 2-8'!#REF!,"")</f>
        <v>#REF!</v>
      </c>
      <c r="C620" s="297" t="e">
        <f>'Запит 2-8'!#REF!</f>
        <v>#REF!</v>
      </c>
      <c r="D620" s="296" t="e">
        <f>'Запит 2-8'!#REF!</f>
        <v>#REF!</v>
      </c>
      <c r="E620" s="413" t="e">
        <f>'Паспорт-3'!F575</f>
        <v>#REF!</v>
      </c>
      <c r="F620" s="414"/>
      <c r="G620" s="429" t="e">
        <f t="shared" si="74"/>
        <v>#REF!</v>
      </c>
      <c r="H620" s="81" t="e">
        <f t="shared" si="75"/>
        <v>#REF!</v>
      </c>
    </row>
    <row r="621" spans="1:8" x14ac:dyDescent="0.2">
      <c r="A621" s="326" t="e">
        <f>'Запит 2-8'!#REF!</f>
        <v>#REF!</v>
      </c>
      <c r="B621" s="298" t="e">
        <f>IF('Запит 2-8'!#REF!&lt;&gt;"",'Запит 2-8'!#REF!,"")</f>
        <v>#REF!</v>
      </c>
      <c r="C621" s="297" t="e">
        <f>'Запит 2-8'!#REF!</f>
        <v>#REF!</v>
      </c>
      <c r="D621" s="296" t="e">
        <f>'Запит 2-8'!#REF!</f>
        <v>#REF!</v>
      </c>
      <c r="E621" s="413" t="e">
        <f>'Паспорт-3'!F576</f>
        <v>#REF!</v>
      </c>
      <c r="F621" s="414"/>
      <c r="G621" s="429" t="e">
        <f t="shared" si="74"/>
        <v>#REF!</v>
      </c>
      <c r="H621" s="81" t="e">
        <f t="shared" si="75"/>
        <v>#REF!</v>
      </c>
    </row>
    <row r="622" spans="1:8" x14ac:dyDescent="0.2">
      <c r="A622" s="326" t="e">
        <f>'Запит 2-8'!#REF!</f>
        <v>#REF!</v>
      </c>
      <c r="B622" s="298" t="e">
        <f>IF('Запит 2-8'!#REF!&lt;&gt;"",'Запит 2-8'!#REF!,"")</f>
        <v>#REF!</v>
      </c>
      <c r="C622" s="297" t="e">
        <f>'Запит 2-8'!#REF!</f>
        <v>#REF!</v>
      </c>
      <c r="D622" s="296" t="e">
        <f>'Запит 2-8'!#REF!</f>
        <v>#REF!</v>
      </c>
      <c r="E622" s="413" t="e">
        <f>'Паспорт-3'!F577</f>
        <v>#REF!</v>
      </c>
      <c r="F622" s="414"/>
      <c r="G622" s="429" t="e">
        <f t="shared" si="74"/>
        <v>#REF!</v>
      </c>
      <c r="H622" s="81" t="e">
        <f t="shared" si="75"/>
        <v>#REF!</v>
      </c>
    </row>
    <row r="623" spans="1:8" x14ac:dyDescent="0.2">
      <c r="A623" s="433" t="e">
        <f>'Запит 2-8'!#REF!</f>
        <v>#REF!</v>
      </c>
      <c r="B623" s="434" t="e">
        <f>IF('Запит 2-8'!#REF!&lt;&gt;"",'Запит 2-8'!#REF!,"")</f>
        <v>#REF!</v>
      </c>
      <c r="C623" s="435" t="e">
        <f>'Запит 2-8'!#REF!</f>
        <v>#REF!</v>
      </c>
      <c r="D623" s="436" t="e">
        <f>'Запит 2-8'!#REF!</f>
        <v>#REF!</v>
      </c>
      <c r="E623" s="437" t="e">
        <f>'Паспорт-3'!F578</f>
        <v>#REF!</v>
      </c>
      <c r="F623" s="438"/>
      <c r="G623" s="439" t="e">
        <f t="shared" si="74"/>
        <v>#REF!</v>
      </c>
      <c r="H623" s="81" t="e">
        <f t="shared" si="75"/>
        <v>#REF!</v>
      </c>
    </row>
    <row r="624" spans="1:8" ht="12.75" customHeight="1" x14ac:dyDescent="0.2">
      <c r="A624" s="820" t="s">
        <v>212</v>
      </c>
      <c r="B624" s="821"/>
      <c r="C624" s="821"/>
      <c r="D624" s="821"/>
      <c r="E624" s="821"/>
      <c r="F624" s="821"/>
      <c r="G624" s="822"/>
      <c r="H624" s="81" t="e">
        <f>H608</f>
        <v>#REF!</v>
      </c>
    </row>
    <row r="625" spans="1:8" x14ac:dyDescent="0.2">
      <c r="A625" s="426" t="e">
        <f>'Запит 2-8'!#REF!</f>
        <v>#REF!</v>
      </c>
      <c r="B625" s="823" t="s">
        <v>109</v>
      </c>
      <c r="C625" s="824"/>
      <c r="D625" s="824"/>
      <c r="E625" s="825"/>
      <c r="F625" s="825"/>
      <c r="G625" s="826"/>
      <c r="H625" s="81" t="e">
        <f>H626</f>
        <v>#REF!</v>
      </c>
    </row>
    <row r="626" spans="1:8" x14ac:dyDescent="0.2">
      <c r="A626" s="326" t="e">
        <f>'Запит 2-8'!#REF!</f>
        <v>#REF!</v>
      </c>
      <c r="B626" s="421" t="e">
        <f>IF('Запит 2-8'!#REF!&lt;&gt;"",'Запит 2-8'!#REF!,"")</f>
        <v>#REF!</v>
      </c>
      <c r="C626" s="422" t="e">
        <f>'Запит 2-8'!#REF!</f>
        <v>#REF!</v>
      </c>
      <c r="D626" s="423" t="e">
        <f>'Запит 2-8'!#REF!</f>
        <v>#REF!</v>
      </c>
      <c r="E626" s="424" t="e">
        <f>'Паспорт-3'!F580</f>
        <v>#REF!</v>
      </c>
      <c r="F626" s="425"/>
      <c r="G626" s="428" t="e">
        <f t="shared" ref="G626:G640" si="76">F626-E626</f>
        <v>#REF!</v>
      </c>
      <c r="H626" s="81" t="e">
        <f t="shared" ref="H626:H640" si="77">IF(B626&lt;&gt;"","Для друку","")</f>
        <v>#REF!</v>
      </c>
    </row>
    <row r="627" spans="1:8" x14ac:dyDescent="0.2">
      <c r="A627" s="326" t="e">
        <f>'Запит 2-8'!#REF!</f>
        <v>#REF!</v>
      </c>
      <c r="B627" s="298" t="e">
        <f>IF('Запит 2-8'!#REF!&lt;&gt;"",'Запит 2-8'!#REF!,"")</f>
        <v>#REF!</v>
      </c>
      <c r="C627" s="297" t="e">
        <f>'Запит 2-8'!#REF!</f>
        <v>#REF!</v>
      </c>
      <c r="D627" s="296" t="e">
        <f>'Запит 2-8'!#REF!</f>
        <v>#REF!</v>
      </c>
      <c r="E627" s="413" t="e">
        <f>'Паспорт-3'!F581</f>
        <v>#REF!</v>
      </c>
      <c r="F627" s="414"/>
      <c r="G627" s="429" t="e">
        <f t="shared" si="76"/>
        <v>#REF!</v>
      </c>
      <c r="H627" s="81" t="e">
        <f t="shared" si="77"/>
        <v>#REF!</v>
      </c>
    </row>
    <row r="628" spans="1:8" x14ac:dyDescent="0.2">
      <c r="A628" s="326" t="e">
        <f>'Запит 2-8'!#REF!</f>
        <v>#REF!</v>
      </c>
      <c r="B628" s="298" t="e">
        <f>IF('Запит 2-8'!#REF!&lt;&gt;"",'Запит 2-8'!#REF!,"")</f>
        <v>#REF!</v>
      </c>
      <c r="C628" s="297" t="e">
        <f>'Запит 2-8'!#REF!</f>
        <v>#REF!</v>
      </c>
      <c r="D628" s="296" t="e">
        <f>'Запит 2-8'!#REF!</f>
        <v>#REF!</v>
      </c>
      <c r="E628" s="413" t="e">
        <f>'Паспорт-3'!F582</f>
        <v>#REF!</v>
      </c>
      <c r="F628" s="414"/>
      <c r="G628" s="429" t="e">
        <f t="shared" si="76"/>
        <v>#REF!</v>
      </c>
      <c r="H628" s="81" t="e">
        <f t="shared" si="77"/>
        <v>#REF!</v>
      </c>
    </row>
    <row r="629" spans="1:8" x14ac:dyDescent="0.2">
      <c r="A629" s="326" t="e">
        <f>'Запит 2-8'!#REF!</f>
        <v>#REF!</v>
      </c>
      <c r="B629" s="298" t="e">
        <f>IF('Запит 2-8'!#REF!&lt;&gt;"",'Запит 2-8'!#REF!,"")</f>
        <v>#REF!</v>
      </c>
      <c r="C629" s="297" t="e">
        <f>'Запит 2-8'!#REF!</f>
        <v>#REF!</v>
      </c>
      <c r="D629" s="296" t="e">
        <f>'Запит 2-8'!#REF!</f>
        <v>#REF!</v>
      </c>
      <c r="E629" s="413" t="e">
        <f>'Паспорт-3'!F583</f>
        <v>#REF!</v>
      </c>
      <c r="F629" s="414"/>
      <c r="G629" s="429" t="e">
        <f t="shared" si="76"/>
        <v>#REF!</v>
      </c>
      <c r="H629" s="81" t="e">
        <f t="shared" si="77"/>
        <v>#REF!</v>
      </c>
    </row>
    <row r="630" spans="1:8" x14ac:dyDescent="0.2">
      <c r="A630" s="326" t="e">
        <f>'Запит 2-8'!#REF!</f>
        <v>#REF!</v>
      </c>
      <c r="B630" s="298" t="e">
        <f>IF('Запит 2-8'!#REF!&lt;&gt;"",'Запит 2-8'!#REF!,"")</f>
        <v>#REF!</v>
      </c>
      <c r="C630" s="297" t="e">
        <f>'Запит 2-8'!#REF!</f>
        <v>#REF!</v>
      </c>
      <c r="D630" s="296" t="e">
        <f>'Запит 2-8'!#REF!</f>
        <v>#REF!</v>
      </c>
      <c r="E630" s="413" t="e">
        <f>'Паспорт-3'!F584</f>
        <v>#REF!</v>
      </c>
      <c r="F630" s="414"/>
      <c r="G630" s="429" t="e">
        <f t="shared" si="76"/>
        <v>#REF!</v>
      </c>
      <c r="H630" s="81" t="e">
        <f t="shared" si="77"/>
        <v>#REF!</v>
      </c>
    </row>
    <row r="631" spans="1:8" x14ac:dyDescent="0.2">
      <c r="A631" s="326" t="e">
        <f>'Запит 2-8'!#REF!</f>
        <v>#REF!</v>
      </c>
      <c r="B631" s="298" t="e">
        <f>IF('Запит 2-8'!#REF!&lt;&gt;"",'Запит 2-8'!#REF!,"")</f>
        <v>#REF!</v>
      </c>
      <c r="C631" s="297" t="e">
        <f>'Запит 2-8'!#REF!</f>
        <v>#REF!</v>
      </c>
      <c r="D631" s="296" t="e">
        <f>'Запит 2-8'!#REF!</f>
        <v>#REF!</v>
      </c>
      <c r="E631" s="413" t="e">
        <f>'Паспорт-3'!F585</f>
        <v>#REF!</v>
      </c>
      <c r="F631" s="414"/>
      <c r="G631" s="429" t="e">
        <f t="shared" si="76"/>
        <v>#REF!</v>
      </c>
      <c r="H631" s="81" t="e">
        <f t="shared" si="77"/>
        <v>#REF!</v>
      </c>
    </row>
    <row r="632" spans="1:8" x14ac:dyDescent="0.2">
      <c r="A632" s="326" t="e">
        <f>'Запит 2-8'!#REF!</f>
        <v>#REF!</v>
      </c>
      <c r="B632" s="298" t="e">
        <f>IF('Запит 2-8'!#REF!&lt;&gt;"",'Запит 2-8'!#REF!,"")</f>
        <v>#REF!</v>
      </c>
      <c r="C632" s="297" t="e">
        <f>'Запит 2-8'!#REF!</f>
        <v>#REF!</v>
      </c>
      <c r="D632" s="296" t="e">
        <f>'Запит 2-8'!#REF!</f>
        <v>#REF!</v>
      </c>
      <c r="E632" s="413" t="e">
        <f>'Паспорт-3'!F586</f>
        <v>#REF!</v>
      </c>
      <c r="F632" s="414"/>
      <c r="G632" s="429" t="e">
        <f t="shared" si="76"/>
        <v>#REF!</v>
      </c>
      <c r="H632" s="81" t="e">
        <f t="shared" si="77"/>
        <v>#REF!</v>
      </c>
    </row>
    <row r="633" spans="1:8" x14ac:dyDescent="0.2">
      <c r="A633" s="326" t="e">
        <f>'Запит 2-8'!#REF!</f>
        <v>#REF!</v>
      </c>
      <c r="B633" s="298" t="e">
        <f>IF('Запит 2-8'!#REF!&lt;&gt;"",'Запит 2-8'!#REF!,"")</f>
        <v>#REF!</v>
      </c>
      <c r="C633" s="297" t="e">
        <f>'Запит 2-8'!#REF!</f>
        <v>#REF!</v>
      </c>
      <c r="D633" s="296" t="e">
        <f>'Запит 2-8'!#REF!</f>
        <v>#REF!</v>
      </c>
      <c r="E633" s="413" t="e">
        <f>'Паспорт-3'!F587</f>
        <v>#REF!</v>
      </c>
      <c r="F633" s="414"/>
      <c r="G633" s="429" t="e">
        <f t="shared" si="76"/>
        <v>#REF!</v>
      </c>
      <c r="H633" s="81" t="e">
        <f t="shared" si="77"/>
        <v>#REF!</v>
      </c>
    </row>
    <row r="634" spans="1:8" x14ac:dyDescent="0.2">
      <c r="A634" s="326" t="e">
        <f>'Запит 2-8'!#REF!</f>
        <v>#REF!</v>
      </c>
      <c r="B634" s="298" t="e">
        <f>IF('Запит 2-8'!#REF!&lt;&gt;"",'Запит 2-8'!#REF!,"")</f>
        <v>#REF!</v>
      </c>
      <c r="C634" s="297" t="e">
        <f>'Запит 2-8'!#REF!</f>
        <v>#REF!</v>
      </c>
      <c r="D634" s="296" t="e">
        <f>'Запит 2-8'!#REF!</f>
        <v>#REF!</v>
      </c>
      <c r="E634" s="413" t="e">
        <f>'Паспорт-3'!F588</f>
        <v>#REF!</v>
      </c>
      <c r="F634" s="414"/>
      <c r="G634" s="429" t="e">
        <f t="shared" si="76"/>
        <v>#REF!</v>
      </c>
      <c r="H634" s="81" t="e">
        <f t="shared" si="77"/>
        <v>#REF!</v>
      </c>
    </row>
    <row r="635" spans="1:8" x14ac:dyDescent="0.2">
      <c r="A635" s="326" t="e">
        <f>'Запит 2-8'!#REF!</f>
        <v>#REF!</v>
      </c>
      <c r="B635" s="298" t="e">
        <f>IF('Запит 2-8'!#REF!&lt;&gt;"",'Запит 2-8'!#REF!,"")</f>
        <v>#REF!</v>
      </c>
      <c r="C635" s="297" t="e">
        <f>'Запит 2-8'!#REF!</f>
        <v>#REF!</v>
      </c>
      <c r="D635" s="296" t="e">
        <f>'Запит 2-8'!#REF!</f>
        <v>#REF!</v>
      </c>
      <c r="E635" s="413" t="e">
        <f>'Паспорт-3'!F589</f>
        <v>#REF!</v>
      </c>
      <c r="F635" s="414"/>
      <c r="G635" s="429" t="e">
        <f t="shared" si="76"/>
        <v>#REF!</v>
      </c>
      <c r="H635" s="81" t="e">
        <f t="shared" si="77"/>
        <v>#REF!</v>
      </c>
    </row>
    <row r="636" spans="1:8" x14ac:dyDescent="0.2">
      <c r="A636" s="326" t="e">
        <f>'Запит 2-8'!#REF!</f>
        <v>#REF!</v>
      </c>
      <c r="B636" s="298" t="e">
        <f>IF('Запит 2-8'!#REF!&lt;&gt;"",'Запит 2-8'!#REF!,"")</f>
        <v>#REF!</v>
      </c>
      <c r="C636" s="297" t="e">
        <f>'Запит 2-8'!#REF!</f>
        <v>#REF!</v>
      </c>
      <c r="D636" s="296" t="e">
        <f>'Запит 2-8'!#REF!</f>
        <v>#REF!</v>
      </c>
      <c r="E636" s="413" t="e">
        <f>'Паспорт-3'!F590</f>
        <v>#REF!</v>
      </c>
      <c r="F636" s="414"/>
      <c r="G636" s="429" t="e">
        <f t="shared" si="76"/>
        <v>#REF!</v>
      </c>
      <c r="H636" s="81" t="e">
        <f t="shared" si="77"/>
        <v>#REF!</v>
      </c>
    </row>
    <row r="637" spans="1:8" x14ac:dyDescent="0.2">
      <c r="A637" s="326" t="e">
        <f>'Запит 2-8'!#REF!</f>
        <v>#REF!</v>
      </c>
      <c r="B637" s="298" t="e">
        <f>IF('Запит 2-8'!#REF!&lt;&gt;"",'Запит 2-8'!#REF!,"")</f>
        <v>#REF!</v>
      </c>
      <c r="C637" s="297" t="e">
        <f>'Запит 2-8'!#REF!</f>
        <v>#REF!</v>
      </c>
      <c r="D637" s="296" t="e">
        <f>'Запит 2-8'!#REF!</f>
        <v>#REF!</v>
      </c>
      <c r="E637" s="413" t="e">
        <f>'Паспорт-3'!F591</f>
        <v>#REF!</v>
      </c>
      <c r="F637" s="414"/>
      <c r="G637" s="429" t="e">
        <f t="shared" si="76"/>
        <v>#REF!</v>
      </c>
      <c r="H637" s="81" t="e">
        <f t="shared" si="77"/>
        <v>#REF!</v>
      </c>
    </row>
    <row r="638" spans="1:8" x14ac:dyDescent="0.2">
      <c r="A638" s="326" t="e">
        <f>'Запит 2-8'!#REF!</f>
        <v>#REF!</v>
      </c>
      <c r="B638" s="298" t="e">
        <f>IF('Запит 2-8'!#REF!&lt;&gt;"",'Запит 2-8'!#REF!,"")</f>
        <v>#REF!</v>
      </c>
      <c r="C638" s="297" t="e">
        <f>'Запит 2-8'!#REF!</f>
        <v>#REF!</v>
      </c>
      <c r="D638" s="296" t="e">
        <f>'Запит 2-8'!#REF!</f>
        <v>#REF!</v>
      </c>
      <c r="E638" s="413" t="e">
        <f>'Паспорт-3'!F592</f>
        <v>#REF!</v>
      </c>
      <c r="F638" s="414"/>
      <c r="G638" s="429" t="e">
        <f t="shared" si="76"/>
        <v>#REF!</v>
      </c>
      <c r="H638" s="81" t="e">
        <f t="shared" si="77"/>
        <v>#REF!</v>
      </c>
    </row>
    <row r="639" spans="1:8" x14ac:dyDescent="0.2">
      <c r="A639" s="326" t="e">
        <f>'Запит 2-8'!#REF!</f>
        <v>#REF!</v>
      </c>
      <c r="B639" s="298" t="e">
        <f>IF('Запит 2-8'!#REF!&lt;&gt;"",'Запит 2-8'!#REF!,"")</f>
        <v>#REF!</v>
      </c>
      <c r="C639" s="297" t="e">
        <f>'Запит 2-8'!#REF!</f>
        <v>#REF!</v>
      </c>
      <c r="D639" s="296" t="e">
        <f>'Запит 2-8'!#REF!</f>
        <v>#REF!</v>
      </c>
      <c r="E639" s="413" t="e">
        <f>'Паспорт-3'!F593</f>
        <v>#REF!</v>
      </c>
      <c r="F639" s="414"/>
      <c r="G639" s="429" t="e">
        <f t="shared" si="76"/>
        <v>#REF!</v>
      </c>
      <c r="H639" s="81" t="e">
        <f t="shared" si="77"/>
        <v>#REF!</v>
      </c>
    </row>
    <row r="640" spans="1:8" x14ac:dyDescent="0.2">
      <c r="A640" s="433" t="e">
        <f>'Запит 2-8'!#REF!</f>
        <v>#REF!</v>
      </c>
      <c r="B640" s="434" t="e">
        <f>IF('Запит 2-8'!#REF!&lt;&gt;"",'Запит 2-8'!#REF!,"")</f>
        <v>#REF!</v>
      </c>
      <c r="C640" s="435" t="e">
        <f>'Запит 2-8'!#REF!</f>
        <v>#REF!</v>
      </c>
      <c r="D640" s="436" t="e">
        <f>'Запит 2-8'!#REF!</f>
        <v>#REF!</v>
      </c>
      <c r="E640" s="437" t="e">
        <f>'Паспорт-3'!F594</f>
        <v>#REF!</v>
      </c>
      <c r="F640" s="438"/>
      <c r="G640" s="439" t="e">
        <f t="shared" si="76"/>
        <v>#REF!</v>
      </c>
      <c r="H640" s="81" t="e">
        <f t="shared" si="77"/>
        <v>#REF!</v>
      </c>
    </row>
    <row r="641" spans="1:8" ht="12.75" customHeight="1" x14ac:dyDescent="0.2">
      <c r="A641" s="820" t="s">
        <v>212</v>
      </c>
      <c r="B641" s="821"/>
      <c r="C641" s="821"/>
      <c r="D641" s="821"/>
      <c r="E641" s="821"/>
      <c r="F641" s="821"/>
      <c r="G641" s="822"/>
      <c r="H641" s="81" t="e">
        <f>H625</f>
        <v>#REF!</v>
      </c>
    </row>
    <row r="642" spans="1:8" x14ac:dyDescent="0.2">
      <c r="A642" s="426" t="e">
        <f>'Запит 2-8'!#REF!</f>
        <v>#REF!</v>
      </c>
      <c r="B642" s="823" t="s">
        <v>110</v>
      </c>
      <c r="C642" s="824"/>
      <c r="D642" s="824"/>
      <c r="E642" s="825"/>
      <c r="F642" s="825"/>
      <c r="G642" s="826"/>
      <c r="H642" s="81" t="e">
        <f>H643</f>
        <v>#REF!</v>
      </c>
    </row>
    <row r="643" spans="1:8" x14ac:dyDescent="0.2">
      <c r="A643" s="326" t="e">
        <f>'Запит 2-8'!#REF!</f>
        <v>#REF!</v>
      </c>
      <c r="B643" s="421" t="e">
        <f>IF('Запит 2-8'!#REF!&lt;&gt;"",'Запит 2-8'!#REF!,"")</f>
        <v>#REF!</v>
      </c>
      <c r="C643" s="422" t="e">
        <f>'Запит 2-8'!#REF!</f>
        <v>#REF!</v>
      </c>
      <c r="D643" s="423" t="e">
        <f>'Запит 2-8'!#REF!</f>
        <v>#REF!</v>
      </c>
      <c r="E643" s="424" t="e">
        <f>'Паспорт-3'!F596</f>
        <v>#REF!</v>
      </c>
      <c r="F643" s="425"/>
      <c r="G643" s="428" t="e">
        <f t="shared" ref="G643:G652" si="78">F643-E643</f>
        <v>#REF!</v>
      </c>
      <c r="H643" s="81" t="e">
        <f t="shared" ref="H643:H652" si="79">IF(B643&lt;&gt;"","Для друку","")</f>
        <v>#REF!</v>
      </c>
    </row>
    <row r="644" spans="1:8" x14ac:dyDescent="0.2">
      <c r="A644" s="326" t="e">
        <f>'Запит 2-8'!#REF!</f>
        <v>#REF!</v>
      </c>
      <c r="B644" s="298" t="e">
        <f>IF('Запит 2-8'!#REF!&lt;&gt;"",'Запит 2-8'!#REF!,"")</f>
        <v>#REF!</v>
      </c>
      <c r="C644" s="297" t="e">
        <f>'Запит 2-8'!#REF!</f>
        <v>#REF!</v>
      </c>
      <c r="D644" s="296" t="e">
        <f>'Запит 2-8'!#REF!</f>
        <v>#REF!</v>
      </c>
      <c r="E644" s="413" t="e">
        <f>'Паспорт-3'!F597</f>
        <v>#REF!</v>
      </c>
      <c r="F644" s="414"/>
      <c r="G644" s="429" t="e">
        <f t="shared" si="78"/>
        <v>#REF!</v>
      </c>
      <c r="H644" s="81" t="e">
        <f t="shared" si="79"/>
        <v>#REF!</v>
      </c>
    </row>
    <row r="645" spans="1:8" x14ac:dyDescent="0.2">
      <c r="A645" s="326" t="e">
        <f>'Запит 2-8'!#REF!</f>
        <v>#REF!</v>
      </c>
      <c r="B645" s="298" t="e">
        <f>IF('Запит 2-8'!#REF!&lt;&gt;"",'Запит 2-8'!#REF!,"")</f>
        <v>#REF!</v>
      </c>
      <c r="C645" s="297" t="e">
        <f>'Запит 2-8'!#REF!</f>
        <v>#REF!</v>
      </c>
      <c r="D645" s="296" t="e">
        <f>'Запит 2-8'!#REF!</f>
        <v>#REF!</v>
      </c>
      <c r="E645" s="413" t="e">
        <f>'Паспорт-3'!F598</f>
        <v>#REF!</v>
      </c>
      <c r="F645" s="414"/>
      <c r="G645" s="429" t="e">
        <f t="shared" si="78"/>
        <v>#REF!</v>
      </c>
      <c r="H645" s="81" t="e">
        <f t="shared" si="79"/>
        <v>#REF!</v>
      </c>
    </row>
    <row r="646" spans="1:8" x14ac:dyDescent="0.2">
      <c r="A646" s="326" t="e">
        <f>'Запит 2-8'!#REF!</f>
        <v>#REF!</v>
      </c>
      <c r="B646" s="298" t="e">
        <f>IF('Запит 2-8'!#REF!&lt;&gt;"",'Запит 2-8'!#REF!,"")</f>
        <v>#REF!</v>
      </c>
      <c r="C646" s="297" t="e">
        <f>'Запит 2-8'!#REF!</f>
        <v>#REF!</v>
      </c>
      <c r="D646" s="296" t="e">
        <f>'Запит 2-8'!#REF!</f>
        <v>#REF!</v>
      </c>
      <c r="E646" s="413" t="e">
        <f>'Паспорт-3'!F599</f>
        <v>#REF!</v>
      </c>
      <c r="F646" s="414"/>
      <c r="G646" s="429" t="e">
        <f t="shared" si="78"/>
        <v>#REF!</v>
      </c>
      <c r="H646" s="81" t="e">
        <f t="shared" si="79"/>
        <v>#REF!</v>
      </c>
    </row>
    <row r="647" spans="1:8" x14ac:dyDescent="0.2">
      <c r="A647" s="326" t="e">
        <f>'Запит 2-8'!#REF!</f>
        <v>#REF!</v>
      </c>
      <c r="B647" s="298" t="e">
        <f>IF('Запит 2-8'!#REF!&lt;&gt;"",'Запит 2-8'!#REF!,"")</f>
        <v>#REF!</v>
      </c>
      <c r="C647" s="297" t="e">
        <f>'Запит 2-8'!#REF!</f>
        <v>#REF!</v>
      </c>
      <c r="D647" s="296" t="e">
        <f>'Запит 2-8'!#REF!</f>
        <v>#REF!</v>
      </c>
      <c r="E647" s="413" t="e">
        <f>'Паспорт-3'!F600</f>
        <v>#REF!</v>
      </c>
      <c r="F647" s="414"/>
      <c r="G647" s="429" t="e">
        <f t="shared" si="78"/>
        <v>#REF!</v>
      </c>
      <c r="H647" s="81" t="e">
        <f t="shared" si="79"/>
        <v>#REF!</v>
      </c>
    </row>
    <row r="648" spans="1:8" x14ac:dyDescent="0.2">
      <c r="A648" s="326" t="e">
        <f>'Запит 2-8'!#REF!</f>
        <v>#REF!</v>
      </c>
      <c r="B648" s="298" t="e">
        <f>IF('Запит 2-8'!#REF!&lt;&gt;"",'Запит 2-8'!#REF!,"")</f>
        <v>#REF!</v>
      </c>
      <c r="C648" s="297" t="e">
        <f>'Запит 2-8'!#REF!</f>
        <v>#REF!</v>
      </c>
      <c r="D648" s="296" t="e">
        <f>'Запит 2-8'!#REF!</f>
        <v>#REF!</v>
      </c>
      <c r="E648" s="413" t="e">
        <f>'Паспорт-3'!F601</f>
        <v>#REF!</v>
      </c>
      <c r="F648" s="414"/>
      <c r="G648" s="429" t="e">
        <f t="shared" si="78"/>
        <v>#REF!</v>
      </c>
      <c r="H648" s="81" t="e">
        <f t="shared" si="79"/>
        <v>#REF!</v>
      </c>
    </row>
    <row r="649" spans="1:8" x14ac:dyDescent="0.2">
      <c r="A649" s="326" t="e">
        <f>'Запит 2-8'!#REF!</f>
        <v>#REF!</v>
      </c>
      <c r="B649" s="298" t="e">
        <f>IF('Запит 2-8'!#REF!&lt;&gt;"",'Запит 2-8'!#REF!,"")</f>
        <v>#REF!</v>
      </c>
      <c r="C649" s="297" t="e">
        <f>'Запит 2-8'!#REF!</f>
        <v>#REF!</v>
      </c>
      <c r="D649" s="296" t="e">
        <f>'Запит 2-8'!#REF!</f>
        <v>#REF!</v>
      </c>
      <c r="E649" s="413" t="e">
        <f>'Паспорт-3'!F602</f>
        <v>#REF!</v>
      </c>
      <c r="F649" s="414"/>
      <c r="G649" s="429" t="e">
        <f t="shared" si="78"/>
        <v>#REF!</v>
      </c>
      <c r="H649" s="81" t="e">
        <f t="shared" si="79"/>
        <v>#REF!</v>
      </c>
    </row>
    <row r="650" spans="1:8" x14ac:dyDescent="0.2">
      <c r="A650" s="326" t="e">
        <f>'Запит 2-8'!#REF!</f>
        <v>#REF!</v>
      </c>
      <c r="B650" s="298" t="e">
        <f>IF('Запит 2-8'!#REF!&lt;&gt;"",'Запит 2-8'!#REF!,"")</f>
        <v>#REF!</v>
      </c>
      <c r="C650" s="297" t="e">
        <f>'Запит 2-8'!#REF!</f>
        <v>#REF!</v>
      </c>
      <c r="D650" s="296" t="e">
        <f>'Запит 2-8'!#REF!</f>
        <v>#REF!</v>
      </c>
      <c r="E650" s="413" t="e">
        <f>'Паспорт-3'!F603</f>
        <v>#REF!</v>
      </c>
      <c r="F650" s="414"/>
      <c r="G650" s="429" t="e">
        <f t="shared" si="78"/>
        <v>#REF!</v>
      </c>
      <c r="H650" s="81" t="e">
        <f t="shared" si="79"/>
        <v>#REF!</v>
      </c>
    </row>
    <row r="651" spans="1:8" ht="12.75" customHeight="1" x14ac:dyDescent="0.2">
      <c r="A651" s="326" t="e">
        <f>'Запит 2-8'!#REF!</f>
        <v>#REF!</v>
      </c>
      <c r="B651" s="298" t="e">
        <f>IF('Запит 2-8'!#REF!&lt;&gt;"",'Запит 2-8'!#REF!,"")</f>
        <v>#REF!</v>
      </c>
      <c r="C651" s="297" t="e">
        <f>'Запит 2-8'!#REF!</f>
        <v>#REF!</v>
      </c>
      <c r="D651" s="296" t="e">
        <f>'Запит 2-8'!#REF!</f>
        <v>#REF!</v>
      </c>
      <c r="E651" s="413" t="e">
        <f>'Паспорт-3'!F604</f>
        <v>#REF!</v>
      </c>
      <c r="F651" s="414"/>
      <c r="G651" s="429" t="e">
        <f t="shared" si="78"/>
        <v>#REF!</v>
      </c>
      <c r="H651" s="81" t="e">
        <f t="shared" si="79"/>
        <v>#REF!</v>
      </c>
    </row>
    <row r="652" spans="1:8" ht="12.75" customHeight="1" x14ac:dyDescent="0.2">
      <c r="A652" s="433" t="e">
        <f>'Запит 2-8'!#REF!</f>
        <v>#REF!</v>
      </c>
      <c r="B652" s="434" t="e">
        <f>IF('Запит 2-8'!#REF!&lt;&gt;"",'Запит 2-8'!#REF!,"")</f>
        <v>#REF!</v>
      </c>
      <c r="C652" s="435" t="e">
        <f>'Запит 2-8'!#REF!</f>
        <v>#REF!</v>
      </c>
      <c r="D652" s="436" t="e">
        <f>'Запит 2-8'!#REF!</f>
        <v>#REF!</v>
      </c>
      <c r="E652" s="437" t="e">
        <f>'Паспорт-3'!F605</f>
        <v>#REF!</v>
      </c>
      <c r="F652" s="438"/>
      <c r="G652" s="439" t="e">
        <f t="shared" si="78"/>
        <v>#REF!</v>
      </c>
      <c r="H652" s="81" t="e">
        <f t="shared" si="79"/>
        <v>#REF!</v>
      </c>
    </row>
    <row r="653" spans="1:8" ht="12.75" customHeight="1" x14ac:dyDescent="0.2">
      <c r="A653" s="820" t="s">
        <v>212</v>
      </c>
      <c r="B653" s="821"/>
      <c r="C653" s="821"/>
      <c r="D653" s="821"/>
      <c r="E653" s="821"/>
      <c r="F653" s="821"/>
      <c r="G653" s="822"/>
      <c r="H653" s="81" t="e">
        <f>H642</f>
        <v>#REF!</v>
      </c>
    </row>
    <row r="654" spans="1:8" ht="12.75" customHeight="1" x14ac:dyDescent="0.2">
      <c r="A654" s="820" t="s">
        <v>232</v>
      </c>
      <c r="B654" s="821"/>
      <c r="C654" s="821"/>
      <c r="D654" s="821"/>
      <c r="E654" s="821"/>
      <c r="F654" s="821"/>
      <c r="G654" s="822"/>
      <c r="H654" s="81" t="e">
        <f>H590</f>
        <v>#REF!</v>
      </c>
    </row>
    <row r="655" spans="1:8" ht="12.75" customHeight="1" x14ac:dyDescent="0.2">
      <c r="A655" s="830" t="e">
        <f>'Запит 2-8'!#REF!</f>
        <v>#REF!</v>
      </c>
      <c r="B655" s="831"/>
      <c r="C655" s="831"/>
      <c r="D655" s="831"/>
      <c r="E655" s="831"/>
      <c r="F655" s="831"/>
      <c r="G655" s="832"/>
      <c r="H655" s="81" t="e">
        <f>H656</f>
        <v>#REF!</v>
      </c>
    </row>
    <row r="656" spans="1:8" ht="12.75" customHeight="1" x14ac:dyDescent="0.2">
      <c r="A656" s="784" t="e">
        <f>'Запит 2-8'!#REF!</f>
        <v>#REF!</v>
      </c>
      <c r="B656" s="785"/>
      <c r="C656" s="785"/>
      <c r="D656" s="785"/>
      <c r="E656" s="785"/>
      <c r="F656" s="785"/>
      <c r="G656" s="786"/>
      <c r="H656" s="81" t="e">
        <f>H657</f>
        <v>#REF!</v>
      </c>
    </row>
    <row r="657" spans="1:8" x14ac:dyDescent="0.2">
      <c r="A657" s="420" t="s">
        <v>4</v>
      </c>
      <c r="B657" s="823" t="s">
        <v>107</v>
      </c>
      <c r="C657" s="824"/>
      <c r="D657" s="824"/>
      <c r="E657" s="827"/>
      <c r="F657" s="827"/>
      <c r="G657" s="828"/>
      <c r="H657" s="81" t="e">
        <f>H658</f>
        <v>#REF!</v>
      </c>
    </row>
    <row r="658" spans="1:8" x14ac:dyDescent="0.2">
      <c r="A658" s="326" t="e">
        <f>'Запит 2-8'!#REF!</f>
        <v>#REF!</v>
      </c>
      <c r="B658" s="421" t="e">
        <f>IF('Запит 2-8'!#REF!&lt;&gt;"",'Запит 2-8'!#REF!,"")</f>
        <v>#REF!</v>
      </c>
      <c r="C658" s="422" t="e">
        <f>'Запит 2-8'!#REF!</f>
        <v>#REF!</v>
      </c>
      <c r="D658" s="423" t="e">
        <f>'Запит 2-8'!#REF!</f>
        <v>#REF!</v>
      </c>
      <c r="E658" s="424" t="e">
        <f>'Паспорт-3'!F609</f>
        <v>#REF!</v>
      </c>
      <c r="F658" s="425"/>
      <c r="G658" s="428" t="e">
        <f t="shared" ref="G658:G672" si="80">F658-E658</f>
        <v>#REF!</v>
      </c>
      <c r="H658" s="81" t="e">
        <f t="shared" ref="H658:H672" si="81">IF(B658&lt;&gt;"","Для друку","")</f>
        <v>#REF!</v>
      </c>
    </row>
    <row r="659" spans="1:8" x14ac:dyDescent="0.2">
      <c r="A659" s="326" t="e">
        <f>'Запит 2-8'!#REF!</f>
        <v>#REF!</v>
      </c>
      <c r="B659" s="298" t="e">
        <f>IF('Запит 2-8'!#REF!&lt;&gt;"",'Запит 2-8'!#REF!,"")</f>
        <v>#REF!</v>
      </c>
      <c r="C659" s="297" t="e">
        <f>'Запит 2-8'!#REF!</f>
        <v>#REF!</v>
      </c>
      <c r="D659" s="296" t="e">
        <f>'Запит 2-8'!#REF!</f>
        <v>#REF!</v>
      </c>
      <c r="E659" s="413" t="e">
        <f>'Паспорт-3'!F610</f>
        <v>#REF!</v>
      </c>
      <c r="F659" s="414"/>
      <c r="G659" s="429" t="e">
        <f t="shared" si="80"/>
        <v>#REF!</v>
      </c>
      <c r="H659" s="81" t="e">
        <f t="shared" si="81"/>
        <v>#REF!</v>
      </c>
    </row>
    <row r="660" spans="1:8" x14ac:dyDescent="0.2">
      <c r="A660" s="326" t="e">
        <f>'Запит 2-8'!#REF!</f>
        <v>#REF!</v>
      </c>
      <c r="B660" s="298" t="e">
        <f>IF('Запит 2-8'!#REF!&lt;&gt;"",'Запит 2-8'!#REF!,"")</f>
        <v>#REF!</v>
      </c>
      <c r="C660" s="297" t="e">
        <f>'Запит 2-8'!#REF!</f>
        <v>#REF!</v>
      </c>
      <c r="D660" s="296" t="e">
        <f>'Запит 2-8'!#REF!</f>
        <v>#REF!</v>
      </c>
      <c r="E660" s="413" t="e">
        <f>'Паспорт-3'!F611</f>
        <v>#REF!</v>
      </c>
      <c r="F660" s="414"/>
      <c r="G660" s="429" t="e">
        <f t="shared" si="80"/>
        <v>#REF!</v>
      </c>
      <c r="H660" s="81" t="e">
        <f t="shared" si="81"/>
        <v>#REF!</v>
      </c>
    </row>
    <row r="661" spans="1:8" x14ac:dyDescent="0.2">
      <c r="A661" s="326" t="e">
        <f>'Запит 2-8'!#REF!</f>
        <v>#REF!</v>
      </c>
      <c r="B661" s="298" t="e">
        <f>IF('Запит 2-8'!#REF!&lt;&gt;"",'Запит 2-8'!#REF!,"")</f>
        <v>#REF!</v>
      </c>
      <c r="C661" s="297" t="e">
        <f>'Запит 2-8'!#REF!</f>
        <v>#REF!</v>
      </c>
      <c r="D661" s="296" t="e">
        <f>'Запит 2-8'!#REF!</f>
        <v>#REF!</v>
      </c>
      <c r="E661" s="413" t="e">
        <f>'Паспорт-3'!F612</f>
        <v>#REF!</v>
      </c>
      <c r="F661" s="414"/>
      <c r="G661" s="429" t="e">
        <f t="shared" si="80"/>
        <v>#REF!</v>
      </c>
      <c r="H661" s="81" t="e">
        <f t="shared" si="81"/>
        <v>#REF!</v>
      </c>
    </row>
    <row r="662" spans="1:8" x14ac:dyDescent="0.2">
      <c r="A662" s="326" t="e">
        <f>'Запит 2-8'!#REF!</f>
        <v>#REF!</v>
      </c>
      <c r="B662" s="298" t="e">
        <f>IF('Запит 2-8'!#REF!&lt;&gt;"",'Запит 2-8'!#REF!,"")</f>
        <v>#REF!</v>
      </c>
      <c r="C662" s="297" t="e">
        <f>'Запит 2-8'!#REF!</f>
        <v>#REF!</v>
      </c>
      <c r="D662" s="296" t="e">
        <f>'Запит 2-8'!#REF!</f>
        <v>#REF!</v>
      </c>
      <c r="E662" s="413" t="e">
        <f>'Паспорт-3'!F613</f>
        <v>#REF!</v>
      </c>
      <c r="F662" s="414"/>
      <c r="G662" s="429" t="e">
        <f t="shared" si="80"/>
        <v>#REF!</v>
      </c>
      <c r="H662" s="81" t="e">
        <f t="shared" si="81"/>
        <v>#REF!</v>
      </c>
    </row>
    <row r="663" spans="1:8" x14ac:dyDescent="0.2">
      <c r="A663" s="326" t="e">
        <f>'Запит 2-8'!#REF!</f>
        <v>#REF!</v>
      </c>
      <c r="B663" s="298" t="e">
        <f>IF('Запит 2-8'!#REF!&lt;&gt;"",'Запит 2-8'!#REF!,"")</f>
        <v>#REF!</v>
      </c>
      <c r="C663" s="297" t="e">
        <f>'Запит 2-8'!#REF!</f>
        <v>#REF!</v>
      </c>
      <c r="D663" s="296" t="e">
        <f>'Запит 2-8'!#REF!</f>
        <v>#REF!</v>
      </c>
      <c r="E663" s="413" t="e">
        <f>'Паспорт-3'!F614</f>
        <v>#REF!</v>
      </c>
      <c r="F663" s="414"/>
      <c r="G663" s="429" t="e">
        <f t="shared" si="80"/>
        <v>#REF!</v>
      </c>
      <c r="H663" s="81" t="e">
        <f t="shared" si="81"/>
        <v>#REF!</v>
      </c>
    </row>
    <row r="664" spans="1:8" x14ac:dyDescent="0.2">
      <c r="A664" s="326" t="e">
        <f>'Запит 2-8'!#REF!</f>
        <v>#REF!</v>
      </c>
      <c r="B664" s="298" t="e">
        <f>IF('Запит 2-8'!#REF!&lt;&gt;"",'Запит 2-8'!#REF!,"")</f>
        <v>#REF!</v>
      </c>
      <c r="C664" s="297" t="e">
        <f>'Запит 2-8'!#REF!</f>
        <v>#REF!</v>
      </c>
      <c r="D664" s="296" t="e">
        <f>'Запит 2-8'!#REF!</f>
        <v>#REF!</v>
      </c>
      <c r="E664" s="413" t="e">
        <f>'Паспорт-3'!F615</f>
        <v>#REF!</v>
      </c>
      <c r="F664" s="414"/>
      <c r="G664" s="429" t="e">
        <f t="shared" si="80"/>
        <v>#REF!</v>
      </c>
      <c r="H664" s="81" t="e">
        <f t="shared" si="81"/>
        <v>#REF!</v>
      </c>
    </row>
    <row r="665" spans="1:8" x14ac:dyDescent="0.2">
      <c r="A665" s="326" t="e">
        <f>'Запит 2-8'!#REF!</f>
        <v>#REF!</v>
      </c>
      <c r="B665" s="298" t="e">
        <f>IF('Запит 2-8'!#REF!&lt;&gt;"",'Запит 2-8'!#REF!,"")</f>
        <v>#REF!</v>
      </c>
      <c r="C665" s="297" t="e">
        <f>'Запит 2-8'!#REF!</f>
        <v>#REF!</v>
      </c>
      <c r="D665" s="296" t="e">
        <f>'Запит 2-8'!#REF!</f>
        <v>#REF!</v>
      </c>
      <c r="E665" s="413" t="e">
        <f>'Паспорт-3'!F616</f>
        <v>#REF!</v>
      </c>
      <c r="F665" s="414"/>
      <c r="G665" s="429" t="e">
        <f t="shared" si="80"/>
        <v>#REF!</v>
      </c>
      <c r="H665" s="81" t="e">
        <f t="shared" si="81"/>
        <v>#REF!</v>
      </c>
    </row>
    <row r="666" spans="1:8" x14ac:dyDescent="0.2">
      <c r="A666" s="326" t="e">
        <f>'Запит 2-8'!#REF!</f>
        <v>#REF!</v>
      </c>
      <c r="B666" s="298" t="e">
        <f>IF('Запит 2-8'!#REF!&lt;&gt;"",'Запит 2-8'!#REF!,"")</f>
        <v>#REF!</v>
      </c>
      <c r="C666" s="297" t="e">
        <f>'Запит 2-8'!#REF!</f>
        <v>#REF!</v>
      </c>
      <c r="D666" s="296" t="e">
        <f>'Запит 2-8'!#REF!</f>
        <v>#REF!</v>
      </c>
      <c r="E666" s="413" t="e">
        <f>'Паспорт-3'!F617</f>
        <v>#REF!</v>
      </c>
      <c r="F666" s="414"/>
      <c r="G666" s="429" t="e">
        <f t="shared" si="80"/>
        <v>#REF!</v>
      </c>
      <c r="H666" s="81" t="e">
        <f t="shared" si="81"/>
        <v>#REF!</v>
      </c>
    </row>
    <row r="667" spans="1:8" x14ac:dyDescent="0.2">
      <c r="A667" s="326" t="e">
        <f>'Запит 2-8'!#REF!</f>
        <v>#REF!</v>
      </c>
      <c r="B667" s="298" t="e">
        <f>IF('Запит 2-8'!#REF!&lt;&gt;"",'Запит 2-8'!#REF!,"")</f>
        <v>#REF!</v>
      </c>
      <c r="C667" s="297" t="e">
        <f>'Запит 2-8'!#REF!</f>
        <v>#REF!</v>
      </c>
      <c r="D667" s="296" t="e">
        <f>'Запит 2-8'!#REF!</f>
        <v>#REF!</v>
      </c>
      <c r="E667" s="413" t="e">
        <f>'Паспорт-3'!F618</f>
        <v>#REF!</v>
      </c>
      <c r="F667" s="414"/>
      <c r="G667" s="429" t="e">
        <f t="shared" si="80"/>
        <v>#REF!</v>
      </c>
      <c r="H667" s="81" t="e">
        <f t="shared" si="81"/>
        <v>#REF!</v>
      </c>
    </row>
    <row r="668" spans="1:8" x14ac:dyDescent="0.2">
      <c r="A668" s="326" t="e">
        <f>'Запит 2-8'!#REF!</f>
        <v>#REF!</v>
      </c>
      <c r="B668" s="298" t="e">
        <f>IF('Запит 2-8'!#REF!&lt;&gt;"",'Запит 2-8'!#REF!,"")</f>
        <v>#REF!</v>
      </c>
      <c r="C668" s="297" t="e">
        <f>'Запит 2-8'!#REF!</f>
        <v>#REF!</v>
      </c>
      <c r="D668" s="296" t="e">
        <f>'Запит 2-8'!#REF!</f>
        <v>#REF!</v>
      </c>
      <c r="E668" s="413" t="e">
        <f>'Паспорт-3'!F619</f>
        <v>#REF!</v>
      </c>
      <c r="F668" s="414"/>
      <c r="G668" s="429" t="e">
        <f t="shared" si="80"/>
        <v>#REF!</v>
      </c>
      <c r="H668" s="81" t="e">
        <f t="shared" si="81"/>
        <v>#REF!</v>
      </c>
    </row>
    <row r="669" spans="1:8" x14ac:dyDescent="0.2">
      <c r="A669" s="326" t="e">
        <f>'Запит 2-8'!#REF!</f>
        <v>#REF!</v>
      </c>
      <c r="B669" s="298" t="e">
        <f>IF('Запит 2-8'!#REF!&lt;&gt;"",'Запит 2-8'!#REF!,"")</f>
        <v>#REF!</v>
      </c>
      <c r="C669" s="297" t="e">
        <f>'Запит 2-8'!#REF!</f>
        <v>#REF!</v>
      </c>
      <c r="D669" s="296" t="e">
        <f>'Запит 2-8'!#REF!</f>
        <v>#REF!</v>
      </c>
      <c r="E669" s="413" t="e">
        <f>'Паспорт-3'!F620</f>
        <v>#REF!</v>
      </c>
      <c r="F669" s="414"/>
      <c r="G669" s="429" t="e">
        <f t="shared" si="80"/>
        <v>#REF!</v>
      </c>
      <c r="H669" s="81" t="e">
        <f t="shared" si="81"/>
        <v>#REF!</v>
      </c>
    </row>
    <row r="670" spans="1:8" x14ac:dyDescent="0.2">
      <c r="A670" s="326" t="e">
        <f>'Запит 2-8'!#REF!</f>
        <v>#REF!</v>
      </c>
      <c r="B670" s="298" t="e">
        <f>IF('Запит 2-8'!#REF!&lt;&gt;"",'Запит 2-8'!#REF!,"")</f>
        <v>#REF!</v>
      </c>
      <c r="C670" s="297" t="e">
        <f>'Запит 2-8'!#REF!</f>
        <v>#REF!</v>
      </c>
      <c r="D670" s="296" t="e">
        <f>'Запит 2-8'!#REF!</f>
        <v>#REF!</v>
      </c>
      <c r="E670" s="413" t="e">
        <f>'Паспорт-3'!F621</f>
        <v>#REF!</v>
      </c>
      <c r="F670" s="414"/>
      <c r="G670" s="429" t="e">
        <f t="shared" si="80"/>
        <v>#REF!</v>
      </c>
      <c r="H670" s="81" t="e">
        <f t="shared" si="81"/>
        <v>#REF!</v>
      </c>
    </row>
    <row r="671" spans="1:8" x14ac:dyDescent="0.2">
      <c r="A671" s="326" t="e">
        <f>'Запит 2-8'!#REF!</f>
        <v>#REF!</v>
      </c>
      <c r="B671" s="298" t="e">
        <f>IF('Запит 2-8'!#REF!&lt;&gt;"",'Запит 2-8'!#REF!,"")</f>
        <v>#REF!</v>
      </c>
      <c r="C671" s="297" t="e">
        <f>'Запит 2-8'!#REF!</f>
        <v>#REF!</v>
      </c>
      <c r="D671" s="296" t="e">
        <f>'Запит 2-8'!#REF!</f>
        <v>#REF!</v>
      </c>
      <c r="E671" s="413" t="e">
        <f>'Паспорт-3'!F622</f>
        <v>#REF!</v>
      </c>
      <c r="F671" s="414"/>
      <c r="G671" s="429" t="e">
        <f t="shared" si="80"/>
        <v>#REF!</v>
      </c>
      <c r="H671" s="81" t="e">
        <f t="shared" si="81"/>
        <v>#REF!</v>
      </c>
    </row>
    <row r="672" spans="1:8" x14ac:dyDescent="0.2">
      <c r="A672" s="433" t="e">
        <f>'Запит 2-8'!#REF!</f>
        <v>#REF!</v>
      </c>
      <c r="B672" s="434" t="e">
        <f>IF('Запит 2-8'!#REF!&lt;&gt;"",'Запит 2-8'!#REF!,"")</f>
        <v>#REF!</v>
      </c>
      <c r="C672" s="435" t="e">
        <f>'Запит 2-8'!#REF!</f>
        <v>#REF!</v>
      </c>
      <c r="D672" s="436" t="e">
        <f>'Запит 2-8'!#REF!</f>
        <v>#REF!</v>
      </c>
      <c r="E672" s="437" t="e">
        <f>'Паспорт-3'!F623</f>
        <v>#REF!</v>
      </c>
      <c r="F672" s="438"/>
      <c r="G672" s="439" t="e">
        <f t="shared" si="80"/>
        <v>#REF!</v>
      </c>
      <c r="H672" s="81" t="e">
        <f t="shared" si="81"/>
        <v>#REF!</v>
      </c>
    </row>
    <row r="673" spans="1:8" ht="12.75" customHeight="1" x14ac:dyDescent="0.2">
      <c r="A673" s="820" t="s">
        <v>212</v>
      </c>
      <c r="B673" s="821"/>
      <c r="C673" s="821"/>
      <c r="D673" s="821"/>
      <c r="E673" s="821"/>
      <c r="F673" s="821"/>
      <c r="G673" s="822"/>
      <c r="H673" s="81" t="e">
        <f>H657</f>
        <v>#REF!</v>
      </c>
    </row>
    <row r="674" spans="1:8" x14ac:dyDescent="0.2">
      <c r="A674" s="420" t="e">
        <f>'Запит 2-8'!#REF!</f>
        <v>#REF!</v>
      </c>
      <c r="B674" s="823" t="s">
        <v>108</v>
      </c>
      <c r="C674" s="824"/>
      <c r="D674" s="824"/>
      <c r="E674" s="824"/>
      <c r="F674" s="824"/>
      <c r="G674" s="829"/>
      <c r="H674" s="81" t="e">
        <f>H675</f>
        <v>#REF!</v>
      </c>
    </row>
    <row r="675" spans="1:8" x14ac:dyDescent="0.2">
      <c r="A675" s="326" t="e">
        <f>'Запит 2-8'!#REF!</f>
        <v>#REF!</v>
      </c>
      <c r="B675" s="421" t="e">
        <f>IF('Запит 2-8'!#REF!&lt;&gt;"",'Запит 2-8'!#REF!,"")</f>
        <v>#REF!</v>
      </c>
      <c r="C675" s="422" t="e">
        <f>'Запит 2-8'!#REF!</f>
        <v>#REF!</v>
      </c>
      <c r="D675" s="423" t="e">
        <f>'Запит 2-8'!#REF!</f>
        <v>#REF!</v>
      </c>
      <c r="E675" s="430" t="e">
        <f>'Паспорт-3'!F625</f>
        <v>#REF!</v>
      </c>
      <c r="F675" s="431"/>
      <c r="G675" s="432" t="e">
        <f t="shared" ref="G675:G689" si="82">F675-E675</f>
        <v>#REF!</v>
      </c>
      <c r="H675" s="81" t="e">
        <f t="shared" ref="H675:H689" si="83">IF(B675&lt;&gt;"","Для друку","")</f>
        <v>#REF!</v>
      </c>
    </row>
    <row r="676" spans="1:8" x14ac:dyDescent="0.2">
      <c r="A676" s="326" t="e">
        <f>'Запит 2-8'!#REF!</f>
        <v>#REF!</v>
      </c>
      <c r="B676" s="298" t="e">
        <f>IF('Запит 2-8'!#REF!&lt;&gt;"",'Запит 2-8'!#REF!,"")</f>
        <v>#REF!</v>
      </c>
      <c r="C676" s="297" t="e">
        <f>'Запит 2-8'!#REF!</f>
        <v>#REF!</v>
      </c>
      <c r="D676" s="296" t="e">
        <f>'Запит 2-8'!#REF!</f>
        <v>#REF!</v>
      </c>
      <c r="E676" s="413" t="e">
        <f>'Паспорт-3'!F626</f>
        <v>#REF!</v>
      </c>
      <c r="F676" s="414"/>
      <c r="G676" s="429" t="e">
        <f t="shared" si="82"/>
        <v>#REF!</v>
      </c>
      <c r="H676" s="81" t="e">
        <f t="shared" si="83"/>
        <v>#REF!</v>
      </c>
    </row>
    <row r="677" spans="1:8" x14ac:dyDescent="0.2">
      <c r="A677" s="326" t="e">
        <f>'Запит 2-8'!#REF!</f>
        <v>#REF!</v>
      </c>
      <c r="B677" s="298" t="e">
        <f>IF('Запит 2-8'!#REF!&lt;&gt;"",'Запит 2-8'!#REF!,"")</f>
        <v>#REF!</v>
      </c>
      <c r="C677" s="297" t="e">
        <f>'Запит 2-8'!#REF!</f>
        <v>#REF!</v>
      </c>
      <c r="D677" s="296" t="e">
        <f>'Запит 2-8'!#REF!</f>
        <v>#REF!</v>
      </c>
      <c r="E677" s="413" t="e">
        <f>'Паспорт-3'!F627</f>
        <v>#REF!</v>
      </c>
      <c r="F677" s="414"/>
      <c r="G677" s="429" t="e">
        <f t="shared" si="82"/>
        <v>#REF!</v>
      </c>
      <c r="H677" s="81" t="e">
        <f t="shared" si="83"/>
        <v>#REF!</v>
      </c>
    </row>
    <row r="678" spans="1:8" x14ac:dyDescent="0.2">
      <c r="A678" s="326" t="e">
        <f>'Запит 2-8'!#REF!</f>
        <v>#REF!</v>
      </c>
      <c r="B678" s="298" t="e">
        <f>IF('Запит 2-8'!#REF!&lt;&gt;"",'Запит 2-8'!#REF!,"")</f>
        <v>#REF!</v>
      </c>
      <c r="C678" s="297" t="e">
        <f>'Запит 2-8'!#REF!</f>
        <v>#REF!</v>
      </c>
      <c r="D678" s="296" t="e">
        <f>'Запит 2-8'!#REF!</f>
        <v>#REF!</v>
      </c>
      <c r="E678" s="413" t="e">
        <f>'Паспорт-3'!F628</f>
        <v>#REF!</v>
      </c>
      <c r="F678" s="414"/>
      <c r="G678" s="429" t="e">
        <f t="shared" si="82"/>
        <v>#REF!</v>
      </c>
      <c r="H678" s="81" t="e">
        <f t="shared" si="83"/>
        <v>#REF!</v>
      </c>
    </row>
    <row r="679" spans="1:8" x14ac:dyDescent="0.2">
      <c r="A679" s="326" t="e">
        <f>'Запит 2-8'!#REF!</f>
        <v>#REF!</v>
      </c>
      <c r="B679" s="298" t="e">
        <f>IF('Запит 2-8'!#REF!&lt;&gt;"",'Запит 2-8'!#REF!,"")</f>
        <v>#REF!</v>
      </c>
      <c r="C679" s="297" t="e">
        <f>'Запит 2-8'!#REF!</f>
        <v>#REF!</v>
      </c>
      <c r="D679" s="296" t="e">
        <f>'Запит 2-8'!#REF!</f>
        <v>#REF!</v>
      </c>
      <c r="E679" s="413" t="e">
        <f>'Паспорт-3'!F629</f>
        <v>#REF!</v>
      </c>
      <c r="F679" s="414"/>
      <c r="G679" s="429" t="e">
        <f t="shared" si="82"/>
        <v>#REF!</v>
      </c>
      <c r="H679" s="81" t="e">
        <f t="shared" si="83"/>
        <v>#REF!</v>
      </c>
    </row>
    <row r="680" spans="1:8" x14ac:dyDescent="0.2">
      <c r="A680" s="326" t="e">
        <f>'Запит 2-8'!#REF!</f>
        <v>#REF!</v>
      </c>
      <c r="B680" s="298" t="e">
        <f>IF('Запит 2-8'!#REF!&lt;&gt;"",'Запит 2-8'!#REF!,"")</f>
        <v>#REF!</v>
      </c>
      <c r="C680" s="297" t="e">
        <f>'Запит 2-8'!#REF!</f>
        <v>#REF!</v>
      </c>
      <c r="D680" s="296" t="e">
        <f>'Запит 2-8'!#REF!</f>
        <v>#REF!</v>
      </c>
      <c r="E680" s="413" t="e">
        <f>'Паспорт-3'!F630</f>
        <v>#REF!</v>
      </c>
      <c r="F680" s="414"/>
      <c r="G680" s="429" t="e">
        <f t="shared" si="82"/>
        <v>#REF!</v>
      </c>
      <c r="H680" s="81" t="e">
        <f t="shared" si="83"/>
        <v>#REF!</v>
      </c>
    </row>
    <row r="681" spans="1:8" x14ac:dyDescent="0.2">
      <c r="A681" s="326" t="e">
        <f>'Запит 2-8'!#REF!</f>
        <v>#REF!</v>
      </c>
      <c r="B681" s="298" t="e">
        <f>IF('Запит 2-8'!#REF!&lt;&gt;"",'Запит 2-8'!#REF!,"")</f>
        <v>#REF!</v>
      </c>
      <c r="C681" s="297" t="e">
        <f>'Запит 2-8'!#REF!</f>
        <v>#REF!</v>
      </c>
      <c r="D681" s="296" t="e">
        <f>'Запит 2-8'!#REF!</f>
        <v>#REF!</v>
      </c>
      <c r="E681" s="413" t="e">
        <f>'Паспорт-3'!F631</f>
        <v>#REF!</v>
      </c>
      <c r="F681" s="414"/>
      <c r="G681" s="429" t="e">
        <f t="shared" si="82"/>
        <v>#REF!</v>
      </c>
      <c r="H681" s="81" t="e">
        <f t="shared" si="83"/>
        <v>#REF!</v>
      </c>
    </row>
    <row r="682" spans="1:8" x14ac:dyDescent="0.2">
      <c r="A682" s="326" t="e">
        <f>'Запит 2-8'!#REF!</f>
        <v>#REF!</v>
      </c>
      <c r="B682" s="298" t="e">
        <f>IF('Запит 2-8'!#REF!&lt;&gt;"",'Запит 2-8'!#REF!,"")</f>
        <v>#REF!</v>
      </c>
      <c r="C682" s="297" t="e">
        <f>'Запит 2-8'!#REF!</f>
        <v>#REF!</v>
      </c>
      <c r="D682" s="296" t="e">
        <f>'Запит 2-8'!#REF!</f>
        <v>#REF!</v>
      </c>
      <c r="E682" s="413" t="e">
        <f>'Паспорт-3'!F632</f>
        <v>#REF!</v>
      </c>
      <c r="F682" s="414"/>
      <c r="G682" s="429" t="e">
        <f t="shared" si="82"/>
        <v>#REF!</v>
      </c>
      <c r="H682" s="81" t="e">
        <f t="shared" si="83"/>
        <v>#REF!</v>
      </c>
    </row>
    <row r="683" spans="1:8" x14ac:dyDescent="0.2">
      <c r="A683" s="326" t="e">
        <f>'Запит 2-8'!#REF!</f>
        <v>#REF!</v>
      </c>
      <c r="B683" s="298" t="e">
        <f>IF('Запит 2-8'!#REF!&lt;&gt;"",'Запит 2-8'!#REF!,"")</f>
        <v>#REF!</v>
      </c>
      <c r="C683" s="297" t="e">
        <f>'Запит 2-8'!#REF!</f>
        <v>#REF!</v>
      </c>
      <c r="D683" s="296" t="e">
        <f>'Запит 2-8'!#REF!</f>
        <v>#REF!</v>
      </c>
      <c r="E683" s="413" t="e">
        <f>'Паспорт-3'!F633</f>
        <v>#REF!</v>
      </c>
      <c r="F683" s="414"/>
      <c r="G683" s="429" t="e">
        <f t="shared" si="82"/>
        <v>#REF!</v>
      </c>
      <c r="H683" s="81" t="e">
        <f t="shared" si="83"/>
        <v>#REF!</v>
      </c>
    </row>
    <row r="684" spans="1:8" x14ac:dyDescent="0.2">
      <c r="A684" s="326" t="e">
        <f>'Запит 2-8'!#REF!</f>
        <v>#REF!</v>
      </c>
      <c r="B684" s="298" t="e">
        <f>IF('Запит 2-8'!#REF!&lt;&gt;"",'Запит 2-8'!#REF!,"")</f>
        <v>#REF!</v>
      </c>
      <c r="C684" s="297" t="e">
        <f>'Запит 2-8'!#REF!</f>
        <v>#REF!</v>
      </c>
      <c r="D684" s="296" t="e">
        <f>'Запит 2-8'!#REF!</f>
        <v>#REF!</v>
      </c>
      <c r="E684" s="413" t="e">
        <f>'Паспорт-3'!F634</f>
        <v>#REF!</v>
      </c>
      <c r="F684" s="414"/>
      <c r="G684" s="429" t="e">
        <f t="shared" si="82"/>
        <v>#REF!</v>
      </c>
      <c r="H684" s="81" t="e">
        <f t="shared" si="83"/>
        <v>#REF!</v>
      </c>
    </row>
    <row r="685" spans="1:8" x14ac:dyDescent="0.2">
      <c r="A685" s="326" t="e">
        <f>'Запит 2-8'!#REF!</f>
        <v>#REF!</v>
      </c>
      <c r="B685" s="298" t="e">
        <f>IF('Запит 2-8'!#REF!&lt;&gt;"",'Запит 2-8'!#REF!,"")</f>
        <v>#REF!</v>
      </c>
      <c r="C685" s="297" t="e">
        <f>'Запит 2-8'!#REF!</f>
        <v>#REF!</v>
      </c>
      <c r="D685" s="296" t="e">
        <f>'Запит 2-8'!#REF!</f>
        <v>#REF!</v>
      </c>
      <c r="E685" s="413" t="e">
        <f>'Паспорт-3'!F635</f>
        <v>#REF!</v>
      </c>
      <c r="F685" s="414"/>
      <c r="G685" s="429" t="e">
        <f t="shared" si="82"/>
        <v>#REF!</v>
      </c>
      <c r="H685" s="81" t="e">
        <f t="shared" si="83"/>
        <v>#REF!</v>
      </c>
    </row>
    <row r="686" spans="1:8" x14ac:dyDescent="0.2">
      <c r="A686" s="326" t="e">
        <f>'Запит 2-8'!#REF!</f>
        <v>#REF!</v>
      </c>
      <c r="B686" s="298" t="e">
        <f>IF('Запит 2-8'!#REF!&lt;&gt;"",'Запит 2-8'!#REF!,"")</f>
        <v>#REF!</v>
      </c>
      <c r="C686" s="297" t="e">
        <f>'Запит 2-8'!#REF!</f>
        <v>#REF!</v>
      </c>
      <c r="D686" s="296" t="e">
        <f>'Запит 2-8'!#REF!</f>
        <v>#REF!</v>
      </c>
      <c r="E686" s="413" t="e">
        <f>'Паспорт-3'!F636</f>
        <v>#REF!</v>
      </c>
      <c r="F686" s="414"/>
      <c r="G686" s="429" t="e">
        <f t="shared" si="82"/>
        <v>#REF!</v>
      </c>
      <c r="H686" s="81" t="e">
        <f t="shared" si="83"/>
        <v>#REF!</v>
      </c>
    </row>
    <row r="687" spans="1:8" x14ac:dyDescent="0.2">
      <c r="A687" s="326" t="e">
        <f>'Запит 2-8'!#REF!</f>
        <v>#REF!</v>
      </c>
      <c r="B687" s="298" t="e">
        <f>IF('Запит 2-8'!#REF!&lt;&gt;"",'Запит 2-8'!#REF!,"")</f>
        <v>#REF!</v>
      </c>
      <c r="C687" s="297" t="e">
        <f>'Запит 2-8'!#REF!</f>
        <v>#REF!</v>
      </c>
      <c r="D687" s="296" t="e">
        <f>'Запит 2-8'!#REF!</f>
        <v>#REF!</v>
      </c>
      <c r="E687" s="413" t="e">
        <f>'Паспорт-3'!F637</f>
        <v>#REF!</v>
      </c>
      <c r="F687" s="414"/>
      <c r="G687" s="429" t="e">
        <f t="shared" si="82"/>
        <v>#REF!</v>
      </c>
      <c r="H687" s="81" t="e">
        <f t="shared" si="83"/>
        <v>#REF!</v>
      </c>
    </row>
    <row r="688" spans="1:8" x14ac:dyDescent="0.2">
      <c r="A688" s="326" t="e">
        <f>'Запит 2-8'!#REF!</f>
        <v>#REF!</v>
      </c>
      <c r="B688" s="298" t="e">
        <f>IF('Запит 2-8'!#REF!&lt;&gt;"",'Запит 2-8'!#REF!,"")</f>
        <v>#REF!</v>
      </c>
      <c r="C688" s="297" t="e">
        <f>'Запит 2-8'!#REF!</f>
        <v>#REF!</v>
      </c>
      <c r="D688" s="296" t="e">
        <f>'Запит 2-8'!#REF!</f>
        <v>#REF!</v>
      </c>
      <c r="E688" s="413" t="e">
        <f>'Паспорт-3'!F638</f>
        <v>#REF!</v>
      </c>
      <c r="F688" s="414"/>
      <c r="G688" s="429" t="e">
        <f t="shared" si="82"/>
        <v>#REF!</v>
      </c>
      <c r="H688" s="81" t="e">
        <f t="shared" si="83"/>
        <v>#REF!</v>
      </c>
    </row>
    <row r="689" spans="1:8" x14ac:dyDescent="0.2">
      <c r="A689" s="433" t="e">
        <f>'Запит 2-8'!#REF!</f>
        <v>#REF!</v>
      </c>
      <c r="B689" s="434" t="e">
        <f>IF('Запит 2-8'!#REF!&lt;&gt;"",'Запит 2-8'!#REF!,"")</f>
        <v>#REF!</v>
      </c>
      <c r="C689" s="435" t="e">
        <f>'Запит 2-8'!#REF!</f>
        <v>#REF!</v>
      </c>
      <c r="D689" s="436" t="e">
        <f>'Запит 2-8'!#REF!</f>
        <v>#REF!</v>
      </c>
      <c r="E689" s="437" t="e">
        <f>'Паспорт-3'!F639</f>
        <v>#REF!</v>
      </c>
      <c r="F689" s="438"/>
      <c r="G689" s="439" t="e">
        <f t="shared" si="82"/>
        <v>#REF!</v>
      </c>
      <c r="H689" s="81" t="e">
        <f t="shared" si="83"/>
        <v>#REF!</v>
      </c>
    </row>
    <row r="690" spans="1:8" ht="12.75" customHeight="1" x14ac:dyDescent="0.2">
      <c r="A690" s="820" t="s">
        <v>212</v>
      </c>
      <c r="B690" s="821"/>
      <c r="C690" s="821"/>
      <c r="D690" s="821"/>
      <c r="E690" s="821"/>
      <c r="F690" s="821"/>
      <c r="G690" s="822"/>
      <c r="H690" s="81" t="e">
        <f>H674</f>
        <v>#REF!</v>
      </c>
    </row>
    <row r="691" spans="1:8" x14ac:dyDescent="0.2">
      <c r="A691" s="426" t="e">
        <f>'Запит 2-8'!#REF!</f>
        <v>#REF!</v>
      </c>
      <c r="B691" s="823" t="s">
        <v>109</v>
      </c>
      <c r="C691" s="824"/>
      <c r="D691" s="824"/>
      <c r="E691" s="825"/>
      <c r="F691" s="825"/>
      <c r="G691" s="826"/>
      <c r="H691" s="81" t="e">
        <f>H692</f>
        <v>#REF!</v>
      </c>
    </row>
    <row r="692" spans="1:8" x14ac:dyDescent="0.2">
      <c r="A692" s="326" t="e">
        <f>'Запит 2-8'!#REF!</f>
        <v>#REF!</v>
      </c>
      <c r="B692" s="421" t="e">
        <f>IF('Запит 2-8'!#REF!&lt;&gt;"",'Запит 2-8'!#REF!,"")</f>
        <v>#REF!</v>
      </c>
      <c r="C692" s="422" t="e">
        <f>'Запит 2-8'!#REF!</f>
        <v>#REF!</v>
      </c>
      <c r="D692" s="423" t="e">
        <f>'Запит 2-8'!#REF!</f>
        <v>#REF!</v>
      </c>
      <c r="E692" s="424" t="e">
        <f>'Паспорт-3'!F641</f>
        <v>#REF!</v>
      </c>
      <c r="F692" s="425"/>
      <c r="G692" s="428" t="e">
        <f t="shared" ref="G692:G706" si="84">F692-E692</f>
        <v>#REF!</v>
      </c>
      <c r="H692" s="81" t="e">
        <f t="shared" ref="H692:H706" si="85">IF(B692&lt;&gt;"","Для друку","")</f>
        <v>#REF!</v>
      </c>
    </row>
    <row r="693" spans="1:8" x14ac:dyDescent="0.2">
      <c r="A693" s="326" t="e">
        <f>'Запит 2-8'!#REF!</f>
        <v>#REF!</v>
      </c>
      <c r="B693" s="298" t="e">
        <f>IF('Запит 2-8'!#REF!&lt;&gt;"",'Запит 2-8'!#REF!,"")</f>
        <v>#REF!</v>
      </c>
      <c r="C693" s="297" t="e">
        <f>'Запит 2-8'!#REF!</f>
        <v>#REF!</v>
      </c>
      <c r="D693" s="296" t="e">
        <f>'Запит 2-8'!#REF!</f>
        <v>#REF!</v>
      </c>
      <c r="E693" s="413" t="e">
        <f>'Паспорт-3'!F642</f>
        <v>#REF!</v>
      </c>
      <c r="F693" s="414"/>
      <c r="G693" s="429" t="e">
        <f t="shared" si="84"/>
        <v>#REF!</v>
      </c>
      <c r="H693" s="81" t="e">
        <f t="shared" si="85"/>
        <v>#REF!</v>
      </c>
    </row>
    <row r="694" spans="1:8" x14ac:dyDescent="0.2">
      <c r="A694" s="326" t="e">
        <f>'Запит 2-8'!#REF!</f>
        <v>#REF!</v>
      </c>
      <c r="B694" s="298" t="e">
        <f>IF('Запит 2-8'!#REF!&lt;&gt;"",'Запит 2-8'!#REF!,"")</f>
        <v>#REF!</v>
      </c>
      <c r="C694" s="297" t="e">
        <f>'Запит 2-8'!#REF!</f>
        <v>#REF!</v>
      </c>
      <c r="D694" s="296" t="e">
        <f>'Запит 2-8'!#REF!</f>
        <v>#REF!</v>
      </c>
      <c r="E694" s="413" t="e">
        <f>'Паспорт-3'!F643</f>
        <v>#REF!</v>
      </c>
      <c r="F694" s="414"/>
      <c r="G694" s="429" t="e">
        <f t="shared" si="84"/>
        <v>#REF!</v>
      </c>
      <c r="H694" s="81" t="e">
        <f t="shared" si="85"/>
        <v>#REF!</v>
      </c>
    </row>
    <row r="695" spans="1:8" x14ac:dyDescent="0.2">
      <c r="A695" s="326" t="e">
        <f>'Запит 2-8'!#REF!</f>
        <v>#REF!</v>
      </c>
      <c r="B695" s="298" t="e">
        <f>IF('Запит 2-8'!#REF!&lt;&gt;"",'Запит 2-8'!#REF!,"")</f>
        <v>#REF!</v>
      </c>
      <c r="C695" s="297" t="e">
        <f>'Запит 2-8'!#REF!</f>
        <v>#REF!</v>
      </c>
      <c r="D695" s="296" t="e">
        <f>'Запит 2-8'!#REF!</f>
        <v>#REF!</v>
      </c>
      <c r="E695" s="413" t="e">
        <f>'Паспорт-3'!F644</f>
        <v>#REF!</v>
      </c>
      <c r="F695" s="414"/>
      <c r="G695" s="429" t="e">
        <f t="shared" si="84"/>
        <v>#REF!</v>
      </c>
      <c r="H695" s="81" t="e">
        <f t="shared" si="85"/>
        <v>#REF!</v>
      </c>
    </row>
    <row r="696" spans="1:8" x14ac:dyDescent="0.2">
      <c r="A696" s="326" t="e">
        <f>'Запит 2-8'!#REF!</f>
        <v>#REF!</v>
      </c>
      <c r="B696" s="298" t="e">
        <f>IF('Запит 2-8'!#REF!&lt;&gt;"",'Запит 2-8'!#REF!,"")</f>
        <v>#REF!</v>
      </c>
      <c r="C696" s="297" t="e">
        <f>'Запит 2-8'!#REF!</f>
        <v>#REF!</v>
      </c>
      <c r="D696" s="296" t="e">
        <f>'Запит 2-8'!#REF!</f>
        <v>#REF!</v>
      </c>
      <c r="E696" s="413" t="e">
        <f>'Паспорт-3'!F645</f>
        <v>#REF!</v>
      </c>
      <c r="F696" s="414"/>
      <c r="G696" s="429" t="e">
        <f t="shared" si="84"/>
        <v>#REF!</v>
      </c>
      <c r="H696" s="81" t="e">
        <f t="shared" si="85"/>
        <v>#REF!</v>
      </c>
    </row>
    <row r="697" spans="1:8" x14ac:dyDescent="0.2">
      <c r="A697" s="326" t="e">
        <f>'Запит 2-8'!#REF!</f>
        <v>#REF!</v>
      </c>
      <c r="B697" s="298" t="e">
        <f>IF('Запит 2-8'!#REF!&lt;&gt;"",'Запит 2-8'!#REF!,"")</f>
        <v>#REF!</v>
      </c>
      <c r="C697" s="297" t="e">
        <f>'Запит 2-8'!#REF!</f>
        <v>#REF!</v>
      </c>
      <c r="D697" s="296" t="e">
        <f>'Запит 2-8'!#REF!</f>
        <v>#REF!</v>
      </c>
      <c r="E697" s="413" t="e">
        <f>'Паспорт-3'!F646</f>
        <v>#REF!</v>
      </c>
      <c r="F697" s="414"/>
      <c r="G697" s="429" t="e">
        <f t="shared" si="84"/>
        <v>#REF!</v>
      </c>
      <c r="H697" s="81" t="e">
        <f t="shared" si="85"/>
        <v>#REF!</v>
      </c>
    </row>
    <row r="698" spans="1:8" x14ac:dyDescent="0.2">
      <c r="A698" s="326" t="e">
        <f>'Запит 2-8'!#REF!</f>
        <v>#REF!</v>
      </c>
      <c r="B698" s="298" t="e">
        <f>IF('Запит 2-8'!#REF!&lt;&gt;"",'Запит 2-8'!#REF!,"")</f>
        <v>#REF!</v>
      </c>
      <c r="C698" s="297" t="e">
        <f>'Запит 2-8'!#REF!</f>
        <v>#REF!</v>
      </c>
      <c r="D698" s="296" t="e">
        <f>'Запит 2-8'!#REF!</f>
        <v>#REF!</v>
      </c>
      <c r="E698" s="413" t="e">
        <f>'Паспорт-3'!F647</f>
        <v>#REF!</v>
      </c>
      <c r="F698" s="414"/>
      <c r="G698" s="429" t="e">
        <f t="shared" si="84"/>
        <v>#REF!</v>
      </c>
      <c r="H698" s="81" t="e">
        <f t="shared" si="85"/>
        <v>#REF!</v>
      </c>
    </row>
    <row r="699" spans="1:8" x14ac:dyDescent="0.2">
      <c r="A699" s="326" t="e">
        <f>'Запит 2-8'!#REF!</f>
        <v>#REF!</v>
      </c>
      <c r="B699" s="298" t="e">
        <f>IF('Запит 2-8'!#REF!&lt;&gt;"",'Запит 2-8'!#REF!,"")</f>
        <v>#REF!</v>
      </c>
      <c r="C699" s="297" t="e">
        <f>'Запит 2-8'!#REF!</f>
        <v>#REF!</v>
      </c>
      <c r="D699" s="296" t="e">
        <f>'Запит 2-8'!#REF!</f>
        <v>#REF!</v>
      </c>
      <c r="E699" s="413" t="e">
        <f>'Паспорт-3'!F648</f>
        <v>#REF!</v>
      </c>
      <c r="F699" s="414"/>
      <c r="G699" s="429" t="e">
        <f t="shared" si="84"/>
        <v>#REF!</v>
      </c>
      <c r="H699" s="81" t="e">
        <f t="shared" si="85"/>
        <v>#REF!</v>
      </c>
    </row>
    <row r="700" spans="1:8" x14ac:dyDescent="0.2">
      <c r="A700" s="326" t="e">
        <f>'Запит 2-8'!#REF!</f>
        <v>#REF!</v>
      </c>
      <c r="B700" s="298" t="e">
        <f>IF('Запит 2-8'!#REF!&lt;&gt;"",'Запит 2-8'!#REF!,"")</f>
        <v>#REF!</v>
      </c>
      <c r="C700" s="297" t="e">
        <f>'Запит 2-8'!#REF!</f>
        <v>#REF!</v>
      </c>
      <c r="D700" s="296" t="e">
        <f>'Запит 2-8'!#REF!</f>
        <v>#REF!</v>
      </c>
      <c r="E700" s="413" t="e">
        <f>'Паспорт-3'!F649</f>
        <v>#REF!</v>
      </c>
      <c r="F700" s="414"/>
      <c r="G700" s="429" t="e">
        <f t="shared" si="84"/>
        <v>#REF!</v>
      </c>
      <c r="H700" s="81" t="e">
        <f t="shared" si="85"/>
        <v>#REF!</v>
      </c>
    </row>
    <row r="701" spans="1:8" x14ac:dyDescent="0.2">
      <c r="A701" s="326" t="e">
        <f>'Запит 2-8'!#REF!</f>
        <v>#REF!</v>
      </c>
      <c r="B701" s="298" t="e">
        <f>IF('Запит 2-8'!#REF!&lt;&gt;"",'Запит 2-8'!#REF!,"")</f>
        <v>#REF!</v>
      </c>
      <c r="C701" s="297" t="e">
        <f>'Запит 2-8'!#REF!</f>
        <v>#REF!</v>
      </c>
      <c r="D701" s="296" t="e">
        <f>'Запит 2-8'!#REF!</f>
        <v>#REF!</v>
      </c>
      <c r="E701" s="413" t="e">
        <f>'Паспорт-3'!F650</f>
        <v>#REF!</v>
      </c>
      <c r="F701" s="414"/>
      <c r="G701" s="429" t="e">
        <f t="shared" si="84"/>
        <v>#REF!</v>
      </c>
      <c r="H701" s="81" t="e">
        <f t="shared" si="85"/>
        <v>#REF!</v>
      </c>
    </row>
    <row r="702" spans="1:8" x14ac:dyDescent="0.2">
      <c r="A702" s="326" t="e">
        <f>'Запит 2-8'!#REF!</f>
        <v>#REF!</v>
      </c>
      <c r="B702" s="298" t="e">
        <f>IF('Запит 2-8'!#REF!&lt;&gt;"",'Запит 2-8'!#REF!,"")</f>
        <v>#REF!</v>
      </c>
      <c r="C702" s="297" t="e">
        <f>'Запит 2-8'!#REF!</f>
        <v>#REF!</v>
      </c>
      <c r="D702" s="296" t="e">
        <f>'Запит 2-8'!#REF!</f>
        <v>#REF!</v>
      </c>
      <c r="E702" s="413" t="e">
        <f>'Паспорт-3'!F651</f>
        <v>#REF!</v>
      </c>
      <c r="F702" s="414"/>
      <c r="G702" s="429" t="e">
        <f t="shared" si="84"/>
        <v>#REF!</v>
      </c>
      <c r="H702" s="81" t="e">
        <f t="shared" si="85"/>
        <v>#REF!</v>
      </c>
    </row>
    <row r="703" spans="1:8" x14ac:dyDescent="0.2">
      <c r="A703" s="326" t="e">
        <f>'Запит 2-8'!#REF!</f>
        <v>#REF!</v>
      </c>
      <c r="B703" s="298" t="e">
        <f>IF('Запит 2-8'!#REF!&lt;&gt;"",'Запит 2-8'!#REF!,"")</f>
        <v>#REF!</v>
      </c>
      <c r="C703" s="297" t="e">
        <f>'Запит 2-8'!#REF!</f>
        <v>#REF!</v>
      </c>
      <c r="D703" s="296" t="e">
        <f>'Запит 2-8'!#REF!</f>
        <v>#REF!</v>
      </c>
      <c r="E703" s="413" t="e">
        <f>'Паспорт-3'!F652</f>
        <v>#REF!</v>
      </c>
      <c r="F703" s="414"/>
      <c r="G703" s="429" t="e">
        <f t="shared" si="84"/>
        <v>#REF!</v>
      </c>
      <c r="H703" s="81" t="e">
        <f t="shared" si="85"/>
        <v>#REF!</v>
      </c>
    </row>
    <row r="704" spans="1:8" x14ac:dyDescent="0.2">
      <c r="A704" s="326" t="e">
        <f>'Запит 2-8'!#REF!</f>
        <v>#REF!</v>
      </c>
      <c r="B704" s="298" t="e">
        <f>IF('Запит 2-8'!#REF!&lt;&gt;"",'Запит 2-8'!#REF!,"")</f>
        <v>#REF!</v>
      </c>
      <c r="C704" s="297" t="e">
        <f>'Запит 2-8'!#REF!</f>
        <v>#REF!</v>
      </c>
      <c r="D704" s="296" t="e">
        <f>'Запит 2-8'!#REF!</f>
        <v>#REF!</v>
      </c>
      <c r="E704" s="413" t="e">
        <f>'Паспорт-3'!F653</f>
        <v>#REF!</v>
      </c>
      <c r="F704" s="414"/>
      <c r="G704" s="429" t="e">
        <f t="shared" si="84"/>
        <v>#REF!</v>
      </c>
      <c r="H704" s="81" t="e">
        <f t="shared" si="85"/>
        <v>#REF!</v>
      </c>
    </row>
    <row r="705" spans="1:8" x14ac:dyDescent="0.2">
      <c r="A705" s="326" t="e">
        <f>'Запит 2-8'!#REF!</f>
        <v>#REF!</v>
      </c>
      <c r="B705" s="298" t="e">
        <f>IF('Запит 2-8'!#REF!&lt;&gt;"",'Запит 2-8'!#REF!,"")</f>
        <v>#REF!</v>
      </c>
      <c r="C705" s="297" t="e">
        <f>'Запит 2-8'!#REF!</f>
        <v>#REF!</v>
      </c>
      <c r="D705" s="296" t="e">
        <f>'Запит 2-8'!#REF!</f>
        <v>#REF!</v>
      </c>
      <c r="E705" s="413" t="e">
        <f>'Паспорт-3'!F654</f>
        <v>#REF!</v>
      </c>
      <c r="F705" s="414"/>
      <c r="G705" s="429" t="e">
        <f t="shared" si="84"/>
        <v>#REF!</v>
      </c>
      <c r="H705" s="81" t="e">
        <f t="shared" si="85"/>
        <v>#REF!</v>
      </c>
    </row>
    <row r="706" spans="1:8" x14ac:dyDescent="0.2">
      <c r="A706" s="433" t="e">
        <f>'Запит 2-8'!#REF!</f>
        <v>#REF!</v>
      </c>
      <c r="B706" s="434" t="e">
        <f>IF('Запит 2-8'!#REF!&lt;&gt;"",'Запит 2-8'!#REF!,"")</f>
        <v>#REF!</v>
      </c>
      <c r="C706" s="435" t="e">
        <f>'Запит 2-8'!#REF!</f>
        <v>#REF!</v>
      </c>
      <c r="D706" s="436" t="e">
        <f>'Запит 2-8'!#REF!</f>
        <v>#REF!</v>
      </c>
      <c r="E706" s="437" t="e">
        <f>'Паспорт-3'!F655</f>
        <v>#REF!</v>
      </c>
      <c r="F706" s="438"/>
      <c r="G706" s="439" t="e">
        <f t="shared" si="84"/>
        <v>#REF!</v>
      </c>
      <c r="H706" s="81" t="e">
        <f t="shared" si="85"/>
        <v>#REF!</v>
      </c>
    </row>
    <row r="707" spans="1:8" ht="12.75" customHeight="1" x14ac:dyDescent="0.2">
      <c r="A707" s="820" t="s">
        <v>212</v>
      </c>
      <c r="B707" s="821"/>
      <c r="C707" s="821"/>
      <c r="D707" s="821"/>
      <c r="E707" s="821"/>
      <c r="F707" s="821"/>
      <c r="G707" s="822"/>
      <c r="H707" s="81" t="e">
        <f>H691</f>
        <v>#REF!</v>
      </c>
    </row>
    <row r="708" spans="1:8" x14ac:dyDescent="0.2">
      <c r="A708" s="426" t="e">
        <f>'Запит 2-8'!#REF!</f>
        <v>#REF!</v>
      </c>
      <c r="B708" s="823" t="s">
        <v>110</v>
      </c>
      <c r="C708" s="824"/>
      <c r="D708" s="824"/>
      <c r="E708" s="825"/>
      <c r="F708" s="825"/>
      <c r="G708" s="826"/>
      <c r="H708" s="81" t="e">
        <f>H709</f>
        <v>#REF!</v>
      </c>
    </row>
    <row r="709" spans="1:8" x14ac:dyDescent="0.2">
      <c r="A709" s="326" t="e">
        <f>'Запит 2-8'!#REF!</f>
        <v>#REF!</v>
      </c>
      <c r="B709" s="421" t="e">
        <f>IF('Запит 2-8'!#REF!&lt;&gt;"",'Запит 2-8'!#REF!,"")</f>
        <v>#REF!</v>
      </c>
      <c r="C709" s="422" t="e">
        <f>'Запит 2-8'!#REF!</f>
        <v>#REF!</v>
      </c>
      <c r="D709" s="423" t="e">
        <f>'Запит 2-8'!#REF!</f>
        <v>#REF!</v>
      </c>
      <c r="E709" s="424" t="e">
        <f>'Паспорт-3'!F657</f>
        <v>#REF!</v>
      </c>
      <c r="F709" s="425"/>
      <c r="G709" s="428" t="e">
        <f t="shared" ref="G709:G718" si="86">F709-E709</f>
        <v>#REF!</v>
      </c>
      <c r="H709" s="81" t="e">
        <f t="shared" ref="H709:H718" si="87">IF(B709&lt;&gt;"","Для друку","")</f>
        <v>#REF!</v>
      </c>
    </row>
    <row r="710" spans="1:8" x14ac:dyDescent="0.2">
      <c r="A710" s="326" t="e">
        <f>'Запит 2-8'!#REF!</f>
        <v>#REF!</v>
      </c>
      <c r="B710" s="298" t="e">
        <f>IF('Запит 2-8'!#REF!&lt;&gt;"",'Запит 2-8'!#REF!,"")</f>
        <v>#REF!</v>
      </c>
      <c r="C710" s="297" t="e">
        <f>'Запит 2-8'!#REF!</f>
        <v>#REF!</v>
      </c>
      <c r="D710" s="296" t="e">
        <f>'Запит 2-8'!#REF!</f>
        <v>#REF!</v>
      </c>
      <c r="E710" s="413" t="e">
        <f>'Паспорт-3'!F658</f>
        <v>#REF!</v>
      </c>
      <c r="F710" s="414"/>
      <c r="G710" s="429" t="e">
        <f t="shared" si="86"/>
        <v>#REF!</v>
      </c>
      <c r="H710" s="81" t="e">
        <f t="shared" si="87"/>
        <v>#REF!</v>
      </c>
    </row>
    <row r="711" spans="1:8" x14ac:dyDescent="0.2">
      <c r="A711" s="326" t="e">
        <f>'Запит 2-8'!#REF!</f>
        <v>#REF!</v>
      </c>
      <c r="B711" s="298" t="e">
        <f>IF('Запит 2-8'!#REF!&lt;&gt;"",'Запит 2-8'!#REF!,"")</f>
        <v>#REF!</v>
      </c>
      <c r="C711" s="297" t="e">
        <f>'Запит 2-8'!#REF!</f>
        <v>#REF!</v>
      </c>
      <c r="D711" s="296" t="e">
        <f>'Запит 2-8'!#REF!</f>
        <v>#REF!</v>
      </c>
      <c r="E711" s="413" t="e">
        <f>'Паспорт-3'!F659</f>
        <v>#REF!</v>
      </c>
      <c r="F711" s="414"/>
      <c r="G711" s="429" t="e">
        <f t="shared" si="86"/>
        <v>#REF!</v>
      </c>
      <c r="H711" s="81" t="e">
        <f t="shared" si="87"/>
        <v>#REF!</v>
      </c>
    </row>
    <row r="712" spans="1:8" x14ac:dyDescent="0.2">
      <c r="A712" s="326" t="e">
        <f>'Запит 2-8'!#REF!</f>
        <v>#REF!</v>
      </c>
      <c r="B712" s="298" t="e">
        <f>IF('Запит 2-8'!#REF!&lt;&gt;"",'Запит 2-8'!#REF!,"")</f>
        <v>#REF!</v>
      </c>
      <c r="C712" s="297" t="e">
        <f>'Запит 2-8'!#REF!</f>
        <v>#REF!</v>
      </c>
      <c r="D712" s="296" t="e">
        <f>'Запит 2-8'!#REF!</f>
        <v>#REF!</v>
      </c>
      <c r="E712" s="413" t="e">
        <f>'Паспорт-3'!F660</f>
        <v>#REF!</v>
      </c>
      <c r="F712" s="414"/>
      <c r="G712" s="429" t="e">
        <f t="shared" si="86"/>
        <v>#REF!</v>
      </c>
      <c r="H712" s="81" t="e">
        <f t="shared" si="87"/>
        <v>#REF!</v>
      </c>
    </row>
    <row r="713" spans="1:8" x14ac:dyDescent="0.2">
      <c r="A713" s="326" t="e">
        <f>'Запит 2-8'!#REF!</f>
        <v>#REF!</v>
      </c>
      <c r="B713" s="298" t="e">
        <f>IF('Запит 2-8'!#REF!&lt;&gt;"",'Запит 2-8'!#REF!,"")</f>
        <v>#REF!</v>
      </c>
      <c r="C713" s="297" t="e">
        <f>'Запит 2-8'!#REF!</f>
        <v>#REF!</v>
      </c>
      <c r="D713" s="296" t="e">
        <f>'Запит 2-8'!#REF!</f>
        <v>#REF!</v>
      </c>
      <c r="E713" s="413" t="e">
        <f>'Паспорт-3'!F661</f>
        <v>#REF!</v>
      </c>
      <c r="F713" s="414"/>
      <c r="G713" s="429" t="e">
        <f t="shared" si="86"/>
        <v>#REF!</v>
      </c>
      <c r="H713" s="81" t="e">
        <f t="shared" si="87"/>
        <v>#REF!</v>
      </c>
    </row>
    <row r="714" spans="1:8" x14ac:dyDescent="0.2">
      <c r="A714" s="326" t="e">
        <f>'Запит 2-8'!#REF!</f>
        <v>#REF!</v>
      </c>
      <c r="B714" s="298" t="e">
        <f>IF('Запит 2-8'!#REF!&lt;&gt;"",'Запит 2-8'!#REF!,"")</f>
        <v>#REF!</v>
      </c>
      <c r="C714" s="297" t="e">
        <f>'Запит 2-8'!#REF!</f>
        <v>#REF!</v>
      </c>
      <c r="D714" s="296" t="e">
        <f>'Запит 2-8'!#REF!</f>
        <v>#REF!</v>
      </c>
      <c r="E714" s="413" t="e">
        <f>'Паспорт-3'!F662</f>
        <v>#REF!</v>
      </c>
      <c r="F714" s="414"/>
      <c r="G714" s="429" t="e">
        <f t="shared" si="86"/>
        <v>#REF!</v>
      </c>
      <c r="H714" s="81" t="e">
        <f t="shared" si="87"/>
        <v>#REF!</v>
      </c>
    </row>
    <row r="715" spans="1:8" x14ac:dyDescent="0.2">
      <c r="A715" s="326" t="e">
        <f>'Запит 2-8'!#REF!</f>
        <v>#REF!</v>
      </c>
      <c r="B715" s="298" t="e">
        <f>IF('Запит 2-8'!#REF!&lt;&gt;"",'Запит 2-8'!#REF!,"")</f>
        <v>#REF!</v>
      </c>
      <c r="C715" s="297" t="e">
        <f>'Запит 2-8'!#REF!</f>
        <v>#REF!</v>
      </c>
      <c r="D715" s="296" t="e">
        <f>'Запит 2-8'!#REF!</f>
        <v>#REF!</v>
      </c>
      <c r="E715" s="413" t="e">
        <f>'Паспорт-3'!F663</f>
        <v>#REF!</v>
      </c>
      <c r="F715" s="414"/>
      <c r="G715" s="429" t="e">
        <f t="shared" si="86"/>
        <v>#REF!</v>
      </c>
      <c r="H715" s="81" t="e">
        <f t="shared" si="87"/>
        <v>#REF!</v>
      </c>
    </row>
    <row r="716" spans="1:8" x14ac:dyDescent="0.2">
      <c r="A716" s="326" t="e">
        <f>'Запит 2-8'!#REF!</f>
        <v>#REF!</v>
      </c>
      <c r="B716" s="298" t="e">
        <f>IF('Запит 2-8'!#REF!&lt;&gt;"",'Запит 2-8'!#REF!,"")</f>
        <v>#REF!</v>
      </c>
      <c r="C716" s="297" t="e">
        <f>'Запит 2-8'!#REF!</f>
        <v>#REF!</v>
      </c>
      <c r="D716" s="296" t="e">
        <f>'Запит 2-8'!#REF!</f>
        <v>#REF!</v>
      </c>
      <c r="E716" s="413" t="e">
        <f>'Паспорт-3'!F664</f>
        <v>#REF!</v>
      </c>
      <c r="F716" s="414"/>
      <c r="G716" s="429" t="e">
        <f t="shared" si="86"/>
        <v>#REF!</v>
      </c>
      <c r="H716" s="81" t="e">
        <f t="shared" si="87"/>
        <v>#REF!</v>
      </c>
    </row>
    <row r="717" spans="1:8" ht="12.75" customHeight="1" x14ac:dyDescent="0.2">
      <c r="A717" s="326" t="e">
        <f>'Запит 2-8'!#REF!</f>
        <v>#REF!</v>
      </c>
      <c r="B717" s="298" t="e">
        <f>IF('Запит 2-8'!#REF!&lt;&gt;"",'Запит 2-8'!#REF!,"")</f>
        <v>#REF!</v>
      </c>
      <c r="C717" s="297" t="e">
        <f>'Запит 2-8'!#REF!</f>
        <v>#REF!</v>
      </c>
      <c r="D717" s="296" t="e">
        <f>'Запит 2-8'!#REF!</f>
        <v>#REF!</v>
      </c>
      <c r="E717" s="413" t="e">
        <f>'Паспорт-3'!F665</f>
        <v>#REF!</v>
      </c>
      <c r="F717" s="414"/>
      <c r="G717" s="429" t="e">
        <f t="shared" si="86"/>
        <v>#REF!</v>
      </c>
      <c r="H717" s="81" t="e">
        <f t="shared" si="87"/>
        <v>#REF!</v>
      </c>
    </row>
    <row r="718" spans="1:8" x14ac:dyDescent="0.2">
      <c r="A718" s="433" t="e">
        <f>'Запит 2-8'!#REF!</f>
        <v>#REF!</v>
      </c>
      <c r="B718" s="434" t="e">
        <f>IF('Запит 2-8'!#REF!&lt;&gt;"",'Запит 2-8'!#REF!,"")</f>
        <v>#REF!</v>
      </c>
      <c r="C718" s="435" t="e">
        <f>'Запит 2-8'!#REF!</f>
        <v>#REF!</v>
      </c>
      <c r="D718" s="436" t="e">
        <f>'Запит 2-8'!#REF!</f>
        <v>#REF!</v>
      </c>
      <c r="E718" s="437" t="e">
        <f>'Паспорт-3'!F666</f>
        <v>#REF!</v>
      </c>
      <c r="F718" s="438"/>
      <c r="G718" s="439" t="e">
        <f t="shared" si="86"/>
        <v>#REF!</v>
      </c>
      <c r="H718" s="81" t="e">
        <f t="shared" si="87"/>
        <v>#REF!</v>
      </c>
    </row>
    <row r="719" spans="1:8" ht="12.75" customHeight="1" x14ac:dyDescent="0.2">
      <c r="A719" s="820" t="s">
        <v>212</v>
      </c>
      <c r="B719" s="821"/>
      <c r="C719" s="821"/>
      <c r="D719" s="821"/>
      <c r="E719" s="821"/>
      <c r="F719" s="821"/>
      <c r="G719" s="822"/>
      <c r="H719" s="81" t="e">
        <f>H708</f>
        <v>#REF!</v>
      </c>
    </row>
    <row r="720" spans="1:8" ht="12.75" customHeight="1" x14ac:dyDescent="0.2">
      <c r="A720" s="820" t="s">
        <v>232</v>
      </c>
      <c r="B720" s="821"/>
      <c r="C720" s="821"/>
      <c r="D720" s="821"/>
      <c r="E720" s="821"/>
      <c r="F720" s="821"/>
      <c r="G720" s="822"/>
      <c r="H720" s="81" t="e">
        <f>H656</f>
        <v>#REF!</v>
      </c>
    </row>
    <row r="721" spans="1:8" ht="12.75" customHeight="1" x14ac:dyDescent="0.2">
      <c r="A721" s="784" t="e">
        <f>'Запит 2-8'!#REF!</f>
        <v>#REF!</v>
      </c>
      <c r="B721" s="785"/>
      <c r="C721" s="785"/>
      <c r="D721" s="785"/>
      <c r="E721" s="785"/>
      <c r="F721" s="785"/>
      <c r="G721" s="786"/>
      <c r="H721" s="81" t="e">
        <f>H722</f>
        <v>#REF!</v>
      </c>
    </row>
    <row r="722" spans="1:8" x14ac:dyDescent="0.2">
      <c r="A722" s="420" t="s">
        <v>4</v>
      </c>
      <c r="B722" s="823" t="s">
        <v>107</v>
      </c>
      <c r="C722" s="824"/>
      <c r="D722" s="824"/>
      <c r="E722" s="827"/>
      <c r="F722" s="827"/>
      <c r="G722" s="828"/>
      <c r="H722" s="81" t="e">
        <f>H723</f>
        <v>#REF!</v>
      </c>
    </row>
    <row r="723" spans="1:8" x14ac:dyDescent="0.2">
      <c r="A723" s="326" t="e">
        <f>'Запит 2-8'!#REF!</f>
        <v>#REF!</v>
      </c>
      <c r="B723" s="421" t="e">
        <f>IF('Запит 2-8'!#REF!&lt;&gt;"",'Запит 2-8'!#REF!,"")</f>
        <v>#REF!</v>
      </c>
      <c r="C723" s="422" t="e">
        <f>'Запит 2-8'!#REF!</f>
        <v>#REF!</v>
      </c>
      <c r="D723" s="423" t="e">
        <f>'Запит 2-8'!#REF!</f>
        <v>#REF!</v>
      </c>
      <c r="E723" s="424" t="e">
        <f>'Паспорт-3'!F669</f>
        <v>#REF!</v>
      </c>
      <c r="F723" s="425"/>
      <c r="G723" s="428" t="e">
        <f t="shared" ref="G723:G737" si="88">F723-E723</f>
        <v>#REF!</v>
      </c>
      <c r="H723" s="81" t="e">
        <f t="shared" ref="H723:H737" si="89">IF(B723&lt;&gt;"","Для друку","")</f>
        <v>#REF!</v>
      </c>
    </row>
    <row r="724" spans="1:8" x14ac:dyDescent="0.2">
      <c r="A724" s="326" t="e">
        <f>'Запит 2-8'!#REF!</f>
        <v>#REF!</v>
      </c>
      <c r="B724" s="298" t="e">
        <f>IF('Запит 2-8'!#REF!&lt;&gt;"",'Запит 2-8'!#REF!,"")</f>
        <v>#REF!</v>
      </c>
      <c r="C724" s="297" t="e">
        <f>'Запит 2-8'!#REF!</f>
        <v>#REF!</v>
      </c>
      <c r="D724" s="296" t="e">
        <f>'Запит 2-8'!#REF!</f>
        <v>#REF!</v>
      </c>
      <c r="E724" s="413" t="e">
        <f>'Паспорт-3'!F670</f>
        <v>#REF!</v>
      </c>
      <c r="F724" s="414"/>
      <c r="G724" s="429" t="e">
        <f t="shared" si="88"/>
        <v>#REF!</v>
      </c>
      <c r="H724" s="81" t="e">
        <f t="shared" si="89"/>
        <v>#REF!</v>
      </c>
    </row>
    <row r="725" spans="1:8" x14ac:dyDescent="0.2">
      <c r="A725" s="326" t="e">
        <f>'Запит 2-8'!#REF!</f>
        <v>#REF!</v>
      </c>
      <c r="B725" s="298" t="e">
        <f>IF('Запит 2-8'!#REF!&lt;&gt;"",'Запит 2-8'!#REF!,"")</f>
        <v>#REF!</v>
      </c>
      <c r="C725" s="297" t="e">
        <f>'Запит 2-8'!#REF!</f>
        <v>#REF!</v>
      </c>
      <c r="D725" s="296" t="e">
        <f>'Запит 2-8'!#REF!</f>
        <v>#REF!</v>
      </c>
      <c r="E725" s="413" t="e">
        <f>'Паспорт-3'!F671</f>
        <v>#REF!</v>
      </c>
      <c r="F725" s="414"/>
      <c r="G725" s="429" t="e">
        <f t="shared" si="88"/>
        <v>#REF!</v>
      </c>
      <c r="H725" s="81" t="e">
        <f t="shared" si="89"/>
        <v>#REF!</v>
      </c>
    </row>
    <row r="726" spans="1:8" x14ac:dyDescent="0.2">
      <c r="A726" s="326" t="e">
        <f>'Запит 2-8'!#REF!</f>
        <v>#REF!</v>
      </c>
      <c r="B726" s="298" t="e">
        <f>IF('Запит 2-8'!#REF!&lt;&gt;"",'Запит 2-8'!#REF!,"")</f>
        <v>#REF!</v>
      </c>
      <c r="C726" s="297" t="e">
        <f>'Запит 2-8'!#REF!</f>
        <v>#REF!</v>
      </c>
      <c r="D726" s="296" t="e">
        <f>'Запит 2-8'!#REF!</f>
        <v>#REF!</v>
      </c>
      <c r="E726" s="413" t="e">
        <f>'Паспорт-3'!F672</f>
        <v>#REF!</v>
      </c>
      <c r="F726" s="414"/>
      <c r="G726" s="429" t="e">
        <f t="shared" si="88"/>
        <v>#REF!</v>
      </c>
      <c r="H726" s="81" t="e">
        <f t="shared" si="89"/>
        <v>#REF!</v>
      </c>
    </row>
    <row r="727" spans="1:8" x14ac:dyDescent="0.2">
      <c r="A727" s="326" t="e">
        <f>'Запит 2-8'!#REF!</f>
        <v>#REF!</v>
      </c>
      <c r="B727" s="298" t="e">
        <f>IF('Запит 2-8'!#REF!&lt;&gt;"",'Запит 2-8'!#REF!,"")</f>
        <v>#REF!</v>
      </c>
      <c r="C727" s="297" t="e">
        <f>'Запит 2-8'!#REF!</f>
        <v>#REF!</v>
      </c>
      <c r="D727" s="296" t="e">
        <f>'Запит 2-8'!#REF!</f>
        <v>#REF!</v>
      </c>
      <c r="E727" s="413" t="e">
        <f>'Паспорт-3'!F673</f>
        <v>#REF!</v>
      </c>
      <c r="F727" s="414"/>
      <c r="G727" s="429" t="e">
        <f t="shared" si="88"/>
        <v>#REF!</v>
      </c>
      <c r="H727" s="81" t="e">
        <f t="shared" si="89"/>
        <v>#REF!</v>
      </c>
    </row>
    <row r="728" spans="1:8" x14ac:dyDescent="0.2">
      <c r="A728" s="326" t="e">
        <f>'Запит 2-8'!#REF!</f>
        <v>#REF!</v>
      </c>
      <c r="B728" s="298" t="e">
        <f>IF('Запит 2-8'!#REF!&lt;&gt;"",'Запит 2-8'!#REF!,"")</f>
        <v>#REF!</v>
      </c>
      <c r="C728" s="297" t="e">
        <f>'Запит 2-8'!#REF!</f>
        <v>#REF!</v>
      </c>
      <c r="D728" s="296" t="e">
        <f>'Запит 2-8'!#REF!</f>
        <v>#REF!</v>
      </c>
      <c r="E728" s="413" t="e">
        <f>'Паспорт-3'!F674</f>
        <v>#REF!</v>
      </c>
      <c r="F728" s="414"/>
      <c r="G728" s="429" t="e">
        <f t="shared" si="88"/>
        <v>#REF!</v>
      </c>
      <c r="H728" s="81" t="e">
        <f t="shared" si="89"/>
        <v>#REF!</v>
      </c>
    </row>
    <row r="729" spans="1:8" x14ac:dyDescent="0.2">
      <c r="A729" s="326" t="e">
        <f>'Запит 2-8'!#REF!</f>
        <v>#REF!</v>
      </c>
      <c r="B729" s="298" t="e">
        <f>IF('Запит 2-8'!#REF!&lt;&gt;"",'Запит 2-8'!#REF!,"")</f>
        <v>#REF!</v>
      </c>
      <c r="C729" s="297" t="e">
        <f>'Запит 2-8'!#REF!</f>
        <v>#REF!</v>
      </c>
      <c r="D729" s="296" t="e">
        <f>'Запит 2-8'!#REF!</f>
        <v>#REF!</v>
      </c>
      <c r="E729" s="413" t="e">
        <f>'Паспорт-3'!F675</f>
        <v>#REF!</v>
      </c>
      <c r="F729" s="414"/>
      <c r="G729" s="429" t="e">
        <f t="shared" si="88"/>
        <v>#REF!</v>
      </c>
      <c r="H729" s="81" t="e">
        <f t="shared" si="89"/>
        <v>#REF!</v>
      </c>
    </row>
    <row r="730" spans="1:8" x14ac:dyDescent="0.2">
      <c r="A730" s="326" t="e">
        <f>'Запит 2-8'!#REF!</f>
        <v>#REF!</v>
      </c>
      <c r="B730" s="298" t="e">
        <f>IF('Запит 2-8'!#REF!&lt;&gt;"",'Запит 2-8'!#REF!,"")</f>
        <v>#REF!</v>
      </c>
      <c r="C730" s="297" t="e">
        <f>'Запит 2-8'!#REF!</f>
        <v>#REF!</v>
      </c>
      <c r="D730" s="296" t="e">
        <f>'Запит 2-8'!#REF!</f>
        <v>#REF!</v>
      </c>
      <c r="E730" s="413" t="e">
        <f>'Паспорт-3'!F676</f>
        <v>#REF!</v>
      </c>
      <c r="F730" s="414"/>
      <c r="G730" s="429" t="e">
        <f t="shared" si="88"/>
        <v>#REF!</v>
      </c>
      <c r="H730" s="81" t="e">
        <f t="shared" si="89"/>
        <v>#REF!</v>
      </c>
    </row>
    <row r="731" spans="1:8" x14ac:dyDescent="0.2">
      <c r="A731" s="326" t="e">
        <f>'Запит 2-8'!#REF!</f>
        <v>#REF!</v>
      </c>
      <c r="B731" s="298" t="e">
        <f>IF('Запит 2-8'!#REF!&lt;&gt;"",'Запит 2-8'!#REF!,"")</f>
        <v>#REF!</v>
      </c>
      <c r="C731" s="297" t="e">
        <f>'Запит 2-8'!#REF!</f>
        <v>#REF!</v>
      </c>
      <c r="D731" s="296" t="e">
        <f>'Запит 2-8'!#REF!</f>
        <v>#REF!</v>
      </c>
      <c r="E731" s="413" t="e">
        <f>'Паспорт-3'!F677</f>
        <v>#REF!</v>
      </c>
      <c r="F731" s="414"/>
      <c r="G731" s="429" t="e">
        <f t="shared" si="88"/>
        <v>#REF!</v>
      </c>
      <c r="H731" s="81" t="e">
        <f t="shared" si="89"/>
        <v>#REF!</v>
      </c>
    </row>
    <row r="732" spans="1:8" x14ac:dyDescent="0.2">
      <c r="A732" s="326" t="e">
        <f>'Запит 2-8'!#REF!</f>
        <v>#REF!</v>
      </c>
      <c r="B732" s="298" t="e">
        <f>IF('Запит 2-8'!#REF!&lt;&gt;"",'Запит 2-8'!#REF!,"")</f>
        <v>#REF!</v>
      </c>
      <c r="C732" s="297" t="e">
        <f>'Запит 2-8'!#REF!</f>
        <v>#REF!</v>
      </c>
      <c r="D732" s="296" t="e">
        <f>'Запит 2-8'!#REF!</f>
        <v>#REF!</v>
      </c>
      <c r="E732" s="413" t="e">
        <f>'Паспорт-3'!F678</f>
        <v>#REF!</v>
      </c>
      <c r="F732" s="414"/>
      <c r="G732" s="429" t="e">
        <f t="shared" si="88"/>
        <v>#REF!</v>
      </c>
      <c r="H732" s="81" t="e">
        <f t="shared" si="89"/>
        <v>#REF!</v>
      </c>
    </row>
    <row r="733" spans="1:8" x14ac:dyDescent="0.2">
      <c r="A733" s="326" t="e">
        <f>'Запит 2-8'!#REF!</f>
        <v>#REF!</v>
      </c>
      <c r="B733" s="298" t="e">
        <f>IF('Запит 2-8'!#REF!&lt;&gt;"",'Запит 2-8'!#REF!,"")</f>
        <v>#REF!</v>
      </c>
      <c r="C733" s="297" t="e">
        <f>'Запит 2-8'!#REF!</f>
        <v>#REF!</v>
      </c>
      <c r="D733" s="296" t="e">
        <f>'Запит 2-8'!#REF!</f>
        <v>#REF!</v>
      </c>
      <c r="E733" s="413" t="e">
        <f>'Паспорт-3'!F679</f>
        <v>#REF!</v>
      </c>
      <c r="F733" s="414"/>
      <c r="G733" s="429" t="e">
        <f t="shared" si="88"/>
        <v>#REF!</v>
      </c>
      <c r="H733" s="81" t="e">
        <f t="shared" si="89"/>
        <v>#REF!</v>
      </c>
    </row>
    <row r="734" spans="1:8" x14ac:dyDescent="0.2">
      <c r="A734" s="326" t="e">
        <f>'Запит 2-8'!#REF!</f>
        <v>#REF!</v>
      </c>
      <c r="B734" s="298" t="e">
        <f>IF('Запит 2-8'!#REF!&lt;&gt;"",'Запит 2-8'!#REF!,"")</f>
        <v>#REF!</v>
      </c>
      <c r="C734" s="297" t="e">
        <f>'Запит 2-8'!#REF!</f>
        <v>#REF!</v>
      </c>
      <c r="D734" s="296" t="e">
        <f>'Запит 2-8'!#REF!</f>
        <v>#REF!</v>
      </c>
      <c r="E734" s="413" t="e">
        <f>'Паспорт-3'!F680</f>
        <v>#REF!</v>
      </c>
      <c r="F734" s="414"/>
      <c r="G734" s="429" t="e">
        <f t="shared" si="88"/>
        <v>#REF!</v>
      </c>
      <c r="H734" s="81" t="e">
        <f t="shared" si="89"/>
        <v>#REF!</v>
      </c>
    </row>
    <row r="735" spans="1:8" x14ac:dyDescent="0.2">
      <c r="A735" s="326" t="e">
        <f>'Запит 2-8'!#REF!</f>
        <v>#REF!</v>
      </c>
      <c r="B735" s="298" t="e">
        <f>IF('Запит 2-8'!#REF!&lt;&gt;"",'Запит 2-8'!#REF!,"")</f>
        <v>#REF!</v>
      </c>
      <c r="C735" s="297" t="e">
        <f>'Запит 2-8'!#REF!</f>
        <v>#REF!</v>
      </c>
      <c r="D735" s="296" t="e">
        <f>'Запит 2-8'!#REF!</f>
        <v>#REF!</v>
      </c>
      <c r="E735" s="413" t="e">
        <f>'Паспорт-3'!F681</f>
        <v>#REF!</v>
      </c>
      <c r="F735" s="414"/>
      <c r="G735" s="429" t="e">
        <f t="shared" si="88"/>
        <v>#REF!</v>
      </c>
      <c r="H735" s="81" t="e">
        <f t="shared" si="89"/>
        <v>#REF!</v>
      </c>
    </row>
    <row r="736" spans="1:8" x14ac:dyDescent="0.2">
      <c r="A736" s="326" t="e">
        <f>'Запит 2-8'!#REF!</f>
        <v>#REF!</v>
      </c>
      <c r="B736" s="298" t="e">
        <f>IF('Запит 2-8'!#REF!&lt;&gt;"",'Запит 2-8'!#REF!,"")</f>
        <v>#REF!</v>
      </c>
      <c r="C736" s="297" t="e">
        <f>'Запит 2-8'!#REF!</f>
        <v>#REF!</v>
      </c>
      <c r="D736" s="296" t="e">
        <f>'Запит 2-8'!#REF!</f>
        <v>#REF!</v>
      </c>
      <c r="E736" s="413" t="e">
        <f>'Паспорт-3'!F682</f>
        <v>#REF!</v>
      </c>
      <c r="F736" s="414"/>
      <c r="G736" s="429" t="e">
        <f t="shared" si="88"/>
        <v>#REF!</v>
      </c>
      <c r="H736" s="81" t="e">
        <f t="shared" si="89"/>
        <v>#REF!</v>
      </c>
    </row>
    <row r="737" spans="1:8" x14ac:dyDescent="0.2">
      <c r="A737" s="433" t="e">
        <f>'Запит 2-8'!#REF!</f>
        <v>#REF!</v>
      </c>
      <c r="B737" s="434" t="e">
        <f>IF('Запит 2-8'!#REF!&lt;&gt;"",'Запит 2-8'!#REF!,"")</f>
        <v>#REF!</v>
      </c>
      <c r="C737" s="435" t="e">
        <f>'Запит 2-8'!#REF!</f>
        <v>#REF!</v>
      </c>
      <c r="D737" s="436" t="e">
        <f>'Запит 2-8'!#REF!</f>
        <v>#REF!</v>
      </c>
      <c r="E737" s="437" t="e">
        <f>'Паспорт-3'!F683</f>
        <v>#REF!</v>
      </c>
      <c r="F737" s="438"/>
      <c r="G737" s="439" t="e">
        <f t="shared" si="88"/>
        <v>#REF!</v>
      </c>
      <c r="H737" s="81" t="e">
        <f t="shared" si="89"/>
        <v>#REF!</v>
      </c>
    </row>
    <row r="738" spans="1:8" ht="12.75" customHeight="1" x14ac:dyDescent="0.2">
      <c r="A738" s="820" t="s">
        <v>212</v>
      </c>
      <c r="B738" s="821"/>
      <c r="C738" s="821"/>
      <c r="D738" s="821"/>
      <c r="E738" s="821"/>
      <c r="F738" s="821"/>
      <c r="G738" s="822"/>
      <c r="H738" s="81" t="e">
        <f>H722</f>
        <v>#REF!</v>
      </c>
    </row>
    <row r="739" spans="1:8" x14ac:dyDescent="0.2">
      <c r="A739" s="420" t="e">
        <f>'Запит 2-8'!#REF!</f>
        <v>#REF!</v>
      </c>
      <c r="B739" s="823" t="s">
        <v>108</v>
      </c>
      <c r="C739" s="824"/>
      <c r="D739" s="824"/>
      <c r="E739" s="824"/>
      <c r="F739" s="824"/>
      <c r="G739" s="829"/>
      <c r="H739" s="81" t="e">
        <f>H740</f>
        <v>#REF!</v>
      </c>
    </row>
    <row r="740" spans="1:8" x14ac:dyDescent="0.2">
      <c r="A740" s="326" t="e">
        <f>'Запит 2-8'!#REF!</f>
        <v>#REF!</v>
      </c>
      <c r="B740" s="421" t="e">
        <f>IF('Запит 2-8'!#REF!&lt;&gt;"",'Запит 2-8'!#REF!,"")</f>
        <v>#REF!</v>
      </c>
      <c r="C740" s="422" t="e">
        <f>'Запит 2-8'!#REF!</f>
        <v>#REF!</v>
      </c>
      <c r="D740" s="423" t="e">
        <f>'Запит 2-8'!#REF!</f>
        <v>#REF!</v>
      </c>
      <c r="E740" s="430" t="e">
        <f>'Паспорт-3'!F685</f>
        <v>#REF!</v>
      </c>
      <c r="F740" s="431"/>
      <c r="G740" s="432" t="e">
        <f t="shared" ref="G740:G754" si="90">F740-E740</f>
        <v>#REF!</v>
      </c>
      <c r="H740" s="81" t="e">
        <f t="shared" ref="H740:H754" si="91">IF(B740&lt;&gt;"","Для друку","")</f>
        <v>#REF!</v>
      </c>
    </row>
    <row r="741" spans="1:8" x14ac:dyDescent="0.2">
      <c r="A741" s="326" t="e">
        <f>'Запит 2-8'!#REF!</f>
        <v>#REF!</v>
      </c>
      <c r="B741" s="298" t="e">
        <f>IF('Запит 2-8'!#REF!&lt;&gt;"",'Запит 2-8'!#REF!,"")</f>
        <v>#REF!</v>
      </c>
      <c r="C741" s="297" t="e">
        <f>'Запит 2-8'!#REF!</f>
        <v>#REF!</v>
      </c>
      <c r="D741" s="296" t="e">
        <f>'Запит 2-8'!#REF!</f>
        <v>#REF!</v>
      </c>
      <c r="E741" s="413" t="e">
        <f>'Паспорт-3'!F686</f>
        <v>#REF!</v>
      </c>
      <c r="F741" s="414"/>
      <c r="G741" s="429" t="e">
        <f t="shared" si="90"/>
        <v>#REF!</v>
      </c>
      <c r="H741" s="81" t="e">
        <f t="shared" si="91"/>
        <v>#REF!</v>
      </c>
    </row>
    <row r="742" spans="1:8" x14ac:dyDescent="0.2">
      <c r="A742" s="326" t="e">
        <f>'Запит 2-8'!#REF!</f>
        <v>#REF!</v>
      </c>
      <c r="B742" s="298" t="e">
        <f>IF('Запит 2-8'!#REF!&lt;&gt;"",'Запит 2-8'!#REF!,"")</f>
        <v>#REF!</v>
      </c>
      <c r="C742" s="297" t="e">
        <f>'Запит 2-8'!#REF!</f>
        <v>#REF!</v>
      </c>
      <c r="D742" s="296" t="e">
        <f>'Запит 2-8'!#REF!</f>
        <v>#REF!</v>
      </c>
      <c r="E742" s="413" t="e">
        <f>'Паспорт-3'!F687</f>
        <v>#REF!</v>
      </c>
      <c r="F742" s="414"/>
      <c r="G742" s="429" t="e">
        <f t="shared" si="90"/>
        <v>#REF!</v>
      </c>
      <c r="H742" s="81" t="e">
        <f t="shared" si="91"/>
        <v>#REF!</v>
      </c>
    </row>
    <row r="743" spans="1:8" x14ac:dyDescent="0.2">
      <c r="A743" s="326" t="e">
        <f>'Запит 2-8'!#REF!</f>
        <v>#REF!</v>
      </c>
      <c r="B743" s="298" t="e">
        <f>IF('Запит 2-8'!#REF!&lt;&gt;"",'Запит 2-8'!#REF!,"")</f>
        <v>#REF!</v>
      </c>
      <c r="C743" s="297" t="e">
        <f>'Запит 2-8'!#REF!</f>
        <v>#REF!</v>
      </c>
      <c r="D743" s="296" t="e">
        <f>'Запит 2-8'!#REF!</f>
        <v>#REF!</v>
      </c>
      <c r="E743" s="413" t="e">
        <f>'Паспорт-3'!F688</f>
        <v>#REF!</v>
      </c>
      <c r="F743" s="414"/>
      <c r="G743" s="429" t="e">
        <f t="shared" si="90"/>
        <v>#REF!</v>
      </c>
      <c r="H743" s="81" t="e">
        <f t="shared" si="91"/>
        <v>#REF!</v>
      </c>
    </row>
    <row r="744" spans="1:8" x14ac:dyDescent="0.2">
      <c r="A744" s="326" t="e">
        <f>'Запит 2-8'!#REF!</f>
        <v>#REF!</v>
      </c>
      <c r="B744" s="298" t="e">
        <f>IF('Запит 2-8'!#REF!&lt;&gt;"",'Запит 2-8'!#REF!,"")</f>
        <v>#REF!</v>
      </c>
      <c r="C744" s="297" t="e">
        <f>'Запит 2-8'!#REF!</f>
        <v>#REF!</v>
      </c>
      <c r="D744" s="296" t="e">
        <f>'Запит 2-8'!#REF!</f>
        <v>#REF!</v>
      </c>
      <c r="E744" s="413" t="e">
        <f>'Паспорт-3'!F689</f>
        <v>#REF!</v>
      </c>
      <c r="F744" s="414"/>
      <c r="G744" s="429" t="e">
        <f t="shared" si="90"/>
        <v>#REF!</v>
      </c>
      <c r="H744" s="81" t="e">
        <f t="shared" si="91"/>
        <v>#REF!</v>
      </c>
    </row>
    <row r="745" spans="1:8" x14ac:dyDescent="0.2">
      <c r="A745" s="326" t="e">
        <f>'Запит 2-8'!#REF!</f>
        <v>#REF!</v>
      </c>
      <c r="B745" s="298" t="e">
        <f>IF('Запит 2-8'!#REF!&lt;&gt;"",'Запит 2-8'!#REF!,"")</f>
        <v>#REF!</v>
      </c>
      <c r="C745" s="297" t="e">
        <f>'Запит 2-8'!#REF!</f>
        <v>#REF!</v>
      </c>
      <c r="D745" s="296" t="e">
        <f>'Запит 2-8'!#REF!</f>
        <v>#REF!</v>
      </c>
      <c r="E745" s="413" t="e">
        <f>'Паспорт-3'!F690</f>
        <v>#REF!</v>
      </c>
      <c r="F745" s="414"/>
      <c r="G745" s="429" t="e">
        <f t="shared" si="90"/>
        <v>#REF!</v>
      </c>
      <c r="H745" s="81" t="e">
        <f t="shared" si="91"/>
        <v>#REF!</v>
      </c>
    </row>
    <row r="746" spans="1:8" x14ac:dyDescent="0.2">
      <c r="A746" s="326" t="e">
        <f>'Запит 2-8'!#REF!</f>
        <v>#REF!</v>
      </c>
      <c r="B746" s="298" t="e">
        <f>IF('Запит 2-8'!#REF!&lt;&gt;"",'Запит 2-8'!#REF!,"")</f>
        <v>#REF!</v>
      </c>
      <c r="C746" s="297" t="e">
        <f>'Запит 2-8'!#REF!</f>
        <v>#REF!</v>
      </c>
      <c r="D746" s="296" t="e">
        <f>'Запит 2-8'!#REF!</f>
        <v>#REF!</v>
      </c>
      <c r="E746" s="413" t="e">
        <f>'Паспорт-3'!F691</f>
        <v>#REF!</v>
      </c>
      <c r="F746" s="414"/>
      <c r="G746" s="429" t="e">
        <f t="shared" si="90"/>
        <v>#REF!</v>
      </c>
      <c r="H746" s="81" t="e">
        <f t="shared" si="91"/>
        <v>#REF!</v>
      </c>
    </row>
    <row r="747" spans="1:8" x14ac:dyDescent="0.2">
      <c r="A747" s="326" t="e">
        <f>'Запит 2-8'!#REF!</f>
        <v>#REF!</v>
      </c>
      <c r="B747" s="298" t="e">
        <f>IF('Запит 2-8'!#REF!&lt;&gt;"",'Запит 2-8'!#REF!,"")</f>
        <v>#REF!</v>
      </c>
      <c r="C747" s="297" t="e">
        <f>'Запит 2-8'!#REF!</f>
        <v>#REF!</v>
      </c>
      <c r="D747" s="296" t="e">
        <f>'Запит 2-8'!#REF!</f>
        <v>#REF!</v>
      </c>
      <c r="E747" s="413" t="e">
        <f>'Паспорт-3'!F692</f>
        <v>#REF!</v>
      </c>
      <c r="F747" s="414"/>
      <c r="G747" s="429" t="e">
        <f t="shared" si="90"/>
        <v>#REF!</v>
      </c>
      <c r="H747" s="81" t="e">
        <f t="shared" si="91"/>
        <v>#REF!</v>
      </c>
    </row>
    <row r="748" spans="1:8" x14ac:dyDescent="0.2">
      <c r="A748" s="326" t="e">
        <f>'Запит 2-8'!#REF!</f>
        <v>#REF!</v>
      </c>
      <c r="B748" s="298" t="e">
        <f>IF('Запит 2-8'!#REF!&lt;&gt;"",'Запит 2-8'!#REF!,"")</f>
        <v>#REF!</v>
      </c>
      <c r="C748" s="297" t="e">
        <f>'Запит 2-8'!#REF!</f>
        <v>#REF!</v>
      </c>
      <c r="D748" s="296" t="e">
        <f>'Запит 2-8'!#REF!</f>
        <v>#REF!</v>
      </c>
      <c r="E748" s="413" t="e">
        <f>'Паспорт-3'!F693</f>
        <v>#REF!</v>
      </c>
      <c r="F748" s="414"/>
      <c r="G748" s="429" t="e">
        <f t="shared" si="90"/>
        <v>#REF!</v>
      </c>
      <c r="H748" s="81" t="e">
        <f t="shared" si="91"/>
        <v>#REF!</v>
      </c>
    </row>
    <row r="749" spans="1:8" x14ac:dyDescent="0.2">
      <c r="A749" s="326" t="e">
        <f>'Запит 2-8'!#REF!</f>
        <v>#REF!</v>
      </c>
      <c r="B749" s="298" t="e">
        <f>IF('Запит 2-8'!#REF!&lt;&gt;"",'Запит 2-8'!#REF!,"")</f>
        <v>#REF!</v>
      </c>
      <c r="C749" s="297" t="e">
        <f>'Запит 2-8'!#REF!</f>
        <v>#REF!</v>
      </c>
      <c r="D749" s="296" t="e">
        <f>'Запит 2-8'!#REF!</f>
        <v>#REF!</v>
      </c>
      <c r="E749" s="413" t="e">
        <f>'Паспорт-3'!F694</f>
        <v>#REF!</v>
      </c>
      <c r="F749" s="414"/>
      <c r="G749" s="429" t="e">
        <f t="shared" si="90"/>
        <v>#REF!</v>
      </c>
      <c r="H749" s="81" t="e">
        <f t="shared" si="91"/>
        <v>#REF!</v>
      </c>
    </row>
    <row r="750" spans="1:8" x14ac:dyDescent="0.2">
      <c r="A750" s="326" t="e">
        <f>'Запит 2-8'!#REF!</f>
        <v>#REF!</v>
      </c>
      <c r="B750" s="298" t="e">
        <f>IF('Запит 2-8'!#REF!&lt;&gt;"",'Запит 2-8'!#REF!,"")</f>
        <v>#REF!</v>
      </c>
      <c r="C750" s="297" t="e">
        <f>'Запит 2-8'!#REF!</f>
        <v>#REF!</v>
      </c>
      <c r="D750" s="296" t="e">
        <f>'Запит 2-8'!#REF!</f>
        <v>#REF!</v>
      </c>
      <c r="E750" s="413" t="e">
        <f>'Паспорт-3'!F695</f>
        <v>#REF!</v>
      </c>
      <c r="F750" s="414"/>
      <c r="G750" s="429" t="e">
        <f t="shared" si="90"/>
        <v>#REF!</v>
      </c>
      <c r="H750" s="81" t="e">
        <f t="shared" si="91"/>
        <v>#REF!</v>
      </c>
    </row>
    <row r="751" spans="1:8" x14ac:dyDescent="0.2">
      <c r="A751" s="326" t="e">
        <f>'Запит 2-8'!#REF!</f>
        <v>#REF!</v>
      </c>
      <c r="B751" s="298" t="e">
        <f>IF('Запит 2-8'!#REF!&lt;&gt;"",'Запит 2-8'!#REF!,"")</f>
        <v>#REF!</v>
      </c>
      <c r="C751" s="297" t="e">
        <f>'Запит 2-8'!#REF!</f>
        <v>#REF!</v>
      </c>
      <c r="D751" s="296" t="e">
        <f>'Запит 2-8'!#REF!</f>
        <v>#REF!</v>
      </c>
      <c r="E751" s="413" t="e">
        <f>'Паспорт-3'!F696</f>
        <v>#REF!</v>
      </c>
      <c r="F751" s="414"/>
      <c r="G751" s="429" t="e">
        <f t="shared" si="90"/>
        <v>#REF!</v>
      </c>
      <c r="H751" s="81" t="e">
        <f t="shared" si="91"/>
        <v>#REF!</v>
      </c>
    </row>
    <row r="752" spans="1:8" x14ac:dyDescent="0.2">
      <c r="A752" s="326" t="e">
        <f>'Запит 2-8'!#REF!</f>
        <v>#REF!</v>
      </c>
      <c r="B752" s="298" t="e">
        <f>IF('Запит 2-8'!#REF!&lt;&gt;"",'Запит 2-8'!#REF!,"")</f>
        <v>#REF!</v>
      </c>
      <c r="C752" s="297" t="e">
        <f>'Запит 2-8'!#REF!</f>
        <v>#REF!</v>
      </c>
      <c r="D752" s="296" t="e">
        <f>'Запит 2-8'!#REF!</f>
        <v>#REF!</v>
      </c>
      <c r="E752" s="413" t="e">
        <f>'Паспорт-3'!F697</f>
        <v>#REF!</v>
      </c>
      <c r="F752" s="414"/>
      <c r="G752" s="429" t="e">
        <f t="shared" si="90"/>
        <v>#REF!</v>
      </c>
      <c r="H752" s="81" t="e">
        <f t="shared" si="91"/>
        <v>#REF!</v>
      </c>
    </row>
    <row r="753" spans="1:8" x14ac:dyDescent="0.2">
      <c r="A753" s="326" t="e">
        <f>'Запит 2-8'!#REF!</f>
        <v>#REF!</v>
      </c>
      <c r="B753" s="298" t="e">
        <f>IF('Запит 2-8'!#REF!&lt;&gt;"",'Запит 2-8'!#REF!,"")</f>
        <v>#REF!</v>
      </c>
      <c r="C753" s="297" t="e">
        <f>'Запит 2-8'!#REF!</f>
        <v>#REF!</v>
      </c>
      <c r="D753" s="296" t="e">
        <f>'Запит 2-8'!#REF!</f>
        <v>#REF!</v>
      </c>
      <c r="E753" s="413" t="e">
        <f>'Паспорт-3'!F698</f>
        <v>#REF!</v>
      </c>
      <c r="F753" s="414"/>
      <c r="G753" s="429" t="e">
        <f t="shared" si="90"/>
        <v>#REF!</v>
      </c>
      <c r="H753" s="81" t="e">
        <f t="shared" si="91"/>
        <v>#REF!</v>
      </c>
    </row>
    <row r="754" spans="1:8" x14ac:dyDescent="0.2">
      <c r="A754" s="433" t="e">
        <f>'Запит 2-8'!#REF!</f>
        <v>#REF!</v>
      </c>
      <c r="B754" s="434" t="e">
        <f>IF('Запит 2-8'!#REF!&lt;&gt;"",'Запит 2-8'!#REF!,"")</f>
        <v>#REF!</v>
      </c>
      <c r="C754" s="435" t="e">
        <f>'Запит 2-8'!#REF!</f>
        <v>#REF!</v>
      </c>
      <c r="D754" s="436" t="e">
        <f>'Запит 2-8'!#REF!</f>
        <v>#REF!</v>
      </c>
      <c r="E754" s="437" t="e">
        <f>'Паспорт-3'!F699</f>
        <v>#REF!</v>
      </c>
      <c r="F754" s="438"/>
      <c r="G754" s="439" t="e">
        <f t="shared" si="90"/>
        <v>#REF!</v>
      </c>
      <c r="H754" s="81" t="e">
        <f t="shared" si="91"/>
        <v>#REF!</v>
      </c>
    </row>
    <row r="755" spans="1:8" ht="12.75" customHeight="1" x14ac:dyDescent="0.2">
      <c r="A755" s="820" t="s">
        <v>212</v>
      </c>
      <c r="B755" s="821"/>
      <c r="C755" s="821"/>
      <c r="D755" s="821"/>
      <c r="E755" s="821"/>
      <c r="F755" s="821"/>
      <c r="G755" s="822"/>
      <c r="H755" s="81" t="e">
        <f>H739</f>
        <v>#REF!</v>
      </c>
    </row>
    <row r="756" spans="1:8" x14ac:dyDescent="0.2">
      <c r="A756" s="426" t="e">
        <f>'Запит 2-8'!#REF!</f>
        <v>#REF!</v>
      </c>
      <c r="B756" s="823" t="s">
        <v>109</v>
      </c>
      <c r="C756" s="824"/>
      <c r="D756" s="824"/>
      <c r="E756" s="825"/>
      <c r="F756" s="825"/>
      <c r="G756" s="826"/>
      <c r="H756" s="81" t="e">
        <f>H757</f>
        <v>#REF!</v>
      </c>
    </row>
    <row r="757" spans="1:8" x14ac:dyDescent="0.2">
      <c r="A757" s="326" t="e">
        <f>'Запит 2-8'!#REF!</f>
        <v>#REF!</v>
      </c>
      <c r="B757" s="421" t="e">
        <f>IF('Запит 2-8'!#REF!&lt;&gt;"",'Запит 2-8'!#REF!,"")</f>
        <v>#REF!</v>
      </c>
      <c r="C757" s="422" t="e">
        <f>'Запит 2-8'!#REF!</f>
        <v>#REF!</v>
      </c>
      <c r="D757" s="423" t="e">
        <f>'Запит 2-8'!#REF!</f>
        <v>#REF!</v>
      </c>
      <c r="E757" s="424" t="e">
        <f>'Паспорт-3'!F701</f>
        <v>#REF!</v>
      </c>
      <c r="F757" s="425"/>
      <c r="G757" s="428" t="e">
        <f t="shared" ref="G757:G771" si="92">F757-E757</f>
        <v>#REF!</v>
      </c>
      <c r="H757" s="81" t="e">
        <f t="shared" ref="H757:H771" si="93">IF(B757&lt;&gt;"","Для друку","")</f>
        <v>#REF!</v>
      </c>
    </row>
    <row r="758" spans="1:8" x14ac:dyDescent="0.2">
      <c r="A758" s="326" t="e">
        <f>'Запит 2-8'!#REF!</f>
        <v>#REF!</v>
      </c>
      <c r="B758" s="298" t="e">
        <f>IF('Запит 2-8'!#REF!&lt;&gt;"",'Запит 2-8'!#REF!,"")</f>
        <v>#REF!</v>
      </c>
      <c r="C758" s="297" t="e">
        <f>'Запит 2-8'!#REF!</f>
        <v>#REF!</v>
      </c>
      <c r="D758" s="296" t="e">
        <f>'Запит 2-8'!#REF!</f>
        <v>#REF!</v>
      </c>
      <c r="E758" s="413" t="e">
        <f>'Паспорт-3'!F702</f>
        <v>#REF!</v>
      </c>
      <c r="F758" s="414"/>
      <c r="G758" s="429" t="e">
        <f t="shared" si="92"/>
        <v>#REF!</v>
      </c>
      <c r="H758" s="81" t="e">
        <f t="shared" si="93"/>
        <v>#REF!</v>
      </c>
    </row>
    <row r="759" spans="1:8" x14ac:dyDescent="0.2">
      <c r="A759" s="326" t="e">
        <f>'Запит 2-8'!#REF!</f>
        <v>#REF!</v>
      </c>
      <c r="B759" s="298" t="e">
        <f>IF('Запит 2-8'!#REF!&lt;&gt;"",'Запит 2-8'!#REF!,"")</f>
        <v>#REF!</v>
      </c>
      <c r="C759" s="297" t="e">
        <f>'Запит 2-8'!#REF!</f>
        <v>#REF!</v>
      </c>
      <c r="D759" s="296" t="e">
        <f>'Запит 2-8'!#REF!</f>
        <v>#REF!</v>
      </c>
      <c r="E759" s="413" t="e">
        <f>'Паспорт-3'!F703</f>
        <v>#REF!</v>
      </c>
      <c r="F759" s="414"/>
      <c r="G759" s="429" t="e">
        <f t="shared" si="92"/>
        <v>#REF!</v>
      </c>
      <c r="H759" s="81" t="e">
        <f t="shared" si="93"/>
        <v>#REF!</v>
      </c>
    </row>
    <row r="760" spans="1:8" x14ac:dyDescent="0.2">
      <c r="A760" s="326" t="e">
        <f>'Запит 2-8'!#REF!</f>
        <v>#REF!</v>
      </c>
      <c r="B760" s="298" t="e">
        <f>IF('Запит 2-8'!#REF!&lt;&gt;"",'Запит 2-8'!#REF!,"")</f>
        <v>#REF!</v>
      </c>
      <c r="C760" s="297" t="e">
        <f>'Запит 2-8'!#REF!</f>
        <v>#REF!</v>
      </c>
      <c r="D760" s="296" t="e">
        <f>'Запит 2-8'!#REF!</f>
        <v>#REF!</v>
      </c>
      <c r="E760" s="413" t="e">
        <f>'Паспорт-3'!F704</f>
        <v>#REF!</v>
      </c>
      <c r="F760" s="414"/>
      <c r="G760" s="429" t="e">
        <f t="shared" si="92"/>
        <v>#REF!</v>
      </c>
      <c r="H760" s="81" t="e">
        <f t="shared" si="93"/>
        <v>#REF!</v>
      </c>
    </row>
    <row r="761" spans="1:8" x14ac:dyDescent="0.2">
      <c r="A761" s="326" t="e">
        <f>'Запит 2-8'!#REF!</f>
        <v>#REF!</v>
      </c>
      <c r="B761" s="298" t="e">
        <f>IF('Запит 2-8'!#REF!&lt;&gt;"",'Запит 2-8'!#REF!,"")</f>
        <v>#REF!</v>
      </c>
      <c r="C761" s="297" t="e">
        <f>'Запит 2-8'!#REF!</f>
        <v>#REF!</v>
      </c>
      <c r="D761" s="296" t="e">
        <f>'Запит 2-8'!#REF!</f>
        <v>#REF!</v>
      </c>
      <c r="E761" s="413" t="e">
        <f>'Паспорт-3'!F705</f>
        <v>#REF!</v>
      </c>
      <c r="F761" s="414"/>
      <c r="G761" s="429" t="e">
        <f t="shared" si="92"/>
        <v>#REF!</v>
      </c>
      <c r="H761" s="81" t="e">
        <f t="shared" si="93"/>
        <v>#REF!</v>
      </c>
    </row>
    <row r="762" spans="1:8" x14ac:dyDescent="0.2">
      <c r="A762" s="326" t="e">
        <f>'Запит 2-8'!#REF!</f>
        <v>#REF!</v>
      </c>
      <c r="B762" s="298" t="e">
        <f>IF('Запит 2-8'!#REF!&lt;&gt;"",'Запит 2-8'!#REF!,"")</f>
        <v>#REF!</v>
      </c>
      <c r="C762" s="297" t="e">
        <f>'Запит 2-8'!#REF!</f>
        <v>#REF!</v>
      </c>
      <c r="D762" s="296" t="e">
        <f>'Запит 2-8'!#REF!</f>
        <v>#REF!</v>
      </c>
      <c r="E762" s="413" t="e">
        <f>'Паспорт-3'!F706</f>
        <v>#REF!</v>
      </c>
      <c r="F762" s="414"/>
      <c r="G762" s="429" t="e">
        <f t="shared" si="92"/>
        <v>#REF!</v>
      </c>
      <c r="H762" s="81" t="e">
        <f t="shared" si="93"/>
        <v>#REF!</v>
      </c>
    </row>
    <row r="763" spans="1:8" x14ac:dyDescent="0.2">
      <c r="A763" s="326" t="e">
        <f>'Запит 2-8'!#REF!</f>
        <v>#REF!</v>
      </c>
      <c r="B763" s="298" t="e">
        <f>IF('Запит 2-8'!#REF!&lt;&gt;"",'Запит 2-8'!#REF!,"")</f>
        <v>#REF!</v>
      </c>
      <c r="C763" s="297" t="e">
        <f>'Запит 2-8'!#REF!</f>
        <v>#REF!</v>
      </c>
      <c r="D763" s="296" t="e">
        <f>'Запит 2-8'!#REF!</f>
        <v>#REF!</v>
      </c>
      <c r="E763" s="413" t="e">
        <f>'Паспорт-3'!F707</f>
        <v>#REF!</v>
      </c>
      <c r="F763" s="414"/>
      <c r="G763" s="429" t="e">
        <f t="shared" si="92"/>
        <v>#REF!</v>
      </c>
      <c r="H763" s="81" t="e">
        <f t="shared" si="93"/>
        <v>#REF!</v>
      </c>
    </row>
    <row r="764" spans="1:8" x14ac:dyDescent="0.2">
      <c r="A764" s="326" t="e">
        <f>'Запит 2-8'!#REF!</f>
        <v>#REF!</v>
      </c>
      <c r="B764" s="298" t="e">
        <f>IF('Запит 2-8'!#REF!&lt;&gt;"",'Запит 2-8'!#REF!,"")</f>
        <v>#REF!</v>
      </c>
      <c r="C764" s="297" t="e">
        <f>'Запит 2-8'!#REF!</f>
        <v>#REF!</v>
      </c>
      <c r="D764" s="296" t="e">
        <f>'Запит 2-8'!#REF!</f>
        <v>#REF!</v>
      </c>
      <c r="E764" s="413" t="e">
        <f>'Паспорт-3'!F708</f>
        <v>#REF!</v>
      </c>
      <c r="F764" s="414"/>
      <c r="G764" s="429" t="e">
        <f t="shared" si="92"/>
        <v>#REF!</v>
      </c>
      <c r="H764" s="81" t="e">
        <f t="shared" si="93"/>
        <v>#REF!</v>
      </c>
    </row>
    <row r="765" spans="1:8" x14ac:dyDescent="0.2">
      <c r="A765" s="326" t="e">
        <f>'Запит 2-8'!#REF!</f>
        <v>#REF!</v>
      </c>
      <c r="B765" s="298" t="e">
        <f>IF('Запит 2-8'!#REF!&lt;&gt;"",'Запит 2-8'!#REF!,"")</f>
        <v>#REF!</v>
      </c>
      <c r="C765" s="297" t="e">
        <f>'Запит 2-8'!#REF!</f>
        <v>#REF!</v>
      </c>
      <c r="D765" s="296" t="e">
        <f>'Запит 2-8'!#REF!</f>
        <v>#REF!</v>
      </c>
      <c r="E765" s="413" t="e">
        <f>'Паспорт-3'!F709</f>
        <v>#REF!</v>
      </c>
      <c r="F765" s="414"/>
      <c r="G765" s="429" t="e">
        <f t="shared" si="92"/>
        <v>#REF!</v>
      </c>
      <c r="H765" s="81" t="e">
        <f t="shared" si="93"/>
        <v>#REF!</v>
      </c>
    </row>
    <row r="766" spans="1:8" x14ac:dyDescent="0.2">
      <c r="A766" s="326" t="e">
        <f>'Запит 2-8'!#REF!</f>
        <v>#REF!</v>
      </c>
      <c r="B766" s="298" t="e">
        <f>IF('Запит 2-8'!#REF!&lt;&gt;"",'Запит 2-8'!#REF!,"")</f>
        <v>#REF!</v>
      </c>
      <c r="C766" s="297" t="e">
        <f>'Запит 2-8'!#REF!</f>
        <v>#REF!</v>
      </c>
      <c r="D766" s="296" t="e">
        <f>'Запит 2-8'!#REF!</f>
        <v>#REF!</v>
      </c>
      <c r="E766" s="413" t="e">
        <f>'Паспорт-3'!F710</f>
        <v>#REF!</v>
      </c>
      <c r="F766" s="414"/>
      <c r="G766" s="429" t="e">
        <f t="shared" si="92"/>
        <v>#REF!</v>
      </c>
      <c r="H766" s="81" t="e">
        <f t="shared" si="93"/>
        <v>#REF!</v>
      </c>
    </row>
    <row r="767" spans="1:8" x14ac:dyDescent="0.2">
      <c r="A767" s="326" t="e">
        <f>'Запит 2-8'!#REF!</f>
        <v>#REF!</v>
      </c>
      <c r="B767" s="298" t="e">
        <f>IF('Запит 2-8'!#REF!&lt;&gt;"",'Запит 2-8'!#REF!,"")</f>
        <v>#REF!</v>
      </c>
      <c r="C767" s="297" t="e">
        <f>'Запит 2-8'!#REF!</f>
        <v>#REF!</v>
      </c>
      <c r="D767" s="296" t="e">
        <f>'Запит 2-8'!#REF!</f>
        <v>#REF!</v>
      </c>
      <c r="E767" s="413" t="e">
        <f>'Паспорт-3'!F711</f>
        <v>#REF!</v>
      </c>
      <c r="F767" s="414"/>
      <c r="G767" s="429" t="e">
        <f t="shared" si="92"/>
        <v>#REF!</v>
      </c>
      <c r="H767" s="81" t="e">
        <f t="shared" si="93"/>
        <v>#REF!</v>
      </c>
    </row>
    <row r="768" spans="1:8" x14ac:dyDescent="0.2">
      <c r="A768" s="326" t="e">
        <f>'Запит 2-8'!#REF!</f>
        <v>#REF!</v>
      </c>
      <c r="B768" s="298" t="e">
        <f>IF('Запит 2-8'!#REF!&lt;&gt;"",'Запит 2-8'!#REF!,"")</f>
        <v>#REF!</v>
      </c>
      <c r="C768" s="297" t="e">
        <f>'Запит 2-8'!#REF!</f>
        <v>#REF!</v>
      </c>
      <c r="D768" s="296" t="e">
        <f>'Запит 2-8'!#REF!</f>
        <v>#REF!</v>
      </c>
      <c r="E768" s="413" t="e">
        <f>'Паспорт-3'!F712</f>
        <v>#REF!</v>
      </c>
      <c r="F768" s="414"/>
      <c r="G768" s="429" t="e">
        <f t="shared" si="92"/>
        <v>#REF!</v>
      </c>
      <c r="H768" s="81" t="e">
        <f t="shared" si="93"/>
        <v>#REF!</v>
      </c>
    </row>
    <row r="769" spans="1:8" x14ac:dyDescent="0.2">
      <c r="A769" s="326" t="e">
        <f>'Запит 2-8'!#REF!</f>
        <v>#REF!</v>
      </c>
      <c r="B769" s="298" t="e">
        <f>IF('Запит 2-8'!#REF!&lt;&gt;"",'Запит 2-8'!#REF!,"")</f>
        <v>#REF!</v>
      </c>
      <c r="C769" s="297" t="e">
        <f>'Запит 2-8'!#REF!</f>
        <v>#REF!</v>
      </c>
      <c r="D769" s="296" t="e">
        <f>'Запит 2-8'!#REF!</f>
        <v>#REF!</v>
      </c>
      <c r="E769" s="413" t="e">
        <f>'Паспорт-3'!F713</f>
        <v>#REF!</v>
      </c>
      <c r="F769" s="414"/>
      <c r="G769" s="429" t="e">
        <f t="shared" si="92"/>
        <v>#REF!</v>
      </c>
      <c r="H769" s="81" t="e">
        <f t="shared" si="93"/>
        <v>#REF!</v>
      </c>
    </row>
    <row r="770" spans="1:8" x14ac:dyDescent="0.2">
      <c r="A770" s="326" t="e">
        <f>'Запит 2-8'!#REF!</f>
        <v>#REF!</v>
      </c>
      <c r="B770" s="298" t="e">
        <f>IF('Запит 2-8'!#REF!&lt;&gt;"",'Запит 2-8'!#REF!,"")</f>
        <v>#REF!</v>
      </c>
      <c r="C770" s="297" t="e">
        <f>'Запит 2-8'!#REF!</f>
        <v>#REF!</v>
      </c>
      <c r="D770" s="296" t="e">
        <f>'Запит 2-8'!#REF!</f>
        <v>#REF!</v>
      </c>
      <c r="E770" s="413" t="e">
        <f>'Паспорт-3'!F714</f>
        <v>#REF!</v>
      </c>
      <c r="F770" s="414"/>
      <c r="G770" s="429" t="e">
        <f t="shared" si="92"/>
        <v>#REF!</v>
      </c>
      <c r="H770" s="81" t="e">
        <f t="shared" si="93"/>
        <v>#REF!</v>
      </c>
    </row>
    <row r="771" spans="1:8" x14ac:dyDescent="0.2">
      <c r="A771" s="433" t="e">
        <f>'Запит 2-8'!#REF!</f>
        <v>#REF!</v>
      </c>
      <c r="B771" s="434" t="e">
        <f>IF('Запит 2-8'!#REF!&lt;&gt;"",'Запит 2-8'!#REF!,"")</f>
        <v>#REF!</v>
      </c>
      <c r="C771" s="435" t="e">
        <f>'Запит 2-8'!#REF!</f>
        <v>#REF!</v>
      </c>
      <c r="D771" s="436" t="e">
        <f>'Запит 2-8'!#REF!</f>
        <v>#REF!</v>
      </c>
      <c r="E771" s="437" t="e">
        <f>'Паспорт-3'!F715</f>
        <v>#REF!</v>
      </c>
      <c r="F771" s="438"/>
      <c r="G771" s="439" t="e">
        <f t="shared" si="92"/>
        <v>#REF!</v>
      </c>
      <c r="H771" s="81" t="e">
        <f t="shared" si="93"/>
        <v>#REF!</v>
      </c>
    </row>
    <row r="772" spans="1:8" ht="12.75" customHeight="1" x14ac:dyDescent="0.2">
      <c r="A772" s="820" t="s">
        <v>212</v>
      </c>
      <c r="B772" s="821"/>
      <c r="C772" s="821"/>
      <c r="D772" s="821"/>
      <c r="E772" s="821"/>
      <c r="F772" s="821"/>
      <c r="G772" s="822"/>
      <c r="H772" s="81" t="e">
        <f>H756</f>
        <v>#REF!</v>
      </c>
    </row>
    <row r="773" spans="1:8" x14ac:dyDescent="0.2">
      <c r="A773" s="426" t="e">
        <f>'Запит 2-8'!#REF!</f>
        <v>#REF!</v>
      </c>
      <c r="B773" s="823" t="s">
        <v>110</v>
      </c>
      <c r="C773" s="824"/>
      <c r="D773" s="824"/>
      <c r="E773" s="825"/>
      <c r="F773" s="825"/>
      <c r="G773" s="826"/>
      <c r="H773" s="81" t="e">
        <f>H774</f>
        <v>#REF!</v>
      </c>
    </row>
    <row r="774" spans="1:8" x14ac:dyDescent="0.2">
      <c r="A774" s="326" t="e">
        <f>'Запит 2-8'!#REF!</f>
        <v>#REF!</v>
      </c>
      <c r="B774" s="421" t="e">
        <f>IF('Запит 2-8'!#REF!&lt;&gt;"",'Запит 2-8'!#REF!,"")</f>
        <v>#REF!</v>
      </c>
      <c r="C774" s="422" t="e">
        <f>'Запит 2-8'!#REF!</f>
        <v>#REF!</v>
      </c>
      <c r="D774" s="423" t="e">
        <f>'Запит 2-8'!#REF!</f>
        <v>#REF!</v>
      </c>
      <c r="E774" s="424" t="e">
        <f>'Паспорт-3'!F717</f>
        <v>#REF!</v>
      </c>
      <c r="F774" s="425"/>
      <c r="G774" s="428" t="e">
        <f t="shared" ref="G774:G783" si="94">F774-E774</f>
        <v>#REF!</v>
      </c>
      <c r="H774" s="81" t="e">
        <f t="shared" ref="H774:H783" si="95">IF(B774&lt;&gt;"","Для друку","")</f>
        <v>#REF!</v>
      </c>
    </row>
    <row r="775" spans="1:8" x14ac:dyDescent="0.2">
      <c r="A775" s="326" t="e">
        <f>'Запит 2-8'!#REF!</f>
        <v>#REF!</v>
      </c>
      <c r="B775" s="298" t="e">
        <f>IF('Запит 2-8'!#REF!&lt;&gt;"",'Запит 2-8'!#REF!,"")</f>
        <v>#REF!</v>
      </c>
      <c r="C775" s="297" t="e">
        <f>'Запит 2-8'!#REF!</f>
        <v>#REF!</v>
      </c>
      <c r="D775" s="296" t="e">
        <f>'Запит 2-8'!#REF!</f>
        <v>#REF!</v>
      </c>
      <c r="E775" s="413" t="e">
        <f>'Паспорт-3'!F718</f>
        <v>#REF!</v>
      </c>
      <c r="F775" s="414"/>
      <c r="G775" s="429" t="e">
        <f t="shared" si="94"/>
        <v>#REF!</v>
      </c>
      <c r="H775" s="81" t="e">
        <f t="shared" si="95"/>
        <v>#REF!</v>
      </c>
    </row>
    <row r="776" spans="1:8" x14ac:dyDescent="0.2">
      <c r="A776" s="326" t="e">
        <f>'Запит 2-8'!#REF!</f>
        <v>#REF!</v>
      </c>
      <c r="B776" s="298" t="e">
        <f>IF('Запит 2-8'!#REF!&lt;&gt;"",'Запит 2-8'!#REF!,"")</f>
        <v>#REF!</v>
      </c>
      <c r="C776" s="297" t="e">
        <f>'Запит 2-8'!#REF!</f>
        <v>#REF!</v>
      </c>
      <c r="D776" s="296" t="e">
        <f>'Запит 2-8'!#REF!</f>
        <v>#REF!</v>
      </c>
      <c r="E776" s="413" t="e">
        <f>'Паспорт-3'!F719</f>
        <v>#REF!</v>
      </c>
      <c r="F776" s="414"/>
      <c r="G776" s="429" t="e">
        <f t="shared" si="94"/>
        <v>#REF!</v>
      </c>
      <c r="H776" s="81" t="e">
        <f t="shared" si="95"/>
        <v>#REF!</v>
      </c>
    </row>
    <row r="777" spans="1:8" x14ac:dyDescent="0.2">
      <c r="A777" s="326" t="e">
        <f>'Запит 2-8'!#REF!</f>
        <v>#REF!</v>
      </c>
      <c r="B777" s="298" t="e">
        <f>IF('Запит 2-8'!#REF!&lt;&gt;"",'Запит 2-8'!#REF!,"")</f>
        <v>#REF!</v>
      </c>
      <c r="C777" s="297" t="e">
        <f>'Запит 2-8'!#REF!</f>
        <v>#REF!</v>
      </c>
      <c r="D777" s="296" t="e">
        <f>'Запит 2-8'!#REF!</f>
        <v>#REF!</v>
      </c>
      <c r="E777" s="413" t="e">
        <f>'Паспорт-3'!F720</f>
        <v>#REF!</v>
      </c>
      <c r="F777" s="414"/>
      <c r="G777" s="429" t="e">
        <f t="shared" si="94"/>
        <v>#REF!</v>
      </c>
      <c r="H777" s="81" t="e">
        <f t="shared" si="95"/>
        <v>#REF!</v>
      </c>
    </row>
    <row r="778" spans="1:8" x14ac:dyDescent="0.2">
      <c r="A778" s="326" t="e">
        <f>'Запит 2-8'!#REF!</f>
        <v>#REF!</v>
      </c>
      <c r="B778" s="298" t="e">
        <f>IF('Запит 2-8'!#REF!&lt;&gt;"",'Запит 2-8'!#REF!,"")</f>
        <v>#REF!</v>
      </c>
      <c r="C778" s="297" t="e">
        <f>'Запит 2-8'!#REF!</f>
        <v>#REF!</v>
      </c>
      <c r="D778" s="296" t="e">
        <f>'Запит 2-8'!#REF!</f>
        <v>#REF!</v>
      </c>
      <c r="E778" s="413" t="e">
        <f>'Паспорт-3'!F721</f>
        <v>#REF!</v>
      </c>
      <c r="F778" s="414"/>
      <c r="G778" s="429" t="e">
        <f t="shared" si="94"/>
        <v>#REF!</v>
      </c>
      <c r="H778" s="81" t="e">
        <f t="shared" si="95"/>
        <v>#REF!</v>
      </c>
    </row>
    <row r="779" spans="1:8" x14ac:dyDescent="0.2">
      <c r="A779" s="326" t="e">
        <f>'Запит 2-8'!#REF!</f>
        <v>#REF!</v>
      </c>
      <c r="B779" s="298" t="e">
        <f>IF('Запит 2-8'!#REF!&lt;&gt;"",'Запит 2-8'!#REF!,"")</f>
        <v>#REF!</v>
      </c>
      <c r="C779" s="297" t="e">
        <f>'Запит 2-8'!#REF!</f>
        <v>#REF!</v>
      </c>
      <c r="D779" s="296" t="e">
        <f>'Запит 2-8'!#REF!</f>
        <v>#REF!</v>
      </c>
      <c r="E779" s="413" t="e">
        <f>'Паспорт-3'!F722</f>
        <v>#REF!</v>
      </c>
      <c r="F779" s="414"/>
      <c r="G779" s="429" t="e">
        <f t="shared" si="94"/>
        <v>#REF!</v>
      </c>
      <c r="H779" s="81" t="e">
        <f t="shared" si="95"/>
        <v>#REF!</v>
      </c>
    </row>
    <row r="780" spans="1:8" x14ac:dyDescent="0.2">
      <c r="A780" s="326" t="e">
        <f>'Запит 2-8'!#REF!</f>
        <v>#REF!</v>
      </c>
      <c r="B780" s="298" t="e">
        <f>IF('Запит 2-8'!#REF!&lt;&gt;"",'Запит 2-8'!#REF!,"")</f>
        <v>#REF!</v>
      </c>
      <c r="C780" s="297" t="e">
        <f>'Запит 2-8'!#REF!</f>
        <v>#REF!</v>
      </c>
      <c r="D780" s="296" t="e">
        <f>'Запит 2-8'!#REF!</f>
        <v>#REF!</v>
      </c>
      <c r="E780" s="413" t="e">
        <f>'Паспорт-3'!F723</f>
        <v>#REF!</v>
      </c>
      <c r="F780" s="414"/>
      <c r="G780" s="429" t="e">
        <f t="shared" si="94"/>
        <v>#REF!</v>
      </c>
      <c r="H780" s="81" t="e">
        <f t="shared" si="95"/>
        <v>#REF!</v>
      </c>
    </row>
    <row r="781" spans="1:8" x14ac:dyDescent="0.2">
      <c r="A781" s="326" t="e">
        <f>'Запит 2-8'!#REF!</f>
        <v>#REF!</v>
      </c>
      <c r="B781" s="298" t="e">
        <f>IF('Запит 2-8'!#REF!&lt;&gt;"",'Запит 2-8'!#REF!,"")</f>
        <v>#REF!</v>
      </c>
      <c r="C781" s="297" t="e">
        <f>'Запит 2-8'!#REF!</f>
        <v>#REF!</v>
      </c>
      <c r="D781" s="296" t="e">
        <f>'Запит 2-8'!#REF!</f>
        <v>#REF!</v>
      </c>
      <c r="E781" s="413" t="e">
        <f>'Паспорт-3'!F724</f>
        <v>#REF!</v>
      </c>
      <c r="F781" s="414"/>
      <c r="G781" s="429" t="e">
        <f t="shared" si="94"/>
        <v>#REF!</v>
      </c>
      <c r="H781" s="81" t="e">
        <f t="shared" si="95"/>
        <v>#REF!</v>
      </c>
    </row>
    <row r="782" spans="1:8" ht="12.75" customHeight="1" x14ac:dyDescent="0.2">
      <c r="A782" s="326" t="e">
        <f>'Запит 2-8'!#REF!</f>
        <v>#REF!</v>
      </c>
      <c r="B782" s="298" t="e">
        <f>IF('Запит 2-8'!#REF!&lt;&gt;"",'Запит 2-8'!#REF!,"")</f>
        <v>#REF!</v>
      </c>
      <c r="C782" s="297" t="e">
        <f>'Запит 2-8'!#REF!</f>
        <v>#REF!</v>
      </c>
      <c r="D782" s="296" t="e">
        <f>'Запит 2-8'!#REF!</f>
        <v>#REF!</v>
      </c>
      <c r="E782" s="413" t="e">
        <f>'Паспорт-3'!F725</f>
        <v>#REF!</v>
      </c>
      <c r="F782" s="414"/>
      <c r="G782" s="429" t="e">
        <f t="shared" si="94"/>
        <v>#REF!</v>
      </c>
      <c r="H782" s="81" t="e">
        <f t="shared" si="95"/>
        <v>#REF!</v>
      </c>
    </row>
    <row r="783" spans="1:8" x14ac:dyDescent="0.2">
      <c r="A783" s="433" t="e">
        <f>'Запит 2-8'!#REF!</f>
        <v>#REF!</v>
      </c>
      <c r="B783" s="434" t="e">
        <f>IF('Запит 2-8'!#REF!&lt;&gt;"",'Запит 2-8'!#REF!,"")</f>
        <v>#REF!</v>
      </c>
      <c r="C783" s="435" t="e">
        <f>'Запит 2-8'!#REF!</f>
        <v>#REF!</v>
      </c>
      <c r="D783" s="436" t="e">
        <f>'Запит 2-8'!#REF!</f>
        <v>#REF!</v>
      </c>
      <c r="E783" s="437" t="e">
        <f>'Паспорт-3'!F726</f>
        <v>#REF!</v>
      </c>
      <c r="F783" s="438"/>
      <c r="G783" s="439" t="e">
        <f t="shared" si="94"/>
        <v>#REF!</v>
      </c>
      <c r="H783" s="81" t="e">
        <f t="shared" si="95"/>
        <v>#REF!</v>
      </c>
    </row>
    <row r="784" spans="1:8" ht="12.75" customHeight="1" x14ac:dyDescent="0.2">
      <c r="A784" s="820" t="s">
        <v>212</v>
      </c>
      <c r="B784" s="821"/>
      <c r="C784" s="821"/>
      <c r="D784" s="821"/>
      <c r="E784" s="821"/>
      <c r="F784" s="821"/>
      <c r="G784" s="822"/>
      <c r="H784" s="81" t="e">
        <f>H773</f>
        <v>#REF!</v>
      </c>
    </row>
    <row r="785" spans="1:8" ht="12.75" customHeight="1" x14ac:dyDescent="0.2">
      <c r="A785" s="820" t="s">
        <v>232</v>
      </c>
      <c r="B785" s="821"/>
      <c r="C785" s="821"/>
      <c r="D785" s="821"/>
      <c r="E785" s="821"/>
      <c r="F785" s="821"/>
      <c r="G785" s="822"/>
      <c r="H785" s="81" t="e">
        <f>H721</f>
        <v>#REF!</v>
      </c>
    </row>
    <row r="786" spans="1:8" ht="12.75" customHeight="1" x14ac:dyDescent="0.2">
      <c r="A786" s="784" t="e">
        <f>'Запит 2-8'!#REF!</f>
        <v>#REF!</v>
      </c>
      <c r="B786" s="785"/>
      <c r="C786" s="785"/>
      <c r="D786" s="785"/>
      <c r="E786" s="785"/>
      <c r="F786" s="785"/>
      <c r="G786" s="786"/>
      <c r="H786" s="81" t="e">
        <f>H787</f>
        <v>#REF!</v>
      </c>
    </row>
    <row r="787" spans="1:8" x14ac:dyDescent="0.2">
      <c r="A787" s="420" t="s">
        <v>4</v>
      </c>
      <c r="B787" s="823" t="s">
        <v>107</v>
      </c>
      <c r="C787" s="824"/>
      <c r="D787" s="824"/>
      <c r="E787" s="827"/>
      <c r="F787" s="827"/>
      <c r="G787" s="828"/>
      <c r="H787" s="81" t="e">
        <f>H788</f>
        <v>#REF!</v>
      </c>
    </row>
    <row r="788" spans="1:8" x14ac:dyDescent="0.2">
      <c r="A788" s="326" t="e">
        <f>'Запит 2-8'!#REF!</f>
        <v>#REF!</v>
      </c>
      <c r="B788" s="421" t="e">
        <f>IF('Запит 2-8'!#REF!&lt;&gt;"",'Запит 2-8'!#REF!,"")</f>
        <v>#REF!</v>
      </c>
      <c r="C788" s="422" t="e">
        <f>'Запит 2-8'!#REF!</f>
        <v>#REF!</v>
      </c>
      <c r="D788" s="423" t="e">
        <f>'Запит 2-8'!#REF!</f>
        <v>#REF!</v>
      </c>
      <c r="E788" s="424" t="e">
        <f>'Паспорт-3'!F729</f>
        <v>#REF!</v>
      </c>
      <c r="F788" s="425"/>
      <c r="G788" s="428" t="e">
        <f t="shared" ref="G788:G802" si="96">F788-E788</f>
        <v>#REF!</v>
      </c>
      <c r="H788" s="81" t="e">
        <f t="shared" ref="H788:H802" si="97">IF(B788&lt;&gt;"","Для друку","")</f>
        <v>#REF!</v>
      </c>
    </row>
    <row r="789" spans="1:8" x14ac:dyDescent="0.2">
      <c r="A789" s="326" t="e">
        <f>'Запит 2-8'!#REF!</f>
        <v>#REF!</v>
      </c>
      <c r="B789" s="298" t="e">
        <f>IF('Запит 2-8'!#REF!&lt;&gt;"",'Запит 2-8'!#REF!,"")</f>
        <v>#REF!</v>
      </c>
      <c r="C789" s="297" t="e">
        <f>'Запит 2-8'!#REF!</f>
        <v>#REF!</v>
      </c>
      <c r="D789" s="296" t="e">
        <f>'Запит 2-8'!#REF!</f>
        <v>#REF!</v>
      </c>
      <c r="E789" s="413" t="e">
        <f>'Паспорт-3'!F730</f>
        <v>#REF!</v>
      </c>
      <c r="F789" s="414"/>
      <c r="G789" s="429" t="e">
        <f t="shared" si="96"/>
        <v>#REF!</v>
      </c>
      <c r="H789" s="81" t="e">
        <f t="shared" si="97"/>
        <v>#REF!</v>
      </c>
    </row>
    <row r="790" spans="1:8" x14ac:dyDescent="0.2">
      <c r="A790" s="326" t="e">
        <f>'Запит 2-8'!#REF!</f>
        <v>#REF!</v>
      </c>
      <c r="B790" s="298" t="e">
        <f>IF('Запит 2-8'!#REF!&lt;&gt;"",'Запит 2-8'!#REF!,"")</f>
        <v>#REF!</v>
      </c>
      <c r="C790" s="297" t="e">
        <f>'Запит 2-8'!#REF!</f>
        <v>#REF!</v>
      </c>
      <c r="D790" s="296" t="e">
        <f>'Запит 2-8'!#REF!</f>
        <v>#REF!</v>
      </c>
      <c r="E790" s="413" t="e">
        <f>'Паспорт-3'!F731</f>
        <v>#REF!</v>
      </c>
      <c r="F790" s="414"/>
      <c r="G790" s="429" t="e">
        <f t="shared" si="96"/>
        <v>#REF!</v>
      </c>
      <c r="H790" s="81" t="e">
        <f t="shared" si="97"/>
        <v>#REF!</v>
      </c>
    </row>
    <row r="791" spans="1:8" x14ac:dyDescent="0.2">
      <c r="A791" s="326" t="e">
        <f>'Запит 2-8'!#REF!</f>
        <v>#REF!</v>
      </c>
      <c r="B791" s="298" t="e">
        <f>IF('Запит 2-8'!#REF!&lt;&gt;"",'Запит 2-8'!#REF!,"")</f>
        <v>#REF!</v>
      </c>
      <c r="C791" s="297" t="e">
        <f>'Запит 2-8'!#REF!</f>
        <v>#REF!</v>
      </c>
      <c r="D791" s="296" t="e">
        <f>'Запит 2-8'!#REF!</f>
        <v>#REF!</v>
      </c>
      <c r="E791" s="413" t="e">
        <f>'Паспорт-3'!F732</f>
        <v>#REF!</v>
      </c>
      <c r="F791" s="414"/>
      <c r="G791" s="429" t="e">
        <f t="shared" si="96"/>
        <v>#REF!</v>
      </c>
      <c r="H791" s="81" t="e">
        <f t="shared" si="97"/>
        <v>#REF!</v>
      </c>
    </row>
    <row r="792" spans="1:8" x14ac:dyDescent="0.2">
      <c r="A792" s="326" t="e">
        <f>'Запит 2-8'!#REF!</f>
        <v>#REF!</v>
      </c>
      <c r="B792" s="298" t="e">
        <f>IF('Запит 2-8'!#REF!&lt;&gt;"",'Запит 2-8'!#REF!,"")</f>
        <v>#REF!</v>
      </c>
      <c r="C792" s="297" t="e">
        <f>'Запит 2-8'!#REF!</f>
        <v>#REF!</v>
      </c>
      <c r="D792" s="296" t="e">
        <f>'Запит 2-8'!#REF!</f>
        <v>#REF!</v>
      </c>
      <c r="E792" s="413" t="e">
        <f>'Паспорт-3'!F733</f>
        <v>#REF!</v>
      </c>
      <c r="F792" s="414"/>
      <c r="G792" s="429" t="e">
        <f t="shared" si="96"/>
        <v>#REF!</v>
      </c>
      <c r="H792" s="81" t="e">
        <f t="shared" si="97"/>
        <v>#REF!</v>
      </c>
    </row>
    <row r="793" spans="1:8" x14ac:dyDescent="0.2">
      <c r="A793" s="326" t="e">
        <f>'Запит 2-8'!#REF!</f>
        <v>#REF!</v>
      </c>
      <c r="B793" s="298" t="e">
        <f>IF('Запит 2-8'!#REF!&lt;&gt;"",'Запит 2-8'!#REF!,"")</f>
        <v>#REF!</v>
      </c>
      <c r="C793" s="297" t="e">
        <f>'Запит 2-8'!#REF!</f>
        <v>#REF!</v>
      </c>
      <c r="D793" s="296" t="e">
        <f>'Запит 2-8'!#REF!</f>
        <v>#REF!</v>
      </c>
      <c r="E793" s="413" t="e">
        <f>'Паспорт-3'!F734</f>
        <v>#REF!</v>
      </c>
      <c r="F793" s="414"/>
      <c r="G793" s="429" t="e">
        <f t="shared" si="96"/>
        <v>#REF!</v>
      </c>
      <c r="H793" s="81" t="e">
        <f t="shared" si="97"/>
        <v>#REF!</v>
      </c>
    </row>
    <row r="794" spans="1:8" x14ac:dyDescent="0.2">
      <c r="A794" s="326" t="e">
        <f>'Запит 2-8'!#REF!</f>
        <v>#REF!</v>
      </c>
      <c r="B794" s="298" t="e">
        <f>IF('Запит 2-8'!#REF!&lt;&gt;"",'Запит 2-8'!#REF!,"")</f>
        <v>#REF!</v>
      </c>
      <c r="C794" s="297" t="e">
        <f>'Запит 2-8'!#REF!</f>
        <v>#REF!</v>
      </c>
      <c r="D794" s="296" t="e">
        <f>'Запит 2-8'!#REF!</f>
        <v>#REF!</v>
      </c>
      <c r="E794" s="413" t="e">
        <f>'Паспорт-3'!F735</f>
        <v>#REF!</v>
      </c>
      <c r="F794" s="414"/>
      <c r="G794" s="429" t="e">
        <f t="shared" si="96"/>
        <v>#REF!</v>
      </c>
      <c r="H794" s="81" t="e">
        <f t="shared" si="97"/>
        <v>#REF!</v>
      </c>
    </row>
    <row r="795" spans="1:8" x14ac:dyDescent="0.2">
      <c r="A795" s="326" t="e">
        <f>'Запит 2-8'!#REF!</f>
        <v>#REF!</v>
      </c>
      <c r="B795" s="298" t="e">
        <f>IF('Запит 2-8'!#REF!&lt;&gt;"",'Запит 2-8'!#REF!,"")</f>
        <v>#REF!</v>
      </c>
      <c r="C795" s="297" t="e">
        <f>'Запит 2-8'!#REF!</f>
        <v>#REF!</v>
      </c>
      <c r="D795" s="296" t="e">
        <f>'Запит 2-8'!#REF!</f>
        <v>#REF!</v>
      </c>
      <c r="E795" s="413" t="e">
        <f>'Паспорт-3'!F736</f>
        <v>#REF!</v>
      </c>
      <c r="F795" s="414"/>
      <c r="G795" s="429" t="e">
        <f t="shared" si="96"/>
        <v>#REF!</v>
      </c>
      <c r="H795" s="81" t="e">
        <f t="shared" si="97"/>
        <v>#REF!</v>
      </c>
    </row>
    <row r="796" spans="1:8" x14ac:dyDescent="0.2">
      <c r="A796" s="326" t="e">
        <f>'Запит 2-8'!#REF!</f>
        <v>#REF!</v>
      </c>
      <c r="B796" s="298" t="e">
        <f>IF('Запит 2-8'!#REF!&lt;&gt;"",'Запит 2-8'!#REF!,"")</f>
        <v>#REF!</v>
      </c>
      <c r="C796" s="297" t="e">
        <f>'Запит 2-8'!#REF!</f>
        <v>#REF!</v>
      </c>
      <c r="D796" s="296" t="e">
        <f>'Запит 2-8'!#REF!</f>
        <v>#REF!</v>
      </c>
      <c r="E796" s="413" t="e">
        <f>'Паспорт-3'!F737</f>
        <v>#REF!</v>
      </c>
      <c r="F796" s="414"/>
      <c r="G796" s="429" t="e">
        <f t="shared" si="96"/>
        <v>#REF!</v>
      </c>
      <c r="H796" s="81" t="e">
        <f t="shared" si="97"/>
        <v>#REF!</v>
      </c>
    </row>
    <row r="797" spans="1:8" x14ac:dyDescent="0.2">
      <c r="A797" s="326" t="e">
        <f>'Запит 2-8'!#REF!</f>
        <v>#REF!</v>
      </c>
      <c r="B797" s="298" t="e">
        <f>IF('Запит 2-8'!#REF!&lt;&gt;"",'Запит 2-8'!#REF!,"")</f>
        <v>#REF!</v>
      </c>
      <c r="C797" s="297" t="e">
        <f>'Запит 2-8'!#REF!</f>
        <v>#REF!</v>
      </c>
      <c r="D797" s="296" t="e">
        <f>'Запит 2-8'!#REF!</f>
        <v>#REF!</v>
      </c>
      <c r="E797" s="413" t="e">
        <f>'Паспорт-3'!F738</f>
        <v>#REF!</v>
      </c>
      <c r="F797" s="414"/>
      <c r="G797" s="429" t="e">
        <f t="shared" si="96"/>
        <v>#REF!</v>
      </c>
      <c r="H797" s="81" t="e">
        <f t="shared" si="97"/>
        <v>#REF!</v>
      </c>
    </row>
    <row r="798" spans="1:8" x14ac:dyDescent="0.2">
      <c r="A798" s="326" t="e">
        <f>'Запит 2-8'!#REF!</f>
        <v>#REF!</v>
      </c>
      <c r="B798" s="298" t="e">
        <f>IF('Запит 2-8'!#REF!&lt;&gt;"",'Запит 2-8'!#REF!,"")</f>
        <v>#REF!</v>
      </c>
      <c r="C798" s="297" t="e">
        <f>'Запит 2-8'!#REF!</f>
        <v>#REF!</v>
      </c>
      <c r="D798" s="296" t="e">
        <f>'Запит 2-8'!#REF!</f>
        <v>#REF!</v>
      </c>
      <c r="E798" s="413" t="e">
        <f>'Паспорт-3'!F739</f>
        <v>#REF!</v>
      </c>
      <c r="F798" s="414"/>
      <c r="G798" s="429" t="e">
        <f t="shared" si="96"/>
        <v>#REF!</v>
      </c>
      <c r="H798" s="81" t="e">
        <f t="shared" si="97"/>
        <v>#REF!</v>
      </c>
    </row>
    <row r="799" spans="1:8" x14ac:dyDescent="0.2">
      <c r="A799" s="326" t="e">
        <f>'Запит 2-8'!#REF!</f>
        <v>#REF!</v>
      </c>
      <c r="B799" s="298" t="e">
        <f>IF('Запит 2-8'!#REF!&lt;&gt;"",'Запит 2-8'!#REF!,"")</f>
        <v>#REF!</v>
      </c>
      <c r="C799" s="297" t="e">
        <f>'Запит 2-8'!#REF!</f>
        <v>#REF!</v>
      </c>
      <c r="D799" s="296" t="e">
        <f>'Запит 2-8'!#REF!</f>
        <v>#REF!</v>
      </c>
      <c r="E799" s="413" t="e">
        <f>'Паспорт-3'!F740</f>
        <v>#REF!</v>
      </c>
      <c r="F799" s="414"/>
      <c r="G799" s="429" t="e">
        <f t="shared" si="96"/>
        <v>#REF!</v>
      </c>
      <c r="H799" s="81" t="e">
        <f t="shared" si="97"/>
        <v>#REF!</v>
      </c>
    </row>
    <row r="800" spans="1:8" x14ac:dyDescent="0.2">
      <c r="A800" s="326" t="e">
        <f>'Запит 2-8'!#REF!</f>
        <v>#REF!</v>
      </c>
      <c r="B800" s="298" t="e">
        <f>IF('Запит 2-8'!#REF!&lt;&gt;"",'Запит 2-8'!#REF!,"")</f>
        <v>#REF!</v>
      </c>
      <c r="C800" s="297" t="e">
        <f>'Запит 2-8'!#REF!</f>
        <v>#REF!</v>
      </c>
      <c r="D800" s="296" t="e">
        <f>'Запит 2-8'!#REF!</f>
        <v>#REF!</v>
      </c>
      <c r="E800" s="413" t="e">
        <f>'Паспорт-3'!F741</f>
        <v>#REF!</v>
      </c>
      <c r="F800" s="414"/>
      <c r="G800" s="429" t="e">
        <f t="shared" si="96"/>
        <v>#REF!</v>
      </c>
      <c r="H800" s="81" t="e">
        <f t="shared" si="97"/>
        <v>#REF!</v>
      </c>
    </row>
    <row r="801" spans="1:8" x14ac:dyDescent="0.2">
      <c r="A801" s="326" t="e">
        <f>'Запит 2-8'!#REF!</f>
        <v>#REF!</v>
      </c>
      <c r="B801" s="298" t="e">
        <f>IF('Запит 2-8'!#REF!&lt;&gt;"",'Запит 2-8'!#REF!,"")</f>
        <v>#REF!</v>
      </c>
      <c r="C801" s="297" t="e">
        <f>'Запит 2-8'!#REF!</f>
        <v>#REF!</v>
      </c>
      <c r="D801" s="296" t="e">
        <f>'Запит 2-8'!#REF!</f>
        <v>#REF!</v>
      </c>
      <c r="E801" s="413" t="e">
        <f>'Паспорт-3'!F742</f>
        <v>#REF!</v>
      </c>
      <c r="F801" s="414"/>
      <c r="G801" s="429" t="e">
        <f t="shared" si="96"/>
        <v>#REF!</v>
      </c>
      <c r="H801" s="81" t="e">
        <f t="shared" si="97"/>
        <v>#REF!</v>
      </c>
    </row>
    <row r="802" spans="1:8" x14ac:dyDescent="0.2">
      <c r="A802" s="433" t="e">
        <f>'Запит 2-8'!#REF!</f>
        <v>#REF!</v>
      </c>
      <c r="B802" s="434" t="e">
        <f>IF('Запит 2-8'!#REF!&lt;&gt;"",'Запит 2-8'!#REF!,"")</f>
        <v>#REF!</v>
      </c>
      <c r="C802" s="435" t="e">
        <f>'Запит 2-8'!#REF!</f>
        <v>#REF!</v>
      </c>
      <c r="D802" s="436" t="e">
        <f>'Запит 2-8'!#REF!</f>
        <v>#REF!</v>
      </c>
      <c r="E802" s="437" t="e">
        <f>'Паспорт-3'!F743</f>
        <v>#REF!</v>
      </c>
      <c r="F802" s="438"/>
      <c r="G802" s="439" t="e">
        <f t="shared" si="96"/>
        <v>#REF!</v>
      </c>
      <c r="H802" s="81" t="e">
        <f t="shared" si="97"/>
        <v>#REF!</v>
      </c>
    </row>
    <row r="803" spans="1:8" ht="12.75" customHeight="1" x14ac:dyDescent="0.2">
      <c r="A803" s="820" t="s">
        <v>212</v>
      </c>
      <c r="B803" s="821"/>
      <c r="C803" s="821"/>
      <c r="D803" s="821"/>
      <c r="E803" s="821"/>
      <c r="F803" s="821"/>
      <c r="G803" s="822"/>
      <c r="H803" s="81" t="e">
        <f>H787</f>
        <v>#REF!</v>
      </c>
    </row>
    <row r="804" spans="1:8" x14ac:dyDescent="0.2">
      <c r="A804" s="420" t="e">
        <f>'Запит 2-8'!#REF!</f>
        <v>#REF!</v>
      </c>
      <c r="B804" s="823" t="s">
        <v>108</v>
      </c>
      <c r="C804" s="824"/>
      <c r="D804" s="824"/>
      <c r="E804" s="824"/>
      <c r="F804" s="824"/>
      <c r="G804" s="829"/>
      <c r="H804" s="81" t="e">
        <f>H805</f>
        <v>#REF!</v>
      </c>
    </row>
    <row r="805" spans="1:8" x14ac:dyDescent="0.2">
      <c r="A805" s="326" t="e">
        <f>'Запит 2-8'!#REF!</f>
        <v>#REF!</v>
      </c>
      <c r="B805" s="421" t="e">
        <f>IF('Запит 2-8'!#REF!&lt;&gt;"",'Запит 2-8'!#REF!,"")</f>
        <v>#REF!</v>
      </c>
      <c r="C805" s="422" t="e">
        <f>'Запит 2-8'!#REF!</f>
        <v>#REF!</v>
      </c>
      <c r="D805" s="423" t="e">
        <f>'Запит 2-8'!#REF!</f>
        <v>#REF!</v>
      </c>
      <c r="E805" s="430" t="e">
        <f>'Паспорт-3'!F745</f>
        <v>#REF!</v>
      </c>
      <c r="F805" s="431"/>
      <c r="G805" s="432" t="e">
        <f t="shared" ref="G805:G819" si="98">F805-E805</f>
        <v>#REF!</v>
      </c>
      <c r="H805" s="81" t="e">
        <f t="shared" ref="H805:H819" si="99">IF(B805&lt;&gt;"","Для друку","")</f>
        <v>#REF!</v>
      </c>
    </row>
    <row r="806" spans="1:8" x14ac:dyDescent="0.2">
      <c r="A806" s="326" t="e">
        <f>'Запит 2-8'!#REF!</f>
        <v>#REF!</v>
      </c>
      <c r="B806" s="298" t="e">
        <f>IF('Запит 2-8'!#REF!&lt;&gt;"",'Запит 2-8'!#REF!,"")</f>
        <v>#REF!</v>
      </c>
      <c r="C806" s="297" t="e">
        <f>'Запит 2-8'!#REF!</f>
        <v>#REF!</v>
      </c>
      <c r="D806" s="296" t="e">
        <f>'Запит 2-8'!#REF!</f>
        <v>#REF!</v>
      </c>
      <c r="E806" s="413" t="e">
        <f>'Паспорт-3'!F746</f>
        <v>#REF!</v>
      </c>
      <c r="F806" s="414"/>
      <c r="G806" s="429" t="e">
        <f t="shared" si="98"/>
        <v>#REF!</v>
      </c>
      <c r="H806" s="81" t="e">
        <f t="shared" si="99"/>
        <v>#REF!</v>
      </c>
    </row>
    <row r="807" spans="1:8" x14ac:dyDescent="0.2">
      <c r="A807" s="326" t="e">
        <f>'Запит 2-8'!#REF!</f>
        <v>#REF!</v>
      </c>
      <c r="B807" s="298" t="e">
        <f>IF('Запит 2-8'!#REF!&lt;&gt;"",'Запит 2-8'!#REF!,"")</f>
        <v>#REF!</v>
      </c>
      <c r="C807" s="297" t="e">
        <f>'Запит 2-8'!#REF!</f>
        <v>#REF!</v>
      </c>
      <c r="D807" s="296" t="e">
        <f>'Запит 2-8'!#REF!</f>
        <v>#REF!</v>
      </c>
      <c r="E807" s="413" t="e">
        <f>'Паспорт-3'!F747</f>
        <v>#REF!</v>
      </c>
      <c r="F807" s="414"/>
      <c r="G807" s="429" t="e">
        <f t="shared" si="98"/>
        <v>#REF!</v>
      </c>
      <c r="H807" s="81" t="e">
        <f t="shared" si="99"/>
        <v>#REF!</v>
      </c>
    </row>
    <row r="808" spans="1:8" x14ac:dyDescent="0.2">
      <c r="A808" s="326" t="e">
        <f>'Запит 2-8'!#REF!</f>
        <v>#REF!</v>
      </c>
      <c r="B808" s="298" t="e">
        <f>IF('Запит 2-8'!#REF!&lt;&gt;"",'Запит 2-8'!#REF!,"")</f>
        <v>#REF!</v>
      </c>
      <c r="C808" s="297" t="e">
        <f>'Запит 2-8'!#REF!</f>
        <v>#REF!</v>
      </c>
      <c r="D808" s="296" t="e">
        <f>'Запит 2-8'!#REF!</f>
        <v>#REF!</v>
      </c>
      <c r="E808" s="413" t="e">
        <f>'Паспорт-3'!F748</f>
        <v>#REF!</v>
      </c>
      <c r="F808" s="414"/>
      <c r="G808" s="429" t="e">
        <f t="shared" si="98"/>
        <v>#REF!</v>
      </c>
      <c r="H808" s="81" t="e">
        <f t="shared" si="99"/>
        <v>#REF!</v>
      </c>
    </row>
    <row r="809" spans="1:8" x14ac:dyDescent="0.2">
      <c r="A809" s="326" t="e">
        <f>'Запит 2-8'!#REF!</f>
        <v>#REF!</v>
      </c>
      <c r="B809" s="298" t="e">
        <f>IF('Запит 2-8'!#REF!&lt;&gt;"",'Запит 2-8'!#REF!,"")</f>
        <v>#REF!</v>
      </c>
      <c r="C809" s="297" t="e">
        <f>'Запит 2-8'!#REF!</f>
        <v>#REF!</v>
      </c>
      <c r="D809" s="296" t="e">
        <f>'Запит 2-8'!#REF!</f>
        <v>#REF!</v>
      </c>
      <c r="E809" s="413" t="e">
        <f>'Паспорт-3'!F749</f>
        <v>#REF!</v>
      </c>
      <c r="F809" s="414"/>
      <c r="G809" s="429" t="e">
        <f t="shared" si="98"/>
        <v>#REF!</v>
      </c>
      <c r="H809" s="81" t="e">
        <f t="shared" si="99"/>
        <v>#REF!</v>
      </c>
    </row>
    <row r="810" spans="1:8" x14ac:dyDescent="0.2">
      <c r="A810" s="326" t="e">
        <f>'Запит 2-8'!#REF!</f>
        <v>#REF!</v>
      </c>
      <c r="B810" s="298" t="e">
        <f>IF('Запит 2-8'!#REF!&lt;&gt;"",'Запит 2-8'!#REF!,"")</f>
        <v>#REF!</v>
      </c>
      <c r="C810" s="297" t="e">
        <f>'Запит 2-8'!#REF!</f>
        <v>#REF!</v>
      </c>
      <c r="D810" s="296" t="e">
        <f>'Запит 2-8'!#REF!</f>
        <v>#REF!</v>
      </c>
      <c r="E810" s="413" t="e">
        <f>'Паспорт-3'!F750</f>
        <v>#REF!</v>
      </c>
      <c r="F810" s="414"/>
      <c r="G810" s="429" t="e">
        <f t="shared" si="98"/>
        <v>#REF!</v>
      </c>
      <c r="H810" s="81" t="e">
        <f t="shared" si="99"/>
        <v>#REF!</v>
      </c>
    </row>
    <row r="811" spans="1:8" x14ac:dyDescent="0.2">
      <c r="A811" s="326" t="e">
        <f>'Запит 2-8'!#REF!</f>
        <v>#REF!</v>
      </c>
      <c r="B811" s="298" t="e">
        <f>IF('Запит 2-8'!#REF!&lt;&gt;"",'Запит 2-8'!#REF!,"")</f>
        <v>#REF!</v>
      </c>
      <c r="C811" s="297" t="e">
        <f>'Запит 2-8'!#REF!</f>
        <v>#REF!</v>
      </c>
      <c r="D811" s="296" t="e">
        <f>'Запит 2-8'!#REF!</f>
        <v>#REF!</v>
      </c>
      <c r="E811" s="413" t="e">
        <f>'Паспорт-3'!F751</f>
        <v>#REF!</v>
      </c>
      <c r="F811" s="414"/>
      <c r="G811" s="429" t="e">
        <f t="shared" si="98"/>
        <v>#REF!</v>
      </c>
      <c r="H811" s="81" t="e">
        <f t="shared" si="99"/>
        <v>#REF!</v>
      </c>
    </row>
    <row r="812" spans="1:8" x14ac:dyDescent="0.2">
      <c r="A812" s="326" t="e">
        <f>'Запит 2-8'!#REF!</f>
        <v>#REF!</v>
      </c>
      <c r="B812" s="298" t="e">
        <f>IF('Запит 2-8'!#REF!&lt;&gt;"",'Запит 2-8'!#REF!,"")</f>
        <v>#REF!</v>
      </c>
      <c r="C812" s="297" t="e">
        <f>'Запит 2-8'!#REF!</f>
        <v>#REF!</v>
      </c>
      <c r="D812" s="296" t="e">
        <f>'Запит 2-8'!#REF!</f>
        <v>#REF!</v>
      </c>
      <c r="E812" s="413" t="e">
        <f>'Паспорт-3'!F752</f>
        <v>#REF!</v>
      </c>
      <c r="F812" s="414"/>
      <c r="G812" s="429" t="e">
        <f t="shared" si="98"/>
        <v>#REF!</v>
      </c>
      <c r="H812" s="81" t="e">
        <f t="shared" si="99"/>
        <v>#REF!</v>
      </c>
    </row>
    <row r="813" spans="1:8" x14ac:dyDescent="0.2">
      <c r="A813" s="326" t="e">
        <f>'Запит 2-8'!#REF!</f>
        <v>#REF!</v>
      </c>
      <c r="B813" s="298" t="e">
        <f>IF('Запит 2-8'!#REF!&lt;&gt;"",'Запит 2-8'!#REF!,"")</f>
        <v>#REF!</v>
      </c>
      <c r="C813" s="297" t="e">
        <f>'Запит 2-8'!#REF!</f>
        <v>#REF!</v>
      </c>
      <c r="D813" s="296" t="e">
        <f>'Запит 2-8'!#REF!</f>
        <v>#REF!</v>
      </c>
      <c r="E813" s="413" t="e">
        <f>'Паспорт-3'!F753</f>
        <v>#REF!</v>
      </c>
      <c r="F813" s="414"/>
      <c r="G813" s="429" t="e">
        <f t="shared" si="98"/>
        <v>#REF!</v>
      </c>
      <c r="H813" s="81" t="e">
        <f t="shared" si="99"/>
        <v>#REF!</v>
      </c>
    </row>
    <row r="814" spans="1:8" x14ac:dyDescent="0.2">
      <c r="A814" s="326" t="e">
        <f>'Запит 2-8'!#REF!</f>
        <v>#REF!</v>
      </c>
      <c r="B814" s="298" t="e">
        <f>IF('Запит 2-8'!#REF!&lt;&gt;"",'Запит 2-8'!#REF!,"")</f>
        <v>#REF!</v>
      </c>
      <c r="C814" s="297" t="e">
        <f>'Запит 2-8'!#REF!</f>
        <v>#REF!</v>
      </c>
      <c r="D814" s="296" t="e">
        <f>'Запит 2-8'!#REF!</f>
        <v>#REF!</v>
      </c>
      <c r="E814" s="413" t="e">
        <f>'Паспорт-3'!F754</f>
        <v>#REF!</v>
      </c>
      <c r="F814" s="414"/>
      <c r="G814" s="429" t="e">
        <f t="shared" si="98"/>
        <v>#REF!</v>
      </c>
      <c r="H814" s="81" t="e">
        <f t="shared" si="99"/>
        <v>#REF!</v>
      </c>
    </row>
    <row r="815" spans="1:8" x14ac:dyDescent="0.2">
      <c r="A815" s="326" t="e">
        <f>'Запит 2-8'!#REF!</f>
        <v>#REF!</v>
      </c>
      <c r="B815" s="298" t="e">
        <f>IF('Запит 2-8'!#REF!&lt;&gt;"",'Запит 2-8'!#REF!,"")</f>
        <v>#REF!</v>
      </c>
      <c r="C815" s="297" t="e">
        <f>'Запит 2-8'!#REF!</f>
        <v>#REF!</v>
      </c>
      <c r="D815" s="296" t="e">
        <f>'Запит 2-8'!#REF!</f>
        <v>#REF!</v>
      </c>
      <c r="E815" s="413" t="e">
        <f>'Паспорт-3'!F755</f>
        <v>#REF!</v>
      </c>
      <c r="F815" s="414"/>
      <c r="G815" s="429" t="e">
        <f t="shared" si="98"/>
        <v>#REF!</v>
      </c>
      <c r="H815" s="81" t="e">
        <f t="shared" si="99"/>
        <v>#REF!</v>
      </c>
    </row>
    <row r="816" spans="1:8" x14ac:dyDescent="0.2">
      <c r="A816" s="326" t="e">
        <f>'Запит 2-8'!#REF!</f>
        <v>#REF!</v>
      </c>
      <c r="B816" s="298" t="e">
        <f>IF('Запит 2-8'!#REF!&lt;&gt;"",'Запит 2-8'!#REF!,"")</f>
        <v>#REF!</v>
      </c>
      <c r="C816" s="297" t="e">
        <f>'Запит 2-8'!#REF!</f>
        <v>#REF!</v>
      </c>
      <c r="D816" s="296" t="e">
        <f>'Запит 2-8'!#REF!</f>
        <v>#REF!</v>
      </c>
      <c r="E816" s="413" t="e">
        <f>'Паспорт-3'!F756</f>
        <v>#REF!</v>
      </c>
      <c r="F816" s="414"/>
      <c r="G816" s="429" t="e">
        <f t="shared" si="98"/>
        <v>#REF!</v>
      </c>
      <c r="H816" s="81" t="e">
        <f t="shared" si="99"/>
        <v>#REF!</v>
      </c>
    </row>
    <row r="817" spans="1:8" x14ac:dyDescent="0.2">
      <c r="A817" s="326" t="e">
        <f>'Запит 2-8'!#REF!</f>
        <v>#REF!</v>
      </c>
      <c r="B817" s="298" t="e">
        <f>IF('Запит 2-8'!#REF!&lt;&gt;"",'Запит 2-8'!#REF!,"")</f>
        <v>#REF!</v>
      </c>
      <c r="C817" s="297" t="e">
        <f>'Запит 2-8'!#REF!</f>
        <v>#REF!</v>
      </c>
      <c r="D817" s="296" t="e">
        <f>'Запит 2-8'!#REF!</f>
        <v>#REF!</v>
      </c>
      <c r="E817" s="413" t="e">
        <f>'Паспорт-3'!F757</f>
        <v>#REF!</v>
      </c>
      <c r="F817" s="414"/>
      <c r="G817" s="429" t="e">
        <f t="shared" si="98"/>
        <v>#REF!</v>
      </c>
      <c r="H817" s="81" t="e">
        <f t="shared" si="99"/>
        <v>#REF!</v>
      </c>
    </row>
    <row r="818" spans="1:8" x14ac:dyDescent="0.2">
      <c r="A818" s="326" t="e">
        <f>'Запит 2-8'!#REF!</f>
        <v>#REF!</v>
      </c>
      <c r="B818" s="298" t="e">
        <f>IF('Запит 2-8'!#REF!&lt;&gt;"",'Запит 2-8'!#REF!,"")</f>
        <v>#REF!</v>
      </c>
      <c r="C818" s="297" t="e">
        <f>'Запит 2-8'!#REF!</f>
        <v>#REF!</v>
      </c>
      <c r="D818" s="296" t="e">
        <f>'Запит 2-8'!#REF!</f>
        <v>#REF!</v>
      </c>
      <c r="E818" s="413" t="e">
        <f>'Паспорт-3'!F758</f>
        <v>#REF!</v>
      </c>
      <c r="F818" s="414"/>
      <c r="G818" s="429" t="e">
        <f t="shared" si="98"/>
        <v>#REF!</v>
      </c>
      <c r="H818" s="81" t="e">
        <f t="shared" si="99"/>
        <v>#REF!</v>
      </c>
    </row>
    <row r="819" spans="1:8" x14ac:dyDescent="0.2">
      <c r="A819" s="433" t="e">
        <f>'Запит 2-8'!#REF!</f>
        <v>#REF!</v>
      </c>
      <c r="B819" s="434" t="e">
        <f>IF('Запит 2-8'!#REF!&lt;&gt;"",'Запит 2-8'!#REF!,"")</f>
        <v>#REF!</v>
      </c>
      <c r="C819" s="435" t="e">
        <f>'Запит 2-8'!#REF!</f>
        <v>#REF!</v>
      </c>
      <c r="D819" s="436" t="e">
        <f>'Запит 2-8'!#REF!</f>
        <v>#REF!</v>
      </c>
      <c r="E819" s="437" t="e">
        <f>'Паспорт-3'!F759</f>
        <v>#REF!</v>
      </c>
      <c r="F819" s="438"/>
      <c r="G819" s="439" t="e">
        <f t="shared" si="98"/>
        <v>#REF!</v>
      </c>
      <c r="H819" s="81" t="e">
        <f t="shared" si="99"/>
        <v>#REF!</v>
      </c>
    </row>
    <row r="820" spans="1:8" ht="12.75" customHeight="1" x14ac:dyDescent="0.2">
      <c r="A820" s="820" t="s">
        <v>212</v>
      </c>
      <c r="B820" s="821"/>
      <c r="C820" s="821"/>
      <c r="D820" s="821"/>
      <c r="E820" s="821"/>
      <c r="F820" s="821"/>
      <c r="G820" s="822"/>
      <c r="H820" s="81" t="e">
        <f>H804</f>
        <v>#REF!</v>
      </c>
    </row>
    <row r="821" spans="1:8" x14ac:dyDescent="0.2">
      <c r="A821" s="426" t="e">
        <f>'Запит 2-8'!#REF!</f>
        <v>#REF!</v>
      </c>
      <c r="B821" s="823" t="s">
        <v>109</v>
      </c>
      <c r="C821" s="824"/>
      <c r="D821" s="824"/>
      <c r="E821" s="825"/>
      <c r="F821" s="825"/>
      <c r="G821" s="826"/>
      <c r="H821" s="81" t="e">
        <f>H822</f>
        <v>#REF!</v>
      </c>
    </row>
    <row r="822" spans="1:8" x14ac:dyDescent="0.2">
      <c r="A822" s="326" t="e">
        <f>'Запит 2-8'!#REF!</f>
        <v>#REF!</v>
      </c>
      <c r="B822" s="421" t="e">
        <f>IF('Запит 2-8'!#REF!&lt;&gt;"",'Запит 2-8'!#REF!,"")</f>
        <v>#REF!</v>
      </c>
      <c r="C822" s="422" t="e">
        <f>'Запит 2-8'!#REF!</f>
        <v>#REF!</v>
      </c>
      <c r="D822" s="423" t="e">
        <f>'Запит 2-8'!#REF!</f>
        <v>#REF!</v>
      </c>
      <c r="E822" s="424" t="e">
        <f>'Паспорт-3'!F761</f>
        <v>#REF!</v>
      </c>
      <c r="F822" s="425"/>
      <c r="G822" s="428" t="e">
        <f t="shared" ref="G822:G836" si="100">F822-E822</f>
        <v>#REF!</v>
      </c>
      <c r="H822" s="81" t="e">
        <f t="shared" ref="H822:H836" si="101">IF(B822&lt;&gt;"","Для друку","")</f>
        <v>#REF!</v>
      </c>
    </row>
    <row r="823" spans="1:8" x14ac:dyDescent="0.2">
      <c r="A823" s="326" t="e">
        <f>'Запит 2-8'!#REF!</f>
        <v>#REF!</v>
      </c>
      <c r="B823" s="298" t="e">
        <f>IF('Запит 2-8'!#REF!&lt;&gt;"",'Запит 2-8'!#REF!,"")</f>
        <v>#REF!</v>
      </c>
      <c r="C823" s="297" t="e">
        <f>'Запит 2-8'!#REF!</f>
        <v>#REF!</v>
      </c>
      <c r="D823" s="296" t="e">
        <f>'Запит 2-8'!#REF!</f>
        <v>#REF!</v>
      </c>
      <c r="E823" s="413" t="e">
        <f>'Паспорт-3'!F762</f>
        <v>#REF!</v>
      </c>
      <c r="F823" s="414"/>
      <c r="G823" s="429" t="e">
        <f t="shared" si="100"/>
        <v>#REF!</v>
      </c>
      <c r="H823" s="81" t="e">
        <f t="shared" si="101"/>
        <v>#REF!</v>
      </c>
    </row>
    <row r="824" spans="1:8" x14ac:dyDescent="0.2">
      <c r="A824" s="326" t="e">
        <f>'Запит 2-8'!#REF!</f>
        <v>#REF!</v>
      </c>
      <c r="B824" s="298" t="e">
        <f>IF('Запит 2-8'!#REF!&lt;&gt;"",'Запит 2-8'!#REF!,"")</f>
        <v>#REF!</v>
      </c>
      <c r="C824" s="297" t="e">
        <f>'Запит 2-8'!#REF!</f>
        <v>#REF!</v>
      </c>
      <c r="D824" s="296" t="e">
        <f>'Запит 2-8'!#REF!</f>
        <v>#REF!</v>
      </c>
      <c r="E824" s="413" t="e">
        <f>'Паспорт-3'!F763</f>
        <v>#REF!</v>
      </c>
      <c r="F824" s="414"/>
      <c r="G824" s="429" t="e">
        <f t="shared" si="100"/>
        <v>#REF!</v>
      </c>
      <c r="H824" s="81" t="e">
        <f t="shared" si="101"/>
        <v>#REF!</v>
      </c>
    </row>
    <row r="825" spans="1:8" x14ac:dyDescent="0.2">
      <c r="A825" s="326" t="e">
        <f>'Запит 2-8'!#REF!</f>
        <v>#REF!</v>
      </c>
      <c r="B825" s="298" t="e">
        <f>IF('Запит 2-8'!#REF!&lt;&gt;"",'Запит 2-8'!#REF!,"")</f>
        <v>#REF!</v>
      </c>
      <c r="C825" s="297" t="e">
        <f>'Запит 2-8'!#REF!</f>
        <v>#REF!</v>
      </c>
      <c r="D825" s="296" t="e">
        <f>'Запит 2-8'!#REF!</f>
        <v>#REF!</v>
      </c>
      <c r="E825" s="413" t="e">
        <f>'Паспорт-3'!F764</f>
        <v>#REF!</v>
      </c>
      <c r="F825" s="414"/>
      <c r="G825" s="429" t="e">
        <f t="shared" si="100"/>
        <v>#REF!</v>
      </c>
      <c r="H825" s="81" t="e">
        <f t="shared" si="101"/>
        <v>#REF!</v>
      </c>
    </row>
    <row r="826" spans="1:8" x14ac:dyDescent="0.2">
      <c r="A826" s="326" t="e">
        <f>'Запит 2-8'!#REF!</f>
        <v>#REF!</v>
      </c>
      <c r="B826" s="298" t="e">
        <f>IF('Запит 2-8'!#REF!&lt;&gt;"",'Запит 2-8'!#REF!,"")</f>
        <v>#REF!</v>
      </c>
      <c r="C826" s="297" t="e">
        <f>'Запит 2-8'!#REF!</f>
        <v>#REF!</v>
      </c>
      <c r="D826" s="296" t="e">
        <f>'Запит 2-8'!#REF!</f>
        <v>#REF!</v>
      </c>
      <c r="E826" s="413" t="e">
        <f>'Паспорт-3'!F765</f>
        <v>#REF!</v>
      </c>
      <c r="F826" s="414"/>
      <c r="G826" s="429" t="e">
        <f t="shared" si="100"/>
        <v>#REF!</v>
      </c>
      <c r="H826" s="81" t="e">
        <f t="shared" si="101"/>
        <v>#REF!</v>
      </c>
    </row>
    <row r="827" spans="1:8" x14ac:dyDescent="0.2">
      <c r="A827" s="326" t="e">
        <f>'Запит 2-8'!#REF!</f>
        <v>#REF!</v>
      </c>
      <c r="B827" s="298" t="e">
        <f>IF('Запит 2-8'!#REF!&lt;&gt;"",'Запит 2-8'!#REF!,"")</f>
        <v>#REF!</v>
      </c>
      <c r="C827" s="297" t="e">
        <f>'Запит 2-8'!#REF!</f>
        <v>#REF!</v>
      </c>
      <c r="D827" s="296" t="e">
        <f>'Запит 2-8'!#REF!</f>
        <v>#REF!</v>
      </c>
      <c r="E827" s="413" t="e">
        <f>'Паспорт-3'!F766</f>
        <v>#REF!</v>
      </c>
      <c r="F827" s="414"/>
      <c r="G827" s="429" t="e">
        <f t="shared" si="100"/>
        <v>#REF!</v>
      </c>
      <c r="H827" s="81" t="e">
        <f t="shared" si="101"/>
        <v>#REF!</v>
      </c>
    </row>
    <row r="828" spans="1:8" x14ac:dyDescent="0.2">
      <c r="A828" s="326" t="e">
        <f>'Запит 2-8'!#REF!</f>
        <v>#REF!</v>
      </c>
      <c r="B828" s="298" t="e">
        <f>IF('Запит 2-8'!#REF!&lt;&gt;"",'Запит 2-8'!#REF!,"")</f>
        <v>#REF!</v>
      </c>
      <c r="C828" s="297" t="e">
        <f>'Запит 2-8'!#REF!</f>
        <v>#REF!</v>
      </c>
      <c r="D828" s="296" t="e">
        <f>'Запит 2-8'!#REF!</f>
        <v>#REF!</v>
      </c>
      <c r="E828" s="413" t="e">
        <f>'Паспорт-3'!F767</f>
        <v>#REF!</v>
      </c>
      <c r="F828" s="414"/>
      <c r="G828" s="429" t="e">
        <f t="shared" si="100"/>
        <v>#REF!</v>
      </c>
      <c r="H828" s="81" t="e">
        <f t="shared" si="101"/>
        <v>#REF!</v>
      </c>
    </row>
    <row r="829" spans="1:8" x14ac:dyDescent="0.2">
      <c r="A829" s="326" t="e">
        <f>'Запит 2-8'!#REF!</f>
        <v>#REF!</v>
      </c>
      <c r="B829" s="298" t="e">
        <f>IF('Запит 2-8'!#REF!&lt;&gt;"",'Запит 2-8'!#REF!,"")</f>
        <v>#REF!</v>
      </c>
      <c r="C829" s="297" t="e">
        <f>'Запит 2-8'!#REF!</f>
        <v>#REF!</v>
      </c>
      <c r="D829" s="296" t="e">
        <f>'Запит 2-8'!#REF!</f>
        <v>#REF!</v>
      </c>
      <c r="E829" s="413" t="e">
        <f>'Паспорт-3'!F768</f>
        <v>#REF!</v>
      </c>
      <c r="F829" s="414"/>
      <c r="G829" s="429" t="e">
        <f t="shared" si="100"/>
        <v>#REF!</v>
      </c>
      <c r="H829" s="81" t="e">
        <f t="shared" si="101"/>
        <v>#REF!</v>
      </c>
    </row>
    <row r="830" spans="1:8" x14ac:dyDescent="0.2">
      <c r="A830" s="326" t="e">
        <f>'Запит 2-8'!#REF!</f>
        <v>#REF!</v>
      </c>
      <c r="B830" s="298" t="e">
        <f>IF('Запит 2-8'!#REF!&lt;&gt;"",'Запит 2-8'!#REF!,"")</f>
        <v>#REF!</v>
      </c>
      <c r="C830" s="297" t="e">
        <f>'Запит 2-8'!#REF!</f>
        <v>#REF!</v>
      </c>
      <c r="D830" s="296" t="e">
        <f>'Запит 2-8'!#REF!</f>
        <v>#REF!</v>
      </c>
      <c r="E830" s="413" t="e">
        <f>'Паспорт-3'!F769</f>
        <v>#REF!</v>
      </c>
      <c r="F830" s="414"/>
      <c r="G830" s="429" t="e">
        <f t="shared" si="100"/>
        <v>#REF!</v>
      </c>
      <c r="H830" s="81" t="e">
        <f t="shared" si="101"/>
        <v>#REF!</v>
      </c>
    </row>
    <row r="831" spans="1:8" x14ac:dyDescent="0.2">
      <c r="A831" s="326" t="e">
        <f>'Запит 2-8'!#REF!</f>
        <v>#REF!</v>
      </c>
      <c r="B831" s="298" t="e">
        <f>IF('Запит 2-8'!#REF!&lt;&gt;"",'Запит 2-8'!#REF!,"")</f>
        <v>#REF!</v>
      </c>
      <c r="C831" s="297" t="e">
        <f>'Запит 2-8'!#REF!</f>
        <v>#REF!</v>
      </c>
      <c r="D831" s="296" t="e">
        <f>'Запит 2-8'!#REF!</f>
        <v>#REF!</v>
      </c>
      <c r="E831" s="413" t="e">
        <f>'Паспорт-3'!F770</f>
        <v>#REF!</v>
      </c>
      <c r="F831" s="414"/>
      <c r="G831" s="429" t="e">
        <f t="shared" si="100"/>
        <v>#REF!</v>
      </c>
      <c r="H831" s="81" t="e">
        <f t="shared" si="101"/>
        <v>#REF!</v>
      </c>
    </row>
    <row r="832" spans="1:8" x14ac:dyDescent="0.2">
      <c r="A832" s="326" t="e">
        <f>'Запит 2-8'!#REF!</f>
        <v>#REF!</v>
      </c>
      <c r="B832" s="298" t="e">
        <f>IF('Запит 2-8'!#REF!&lt;&gt;"",'Запит 2-8'!#REF!,"")</f>
        <v>#REF!</v>
      </c>
      <c r="C832" s="297" t="e">
        <f>'Запит 2-8'!#REF!</f>
        <v>#REF!</v>
      </c>
      <c r="D832" s="296" t="e">
        <f>'Запит 2-8'!#REF!</f>
        <v>#REF!</v>
      </c>
      <c r="E832" s="413" t="e">
        <f>'Паспорт-3'!F771</f>
        <v>#REF!</v>
      </c>
      <c r="F832" s="414"/>
      <c r="G832" s="429" t="e">
        <f t="shared" si="100"/>
        <v>#REF!</v>
      </c>
      <c r="H832" s="81" t="e">
        <f t="shared" si="101"/>
        <v>#REF!</v>
      </c>
    </row>
    <row r="833" spans="1:8" x14ac:dyDescent="0.2">
      <c r="A833" s="326" t="e">
        <f>'Запит 2-8'!#REF!</f>
        <v>#REF!</v>
      </c>
      <c r="B833" s="298" t="e">
        <f>IF('Запит 2-8'!#REF!&lt;&gt;"",'Запит 2-8'!#REF!,"")</f>
        <v>#REF!</v>
      </c>
      <c r="C833" s="297" t="e">
        <f>'Запит 2-8'!#REF!</f>
        <v>#REF!</v>
      </c>
      <c r="D833" s="296" t="e">
        <f>'Запит 2-8'!#REF!</f>
        <v>#REF!</v>
      </c>
      <c r="E833" s="413" t="e">
        <f>'Паспорт-3'!F772</f>
        <v>#REF!</v>
      </c>
      <c r="F833" s="414"/>
      <c r="G833" s="429" t="e">
        <f t="shared" si="100"/>
        <v>#REF!</v>
      </c>
      <c r="H833" s="81" t="e">
        <f t="shared" si="101"/>
        <v>#REF!</v>
      </c>
    </row>
    <row r="834" spans="1:8" x14ac:dyDescent="0.2">
      <c r="A834" s="326" t="e">
        <f>'Запит 2-8'!#REF!</f>
        <v>#REF!</v>
      </c>
      <c r="B834" s="298" t="e">
        <f>IF('Запит 2-8'!#REF!&lt;&gt;"",'Запит 2-8'!#REF!,"")</f>
        <v>#REF!</v>
      </c>
      <c r="C834" s="297" t="e">
        <f>'Запит 2-8'!#REF!</f>
        <v>#REF!</v>
      </c>
      <c r="D834" s="296" t="e">
        <f>'Запит 2-8'!#REF!</f>
        <v>#REF!</v>
      </c>
      <c r="E834" s="413" t="e">
        <f>'Паспорт-3'!F773</f>
        <v>#REF!</v>
      </c>
      <c r="F834" s="414"/>
      <c r="G834" s="429" t="e">
        <f t="shared" si="100"/>
        <v>#REF!</v>
      </c>
      <c r="H834" s="81" t="e">
        <f t="shared" si="101"/>
        <v>#REF!</v>
      </c>
    </row>
    <row r="835" spans="1:8" x14ac:dyDescent="0.2">
      <c r="A835" s="326" t="e">
        <f>'Запит 2-8'!#REF!</f>
        <v>#REF!</v>
      </c>
      <c r="B835" s="298" t="e">
        <f>IF('Запит 2-8'!#REF!&lt;&gt;"",'Запит 2-8'!#REF!,"")</f>
        <v>#REF!</v>
      </c>
      <c r="C835" s="297" t="e">
        <f>'Запит 2-8'!#REF!</f>
        <v>#REF!</v>
      </c>
      <c r="D835" s="296" t="e">
        <f>'Запит 2-8'!#REF!</f>
        <v>#REF!</v>
      </c>
      <c r="E835" s="413" t="e">
        <f>'Паспорт-3'!F774</f>
        <v>#REF!</v>
      </c>
      <c r="F835" s="414"/>
      <c r="G835" s="429" t="e">
        <f t="shared" si="100"/>
        <v>#REF!</v>
      </c>
      <c r="H835" s="81" t="e">
        <f t="shared" si="101"/>
        <v>#REF!</v>
      </c>
    </row>
    <row r="836" spans="1:8" x14ac:dyDescent="0.2">
      <c r="A836" s="433" t="e">
        <f>'Запит 2-8'!#REF!</f>
        <v>#REF!</v>
      </c>
      <c r="B836" s="434" t="e">
        <f>IF('Запит 2-8'!#REF!&lt;&gt;"",'Запит 2-8'!#REF!,"")</f>
        <v>#REF!</v>
      </c>
      <c r="C836" s="435" t="e">
        <f>'Запит 2-8'!#REF!</f>
        <v>#REF!</v>
      </c>
      <c r="D836" s="436" t="e">
        <f>'Запит 2-8'!#REF!</f>
        <v>#REF!</v>
      </c>
      <c r="E836" s="437" t="e">
        <f>'Паспорт-3'!F775</f>
        <v>#REF!</v>
      </c>
      <c r="F836" s="438"/>
      <c r="G836" s="439" t="e">
        <f t="shared" si="100"/>
        <v>#REF!</v>
      </c>
      <c r="H836" s="81" t="e">
        <f t="shared" si="101"/>
        <v>#REF!</v>
      </c>
    </row>
    <row r="837" spans="1:8" ht="12.75" customHeight="1" x14ac:dyDescent="0.2">
      <c r="A837" s="820" t="s">
        <v>212</v>
      </c>
      <c r="B837" s="821"/>
      <c r="C837" s="821"/>
      <c r="D837" s="821"/>
      <c r="E837" s="821"/>
      <c r="F837" s="821"/>
      <c r="G837" s="822"/>
      <c r="H837" s="81" t="e">
        <f>H821</f>
        <v>#REF!</v>
      </c>
    </row>
    <row r="838" spans="1:8" x14ac:dyDescent="0.2">
      <c r="A838" s="426" t="e">
        <f>'Запит 2-8'!#REF!</f>
        <v>#REF!</v>
      </c>
      <c r="B838" s="823" t="s">
        <v>110</v>
      </c>
      <c r="C838" s="824"/>
      <c r="D838" s="824"/>
      <c r="E838" s="825"/>
      <c r="F838" s="825"/>
      <c r="G838" s="826"/>
      <c r="H838" s="81" t="e">
        <f>H839</f>
        <v>#REF!</v>
      </c>
    </row>
    <row r="839" spans="1:8" x14ac:dyDescent="0.2">
      <c r="A839" s="326" t="e">
        <f>'Запит 2-8'!#REF!</f>
        <v>#REF!</v>
      </c>
      <c r="B839" s="421" t="e">
        <f>IF('Запит 2-8'!#REF!&lt;&gt;"",'Запит 2-8'!#REF!,"")</f>
        <v>#REF!</v>
      </c>
      <c r="C839" s="422" t="e">
        <f>'Запит 2-8'!#REF!</f>
        <v>#REF!</v>
      </c>
      <c r="D839" s="423" t="e">
        <f>'Запит 2-8'!#REF!</f>
        <v>#REF!</v>
      </c>
      <c r="E839" s="424" t="e">
        <f>'Паспорт-3'!F777</f>
        <v>#REF!</v>
      </c>
      <c r="F839" s="425"/>
      <c r="G839" s="428" t="e">
        <f t="shared" ref="G839:G848" si="102">F839-E839</f>
        <v>#REF!</v>
      </c>
      <c r="H839" s="81" t="e">
        <f t="shared" ref="H839:H848" si="103">IF(B839&lt;&gt;"","Для друку","")</f>
        <v>#REF!</v>
      </c>
    </row>
    <row r="840" spans="1:8" x14ac:dyDescent="0.2">
      <c r="A840" s="326" t="e">
        <f>'Запит 2-8'!#REF!</f>
        <v>#REF!</v>
      </c>
      <c r="B840" s="298" t="e">
        <f>IF('Запит 2-8'!#REF!&lt;&gt;"",'Запит 2-8'!#REF!,"")</f>
        <v>#REF!</v>
      </c>
      <c r="C840" s="297" t="e">
        <f>'Запит 2-8'!#REF!</f>
        <v>#REF!</v>
      </c>
      <c r="D840" s="296" t="e">
        <f>'Запит 2-8'!#REF!</f>
        <v>#REF!</v>
      </c>
      <c r="E840" s="413" t="e">
        <f>'Паспорт-3'!F778</f>
        <v>#REF!</v>
      </c>
      <c r="F840" s="414"/>
      <c r="G840" s="429" t="e">
        <f t="shared" si="102"/>
        <v>#REF!</v>
      </c>
      <c r="H840" s="81" t="e">
        <f t="shared" si="103"/>
        <v>#REF!</v>
      </c>
    </row>
    <row r="841" spans="1:8" x14ac:dyDescent="0.2">
      <c r="A841" s="326" t="e">
        <f>'Запит 2-8'!#REF!</f>
        <v>#REF!</v>
      </c>
      <c r="B841" s="298" t="e">
        <f>IF('Запит 2-8'!#REF!&lt;&gt;"",'Запит 2-8'!#REF!,"")</f>
        <v>#REF!</v>
      </c>
      <c r="C841" s="297" t="e">
        <f>'Запит 2-8'!#REF!</f>
        <v>#REF!</v>
      </c>
      <c r="D841" s="296" t="e">
        <f>'Запит 2-8'!#REF!</f>
        <v>#REF!</v>
      </c>
      <c r="E841" s="413" t="e">
        <f>'Паспорт-3'!F779</f>
        <v>#REF!</v>
      </c>
      <c r="F841" s="414"/>
      <c r="G841" s="429" t="e">
        <f t="shared" si="102"/>
        <v>#REF!</v>
      </c>
      <c r="H841" s="81" t="e">
        <f t="shared" si="103"/>
        <v>#REF!</v>
      </c>
    </row>
    <row r="842" spans="1:8" x14ac:dyDescent="0.2">
      <c r="A842" s="326" t="e">
        <f>'Запит 2-8'!#REF!</f>
        <v>#REF!</v>
      </c>
      <c r="B842" s="298" t="e">
        <f>IF('Запит 2-8'!#REF!&lt;&gt;"",'Запит 2-8'!#REF!,"")</f>
        <v>#REF!</v>
      </c>
      <c r="C842" s="297" t="e">
        <f>'Запит 2-8'!#REF!</f>
        <v>#REF!</v>
      </c>
      <c r="D842" s="296" t="e">
        <f>'Запит 2-8'!#REF!</f>
        <v>#REF!</v>
      </c>
      <c r="E842" s="413" t="e">
        <f>'Паспорт-3'!F780</f>
        <v>#REF!</v>
      </c>
      <c r="F842" s="414"/>
      <c r="G842" s="429" t="e">
        <f t="shared" si="102"/>
        <v>#REF!</v>
      </c>
      <c r="H842" s="81" t="e">
        <f t="shared" si="103"/>
        <v>#REF!</v>
      </c>
    </row>
    <row r="843" spans="1:8" x14ac:dyDescent="0.2">
      <c r="A843" s="326" t="e">
        <f>'Запит 2-8'!#REF!</f>
        <v>#REF!</v>
      </c>
      <c r="B843" s="298" t="e">
        <f>IF('Запит 2-8'!#REF!&lt;&gt;"",'Запит 2-8'!#REF!,"")</f>
        <v>#REF!</v>
      </c>
      <c r="C843" s="297" t="e">
        <f>'Запит 2-8'!#REF!</f>
        <v>#REF!</v>
      </c>
      <c r="D843" s="296" t="e">
        <f>'Запит 2-8'!#REF!</f>
        <v>#REF!</v>
      </c>
      <c r="E843" s="413" t="e">
        <f>'Паспорт-3'!F781</f>
        <v>#REF!</v>
      </c>
      <c r="F843" s="414"/>
      <c r="G843" s="429" t="e">
        <f t="shared" si="102"/>
        <v>#REF!</v>
      </c>
      <c r="H843" s="81" t="e">
        <f t="shared" si="103"/>
        <v>#REF!</v>
      </c>
    </row>
    <row r="844" spans="1:8" x14ac:dyDescent="0.2">
      <c r="A844" s="326" t="e">
        <f>'Запит 2-8'!#REF!</f>
        <v>#REF!</v>
      </c>
      <c r="B844" s="298" t="e">
        <f>IF('Запит 2-8'!#REF!&lt;&gt;"",'Запит 2-8'!#REF!,"")</f>
        <v>#REF!</v>
      </c>
      <c r="C844" s="297" t="e">
        <f>'Запит 2-8'!#REF!</f>
        <v>#REF!</v>
      </c>
      <c r="D844" s="296" t="e">
        <f>'Запит 2-8'!#REF!</f>
        <v>#REF!</v>
      </c>
      <c r="E844" s="413" t="e">
        <f>'Паспорт-3'!F782</f>
        <v>#REF!</v>
      </c>
      <c r="F844" s="414"/>
      <c r="G844" s="429" t="e">
        <f t="shared" si="102"/>
        <v>#REF!</v>
      </c>
      <c r="H844" s="81" t="e">
        <f t="shared" si="103"/>
        <v>#REF!</v>
      </c>
    </row>
    <row r="845" spans="1:8" x14ac:dyDescent="0.2">
      <c r="A845" s="326" t="e">
        <f>'Запит 2-8'!#REF!</f>
        <v>#REF!</v>
      </c>
      <c r="B845" s="298" t="e">
        <f>IF('Запит 2-8'!#REF!&lt;&gt;"",'Запит 2-8'!#REF!,"")</f>
        <v>#REF!</v>
      </c>
      <c r="C845" s="297" t="e">
        <f>'Запит 2-8'!#REF!</f>
        <v>#REF!</v>
      </c>
      <c r="D845" s="296" t="e">
        <f>'Запит 2-8'!#REF!</f>
        <v>#REF!</v>
      </c>
      <c r="E845" s="413" t="e">
        <f>'Паспорт-3'!F783</f>
        <v>#REF!</v>
      </c>
      <c r="F845" s="414"/>
      <c r="G845" s="429" t="e">
        <f t="shared" si="102"/>
        <v>#REF!</v>
      </c>
      <c r="H845" s="81" t="e">
        <f t="shared" si="103"/>
        <v>#REF!</v>
      </c>
    </row>
    <row r="846" spans="1:8" x14ac:dyDescent="0.2">
      <c r="A846" s="326" t="e">
        <f>'Запит 2-8'!#REF!</f>
        <v>#REF!</v>
      </c>
      <c r="B846" s="298" t="e">
        <f>IF('Запит 2-8'!#REF!&lt;&gt;"",'Запит 2-8'!#REF!,"")</f>
        <v>#REF!</v>
      </c>
      <c r="C846" s="297" t="e">
        <f>'Запит 2-8'!#REF!</f>
        <v>#REF!</v>
      </c>
      <c r="D846" s="296" t="e">
        <f>'Запит 2-8'!#REF!</f>
        <v>#REF!</v>
      </c>
      <c r="E846" s="413" t="e">
        <f>'Паспорт-3'!F784</f>
        <v>#REF!</v>
      </c>
      <c r="F846" s="414"/>
      <c r="G846" s="429" t="e">
        <f t="shared" si="102"/>
        <v>#REF!</v>
      </c>
      <c r="H846" s="81" t="e">
        <f t="shared" si="103"/>
        <v>#REF!</v>
      </c>
    </row>
    <row r="847" spans="1:8" ht="12.75" customHeight="1" x14ac:dyDescent="0.2">
      <c r="A847" s="326" t="e">
        <f>'Запит 2-8'!#REF!</f>
        <v>#REF!</v>
      </c>
      <c r="B847" s="298" t="e">
        <f>IF('Запит 2-8'!#REF!&lt;&gt;"",'Запит 2-8'!#REF!,"")</f>
        <v>#REF!</v>
      </c>
      <c r="C847" s="297" t="e">
        <f>'Запит 2-8'!#REF!</f>
        <v>#REF!</v>
      </c>
      <c r="D847" s="296" t="e">
        <f>'Запит 2-8'!#REF!</f>
        <v>#REF!</v>
      </c>
      <c r="E847" s="413" t="e">
        <f>'Паспорт-3'!F785</f>
        <v>#REF!</v>
      </c>
      <c r="F847" s="414"/>
      <c r="G847" s="429" t="e">
        <f t="shared" si="102"/>
        <v>#REF!</v>
      </c>
      <c r="H847" s="81" t="e">
        <f t="shared" si="103"/>
        <v>#REF!</v>
      </c>
    </row>
    <row r="848" spans="1:8" x14ac:dyDescent="0.2">
      <c r="A848" s="433" t="e">
        <f>'Запит 2-8'!#REF!</f>
        <v>#REF!</v>
      </c>
      <c r="B848" s="434" t="e">
        <f>IF('Запит 2-8'!#REF!&lt;&gt;"",'Запит 2-8'!#REF!,"")</f>
        <v>#REF!</v>
      </c>
      <c r="C848" s="435" t="e">
        <f>'Запит 2-8'!#REF!</f>
        <v>#REF!</v>
      </c>
      <c r="D848" s="436" t="e">
        <f>'Запит 2-8'!#REF!</f>
        <v>#REF!</v>
      </c>
      <c r="E848" s="437" t="e">
        <f>'Паспорт-3'!F786</f>
        <v>#REF!</v>
      </c>
      <c r="F848" s="438"/>
      <c r="G848" s="439" t="e">
        <f t="shared" si="102"/>
        <v>#REF!</v>
      </c>
      <c r="H848" s="81" t="e">
        <f t="shared" si="103"/>
        <v>#REF!</v>
      </c>
    </row>
    <row r="849" spans="1:8" ht="12.75" customHeight="1" x14ac:dyDescent="0.2">
      <c r="A849" s="820" t="s">
        <v>212</v>
      </c>
      <c r="B849" s="821"/>
      <c r="C849" s="821"/>
      <c r="D849" s="821"/>
      <c r="E849" s="821"/>
      <c r="F849" s="821"/>
      <c r="G849" s="822"/>
      <c r="H849" s="81" t="e">
        <f>H838</f>
        <v>#REF!</v>
      </c>
    </row>
    <row r="850" spans="1:8" ht="12.75" customHeight="1" x14ac:dyDescent="0.2">
      <c r="A850" s="820" t="s">
        <v>232</v>
      </c>
      <c r="B850" s="821"/>
      <c r="C850" s="821"/>
      <c r="D850" s="821"/>
      <c r="E850" s="821"/>
      <c r="F850" s="821"/>
      <c r="G850" s="822"/>
      <c r="H850" s="81" t="e">
        <f>H786</f>
        <v>#REF!</v>
      </c>
    </row>
    <row r="851" spans="1:8" ht="12.75" customHeight="1" x14ac:dyDescent="0.2">
      <c r="A851" s="784" t="e">
        <f>'Запит 2-8'!#REF!</f>
        <v>#REF!</v>
      </c>
      <c r="B851" s="785"/>
      <c r="C851" s="785"/>
      <c r="D851" s="785"/>
      <c r="E851" s="785"/>
      <c r="F851" s="785"/>
      <c r="G851" s="786"/>
      <c r="H851" s="81" t="e">
        <f>H852</f>
        <v>#REF!</v>
      </c>
    </row>
    <row r="852" spans="1:8" x14ac:dyDescent="0.2">
      <c r="A852" s="420" t="s">
        <v>4</v>
      </c>
      <c r="B852" s="823" t="s">
        <v>107</v>
      </c>
      <c r="C852" s="824"/>
      <c r="D852" s="824"/>
      <c r="E852" s="827"/>
      <c r="F852" s="827"/>
      <c r="G852" s="828"/>
      <c r="H852" s="81" t="e">
        <f>H853</f>
        <v>#REF!</v>
      </c>
    </row>
    <row r="853" spans="1:8" x14ac:dyDescent="0.2">
      <c r="A853" s="326" t="e">
        <f>'Запит 2-8'!#REF!</f>
        <v>#REF!</v>
      </c>
      <c r="B853" s="421" t="e">
        <f>IF('Запит 2-8'!#REF!&lt;&gt;"",'Запит 2-8'!#REF!,"")</f>
        <v>#REF!</v>
      </c>
      <c r="C853" s="422" t="e">
        <f>'Запит 2-8'!#REF!</f>
        <v>#REF!</v>
      </c>
      <c r="D853" s="423" t="e">
        <f>'Запит 2-8'!#REF!</f>
        <v>#REF!</v>
      </c>
      <c r="E853" s="424" t="e">
        <f>'Паспорт-3'!F789</f>
        <v>#REF!</v>
      </c>
      <c r="F853" s="425"/>
      <c r="G853" s="428" t="e">
        <f t="shared" ref="G853:G867" si="104">F853-E853</f>
        <v>#REF!</v>
      </c>
      <c r="H853" s="81" t="e">
        <f t="shared" ref="H853:H867" si="105">IF(B853&lt;&gt;"","Для друку","")</f>
        <v>#REF!</v>
      </c>
    </row>
    <row r="854" spans="1:8" x14ac:dyDescent="0.2">
      <c r="A854" s="326" t="e">
        <f>'Запит 2-8'!#REF!</f>
        <v>#REF!</v>
      </c>
      <c r="B854" s="298" t="e">
        <f>IF('Запит 2-8'!#REF!&lt;&gt;"",'Запит 2-8'!#REF!,"")</f>
        <v>#REF!</v>
      </c>
      <c r="C854" s="297" t="e">
        <f>'Запит 2-8'!#REF!</f>
        <v>#REF!</v>
      </c>
      <c r="D854" s="296" t="e">
        <f>'Запит 2-8'!#REF!</f>
        <v>#REF!</v>
      </c>
      <c r="E854" s="413" t="e">
        <f>'Паспорт-3'!F790</f>
        <v>#REF!</v>
      </c>
      <c r="F854" s="414"/>
      <c r="G854" s="429" t="e">
        <f t="shared" si="104"/>
        <v>#REF!</v>
      </c>
      <c r="H854" s="81" t="e">
        <f t="shared" si="105"/>
        <v>#REF!</v>
      </c>
    </row>
    <row r="855" spans="1:8" x14ac:dyDescent="0.2">
      <c r="A855" s="326" t="e">
        <f>'Запит 2-8'!#REF!</f>
        <v>#REF!</v>
      </c>
      <c r="B855" s="298" t="e">
        <f>IF('Запит 2-8'!#REF!&lt;&gt;"",'Запит 2-8'!#REF!,"")</f>
        <v>#REF!</v>
      </c>
      <c r="C855" s="297" t="e">
        <f>'Запит 2-8'!#REF!</f>
        <v>#REF!</v>
      </c>
      <c r="D855" s="296" t="e">
        <f>'Запит 2-8'!#REF!</f>
        <v>#REF!</v>
      </c>
      <c r="E855" s="413" t="e">
        <f>'Паспорт-3'!F791</f>
        <v>#REF!</v>
      </c>
      <c r="F855" s="414"/>
      <c r="G855" s="429" t="e">
        <f t="shared" si="104"/>
        <v>#REF!</v>
      </c>
      <c r="H855" s="81" t="e">
        <f t="shared" si="105"/>
        <v>#REF!</v>
      </c>
    </row>
    <row r="856" spans="1:8" x14ac:dyDescent="0.2">
      <c r="A856" s="326" t="e">
        <f>'Запит 2-8'!#REF!</f>
        <v>#REF!</v>
      </c>
      <c r="B856" s="298" t="e">
        <f>IF('Запит 2-8'!#REF!&lt;&gt;"",'Запит 2-8'!#REF!,"")</f>
        <v>#REF!</v>
      </c>
      <c r="C856" s="297" t="e">
        <f>'Запит 2-8'!#REF!</f>
        <v>#REF!</v>
      </c>
      <c r="D856" s="296" t="e">
        <f>'Запит 2-8'!#REF!</f>
        <v>#REF!</v>
      </c>
      <c r="E856" s="413" t="e">
        <f>'Паспорт-3'!F792</f>
        <v>#REF!</v>
      </c>
      <c r="F856" s="414"/>
      <c r="G856" s="429" t="e">
        <f t="shared" si="104"/>
        <v>#REF!</v>
      </c>
      <c r="H856" s="81" t="e">
        <f t="shared" si="105"/>
        <v>#REF!</v>
      </c>
    </row>
    <row r="857" spans="1:8" x14ac:dyDescent="0.2">
      <c r="A857" s="326" t="e">
        <f>'Запит 2-8'!#REF!</f>
        <v>#REF!</v>
      </c>
      <c r="B857" s="298" t="e">
        <f>IF('Запит 2-8'!#REF!&lt;&gt;"",'Запит 2-8'!#REF!,"")</f>
        <v>#REF!</v>
      </c>
      <c r="C857" s="297" t="e">
        <f>'Запит 2-8'!#REF!</f>
        <v>#REF!</v>
      </c>
      <c r="D857" s="296" t="e">
        <f>'Запит 2-8'!#REF!</f>
        <v>#REF!</v>
      </c>
      <c r="E857" s="413" t="e">
        <f>'Паспорт-3'!F793</f>
        <v>#REF!</v>
      </c>
      <c r="F857" s="414"/>
      <c r="G857" s="429" t="e">
        <f t="shared" si="104"/>
        <v>#REF!</v>
      </c>
      <c r="H857" s="81" t="e">
        <f t="shared" si="105"/>
        <v>#REF!</v>
      </c>
    </row>
    <row r="858" spans="1:8" x14ac:dyDescent="0.2">
      <c r="A858" s="326" t="e">
        <f>'Запит 2-8'!#REF!</f>
        <v>#REF!</v>
      </c>
      <c r="B858" s="298" t="e">
        <f>IF('Запит 2-8'!#REF!&lt;&gt;"",'Запит 2-8'!#REF!,"")</f>
        <v>#REF!</v>
      </c>
      <c r="C858" s="297" t="e">
        <f>'Запит 2-8'!#REF!</f>
        <v>#REF!</v>
      </c>
      <c r="D858" s="296" t="e">
        <f>'Запит 2-8'!#REF!</f>
        <v>#REF!</v>
      </c>
      <c r="E858" s="413" t="e">
        <f>'Паспорт-3'!F794</f>
        <v>#REF!</v>
      </c>
      <c r="F858" s="414"/>
      <c r="G858" s="429" t="e">
        <f t="shared" si="104"/>
        <v>#REF!</v>
      </c>
      <c r="H858" s="81" t="e">
        <f t="shared" si="105"/>
        <v>#REF!</v>
      </c>
    </row>
    <row r="859" spans="1:8" x14ac:dyDescent="0.2">
      <c r="A859" s="326" t="e">
        <f>'Запит 2-8'!#REF!</f>
        <v>#REF!</v>
      </c>
      <c r="B859" s="298" t="e">
        <f>IF('Запит 2-8'!#REF!&lt;&gt;"",'Запит 2-8'!#REF!,"")</f>
        <v>#REF!</v>
      </c>
      <c r="C859" s="297" t="e">
        <f>'Запит 2-8'!#REF!</f>
        <v>#REF!</v>
      </c>
      <c r="D859" s="296" t="e">
        <f>'Запит 2-8'!#REF!</f>
        <v>#REF!</v>
      </c>
      <c r="E859" s="413" t="e">
        <f>'Паспорт-3'!F795</f>
        <v>#REF!</v>
      </c>
      <c r="F859" s="414"/>
      <c r="G859" s="429" t="e">
        <f t="shared" si="104"/>
        <v>#REF!</v>
      </c>
      <c r="H859" s="81" t="e">
        <f t="shared" si="105"/>
        <v>#REF!</v>
      </c>
    </row>
    <row r="860" spans="1:8" x14ac:dyDescent="0.2">
      <c r="A860" s="326" t="e">
        <f>'Запит 2-8'!#REF!</f>
        <v>#REF!</v>
      </c>
      <c r="B860" s="298" t="e">
        <f>IF('Запит 2-8'!#REF!&lt;&gt;"",'Запит 2-8'!#REF!,"")</f>
        <v>#REF!</v>
      </c>
      <c r="C860" s="297" t="e">
        <f>'Запит 2-8'!#REF!</f>
        <v>#REF!</v>
      </c>
      <c r="D860" s="296" t="e">
        <f>'Запит 2-8'!#REF!</f>
        <v>#REF!</v>
      </c>
      <c r="E860" s="413" t="e">
        <f>'Паспорт-3'!F796</f>
        <v>#REF!</v>
      </c>
      <c r="F860" s="414"/>
      <c r="G860" s="429" t="e">
        <f t="shared" si="104"/>
        <v>#REF!</v>
      </c>
      <c r="H860" s="81" t="e">
        <f t="shared" si="105"/>
        <v>#REF!</v>
      </c>
    </row>
    <row r="861" spans="1:8" x14ac:dyDescent="0.2">
      <c r="A861" s="326" t="e">
        <f>'Запит 2-8'!#REF!</f>
        <v>#REF!</v>
      </c>
      <c r="B861" s="298" t="e">
        <f>IF('Запит 2-8'!#REF!&lt;&gt;"",'Запит 2-8'!#REF!,"")</f>
        <v>#REF!</v>
      </c>
      <c r="C861" s="297" t="e">
        <f>'Запит 2-8'!#REF!</f>
        <v>#REF!</v>
      </c>
      <c r="D861" s="296" t="e">
        <f>'Запит 2-8'!#REF!</f>
        <v>#REF!</v>
      </c>
      <c r="E861" s="413" t="e">
        <f>'Паспорт-3'!F797</f>
        <v>#REF!</v>
      </c>
      <c r="F861" s="414"/>
      <c r="G861" s="429" t="e">
        <f t="shared" si="104"/>
        <v>#REF!</v>
      </c>
      <c r="H861" s="81" t="e">
        <f t="shared" si="105"/>
        <v>#REF!</v>
      </c>
    </row>
    <row r="862" spans="1:8" x14ac:dyDescent="0.2">
      <c r="A862" s="326" t="e">
        <f>'Запит 2-8'!#REF!</f>
        <v>#REF!</v>
      </c>
      <c r="B862" s="298" t="e">
        <f>IF('Запит 2-8'!#REF!&lt;&gt;"",'Запит 2-8'!#REF!,"")</f>
        <v>#REF!</v>
      </c>
      <c r="C862" s="297" t="e">
        <f>'Запит 2-8'!#REF!</f>
        <v>#REF!</v>
      </c>
      <c r="D862" s="296" t="e">
        <f>'Запит 2-8'!#REF!</f>
        <v>#REF!</v>
      </c>
      <c r="E862" s="413" t="e">
        <f>'Паспорт-3'!F798</f>
        <v>#REF!</v>
      </c>
      <c r="F862" s="414"/>
      <c r="G862" s="429" t="e">
        <f t="shared" si="104"/>
        <v>#REF!</v>
      </c>
      <c r="H862" s="81" t="e">
        <f t="shared" si="105"/>
        <v>#REF!</v>
      </c>
    </row>
    <row r="863" spans="1:8" x14ac:dyDescent="0.2">
      <c r="A863" s="326" t="e">
        <f>'Запит 2-8'!#REF!</f>
        <v>#REF!</v>
      </c>
      <c r="B863" s="298" t="e">
        <f>IF('Запит 2-8'!#REF!&lt;&gt;"",'Запит 2-8'!#REF!,"")</f>
        <v>#REF!</v>
      </c>
      <c r="C863" s="297" t="e">
        <f>'Запит 2-8'!#REF!</f>
        <v>#REF!</v>
      </c>
      <c r="D863" s="296" t="e">
        <f>'Запит 2-8'!#REF!</f>
        <v>#REF!</v>
      </c>
      <c r="E863" s="413" t="e">
        <f>'Паспорт-3'!F799</f>
        <v>#REF!</v>
      </c>
      <c r="F863" s="414"/>
      <c r="G863" s="429" t="e">
        <f t="shared" si="104"/>
        <v>#REF!</v>
      </c>
      <c r="H863" s="81" t="e">
        <f t="shared" si="105"/>
        <v>#REF!</v>
      </c>
    </row>
    <row r="864" spans="1:8" x14ac:dyDescent="0.2">
      <c r="A864" s="326" t="e">
        <f>'Запит 2-8'!#REF!</f>
        <v>#REF!</v>
      </c>
      <c r="B864" s="298" t="e">
        <f>IF('Запит 2-8'!#REF!&lt;&gt;"",'Запит 2-8'!#REF!,"")</f>
        <v>#REF!</v>
      </c>
      <c r="C864" s="297" t="e">
        <f>'Запит 2-8'!#REF!</f>
        <v>#REF!</v>
      </c>
      <c r="D864" s="296" t="e">
        <f>'Запит 2-8'!#REF!</f>
        <v>#REF!</v>
      </c>
      <c r="E864" s="413" t="e">
        <f>'Паспорт-3'!F800</f>
        <v>#REF!</v>
      </c>
      <c r="F864" s="414"/>
      <c r="G864" s="429" t="e">
        <f t="shared" si="104"/>
        <v>#REF!</v>
      </c>
      <c r="H864" s="81" t="e">
        <f t="shared" si="105"/>
        <v>#REF!</v>
      </c>
    </row>
    <row r="865" spans="1:8" x14ac:dyDescent="0.2">
      <c r="A865" s="326" t="e">
        <f>'Запит 2-8'!#REF!</f>
        <v>#REF!</v>
      </c>
      <c r="B865" s="298" t="e">
        <f>IF('Запит 2-8'!#REF!&lt;&gt;"",'Запит 2-8'!#REF!,"")</f>
        <v>#REF!</v>
      </c>
      <c r="C865" s="297" t="e">
        <f>'Запит 2-8'!#REF!</f>
        <v>#REF!</v>
      </c>
      <c r="D865" s="296" t="e">
        <f>'Запит 2-8'!#REF!</f>
        <v>#REF!</v>
      </c>
      <c r="E865" s="413" t="e">
        <f>'Паспорт-3'!F801</f>
        <v>#REF!</v>
      </c>
      <c r="F865" s="414"/>
      <c r="G865" s="429" t="e">
        <f t="shared" si="104"/>
        <v>#REF!</v>
      </c>
      <c r="H865" s="81" t="e">
        <f t="shared" si="105"/>
        <v>#REF!</v>
      </c>
    </row>
    <row r="866" spans="1:8" x14ac:dyDescent="0.2">
      <c r="A866" s="326" t="e">
        <f>'Запит 2-8'!#REF!</f>
        <v>#REF!</v>
      </c>
      <c r="B866" s="298" t="e">
        <f>IF('Запит 2-8'!#REF!&lt;&gt;"",'Запит 2-8'!#REF!,"")</f>
        <v>#REF!</v>
      </c>
      <c r="C866" s="297" t="e">
        <f>'Запит 2-8'!#REF!</f>
        <v>#REF!</v>
      </c>
      <c r="D866" s="296" t="e">
        <f>'Запит 2-8'!#REF!</f>
        <v>#REF!</v>
      </c>
      <c r="E866" s="413" t="e">
        <f>'Паспорт-3'!F802</f>
        <v>#REF!</v>
      </c>
      <c r="F866" s="414"/>
      <c r="G866" s="429" t="e">
        <f t="shared" si="104"/>
        <v>#REF!</v>
      </c>
      <c r="H866" s="81" t="e">
        <f t="shared" si="105"/>
        <v>#REF!</v>
      </c>
    </row>
    <row r="867" spans="1:8" x14ac:dyDescent="0.2">
      <c r="A867" s="433" t="e">
        <f>'Запит 2-8'!#REF!</f>
        <v>#REF!</v>
      </c>
      <c r="B867" s="434" t="e">
        <f>IF('Запит 2-8'!#REF!&lt;&gt;"",'Запит 2-8'!#REF!,"")</f>
        <v>#REF!</v>
      </c>
      <c r="C867" s="435" t="e">
        <f>'Запит 2-8'!#REF!</f>
        <v>#REF!</v>
      </c>
      <c r="D867" s="436" t="e">
        <f>'Запит 2-8'!#REF!</f>
        <v>#REF!</v>
      </c>
      <c r="E867" s="437" t="e">
        <f>'Паспорт-3'!F803</f>
        <v>#REF!</v>
      </c>
      <c r="F867" s="438"/>
      <c r="G867" s="439" t="e">
        <f t="shared" si="104"/>
        <v>#REF!</v>
      </c>
      <c r="H867" s="81" t="e">
        <f t="shared" si="105"/>
        <v>#REF!</v>
      </c>
    </row>
    <row r="868" spans="1:8" ht="12.75" customHeight="1" x14ac:dyDescent="0.2">
      <c r="A868" s="820" t="s">
        <v>212</v>
      </c>
      <c r="B868" s="821"/>
      <c r="C868" s="821"/>
      <c r="D868" s="821"/>
      <c r="E868" s="821"/>
      <c r="F868" s="821"/>
      <c r="G868" s="822"/>
      <c r="H868" s="81" t="e">
        <f>H852</f>
        <v>#REF!</v>
      </c>
    </row>
    <row r="869" spans="1:8" x14ac:dyDescent="0.2">
      <c r="A869" s="420" t="e">
        <f>'Запит 2-8'!#REF!</f>
        <v>#REF!</v>
      </c>
      <c r="B869" s="823" t="s">
        <v>108</v>
      </c>
      <c r="C869" s="824"/>
      <c r="D869" s="824"/>
      <c r="E869" s="824"/>
      <c r="F869" s="824"/>
      <c r="G869" s="829"/>
      <c r="H869" s="81" t="e">
        <f>H870</f>
        <v>#REF!</v>
      </c>
    </row>
    <row r="870" spans="1:8" x14ac:dyDescent="0.2">
      <c r="A870" s="326" t="e">
        <f>'Запит 2-8'!#REF!</f>
        <v>#REF!</v>
      </c>
      <c r="B870" s="421" t="e">
        <f>IF('Запит 2-8'!#REF!&lt;&gt;"",'Запит 2-8'!#REF!,"")</f>
        <v>#REF!</v>
      </c>
      <c r="C870" s="422" t="e">
        <f>'Запит 2-8'!#REF!</f>
        <v>#REF!</v>
      </c>
      <c r="D870" s="423" t="e">
        <f>'Запит 2-8'!#REF!</f>
        <v>#REF!</v>
      </c>
      <c r="E870" s="430" t="e">
        <f>'Паспорт-3'!F805</f>
        <v>#REF!</v>
      </c>
      <c r="F870" s="431"/>
      <c r="G870" s="432" t="e">
        <f t="shared" ref="G870:G884" si="106">F870-E870</f>
        <v>#REF!</v>
      </c>
      <c r="H870" s="81" t="e">
        <f t="shared" ref="H870:H884" si="107">IF(B870&lt;&gt;"","Для друку","")</f>
        <v>#REF!</v>
      </c>
    </row>
    <row r="871" spans="1:8" x14ac:dyDescent="0.2">
      <c r="A871" s="326" t="e">
        <f>'Запит 2-8'!#REF!</f>
        <v>#REF!</v>
      </c>
      <c r="B871" s="298" t="e">
        <f>IF('Запит 2-8'!#REF!&lt;&gt;"",'Запит 2-8'!#REF!,"")</f>
        <v>#REF!</v>
      </c>
      <c r="C871" s="297" t="e">
        <f>'Запит 2-8'!#REF!</f>
        <v>#REF!</v>
      </c>
      <c r="D871" s="296" t="e">
        <f>'Запит 2-8'!#REF!</f>
        <v>#REF!</v>
      </c>
      <c r="E871" s="413" t="e">
        <f>'Паспорт-3'!F806</f>
        <v>#REF!</v>
      </c>
      <c r="F871" s="414"/>
      <c r="G871" s="429" t="e">
        <f t="shared" si="106"/>
        <v>#REF!</v>
      </c>
      <c r="H871" s="81" t="e">
        <f t="shared" si="107"/>
        <v>#REF!</v>
      </c>
    </row>
    <row r="872" spans="1:8" x14ac:dyDescent="0.2">
      <c r="A872" s="326" t="e">
        <f>'Запит 2-8'!#REF!</f>
        <v>#REF!</v>
      </c>
      <c r="B872" s="298" t="e">
        <f>IF('Запит 2-8'!#REF!&lt;&gt;"",'Запит 2-8'!#REF!,"")</f>
        <v>#REF!</v>
      </c>
      <c r="C872" s="297" t="e">
        <f>'Запит 2-8'!#REF!</f>
        <v>#REF!</v>
      </c>
      <c r="D872" s="296" t="e">
        <f>'Запит 2-8'!#REF!</f>
        <v>#REF!</v>
      </c>
      <c r="E872" s="413" t="e">
        <f>'Паспорт-3'!F807</f>
        <v>#REF!</v>
      </c>
      <c r="F872" s="414"/>
      <c r="G872" s="429" t="e">
        <f t="shared" si="106"/>
        <v>#REF!</v>
      </c>
      <c r="H872" s="81" t="e">
        <f t="shared" si="107"/>
        <v>#REF!</v>
      </c>
    </row>
    <row r="873" spans="1:8" x14ac:dyDescent="0.2">
      <c r="A873" s="326" t="e">
        <f>'Запит 2-8'!#REF!</f>
        <v>#REF!</v>
      </c>
      <c r="B873" s="298" t="e">
        <f>IF('Запит 2-8'!#REF!&lt;&gt;"",'Запит 2-8'!#REF!,"")</f>
        <v>#REF!</v>
      </c>
      <c r="C873" s="297" t="e">
        <f>'Запит 2-8'!#REF!</f>
        <v>#REF!</v>
      </c>
      <c r="D873" s="296" t="e">
        <f>'Запит 2-8'!#REF!</f>
        <v>#REF!</v>
      </c>
      <c r="E873" s="413" t="e">
        <f>'Паспорт-3'!F808</f>
        <v>#REF!</v>
      </c>
      <c r="F873" s="414"/>
      <c r="G873" s="429" t="e">
        <f t="shared" si="106"/>
        <v>#REF!</v>
      </c>
      <c r="H873" s="81" t="e">
        <f t="shared" si="107"/>
        <v>#REF!</v>
      </c>
    </row>
    <row r="874" spans="1:8" x14ac:dyDescent="0.2">
      <c r="A874" s="326" t="e">
        <f>'Запит 2-8'!#REF!</f>
        <v>#REF!</v>
      </c>
      <c r="B874" s="298" t="e">
        <f>IF('Запит 2-8'!#REF!&lt;&gt;"",'Запит 2-8'!#REF!,"")</f>
        <v>#REF!</v>
      </c>
      <c r="C874" s="297" t="e">
        <f>'Запит 2-8'!#REF!</f>
        <v>#REF!</v>
      </c>
      <c r="D874" s="296" t="e">
        <f>'Запит 2-8'!#REF!</f>
        <v>#REF!</v>
      </c>
      <c r="E874" s="413" t="e">
        <f>'Паспорт-3'!F809</f>
        <v>#REF!</v>
      </c>
      <c r="F874" s="414"/>
      <c r="G874" s="429" t="e">
        <f t="shared" si="106"/>
        <v>#REF!</v>
      </c>
      <c r="H874" s="81" t="e">
        <f t="shared" si="107"/>
        <v>#REF!</v>
      </c>
    </row>
    <row r="875" spans="1:8" x14ac:dyDescent="0.2">
      <c r="A875" s="326" t="e">
        <f>'Запит 2-8'!#REF!</f>
        <v>#REF!</v>
      </c>
      <c r="B875" s="298" t="e">
        <f>IF('Запит 2-8'!#REF!&lt;&gt;"",'Запит 2-8'!#REF!,"")</f>
        <v>#REF!</v>
      </c>
      <c r="C875" s="297" t="e">
        <f>'Запит 2-8'!#REF!</f>
        <v>#REF!</v>
      </c>
      <c r="D875" s="296" t="e">
        <f>'Запит 2-8'!#REF!</f>
        <v>#REF!</v>
      </c>
      <c r="E875" s="413" t="e">
        <f>'Паспорт-3'!F810</f>
        <v>#REF!</v>
      </c>
      <c r="F875" s="414"/>
      <c r="G875" s="429" t="e">
        <f t="shared" si="106"/>
        <v>#REF!</v>
      </c>
      <c r="H875" s="81" t="e">
        <f t="shared" si="107"/>
        <v>#REF!</v>
      </c>
    </row>
    <row r="876" spans="1:8" x14ac:dyDescent="0.2">
      <c r="A876" s="326" t="e">
        <f>'Запит 2-8'!#REF!</f>
        <v>#REF!</v>
      </c>
      <c r="B876" s="298" t="e">
        <f>IF('Запит 2-8'!#REF!&lt;&gt;"",'Запит 2-8'!#REF!,"")</f>
        <v>#REF!</v>
      </c>
      <c r="C876" s="297" t="e">
        <f>'Запит 2-8'!#REF!</f>
        <v>#REF!</v>
      </c>
      <c r="D876" s="296" t="e">
        <f>'Запит 2-8'!#REF!</f>
        <v>#REF!</v>
      </c>
      <c r="E876" s="413" t="e">
        <f>'Паспорт-3'!F811</f>
        <v>#REF!</v>
      </c>
      <c r="F876" s="414"/>
      <c r="G876" s="429" t="e">
        <f t="shared" si="106"/>
        <v>#REF!</v>
      </c>
      <c r="H876" s="81" t="e">
        <f t="shared" si="107"/>
        <v>#REF!</v>
      </c>
    </row>
    <row r="877" spans="1:8" x14ac:dyDescent="0.2">
      <c r="A877" s="326" t="e">
        <f>'Запит 2-8'!#REF!</f>
        <v>#REF!</v>
      </c>
      <c r="B877" s="298" t="e">
        <f>IF('Запит 2-8'!#REF!&lt;&gt;"",'Запит 2-8'!#REF!,"")</f>
        <v>#REF!</v>
      </c>
      <c r="C877" s="297" t="e">
        <f>'Запит 2-8'!#REF!</f>
        <v>#REF!</v>
      </c>
      <c r="D877" s="296" t="e">
        <f>'Запит 2-8'!#REF!</f>
        <v>#REF!</v>
      </c>
      <c r="E877" s="413" t="e">
        <f>'Паспорт-3'!F812</f>
        <v>#REF!</v>
      </c>
      <c r="F877" s="414"/>
      <c r="G877" s="429" t="e">
        <f t="shared" si="106"/>
        <v>#REF!</v>
      </c>
      <c r="H877" s="81" t="e">
        <f t="shared" si="107"/>
        <v>#REF!</v>
      </c>
    </row>
    <row r="878" spans="1:8" x14ac:dyDescent="0.2">
      <c r="A878" s="326" t="e">
        <f>'Запит 2-8'!#REF!</f>
        <v>#REF!</v>
      </c>
      <c r="B878" s="298" t="e">
        <f>IF('Запит 2-8'!#REF!&lt;&gt;"",'Запит 2-8'!#REF!,"")</f>
        <v>#REF!</v>
      </c>
      <c r="C878" s="297" t="e">
        <f>'Запит 2-8'!#REF!</f>
        <v>#REF!</v>
      </c>
      <c r="D878" s="296" t="e">
        <f>'Запит 2-8'!#REF!</f>
        <v>#REF!</v>
      </c>
      <c r="E878" s="413" t="e">
        <f>'Паспорт-3'!F813</f>
        <v>#REF!</v>
      </c>
      <c r="F878" s="414"/>
      <c r="G878" s="429" t="e">
        <f t="shared" si="106"/>
        <v>#REF!</v>
      </c>
      <c r="H878" s="81" t="e">
        <f t="shared" si="107"/>
        <v>#REF!</v>
      </c>
    </row>
    <row r="879" spans="1:8" x14ac:dyDescent="0.2">
      <c r="A879" s="326" t="e">
        <f>'Запит 2-8'!#REF!</f>
        <v>#REF!</v>
      </c>
      <c r="B879" s="298" t="e">
        <f>IF('Запит 2-8'!#REF!&lt;&gt;"",'Запит 2-8'!#REF!,"")</f>
        <v>#REF!</v>
      </c>
      <c r="C879" s="297" t="e">
        <f>'Запит 2-8'!#REF!</f>
        <v>#REF!</v>
      </c>
      <c r="D879" s="296" t="e">
        <f>'Запит 2-8'!#REF!</f>
        <v>#REF!</v>
      </c>
      <c r="E879" s="413" t="e">
        <f>'Паспорт-3'!F814</f>
        <v>#REF!</v>
      </c>
      <c r="F879" s="414"/>
      <c r="G879" s="429" t="e">
        <f t="shared" si="106"/>
        <v>#REF!</v>
      </c>
      <c r="H879" s="81" t="e">
        <f t="shared" si="107"/>
        <v>#REF!</v>
      </c>
    </row>
    <row r="880" spans="1:8" x14ac:dyDescent="0.2">
      <c r="A880" s="326" t="e">
        <f>'Запит 2-8'!#REF!</f>
        <v>#REF!</v>
      </c>
      <c r="B880" s="298" t="e">
        <f>IF('Запит 2-8'!#REF!&lt;&gt;"",'Запит 2-8'!#REF!,"")</f>
        <v>#REF!</v>
      </c>
      <c r="C880" s="297" t="e">
        <f>'Запит 2-8'!#REF!</f>
        <v>#REF!</v>
      </c>
      <c r="D880" s="296" t="e">
        <f>'Запит 2-8'!#REF!</f>
        <v>#REF!</v>
      </c>
      <c r="E880" s="413" t="e">
        <f>'Паспорт-3'!F815</f>
        <v>#REF!</v>
      </c>
      <c r="F880" s="414"/>
      <c r="G880" s="429" t="e">
        <f t="shared" si="106"/>
        <v>#REF!</v>
      </c>
      <c r="H880" s="81" t="e">
        <f t="shared" si="107"/>
        <v>#REF!</v>
      </c>
    </row>
    <row r="881" spans="1:8" x14ac:dyDescent="0.2">
      <c r="A881" s="326" t="e">
        <f>'Запит 2-8'!#REF!</f>
        <v>#REF!</v>
      </c>
      <c r="B881" s="298" t="e">
        <f>IF('Запит 2-8'!#REF!&lt;&gt;"",'Запит 2-8'!#REF!,"")</f>
        <v>#REF!</v>
      </c>
      <c r="C881" s="297" t="e">
        <f>'Запит 2-8'!#REF!</f>
        <v>#REF!</v>
      </c>
      <c r="D881" s="296" t="e">
        <f>'Запит 2-8'!#REF!</f>
        <v>#REF!</v>
      </c>
      <c r="E881" s="413" t="e">
        <f>'Паспорт-3'!F816</f>
        <v>#REF!</v>
      </c>
      <c r="F881" s="414"/>
      <c r="G881" s="429" t="e">
        <f t="shared" si="106"/>
        <v>#REF!</v>
      </c>
      <c r="H881" s="81" t="e">
        <f t="shared" si="107"/>
        <v>#REF!</v>
      </c>
    </row>
    <row r="882" spans="1:8" x14ac:dyDescent="0.2">
      <c r="A882" s="326" t="e">
        <f>'Запит 2-8'!#REF!</f>
        <v>#REF!</v>
      </c>
      <c r="B882" s="298" t="e">
        <f>IF('Запит 2-8'!#REF!&lt;&gt;"",'Запит 2-8'!#REF!,"")</f>
        <v>#REF!</v>
      </c>
      <c r="C882" s="297" t="e">
        <f>'Запит 2-8'!#REF!</f>
        <v>#REF!</v>
      </c>
      <c r="D882" s="296" t="e">
        <f>'Запит 2-8'!#REF!</f>
        <v>#REF!</v>
      </c>
      <c r="E882" s="413" t="e">
        <f>'Паспорт-3'!F817</f>
        <v>#REF!</v>
      </c>
      <c r="F882" s="414"/>
      <c r="G882" s="429" t="e">
        <f t="shared" si="106"/>
        <v>#REF!</v>
      </c>
      <c r="H882" s="81" t="e">
        <f t="shared" si="107"/>
        <v>#REF!</v>
      </c>
    </row>
    <row r="883" spans="1:8" x14ac:dyDescent="0.2">
      <c r="A883" s="326" t="e">
        <f>'Запит 2-8'!#REF!</f>
        <v>#REF!</v>
      </c>
      <c r="B883" s="298" t="e">
        <f>IF('Запит 2-8'!#REF!&lt;&gt;"",'Запит 2-8'!#REF!,"")</f>
        <v>#REF!</v>
      </c>
      <c r="C883" s="297" t="e">
        <f>'Запит 2-8'!#REF!</f>
        <v>#REF!</v>
      </c>
      <c r="D883" s="296" t="e">
        <f>'Запит 2-8'!#REF!</f>
        <v>#REF!</v>
      </c>
      <c r="E883" s="413" t="e">
        <f>'Паспорт-3'!F818</f>
        <v>#REF!</v>
      </c>
      <c r="F883" s="414"/>
      <c r="G883" s="429" t="e">
        <f t="shared" si="106"/>
        <v>#REF!</v>
      </c>
      <c r="H883" s="81" t="e">
        <f t="shared" si="107"/>
        <v>#REF!</v>
      </c>
    </row>
    <row r="884" spans="1:8" x14ac:dyDescent="0.2">
      <c r="A884" s="433" t="e">
        <f>'Запит 2-8'!#REF!</f>
        <v>#REF!</v>
      </c>
      <c r="B884" s="434" t="e">
        <f>IF('Запит 2-8'!#REF!&lt;&gt;"",'Запит 2-8'!#REF!,"")</f>
        <v>#REF!</v>
      </c>
      <c r="C884" s="435" t="e">
        <f>'Запит 2-8'!#REF!</f>
        <v>#REF!</v>
      </c>
      <c r="D884" s="436" t="e">
        <f>'Запит 2-8'!#REF!</f>
        <v>#REF!</v>
      </c>
      <c r="E884" s="437" t="e">
        <f>'Паспорт-3'!F819</f>
        <v>#REF!</v>
      </c>
      <c r="F884" s="438"/>
      <c r="G884" s="439" t="e">
        <f t="shared" si="106"/>
        <v>#REF!</v>
      </c>
      <c r="H884" s="81" t="e">
        <f t="shared" si="107"/>
        <v>#REF!</v>
      </c>
    </row>
    <row r="885" spans="1:8" ht="12.75" customHeight="1" x14ac:dyDescent="0.2">
      <c r="A885" s="820" t="s">
        <v>212</v>
      </c>
      <c r="B885" s="821"/>
      <c r="C885" s="821"/>
      <c r="D885" s="821"/>
      <c r="E885" s="821"/>
      <c r="F885" s="821"/>
      <c r="G885" s="822"/>
      <c r="H885" s="81" t="e">
        <f>H869</f>
        <v>#REF!</v>
      </c>
    </row>
    <row r="886" spans="1:8" x14ac:dyDescent="0.2">
      <c r="A886" s="426" t="e">
        <f>'Запит 2-8'!#REF!</f>
        <v>#REF!</v>
      </c>
      <c r="B886" s="823" t="s">
        <v>109</v>
      </c>
      <c r="C886" s="824"/>
      <c r="D886" s="824"/>
      <c r="E886" s="825"/>
      <c r="F886" s="825"/>
      <c r="G886" s="826"/>
      <c r="H886" s="81" t="e">
        <f>H887</f>
        <v>#REF!</v>
      </c>
    </row>
    <row r="887" spans="1:8" x14ac:dyDescent="0.2">
      <c r="A887" s="326" t="e">
        <f>'Запит 2-8'!#REF!</f>
        <v>#REF!</v>
      </c>
      <c r="B887" s="421" t="e">
        <f>IF('Запит 2-8'!#REF!&lt;&gt;"",'Запит 2-8'!#REF!,"")</f>
        <v>#REF!</v>
      </c>
      <c r="C887" s="422" t="e">
        <f>'Запит 2-8'!#REF!</f>
        <v>#REF!</v>
      </c>
      <c r="D887" s="423" t="e">
        <f>'Запит 2-8'!#REF!</f>
        <v>#REF!</v>
      </c>
      <c r="E887" s="424" t="e">
        <f>'Паспорт-3'!F821</f>
        <v>#REF!</v>
      </c>
      <c r="F887" s="425"/>
      <c r="G887" s="428" t="e">
        <f t="shared" ref="G887:G901" si="108">F887-E887</f>
        <v>#REF!</v>
      </c>
      <c r="H887" s="81" t="e">
        <f t="shared" ref="H887:H901" si="109">IF(B887&lt;&gt;"","Для друку","")</f>
        <v>#REF!</v>
      </c>
    </row>
    <row r="888" spans="1:8" x14ac:dyDescent="0.2">
      <c r="A888" s="326" t="e">
        <f>'Запит 2-8'!#REF!</f>
        <v>#REF!</v>
      </c>
      <c r="B888" s="298" t="e">
        <f>IF('Запит 2-8'!#REF!&lt;&gt;"",'Запит 2-8'!#REF!,"")</f>
        <v>#REF!</v>
      </c>
      <c r="C888" s="297" t="e">
        <f>'Запит 2-8'!#REF!</f>
        <v>#REF!</v>
      </c>
      <c r="D888" s="296" t="e">
        <f>'Запит 2-8'!#REF!</f>
        <v>#REF!</v>
      </c>
      <c r="E888" s="413" t="e">
        <f>'Паспорт-3'!F822</f>
        <v>#REF!</v>
      </c>
      <c r="F888" s="414"/>
      <c r="G888" s="429" t="e">
        <f t="shared" si="108"/>
        <v>#REF!</v>
      </c>
      <c r="H888" s="81" t="e">
        <f t="shared" si="109"/>
        <v>#REF!</v>
      </c>
    </row>
    <row r="889" spans="1:8" x14ac:dyDescent="0.2">
      <c r="A889" s="326" t="e">
        <f>'Запит 2-8'!#REF!</f>
        <v>#REF!</v>
      </c>
      <c r="B889" s="298" t="e">
        <f>IF('Запит 2-8'!#REF!&lt;&gt;"",'Запит 2-8'!#REF!,"")</f>
        <v>#REF!</v>
      </c>
      <c r="C889" s="297" t="e">
        <f>'Запит 2-8'!#REF!</f>
        <v>#REF!</v>
      </c>
      <c r="D889" s="296" t="e">
        <f>'Запит 2-8'!#REF!</f>
        <v>#REF!</v>
      </c>
      <c r="E889" s="413" t="e">
        <f>'Паспорт-3'!F823</f>
        <v>#REF!</v>
      </c>
      <c r="F889" s="414"/>
      <c r="G889" s="429" t="e">
        <f t="shared" si="108"/>
        <v>#REF!</v>
      </c>
      <c r="H889" s="81" t="e">
        <f t="shared" si="109"/>
        <v>#REF!</v>
      </c>
    </row>
    <row r="890" spans="1:8" x14ac:dyDescent="0.2">
      <c r="A890" s="326" t="e">
        <f>'Запит 2-8'!#REF!</f>
        <v>#REF!</v>
      </c>
      <c r="B890" s="298" t="e">
        <f>IF('Запит 2-8'!#REF!&lt;&gt;"",'Запит 2-8'!#REF!,"")</f>
        <v>#REF!</v>
      </c>
      <c r="C890" s="297" t="e">
        <f>'Запит 2-8'!#REF!</f>
        <v>#REF!</v>
      </c>
      <c r="D890" s="296" t="e">
        <f>'Запит 2-8'!#REF!</f>
        <v>#REF!</v>
      </c>
      <c r="E890" s="413" t="e">
        <f>'Паспорт-3'!F824</f>
        <v>#REF!</v>
      </c>
      <c r="F890" s="414"/>
      <c r="G890" s="429" t="e">
        <f t="shared" si="108"/>
        <v>#REF!</v>
      </c>
      <c r="H890" s="81" t="e">
        <f t="shared" si="109"/>
        <v>#REF!</v>
      </c>
    </row>
    <row r="891" spans="1:8" x14ac:dyDescent="0.2">
      <c r="A891" s="326" t="e">
        <f>'Запит 2-8'!#REF!</f>
        <v>#REF!</v>
      </c>
      <c r="B891" s="298" t="e">
        <f>IF('Запит 2-8'!#REF!&lt;&gt;"",'Запит 2-8'!#REF!,"")</f>
        <v>#REF!</v>
      </c>
      <c r="C891" s="297" t="e">
        <f>'Запит 2-8'!#REF!</f>
        <v>#REF!</v>
      </c>
      <c r="D891" s="296" t="e">
        <f>'Запит 2-8'!#REF!</f>
        <v>#REF!</v>
      </c>
      <c r="E891" s="413" t="e">
        <f>'Паспорт-3'!F825</f>
        <v>#REF!</v>
      </c>
      <c r="F891" s="414"/>
      <c r="G891" s="429" t="e">
        <f t="shared" si="108"/>
        <v>#REF!</v>
      </c>
      <c r="H891" s="81" t="e">
        <f t="shared" si="109"/>
        <v>#REF!</v>
      </c>
    </row>
    <row r="892" spans="1:8" x14ac:dyDescent="0.2">
      <c r="A892" s="326" t="e">
        <f>'Запит 2-8'!#REF!</f>
        <v>#REF!</v>
      </c>
      <c r="B892" s="298" t="e">
        <f>IF('Запит 2-8'!#REF!&lt;&gt;"",'Запит 2-8'!#REF!,"")</f>
        <v>#REF!</v>
      </c>
      <c r="C892" s="297" t="e">
        <f>'Запит 2-8'!#REF!</f>
        <v>#REF!</v>
      </c>
      <c r="D892" s="296" t="e">
        <f>'Запит 2-8'!#REF!</f>
        <v>#REF!</v>
      </c>
      <c r="E892" s="413" t="e">
        <f>'Паспорт-3'!F826</f>
        <v>#REF!</v>
      </c>
      <c r="F892" s="414"/>
      <c r="G892" s="429" t="e">
        <f t="shared" si="108"/>
        <v>#REF!</v>
      </c>
      <c r="H892" s="81" t="e">
        <f t="shared" si="109"/>
        <v>#REF!</v>
      </c>
    </row>
    <row r="893" spans="1:8" x14ac:dyDescent="0.2">
      <c r="A893" s="326" t="e">
        <f>'Запит 2-8'!#REF!</f>
        <v>#REF!</v>
      </c>
      <c r="B893" s="298" t="e">
        <f>IF('Запит 2-8'!#REF!&lt;&gt;"",'Запит 2-8'!#REF!,"")</f>
        <v>#REF!</v>
      </c>
      <c r="C893" s="297" t="e">
        <f>'Запит 2-8'!#REF!</f>
        <v>#REF!</v>
      </c>
      <c r="D893" s="296" t="e">
        <f>'Запит 2-8'!#REF!</f>
        <v>#REF!</v>
      </c>
      <c r="E893" s="413" t="e">
        <f>'Паспорт-3'!F827</f>
        <v>#REF!</v>
      </c>
      <c r="F893" s="414"/>
      <c r="G893" s="429" t="e">
        <f t="shared" si="108"/>
        <v>#REF!</v>
      </c>
      <c r="H893" s="81" t="e">
        <f t="shared" si="109"/>
        <v>#REF!</v>
      </c>
    </row>
    <row r="894" spans="1:8" x14ac:dyDescent="0.2">
      <c r="A894" s="326" t="e">
        <f>'Запит 2-8'!#REF!</f>
        <v>#REF!</v>
      </c>
      <c r="B894" s="298" t="e">
        <f>IF('Запит 2-8'!#REF!&lt;&gt;"",'Запит 2-8'!#REF!,"")</f>
        <v>#REF!</v>
      </c>
      <c r="C894" s="297" t="e">
        <f>'Запит 2-8'!#REF!</f>
        <v>#REF!</v>
      </c>
      <c r="D894" s="296" t="e">
        <f>'Запит 2-8'!#REF!</f>
        <v>#REF!</v>
      </c>
      <c r="E894" s="413" t="e">
        <f>'Паспорт-3'!F828</f>
        <v>#REF!</v>
      </c>
      <c r="F894" s="414"/>
      <c r="G894" s="429" t="e">
        <f t="shared" si="108"/>
        <v>#REF!</v>
      </c>
      <c r="H894" s="81" t="e">
        <f t="shared" si="109"/>
        <v>#REF!</v>
      </c>
    </row>
    <row r="895" spans="1:8" x14ac:dyDescent="0.2">
      <c r="A895" s="326" t="e">
        <f>'Запит 2-8'!#REF!</f>
        <v>#REF!</v>
      </c>
      <c r="B895" s="298" t="e">
        <f>IF('Запит 2-8'!#REF!&lt;&gt;"",'Запит 2-8'!#REF!,"")</f>
        <v>#REF!</v>
      </c>
      <c r="C895" s="297" t="e">
        <f>'Запит 2-8'!#REF!</f>
        <v>#REF!</v>
      </c>
      <c r="D895" s="296" t="e">
        <f>'Запит 2-8'!#REF!</f>
        <v>#REF!</v>
      </c>
      <c r="E895" s="413" t="e">
        <f>'Паспорт-3'!F829</f>
        <v>#REF!</v>
      </c>
      <c r="F895" s="414"/>
      <c r="G895" s="429" t="e">
        <f t="shared" si="108"/>
        <v>#REF!</v>
      </c>
      <c r="H895" s="81" t="e">
        <f t="shared" si="109"/>
        <v>#REF!</v>
      </c>
    </row>
    <row r="896" spans="1:8" x14ac:dyDescent="0.2">
      <c r="A896" s="326" t="e">
        <f>'Запит 2-8'!#REF!</f>
        <v>#REF!</v>
      </c>
      <c r="B896" s="298" t="e">
        <f>IF('Запит 2-8'!#REF!&lt;&gt;"",'Запит 2-8'!#REF!,"")</f>
        <v>#REF!</v>
      </c>
      <c r="C896" s="297" t="e">
        <f>'Запит 2-8'!#REF!</f>
        <v>#REF!</v>
      </c>
      <c r="D896" s="296" t="e">
        <f>'Запит 2-8'!#REF!</f>
        <v>#REF!</v>
      </c>
      <c r="E896" s="413" t="e">
        <f>'Паспорт-3'!F830</f>
        <v>#REF!</v>
      </c>
      <c r="F896" s="414"/>
      <c r="G896" s="429" t="e">
        <f t="shared" si="108"/>
        <v>#REF!</v>
      </c>
      <c r="H896" s="81" t="e">
        <f t="shared" si="109"/>
        <v>#REF!</v>
      </c>
    </row>
    <row r="897" spans="1:8" x14ac:dyDescent="0.2">
      <c r="A897" s="326" t="e">
        <f>'Запит 2-8'!#REF!</f>
        <v>#REF!</v>
      </c>
      <c r="B897" s="298" t="e">
        <f>IF('Запит 2-8'!#REF!&lt;&gt;"",'Запит 2-8'!#REF!,"")</f>
        <v>#REF!</v>
      </c>
      <c r="C897" s="297" t="e">
        <f>'Запит 2-8'!#REF!</f>
        <v>#REF!</v>
      </c>
      <c r="D897" s="296" t="e">
        <f>'Запит 2-8'!#REF!</f>
        <v>#REF!</v>
      </c>
      <c r="E897" s="413" t="e">
        <f>'Паспорт-3'!F831</f>
        <v>#REF!</v>
      </c>
      <c r="F897" s="414"/>
      <c r="G897" s="429" t="e">
        <f t="shared" si="108"/>
        <v>#REF!</v>
      </c>
      <c r="H897" s="81" t="e">
        <f t="shared" si="109"/>
        <v>#REF!</v>
      </c>
    </row>
    <row r="898" spans="1:8" x14ac:dyDescent="0.2">
      <c r="A898" s="326" t="e">
        <f>'Запит 2-8'!#REF!</f>
        <v>#REF!</v>
      </c>
      <c r="B898" s="298" t="e">
        <f>IF('Запит 2-8'!#REF!&lt;&gt;"",'Запит 2-8'!#REF!,"")</f>
        <v>#REF!</v>
      </c>
      <c r="C898" s="297" t="e">
        <f>'Запит 2-8'!#REF!</f>
        <v>#REF!</v>
      </c>
      <c r="D898" s="296" t="e">
        <f>'Запит 2-8'!#REF!</f>
        <v>#REF!</v>
      </c>
      <c r="E898" s="413" t="e">
        <f>'Паспорт-3'!F832</f>
        <v>#REF!</v>
      </c>
      <c r="F898" s="414"/>
      <c r="G898" s="429" t="e">
        <f t="shared" si="108"/>
        <v>#REF!</v>
      </c>
      <c r="H898" s="81" t="e">
        <f t="shared" si="109"/>
        <v>#REF!</v>
      </c>
    </row>
    <row r="899" spans="1:8" x14ac:dyDescent="0.2">
      <c r="A899" s="326" t="e">
        <f>'Запит 2-8'!#REF!</f>
        <v>#REF!</v>
      </c>
      <c r="B899" s="298" t="e">
        <f>IF('Запит 2-8'!#REF!&lt;&gt;"",'Запит 2-8'!#REF!,"")</f>
        <v>#REF!</v>
      </c>
      <c r="C899" s="297" t="e">
        <f>'Запит 2-8'!#REF!</f>
        <v>#REF!</v>
      </c>
      <c r="D899" s="296" t="e">
        <f>'Запит 2-8'!#REF!</f>
        <v>#REF!</v>
      </c>
      <c r="E899" s="413" t="e">
        <f>'Паспорт-3'!F833</f>
        <v>#REF!</v>
      </c>
      <c r="F899" s="414"/>
      <c r="G899" s="429" t="e">
        <f t="shared" si="108"/>
        <v>#REF!</v>
      </c>
      <c r="H899" s="81" t="e">
        <f t="shared" si="109"/>
        <v>#REF!</v>
      </c>
    </row>
    <row r="900" spans="1:8" x14ac:dyDescent="0.2">
      <c r="A900" s="326" t="e">
        <f>'Запит 2-8'!#REF!</f>
        <v>#REF!</v>
      </c>
      <c r="B900" s="298" t="e">
        <f>IF('Запит 2-8'!#REF!&lt;&gt;"",'Запит 2-8'!#REF!,"")</f>
        <v>#REF!</v>
      </c>
      <c r="C900" s="297" t="e">
        <f>'Запит 2-8'!#REF!</f>
        <v>#REF!</v>
      </c>
      <c r="D900" s="296" t="e">
        <f>'Запит 2-8'!#REF!</f>
        <v>#REF!</v>
      </c>
      <c r="E900" s="413" t="e">
        <f>'Паспорт-3'!F834</f>
        <v>#REF!</v>
      </c>
      <c r="F900" s="414"/>
      <c r="G900" s="429" t="e">
        <f t="shared" si="108"/>
        <v>#REF!</v>
      </c>
      <c r="H900" s="81" t="e">
        <f t="shared" si="109"/>
        <v>#REF!</v>
      </c>
    </row>
    <row r="901" spans="1:8" x14ac:dyDescent="0.2">
      <c r="A901" s="433" t="e">
        <f>'Запит 2-8'!#REF!</f>
        <v>#REF!</v>
      </c>
      <c r="B901" s="434" t="e">
        <f>IF('Запит 2-8'!#REF!&lt;&gt;"",'Запит 2-8'!#REF!,"")</f>
        <v>#REF!</v>
      </c>
      <c r="C901" s="435" t="e">
        <f>'Запит 2-8'!#REF!</f>
        <v>#REF!</v>
      </c>
      <c r="D901" s="436" t="e">
        <f>'Запит 2-8'!#REF!</f>
        <v>#REF!</v>
      </c>
      <c r="E901" s="437" t="e">
        <f>'Паспорт-3'!F835</f>
        <v>#REF!</v>
      </c>
      <c r="F901" s="438"/>
      <c r="G901" s="439" t="e">
        <f t="shared" si="108"/>
        <v>#REF!</v>
      </c>
      <c r="H901" s="81" t="e">
        <f t="shared" si="109"/>
        <v>#REF!</v>
      </c>
    </row>
    <row r="902" spans="1:8" ht="12.75" customHeight="1" x14ac:dyDescent="0.2">
      <c r="A902" s="820" t="s">
        <v>212</v>
      </c>
      <c r="B902" s="821"/>
      <c r="C902" s="821"/>
      <c r="D902" s="821"/>
      <c r="E902" s="821"/>
      <c r="F902" s="821"/>
      <c r="G902" s="822"/>
      <c r="H902" s="81" t="e">
        <f>H886</f>
        <v>#REF!</v>
      </c>
    </row>
    <row r="903" spans="1:8" x14ac:dyDescent="0.2">
      <c r="A903" s="426" t="e">
        <f>'Запит 2-8'!#REF!</f>
        <v>#REF!</v>
      </c>
      <c r="B903" s="823" t="s">
        <v>110</v>
      </c>
      <c r="C903" s="824"/>
      <c r="D903" s="824"/>
      <c r="E903" s="825"/>
      <c r="F903" s="825"/>
      <c r="G903" s="826"/>
      <c r="H903" s="81" t="e">
        <f>H904</f>
        <v>#REF!</v>
      </c>
    </row>
    <row r="904" spans="1:8" x14ac:dyDescent="0.2">
      <c r="A904" s="326" t="e">
        <f>'Запит 2-8'!#REF!</f>
        <v>#REF!</v>
      </c>
      <c r="B904" s="421" t="e">
        <f>IF('Запит 2-8'!#REF!&lt;&gt;"",'Запит 2-8'!#REF!,"")</f>
        <v>#REF!</v>
      </c>
      <c r="C904" s="422" t="e">
        <f>'Запит 2-8'!#REF!</f>
        <v>#REF!</v>
      </c>
      <c r="D904" s="423" t="e">
        <f>'Запит 2-8'!#REF!</f>
        <v>#REF!</v>
      </c>
      <c r="E904" s="424" t="e">
        <f>'Паспорт-3'!F837</f>
        <v>#REF!</v>
      </c>
      <c r="F904" s="425"/>
      <c r="G904" s="428" t="e">
        <f t="shared" ref="G904:G913" si="110">F904-E904</f>
        <v>#REF!</v>
      </c>
      <c r="H904" s="81" t="e">
        <f t="shared" ref="H904:H913" si="111">IF(B904&lt;&gt;"","Для друку","")</f>
        <v>#REF!</v>
      </c>
    </row>
    <row r="905" spans="1:8" x14ac:dyDescent="0.2">
      <c r="A905" s="326" t="e">
        <f>'Запит 2-8'!#REF!</f>
        <v>#REF!</v>
      </c>
      <c r="B905" s="298" t="e">
        <f>IF('Запит 2-8'!#REF!&lt;&gt;"",'Запит 2-8'!#REF!,"")</f>
        <v>#REF!</v>
      </c>
      <c r="C905" s="297" t="e">
        <f>'Запит 2-8'!#REF!</f>
        <v>#REF!</v>
      </c>
      <c r="D905" s="296" t="e">
        <f>'Запит 2-8'!#REF!</f>
        <v>#REF!</v>
      </c>
      <c r="E905" s="413" t="e">
        <f>'Паспорт-3'!F838</f>
        <v>#REF!</v>
      </c>
      <c r="F905" s="414"/>
      <c r="G905" s="429" t="e">
        <f t="shared" si="110"/>
        <v>#REF!</v>
      </c>
      <c r="H905" s="81" t="e">
        <f t="shared" si="111"/>
        <v>#REF!</v>
      </c>
    </row>
    <row r="906" spans="1:8" x14ac:dyDescent="0.2">
      <c r="A906" s="326" t="e">
        <f>'Запит 2-8'!#REF!</f>
        <v>#REF!</v>
      </c>
      <c r="B906" s="298" t="e">
        <f>IF('Запит 2-8'!#REF!&lt;&gt;"",'Запит 2-8'!#REF!,"")</f>
        <v>#REF!</v>
      </c>
      <c r="C906" s="297" t="e">
        <f>'Запит 2-8'!#REF!</f>
        <v>#REF!</v>
      </c>
      <c r="D906" s="296" t="e">
        <f>'Запит 2-8'!#REF!</f>
        <v>#REF!</v>
      </c>
      <c r="E906" s="413" t="e">
        <f>'Паспорт-3'!F839</f>
        <v>#REF!</v>
      </c>
      <c r="F906" s="414"/>
      <c r="G906" s="429" t="e">
        <f t="shared" si="110"/>
        <v>#REF!</v>
      </c>
      <c r="H906" s="81" t="e">
        <f t="shared" si="111"/>
        <v>#REF!</v>
      </c>
    </row>
    <row r="907" spans="1:8" x14ac:dyDescent="0.2">
      <c r="A907" s="326" t="e">
        <f>'Запит 2-8'!#REF!</f>
        <v>#REF!</v>
      </c>
      <c r="B907" s="298" t="e">
        <f>IF('Запит 2-8'!#REF!&lt;&gt;"",'Запит 2-8'!#REF!,"")</f>
        <v>#REF!</v>
      </c>
      <c r="C907" s="297" t="e">
        <f>'Запит 2-8'!#REF!</f>
        <v>#REF!</v>
      </c>
      <c r="D907" s="296" t="e">
        <f>'Запит 2-8'!#REF!</f>
        <v>#REF!</v>
      </c>
      <c r="E907" s="413" t="e">
        <f>'Паспорт-3'!F840</f>
        <v>#REF!</v>
      </c>
      <c r="F907" s="414"/>
      <c r="G907" s="429" t="e">
        <f t="shared" si="110"/>
        <v>#REF!</v>
      </c>
      <c r="H907" s="81" t="e">
        <f t="shared" si="111"/>
        <v>#REF!</v>
      </c>
    </row>
    <row r="908" spans="1:8" x14ac:dyDescent="0.2">
      <c r="A908" s="326" t="e">
        <f>'Запит 2-8'!#REF!</f>
        <v>#REF!</v>
      </c>
      <c r="B908" s="298" t="e">
        <f>IF('Запит 2-8'!#REF!&lt;&gt;"",'Запит 2-8'!#REF!,"")</f>
        <v>#REF!</v>
      </c>
      <c r="C908" s="297" t="e">
        <f>'Запит 2-8'!#REF!</f>
        <v>#REF!</v>
      </c>
      <c r="D908" s="296" t="e">
        <f>'Запит 2-8'!#REF!</f>
        <v>#REF!</v>
      </c>
      <c r="E908" s="413" t="e">
        <f>'Паспорт-3'!F841</f>
        <v>#REF!</v>
      </c>
      <c r="F908" s="414"/>
      <c r="G908" s="429" t="e">
        <f t="shared" si="110"/>
        <v>#REF!</v>
      </c>
      <c r="H908" s="81" t="e">
        <f t="shared" si="111"/>
        <v>#REF!</v>
      </c>
    </row>
    <row r="909" spans="1:8" x14ac:dyDescent="0.2">
      <c r="A909" s="326" t="e">
        <f>'Запит 2-8'!#REF!</f>
        <v>#REF!</v>
      </c>
      <c r="B909" s="298" t="e">
        <f>IF('Запит 2-8'!#REF!&lt;&gt;"",'Запит 2-8'!#REF!,"")</f>
        <v>#REF!</v>
      </c>
      <c r="C909" s="297" t="e">
        <f>'Запит 2-8'!#REF!</f>
        <v>#REF!</v>
      </c>
      <c r="D909" s="296" t="e">
        <f>'Запит 2-8'!#REF!</f>
        <v>#REF!</v>
      </c>
      <c r="E909" s="413" t="e">
        <f>'Паспорт-3'!F842</f>
        <v>#REF!</v>
      </c>
      <c r="F909" s="414"/>
      <c r="G909" s="429" t="e">
        <f t="shared" si="110"/>
        <v>#REF!</v>
      </c>
      <c r="H909" s="81" t="e">
        <f t="shared" si="111"/>
        <v>#REF!</v>
      </c>
    </row>
    <row r="910" spans="1:8" x14ac:dyDescent="0.2">
      <c r="A910" s="326" t="e">
        <f>'Запит 2-8'!#REF!</f>
        <v>#REF!</v>
      </c>
      <c r="B910" s="298" t="e">
        <f>IF('Запит 2-8'!#REF!&lt;&gt;"",'Запит 2-8'!#REF!,"")</f>
        <v>#REF!</v>
      </c>
      <c r="C910" s="297" t="e">
        <f>'Запит 2-8'!#REF!</f>
        <v>#REF!</v>
      </c>
      <c r="D910" s="296" t="e">
        <f>'Запит 2-8'!#REF!</f>
        <v>#REF!</v>
      </c>
      <c r="E910" s="413" t="e">
        <f>'Паспорт-3'!F843</f>
        <v>#REF!</v>
      </c>
      <c r="F910" s="414"/>
      <c r="G910" s="429" t="e">
        <f t="shared" si="110"/>
        <v>#REF!</v>
      </c>
      <c r="H910" s="81" t="e">
        <f t="shared" si="111"/>
        <v>#REF!</v>
      </c>
    </row>
    <row r="911" spans="1:8" x14ac:dyDescent="0.2">
      <c r="A911" s="326" t="e">
        <f>'Запит 2-8'!#REF!</f>
        <v>#REF!</v>
      </c>
      <c r="B911" s="298" t="e">
        <f>IF('Запит 2-8'!#REF!&lt;&gt;"",'Запит 2-8'!#REF!,"")</f>
        <v>#REF!</v>
      </c>
      <c r="C911" s="297" t="e">
        <f>'Запит 2-8'!#REF!</f>
        <v>#REF!</v>
      </c>
      <c r="D911" s="296" t="e">
        <f>'Запит 2-8'!#REF!</f>
        <v>#REF!</v>
      </c>
      <c r="E911" s="413" t="e">
        <f>'Паспорт-3'!F844</f>
        <v>#REF!</v>
      </c>
      <c r="F911" s="414"/>
      <c r="G911" s="429" t="e">
        <f t="shared" si="110"/>
        <v>#REF!</v>
      </c>
      <c r="H911" s="81" t="e">
        <f t="shared" si="111"/>
        <v>#REF!</v>
      </c>
    </row>
    <row r="912" spans="1:8" ht="12.75" customHeight="1" x14ac:dyDescent="0.2">
      <c r="A912" s="326" t="e">
        <f>'Запит 2-8'!#REF!</f>
        <v>#REF!</v>
      </c>
      <c r="B912" s="298" t="e">
        <f>IF('Запит 2-8'!#REF!&lt;&gt;"",'Запит 2-8'!#REF!,"")</f>
        <v>#REF!</v>
      </c>
      <c r="C912" s="297" t="e">
        <f>'Запит 2-8'!#REF!</f>
        <v>#REF!</v>
      </c>
      <c r="D912" s="296" t="e">
        <f>'Запит 2-8'!#REF!</f>
        <v>#REF!</v>
      </c>
      <c r="E912" s="413" t="e">
        <f>'Паспорт-3'!F845</f>
        <v>#REF!</v>
      </c>
      <c r="F912" s="414"/>
      <c r="G912" s="429" t="e">
        <f t="shared" si="110"/>
        <v>#REF!</v>
      </c>
      <c r="H912" s="81" t="e">
        <f t="shared" si="111"/>
        <v>#REF!</v>
      </c>
    </row>
    <row r="913" spans="1:8" x14ac:dyDescent="0.2">
      <c r="A913" s="433" t="e">
        <f>'Запит 2-8'!#REF!</f>
        <v>#REF!</v>
      </c>
      <c r="B913" s="434" t="e">
        <f>IF('Запит 2-8'!#REF!&lt;&gt;"",'Запит 2-8'!#REF!,"")</f>
        <v>#REF!</v>
      </c>
      <c r="C913" s="435" t="e">
        <f>'Запит 2-8'!#REF!</f>
        <v>#REF!</v>
      </c>
      <c r="D913" s="436" t="e">
        <f>'Запит 2-8'!#REF!</f>
        <v>#REF!</v>
      </c>
      <c r="E913" s="437" t="e">
        <f>'Паспорт-3'!F846</f>
        <v>#REF!</v>
      </c>
      <c r="F913" s="438"/>
      <c r="G913" s="439" t="e">
        <f t="shared" si="110"/>
        <v>#REF!</v>
      </c>
      <c r="H913" s="81" t="e">
        <f t="shared" si="111"/>
        <v>#REF!</v>
      </c>
    </row>
    <row r="914" spans="1:8" ht="12.75" customHeight="1" x14ac:dyDescent="0.2">
      <c r="A914" s="820" t="s">
        <v>212</v>
      </c>
      <c r="B914" s="821"/>
      <c r="C914" s="821"/>
      <c r="D914" s="821"/>
      <c r="E914" s="821"/>
      <c r="F914" s="821"/>
      <c r="G914" s="822"/>
      <c r="H914" s="81" t="e">
        <f>H903</f>
        <v>#REF!</v>
      </c>
    </row>
    <row r="915" spans="1:8" ht="12.75" customHeight="1" x14ac:dyDescent="0.2">
      <c r="A915" s="820" t="s">
        <v>232</v>
      </c>
      <c r="B915" s="821"/>
      <c r="C915" s="821"/>
      <c r="D915" s="821"/>
      <c r="E915" s="821"/>
      <c r="F915" s="821"/>
      <c r="G915" s="822"/>
      <c r="H915" s="81" t="e">
        <f>H851</f>
        <v>#REF!</v>
      </c>
    </row>
    <row r="916" spans="1:8" ht="12.75" customHeight="1" x14ac:dyDescent="0.2">
      <c r="A916" s="784" t="e">
        <f>'Запит 2-8'!#REF!</f>
        <v>#REF!</v>
      </c>
      <c r="B916" s="785"/>
      <c r="C916" s="785"/>
      <c r="D916" s="785"/>
      <c r="E916" s="785"/>
      <c r="F916" s="785"/>
      <c r="G916" s="786"/>
      <c r="H916" s="81" t="e">
        <f>H917</f>
        <v>#REF!</v>
      </c>
    </row>
    <row r="917" spans="1:8" x14ac:dyDescent="0.2">
      <c r="A917" s="420" t="s">
        <v>4</v>
      </c>
      <c r="B917" s="823" t="s">
        <v>107</v>
      </c>
      <c r="C917" s="824"/>
      <c r="D917" s="824"/>
      <c r="E917" s="827"/>
      <c r="F917" s="827"/>
      <c r="G917" s="828"/>
      <c r="H917" s="81" t="e">
        <f>H918</f>
        <v>#REF!</v>
      </c>
    </row>
    <row r="918" spans="1:8" x14ac:dyDescent="0.2">
      <c r="A918" s="326" t="e">
        <f>'Запит 2-8'!#REF!</f>
        <v>#REF!</v>
      </c>
      <c r="B918" s="421" t="e">
        <f>IF('Запит 2-8'!#REF!&lt;&gt;"",'Запит 2-8'!#REF!,"")</f>
        <v>#REF!</v>
      </c>
      <c r="C918" s="422" t="e">
        <f>'Запит 2-8'!#REF!</f>
        <v>#REF!</v>
      </c>
      <c r="D918" s="423" t="e">
        <f>'Запит 2-8'!#REF!</f>
        <v>#REF!</v>
      </c>
      <c r="E918" s="424" t="e">
        <f>'Паспорт-3'!F849</f>
        <v>#REF!</v>
      </c>
      <c r="F918" s="425"/>
      <c r="G918" s="428" t="e">
        <f t="shared" ref="G918:G932" si="112">F918-E918</f>
        <v>#REF!</v>
      </c>
      <c r="H918" s="81" t="e">
        <f t="shared" ref="H918:H932" si="113">IF(B918&lt;&gt;"","Для друку","")</f>
        <v>#REF!</v>
      </c>
    </row>
    <row r="919" spans="1:8" x14ac:dyDescent="0.2">
      <c r="A919" s="326" t="e">
        <f>'Запит 2-8'!#REF!</f>
        <v>#REF!</v>
      </c>
      <c r="B919" s="298" t="e">
        <f>IF('Запит 2-8'!#REF!&lt;&gt;"",'Запит 2-8'!#REF!,"")</f>
        <v>#REF!</v>
      </c>
      <c r="C919" s="297" t="e">
        <f>'Запит 2-8'!#REF!</f>
        <v>#REF!</v>
      </c>
      <c r="D919" s="296" t="e">
        <f>'Запит 2-8'!#REF!</f>
        <v>#REF!</v>
      </c>
      <c r="E919" s="413" t="e">
        <f>'Паспорт-3'!F850</f>
        <v>#REF!</v>
      </c>
      <c r="F919" s="414"/>
      <c r="G919" s="429" t="e">
        <f t="shared" si="112"/>
        <v>#REF!</v>
      </c>
      <c r="H919" s="81" t="e">
        <f t="shared" si="113"/>
        <v>#REF!</v>
      </c>
    </row>
    <row r="920" spans="1:8" x14ac:dyDescent="0.2">
      <c r="A920" s="326" t="e">
        <f>'Запит 2-8'!#REF!</f>
        <v>#REF!</v>
      </c>
      <c r="B920" s="298" t="e">
        <f>IF('Запит 2-8'!#REF!&lt;&gt;"",'Запит 2-8'!#REF!,"")</f>
        <v>#REF!</v>
      </c>
      <c r="C920" s="297" t="e">
        <f>'Запит 2-8'!#REF!</f>
        <v>#REF!</v>
      </c>
      <c r="D920" s="296" t="e">
        <f>'Запит 2-8'!#REF!</f>
        <v>#REF!</v>
      </c>
      <c r="E920" s="413" t="e">
        <f>'Паспорт-3'!F851</f>
        <v>#REF!</v>
      </c>
      <c r="F920" s="414"/>
      <c r="G920" s="429" t="e">
        <f t="shared" si="112"/>
        <v>#REF!</v>
      </c>
      <c r="H920" s="81" t="e">
        <f t="shared" si="113"/>
        <v>#REF!</v>
      </c>
    </row>
    <row r="921" spans="1:8" x14ac:dyDescent="0.2">
      <c r="A921" s="326" t="e">
        <f>'Запит 2-8'!#REF!</f>
        <v>#REF!</v>
      </c>
      <c r="B921" s="298" t="e">
        <f>IF('Запит 2-8'!#REF!&lt;&gt;"",'Запит 2-8'!#REF!,"")</f>
        <v>#REF!</v>
      </c>
      <c r="C921" s="297" t="e">
        <f>'Запит 2-8'!#REF!</f>
        <v>#REF!</v>
      </c>
      <c r="D921" s="296" t="e">
        <f>'Запит 2-8'!#REF!</f>
        <v>#REF!</v>
      </c>
      <c r="E921" s="413" t="e">
        <f>'Паспорт-3'!F852</f>
        <v>#REF!</v>
      </c>
      <c r="F921" s="414"/>
      <c r="G921" s="429" t="e">
        <f t="shared" si="112"/>
        <v>#REF!</v>
      </c>
      <c r="H921" s="81" t="e">
        <f t="shared" si="113"/>
        <v>#REF!</v>
      </c>
    </row>
    <row r="922" spans="1:8" x14ac:dyDescent="0.2">
      <c r="A922" s="326" t="e">
        <f>'Запит 2-8'!#REF!</f>
        <v>#REF!</v>
      </c>
      <c r="B922" s="298" t="e">
        <f>IF('Запит 2-8'!#REF!&lt;&gt;"",'Запит 2-8'!#REF!,"")</f>
        <v>#REF!</v>
      </c>
      <c r="C922" s="297" t="e">
        <f>'Запит 2-8'!#REF!</f>
        <v>#REF!</v>
      </c>
      <c r="D922" s="296" t="e">
        <f>'Запит 2-8'!#REF!</f>
        <v>#REF!</v>
      </c>
      <c r="E922" s="413" t="e">
        <f>'Паспорт-3'!F853</f>
        <v>#REF!</v>
      </c>
      <c r="F922" s="414"/>
      <c r="G922" s="429" t="e">
        <f t="shared" si="112"/>
        <v>#REF!</v>
      </c>
      <c r="H922" s="81" t="e">
        <f t="shared" si="113"/>
        <v>#REF!</v>
      </c>
    </row>
    <row r="923" spans="1:8" x14ac:dyDescent="0.2">
      <c r="A923" s="326" t="e">
        <f>'Запит 2-8'!#REF!</f>
        <v>#REF!</v>
      </c>
      <c r="B923" s="298" t="e">
        <f>IF('Запит 2-8'!#REF!&lt;&gt;"",'Запит 2-8'!#REF!,"")</f>
        <v>#REF!</v>
      </c>
      <c r="C923" s="297" t="e">
        <f>'Запит 2-8'!#REF!</f>
        <v>#REF!</v>
      </c>
      <c r="D923" s="296" t="e">
        <f>'Запит 2-8'!#REF!</f>
        <v>#REF!</v>
      </c>
      <c r="E923" s="413" t="e">
        <f>'Паспорт-3'!F854</f>
        <v>#REF!</v>
      </c>
      <c r="F923" s="414"/>
      <c r="G923" s="429" t="e">
        <f t="shared" si="112"/>
        <v>#REF!</v>
      </c>
      <c r="H923" s="81" t="e">
        <f t="shared" si="113"/>
        <v>#REF!</v>
      </c>
    </row>
    <row r="924" spans="1:8" x14ac:dyDescent="0.2">
      <c r="A924" s="326" t="e">
        <f>'Запит 2-8'!#REF!</f>
        <v>#REF!</v>
      </c>
      <c r="B924" s="298" t="e">
        <f>IF('Запит 2-8'!#REF!&lt;&gt;"",'Запит 2-8'!#REF!,"")</f>
        <v>#REF!</v>
      </c>
      <c r="C924" s="297" t="e">
        <f>'Запит 2-8'!#REF!</f>
        <v>#REF!</v>
      </c>
      <c r="D924" s="296" t="e">
        <f>'Запит 2-8'!#REF!</f>
        <v>#REF!</v>
      </c>
      <c r="E924" s="413" t="e">
        <f>'Паспорт-3'!F855</f>
        <v>#REF!</v>
      </c>
      <c r="F924" s="414"/>
      <c r="G924" s="429" t="e">
        <f t="shared" si="112"/>
        <v>#REF!</v>
      </c>
      <c r="H924" s="81" t="e">
        <f t="shared" si="113"/>
        <v>#REF!</v>
      </c>
    </row>
    <row r="925" spans="1:8" x14ac:dyDescent="0.2">
      <c r="A925" s="326" t="e">
        <f>'Запит 2-8'!#REF!</f>
        <v>#REF!</v>
      </c>
      <c r="B925" s="298" t="e">
        <f>IF('Запит 2-8'!#REF!&lt;&gt;"",'Запит 2-8'!#REF!,"")</f>
        <v>#REF!</v>
      </c>
      <c r="C925" s="297" t="e">
        <f>'Запит 2-8'!#REF!</f>
        <v>#REF!</v>
      </c>
      <c r="D925" s="296" t="e">
        <f>'Запит 2-8'!#REF!</f>
        <v>#REF!</v>
      </c>
      <c r="E925" s="413" t="e">
        <f>'Паспорт-3'!F856</f>
        <v>#REF!</v>
      </c>
      <c r="F925" s="414"/>
      <c r="G925" s="429" t="e">
        <f t="shared" si="112"/>
        <v>#REF!</v>
      </c>
      <c r="H925" s="81" t="e">
        <f t="shared" si="113"/>
        <v>#REF!</v>
      </c>
    </row>
    <row r="926" spans="1:8" x14ac:dyDescent="0.2">
      <c r="A926" s="326" t="e">
        <f>'Запит 2-8'!#REF!</f>
        <v>#REF!</v>
      </c>
      <c r="B926" s="298" t="e">
        <f>IF('Запит 2-8'!#REF!&lt;&gt;"",'Запит 2-8'!#REF!,"")</f>
        <v>#REF!</v>
      </c>
      <c r="C926" s="297" t="e">
        <f>'Запит 2-8'!#REF!</f>
        <v>#REF!</v>
      </c>
      <c r="D926" s="296" t="e">
        <f>'Запит 2-8'!#REF!</f>
        <v>#REF!</v>
      </c>
      <c r="E926" s="413" t="e">
        <f>'Паспорт-3'!F857</f>
        <v>#REF!</v>
      </c>
      <c r="F926" s="414"/>
      <c r="G926" s="429" t="e">
        <f t="shared" si="112"/>
        <v>#REF!</v>
      </c>
      <c r="H926" s="81" t="e">
        <f t="shared" si="113"/>
        <v>#REF!</v>
      </c>
    </row>
    <row r="927" spans="1:8" x14ac:dyDescent="0.2">
      <c r="A927" s="326" t="e">
        <f>'Запит 2-8'!#REF!</f>
        <v>#REF!</v>
      </c>
      <c r="B927" s="298" t="e">
        <f>IF('Запит 2-8'!#REF!&lt;&gt;"",'Запит 2-8'!#REF!,"")</f>
        <v>#REF!</v>
      </c>
      <c r="C927" s="297" t="e">
        <f>'Запит 2-8'!#REF!</f>
        <v>#REF!</v>
      </c>
      <c r="D927" s="296" t="e">
        <f>'Запит 2-8'!#REF!</f>
        <v>#REF!</v>
      </c>
      <c r="E927" s="413" t="e">
        <f>'Паспорт-3'!F858</f>
        <v>#REF!</v>
      </c>
      <c r="F927" s="414"/>
      <c r="G927" s="429" t="e">
        <f t="shared" si="112"/>
        <v>#REF!</v>
      </c>
      <c r="H927" s="81" t="e">
        <f t="shared" si="113"/>
        <v>#REF!</v>
      </c>
    </row>
    <row r="928" spans="1:8" x14ac:dyDescent="0.2">
      <c r="A928" s="326" t="e">
        <f>'Запит 2-8'!#REF!</f>
        <v>#REF!</v>
      </c>
      <c r="B928" s="298" t="e">
        <f>IF('Запит 2-8'!#REF!&lt;&gt;"",'Запит 2-8'!#REF!,"")</f>
        <v>#REF!</v>
      </c>
      <c r="C928" s="297" t="e">
        <f>'Запит 2-8'!#REF!</f>
        <v>#REF!</v>
      </c>
      <c r="D928" s="296" t="e">
        <f>'Запит 2-8'!#REF!</f>
        <v>#REF!</v>
      </c>
      <c r="E928" s="413" t="e">
        <f>'Паспорт-3'!F859</f>
        <v>#REF!</v>
      </c>
      <c r="F928" s="414"/>
      <c r="G928" s="429" t="e">
        <f t="shared" si="112"/>
        <v>#REF!</v>
      </c>
      <c r="H928" s="81" t="e">
        <f t="shared" si="113"/>
        <v>#REF!</v>
      </c>
    </row>
    <row r="929" spans="1:8" x14ac:dyDescent="0.2">
      <c r="A929" s="326" t="e">
        <f>'Запит 2-8'!#REF!</f>
        <v>#REF!</v>
      </c>
      <c r="B929" s="298" t="e">
        <f>IF('Запит 2-8'!#REF!&lt;&gt;"",'Запит 2-8'!#REF!,"")</f>
        <v>#REF!</v>
      </c>
      <c r="C929" s="297" t="e">
        <f>'Запит 2-8'!#REF!</f>
        <v>#REF!</v>
      </c>
      <c r="D929" s="296" t="e">
        <f>'Запит 2-8'!#REF!</f>
        <v>#REF!</v>
      </c>
      <c r="E929" s="413" t="e">
        <f>'Паспорт-3'!F860</f>
        <v>#REF!</v>
      </c>
      <c r="F929" s="414"/>
      <c r="G929" s="429" t="e">
        <f t="shared" si="112"/>
        <v>#REF!</v>
      </c>
      <c r="H929" s="81" t="e">
        <f t="shared" si="113"/>
        <v>#REF!</v>
      </c>
    </row>
    <row r="930" spans="1:8" x14ac:dyDescent="0.2">
      <c r="A930" s="326" t="e">
        <f>'Запит 2-8'!#REF!</f>
        <v>#REF!</v>
      </c>
      <c r="B930" s="298" t="e">
        <f>IF('Запит 2-8'!#REF!&lt;&gt;"",'Запит 2-8'!#REF!,"")</f>
        <v>#REF!</v>
      </c>
      <c r="C930" s="297" t="e">
        <f>'Запит 2-8'!#REF!</f>
        <v>#REF!</v>
      </c>
      <c r="D930" s="296" t="e">
        <f>'Запит 2-8'!#REF!</f>
        <v>#REF!</v>
      </c>
      <c r="E930" s="413" t="e">
        <f>'Паспорт-3'!F861</f>
        <v>#REF!</v>
      </c>
      <c r="F930" s="414"/>
      <c r="G930" s="429" t="e">
        <f t="shared" si="112"/>
        <v>#REF!</v>
      </c>
      <c r="H930" s="81" t="e">
        <f t="shared" si="113"/>
        <v>#REF!</v>
      </c>
    </row>
    <row r="931" spans="1:8" x14ac:dyDescent="0.2">
      <c r="A931" s="326" t="e">
        <f>'Запит 2-8'!#REF!</f>
        <v>#REF!</v>
      </c>
      <c r="B931" s="298" t="e">
        <f>IF('Запит 2-8'!#REF!&lt;&gt;"",'Запит 2-8'!#REF!,"")</f>
        <v>#REF!</v>
      </c>
      <c r="C931" s="297" t="e">
        <f>'Запит 2-8'!#REF!</f>
        <v>#REF!</v>
      </c>
      <c r="D931" s="296" t="e">
        <f>'Запит 2-8'!#REF!</f>
        <v>#REF!</v>
      </c>
      <c r="E931" s="413" t="e">
        <f>'Паспорт-3'!F862</f>
        <v>#REF!</v>
      </c>
      <c r="F931" s="414"/>
      <c r="G931" s="429" t="e">
        <f t="shared" si="112"/>
        <v>#REF!</v>
      </c>
      <c r="H931" s="81" t="e">
        <f t="shared" si="113"/>
        <v>#REF!</v>
      </c>
    </row>
    <row r="932" spans="1:8" x14ac:dyDescent="0.2">
      <c r="A932" s="433" t="e">
        <f>'Запит 2-8'!#REF!</f>
        <v>#REF!</v>
      </c>
      <c r="B932" s="434" t="e">
        <f>IF('Запит 2-8'!#REF!&lt;&gt;"",'Запит 2-8'!#REF!,"")</f>
        <v>#REF!</v>
      </c>
      <c r="C932" s="435" t="e">
        <f>'Запит 2-8'!#REF!</f>
        <v>#REF!</v>
      </c>
      <c r="D932" s="436" t="e">
        <f>'Запит 2-8'!#REF!</f>
        <v>#REF!</v>
      </c>
      <c r="E932" s="437" t="e">
        <f>'Паспорт-3'!F863</f>
        <v>#REF!</v>
      </c>
      <c r="F932" s="438"/>
      <c r="G932" s="439" t="e">
        <f t="shared" si="112"/>
        <v>#REF!</v>
      </c>
      <c r="H932" s="81" t="e">
        <f t="shared" si="113"/>
        <v>#REF!</v>
      </c>
    </row>
    <row r="933" spans="1:8" ht="12.75" customHeight="1" x14ac:dyDescent="0.2">
      <c r="A933" s="820" t="s">
        <v>212</v>
      </c>
      <c r="B933" s="821"/>
      <c r="C933" s="821"/>
      <c r="D933" s="821"/>
      <c r="E933" s="821"/>
      <c r="F933" s="821"/>
      <c r="G933" s="822"/>
      <c r="H933" s="81" t="e">
        <f>H917</f>
        <v>#REF!</v>
      </c>
    </row>
    <row r="934" spans="1:8" x14ac:dyDescent="0.2">
      <c r="A934" s="420" t="e">
        <f>'Запит 2-8'!#REF!</f>
        <v>#REF!</v>
      </c>
      <c r="B934" s="823" t="s">
        <v>108</v>
      </c>
      <c r="C934" s="824"/>
      <c r="D934" s="824"/>
      <c r="E934" s="824"/>
      <c r="F934" s="824"/>
      <c r="G934" s="829"/>
      <c r="H934" s="81" t="e">
        <f>H935</f>
        <v>#REF!</v>
      </c>
    </row>
    <row r="935" spans="1:8" x14ac:dyDescent="0.2">
      <c r="A935" s="326" t="e">
        <f>'Запит 2-8'!#REF!</f>
        <v>#REF!</v>
      </c>
      <c r="B935" s="421" t="e">
        <f>IF('Запит 2-8'!#REF!&lt;&gt;"",'Запит 2-8'!#REF!,"")</f>
        <v>#REF!</v>
      </c>
      <c r="C935" s="422" t="e">
        <f>'Запит 2-8'!#REF!</f>
        <v>#REF!</v>
      </c>
      <c r="D935" s="423" t="e">
        <f>'Запит 2-8'!#REF!</f>
        <v>#REF!</v>
      </c>
      <c r="E935" s="430" t="e">
        <f>'Паспорт-3'!F865</f>
        <v>#REF!</v>
      </c>
      <c r="F935" s="431"/>
      <c r="G935" s="432" t="e">
        <f t="shared" ref="G935:G949" si="114">F935-E935</f>
        <v>#REF!</v>
      </c>
      <c r="H935" s="81" t="e">
        <f t="shared" ref="H935:H949" si="115">IF(B935&lt;&gt;"","Для друку","")</f>
        <v>#REF!</v>
      </c>
    </row>
    <row r="936" spans="1:8" x14ac:dyDescent="0.2">
      <c r="A936" s="326" t="e">
        <f>'Запит 2-8'!#REF!</f>
        <v>#REF!</v>
      </c>
      <c r="B936" s="298" t="e">
        <f>IF('Запит 2-8'!#REF!&lt;&gt;"",'Запит 2-8'!#REF!,"")</f>
        <v>#REF!</v>
      </c>
      <c r="C936" s="297" t="e">
        <f>'Запит 2-8'!#REF!</f>
        <v>#REF!</v>
      </c>
      <c r="D936" s="296" t="e">
        <f>'Запит 2-8'!#REF!</f>
        <v>#REF!</v>
      </c>
      <c r="E936" s="413" t="e">
        <f>'Паспорт-3'!F866</f>
        <v>#REF!</v>
      </c>
      <c r="F936" s="414"/>
      <c r="G936" s="429" t="e">
        <f t="shared" si="114"/>
        <v>#REF!</v>
      </c>
      <c r="H936" s="81" t="e">
        <f t="shared" si="115"/>
        <v>#REF!</v>
      </c>
    </row>
    <row r="937" spans="1:8" x14ac:dyDescent="0.2">
      <c r="A937" s="326" t="e">
        <f>'Запит 2-8'!#REF!</f>
        <v>#REF!</v>
      </c>
      <c r="B937" s="298" t="e">
        <f>IF('Запит 2-8'!#REF!&lt;&gt;"",'Запит 2-8'!#REF!,"")</f>
        <v>#REF!</v>
      </c>
      <c r="C937" s="297" t="e">
        <f>'Запит 2-8'!#REF!</f>
        <v>#REF!</v>
      </c>
      <c r="D937" s="296" t="e">
        <f>'Запит 2-8'!#REF!</f>
        <v>#REF!</v>
      </c>
      <c r="E937" s="413" t="e">
        <f>'Паспорт-3'!F867</f>
        <v>#REF!</v>
      </c>
      <c r="F937" s="414"/>
      <c r="G937" s="429" t="e">
        <f t="shared" si="114"/>
        <v>#REF!</v>
      </c>
      <c r="H937" s="81" t="e">
        <f t="shared" si="115"/>
        <v>#REF!</v>
      </c>
    </row>
    <row r="938" spans="1:8" x14ac:dyDescent="0.2">
      <c r="A938" s="326" t="e">
        <f>'Запит 2-8'!#REF!</f>
        <v>#REF!</v>
      </c>
      <c r="B938" s="298" t="e">
        <f>IF('Запит 2-8'!#REF!&lt;&gt;"",'Запит 2-8'!#REF!,"")</f>
        <v>#REF!</v>
      </c>
      <c r="C938" s="297" t="e">
        <f>'Запит 2-8'!#REF!</f>
        <v>#REF!</v>
      </c>
      <c r="D938" s="296" t="e">
        <f>'Запит 2-8'!#REF!</f>
        <v>#REF!</v>
      </c>
      <c r="E938" s="413" t="e">
        <f>'Паспорт-3'!F868</f>
        <v>#REF!</v>
      </c>
      <c r="F938" s="414"/>
      <c r="G938" s="429" t="e">
        <f t="shared" si="114"/>
        <v>#REF!</v>
      </c>
      <c r="H938" s="81" t="e">
        <f t="shared" si="115"/>
        <v>#REF!</v>
      </c>
    </row>
    <row r="939" spans="1:8" x14ac:dyDescent="0.2">
      <c r="A939" s="326" t="e">
        <f>'Запит 2-8'!#REF!</f>
        <v>#REF!</v>
      </c>
      <c r="B939" s="298" t="e">
        <f>IF('Запит 2-8'!#REF!&lt;&gt;"",'Запит 2-8'!#REF!,"")</f>
        <v>#REF!</v>
      </c>
      <c r="C939" s="297" t="e">
        <f>'Запит 2-8'!#REF!</f>
        <v>#REF!</v>
      </c>
      <c r="D939" s="296" t="e">
        <f>'Запит 2-8'!#REF!</f>
        <v>#REF!</v>
      </c>
      <c r="E939" s="413" t="e">
        <f>'Паспорт-3'!F869</f>
        <v>#REF!</v>
      </c>
      <c r="F939" s="414"/>
      <c r="G939" s="429" t="e">
        <f t="shared" si="114"/>
        <v>#REF!</v>
      </c>
      <c r="H939" s="81" t="e">
        <f t="shared" si="115"/>
        <v>#REF!</v>
      </c>
    </row>
    <row r="940" spans="1:8" x14ac:dyDescent="0.2">
      <c r="A940" s="326" t="e">
        <f>'Запит 2-8'!#REF!</f>
        <v>#REF!</v>
      </c>
      <c r="B940" s="298" t="e">
        <f>IF('Запит 2-8'!#REF!&lt;&gt;"",'Запит 2-8'!#REF!,"")</f>
        <v>#REF!</v>
      </c>
      <c r="C940" s="297" t="e">
        <f>'Запит 2-8'!#REF!</f>
        <v>#REF!</v>
      </c>
      <c r="D940" s="296" t="e">
        <f>'Запит 2-8'!#REF!</f>
        <v>#REF!</v>
      </c>
      <c r="E940" s="413" t="e">
        <f>'Паспорт-3'!F870</f>
        <v>#REF!</v>
      </c>
      <c r="F940" s="414"/>
      <c r="G940" s="429" t="e">
        <f t="shared" si="114"/>
        <v>#REF!</v>
      </c>
      <c r="H940" s="81" t="e">
        <f t="shared" si="115"/>
        <v>#REF!</v>
      </c>
    </row>
    <row r="941" spans="1:8" x14ac:dyDescent="0.2">
      <c r="A941" s="326" t="e">
        <f>'Запит 2-8'!#REF!</f>
        <v>#REF!</v>
      </c>
      <c r="B941" s="298" t="e">
        <f>IF('Запит 2-8'!#REF!&lt;&gt;"",'Запит 2-8'!#REF!,"")</f>
        <v>#REF!</v>
      </c>
      <c r="C941" s="297" t="e">
        <f>'Запит 2-8'!#REF!</f>
        <v>#REF!</v>
      </c>
      <c r="D941" s="296" t="e">
        <f>'Запит 2-8'!#REF!</f>
        <v>#REF!</v>
      </c>
      <c r="E941" s="413" t="e">
        <f>'Паспорт-3'!F871</f>
        <v>#REF!</v>
      </c>
      <c r="F941" s="414"/>
      <c r="G941" s="429" t="e">
        <f t="shared" si="114"/>
        <v>#REF!</v>
      </c>
      <c r="H941" s="81" t="e">
        <f t="shared" si="115"/>
        <v>#REF!</v>
      </c>
    </row>
    <row r="942" spans="1:8" x14ac:dyDescent="0.2">
      <c r="A942" s="326" t="e">
        <f>'Запит 2-8'!#REF!</f>
        <v>#REF!</v>
      </c>
      <c r="B942" s="298" t="e">
        <f>IF('Запит 2-8'!#REF!&lt;&gt;"",'Запит 2-8'!#REF!,"")</f>
        <v>#REF!</v>
      </c>
      <c r="C942" s="297" t="e">
        <f>'Запит 2-8'!#REF!</f>
        <v>#REF!</v>
      </c>
      <c r="D942" s="296" t="e">
        <f>'Запит 2-8'!#REF!</f>
        <v>#REF!</v>
      </c>
      <c r="E942" s="413" t="e">
        <f>'Паспорт-3'!F872</f>
        <v>#REF!</v>
      </c>
      <c r="F942" s="414"/>
      <c r="G942" s="429" t="e">
        <f t="shared" si="114"/>
        <v>#REF!</v>
      </c>
      <c r="H942" s="81" t="e">
        <f t="shared" si="115"/>
        <v>#REF!</v>
      </c>
    </row>
    <row r="943" spans="1:8" x14ac:dyDescent="0.2">
      <c r="A943" s="326" t="e">
        <f>'Запит 2-8'!#REF!</f>
        <v>#REF!</v>
      </c>
      <c r="B943" s="298" t="e">
        <f>IF('Запит 2-8'!#REF!&lt;&gt;"",'Запит 2-8'!#REF!,"")</f>
        <v>#REF!</v>
      </c>
      <c r="C943" s="297" t="e">
        <f>'Запит 2-8'!#REF!</f>
        <v>#REF!</v>
      </c>
      <c r="D943" s="296" t="e">
        <f>'Запит 2-8'!#REF!</f>
        <v>#REF!</v>
      </c>
      <c r="E943" s="413" t="e">
        <f>'Паспорт-3'!F873</f>
        <v>#REF!</v>
      </c>
      <c r="F943" s="414"/>
      <c r="G943" s="429" t="e">
        <f t="shared" si="114"/>
        <v>#REF!</v>
      </c>
      <c r="H943" s="81" t="e">
        <f t="shared" si="115"/>
        <v>#REF!</v>
      </c>
    </row>
    <row r="944" spans="1:8" x14ac:dyDescent="0.2">
      <c r="A944" s="326" t="e">
        <f>'Запит 2-8'!#REF!</f>
        <v>#REF!</v>
      </c>
      <c r="B944" s="298" t="e">
        <f>IF('Запит 2-8'!#REF!&lt;&gt;"",'Запит 2-8'!#REF!,"")</f>
        <v>#REF!</v>
      </c>
      <c r="C944" s="297" t="e">
        <f>'Запит 2-8'!#REF!</f>
        <v>#REF!</v>
      </c>
      <c r="D944" s="296" t="e">
        <f>'Запит 2-8'!#REF!</f>
        <v>#REF!</v>
      </c>
      <c r="E944" s="413" t="e">
        <f>'Паспорт-3'!F874</f>
        <v>#REF!</v>
      </c>
      <c r="F944" s="414"/>
      <c r="G944" s="429" t="e">
        <f t="shared" si="114"/>
        <v>#REF!</v>
      </c>
      <c r="H944" s="81" t="e">
        <f t="shared" si="115"/>
        <v>#REF!</v>
      </c>
    </row>
    <row r="945" spans="1:8" x14ac:dyDescent="0.2">
      <c r="A945" s="326" t="e">
        <f>'Запит 2-8'!#REF!</f>
        <v>#REF!</v>
      </c>
      <c r="B945" s="298" t="e">
        <f>IF('Запит 2-8'!#REF!&lt;&gt;"",'Запит 2-8'!#REF!,"")</f>
        <v>#REF!</v>
      </c>
      <c r="C945" s="297" t="e">
        <f>'Запит 2-8'!#REF!</f>
        <v>#REF!</v>
      </c>
      <c r="D945" s="296" t="e">
        <f>'Запит 2-8'!#REF!</f>
        <v>#REF!</v>
      </c>
      <c r="E945" s="413" t="e">
        <f>'Паспорт-3'!F875</f>
        <v>#REF!</v>
      </c>
      <c r="F945" s="414"/>
      <c r="G945" s="429" t="e">
        <f t="shared" si="114"/>
        <v>#REF!</v>
      </c>
      <c r="H945" s="81" t="e">
        <f t="shared" si="115"/>
        <v>#REF!</v>
      </c>
    </row>
    <row r="946" spans="1:8" x14ac:dyDescent="0.2">
      <c r="A946" s="326" t="e">
        <f>'Запит 2-8'!#REF!</f>
        <v>#REF!</v>
      </c>
      <c r="B946" s="298" t="e">
        <f>IF('Запит 2-8'!#REF!&lt;&gt;"",'Запит 2-8'!#REF!,"")</f>
        <v>#REF!</v>
      </c>
      <c r="C946" s="297" t="e">
        <f>'Запит 2-8'!#REF!</f>
        <v>#REF!</v>
      </c>
      <c r="D946" s="296" t="e">
        <f>'Запит 2-8'!#REF!</f>
        <v>#REF!</v>
      </c>
      <c r="E946" s="413" t="e">
        <f>'Паспорт-3'!F876</f>
        <v>#REF!</v>
      </c>
      <c r="F946" s="414"/>
      <c r="G946" s="429" t="e">
        <f t="shared" si="114"/>
        <v>#REF!</v>
      </c>
      <c r="H946" s="81" t="e">
        <f t="shared" si="115"/>
        <v>#REF!</v>
      </c>
    </row>
    <row r="947" spans="1:8" x14ac:dyDescent="0.2">
      <c r="A947" s="326" t="e">
        <f>'Запит 2-8'!#REF!</f>
        <v>#REF!</v>
      </c>
      <c r="B947" s="298" t="e">
        <f>IF('Запит 2-8'!#REF!&lt;&gt;"",'Запит 2-8'!#REF!,"")</f>
        <v>#REF!</v>
      </c>
      <c r="C947" s="297" t="e">
        <f>'Запит 2-8'!#REF!</f>
        <v>#REF!</v>
      </c>
      <c r="D947" s="296" t="e">
        <f>'Запит 2-8'!#REF!</f>
        <v>#REF!</v>
      </c>
      <c r="E947" s="413" t="e">
        <f>'Паспорт-3'!F877</f>
        <v>#REF!</v>
      </c>
      <c r="F947" s="414"/>
      <c r="G947" s="429" t="e">
        <f t="shared" si="114"/>
        <v>#REF!</v>
      </c>
      <c r="H947" s="81" t="e">
        <f t="shared" si="115"/>
        <v>#REF!</v>
      </c>
    </row>
    <row r="948" spans="1:8" x14ac:dyDescent="0.2">
      <c r="A948" s="326" t="e">
        <f>'Запит 2-8'!#REF!</f>
        <v>#REF!</v>
      </c>
      <c r="B948" s="298" t="e">
        <f>IF('Запит 2-8'!#REF!&lt;&gt;"",'Запит 2-8'!#REF!,"")</f>
        <v>#REF!</v>
      </c>
      <c r="C948" s="297" t="e">
        <f>'Запит 2-8'!#REF!</f>
        <v>#REF!</v>
      </c>
      <c r="D948" s="296" t="e">
        <f>'Запит 2-8'!#REF!</f>
        <v>#REF!</v>
      </c>
      <c r="E948" s="413" t="e">
        <f>'Паспорт-3'!F878</f>
        <v>#REF!</v>
      </c>
      <c r="F948" s="414"/>
      <c r="G948" s="429" t="e">
        <f t="shared" si="114"/>
        <v>#REF!</v>
      </c>
      <c r="H948" s="81" t="e">
        <f t="shared" si="115"/>
        <v>#REF!</v>
      </c>
    </row>
    <row r="949" spans="1:8" x14ac:dyDescent="0.2">
      <c r="A949" s="433" t="e">
        <f>'Запит 2-8'!#REF!</f>
        <v>#REF!</v>
      </c>
      <c r="B949" s="434" t="e">
        <f>IF('Запит 2-8'!#REF!&lt;&gt;"",'Запит 2-8'!#REF!,"")</f>
        <v>#REF!</v>
      </c>
      <c r="C949" s="435" t="e">
        <f>'Запит 2-8'!#REF!</f>
        <v>#REF!</v>
      </c>
      <c r="D949" s="436" t="e">
        <f>'Запит 2-8'!#REF!</f>
        <v>#REF!</v>
      </c>
      <c r="E949" s="437" t="e">
        <f>'Паспорт-3'!F879</f>
        <v>#REF!</v>
      </c>
      <c r="F949" s="438"/>
      <c r="G949" s="439" t="e">
        <f t="shared" si="114"/>
        <v>#REF!</v>
      </c>
      <c r="H949" s="81" t="e">
        <f t="shared" si="115"/>
        <v>#REF!</v>
      </c>
    </row>
    <row r="950" spans="1:8" ht="12.75" customHeight="1" x14ac:dyDescent="0.2">
      <c r="A950" s="820" t="s">
        <v>212</v>
      </c>
      <c r="B950" s="821"/>
      <c r="C950" s="821"/>
      <c r="D950" s="821"/>
      <c r="E950" s="821"/>
      <c r="F950" s="821"/>
      <c r="G950" s="822"/>
      <c r="H950" s="81" t="e">
        <f>H934</f>
        <v>#REF!</v>
      </c>
    </row>
    <row r="951" spans="1:8" x14ac:dyDescent="0.2">
      <c r="A951" s="426" t="e">
        <f>'Запит 2-8'!#REF!</f>
        <v>#REF!</v>
      </c>
      <c r="B951" s="823" t="s">
        <v>109</v>
      </c>
      <c r="C951" s="824"/>
      <c r="D951" s="824"/>
      <c r="E951" s="825"/>
      <c r="F951" s="825"/>
      <c r="G951" s="826"/>
      <c r="H951" s="81" t="e">
        <f>H952</f>
        <v>#REF!</v>
      </c>
    </row>
    <row r="952" spans="1:8" x14ac:dyDescent="0.2">
      <c r="A952" s="326" t="e">
        <f>'Запит 2-8'!#REF!</f>
        <v>#REF!</v>
      </c>
      <c r="B952" s="421" t="e">
        <f>IF('Запит 2-8'!#REF!&lt;&gt;"",'Запит 2-8'!#REF!,"")</f>
        <v>#REF!</v>
      </c>
      <c r="C952" s="422" t="e">
        <f>'Запит 2-8'!#REF!</f>
        <v>#REF!</v>
      </c>
      <c r="D952" s="423" t="e">
        <f>'Запит 2-8'!#REF!</f>
        <v>#REF!</v>
      </c>
      <c r="E952" s="424" t="e">
        <f>'Паспорт-3'!F881</f>
        <v>#REF!</v>
      </c>
      <c r="F952" s="425"/>
      <c r="G952" s="428" t="e">
        <f t="shared" ref="G952:G966" si="116">F952-E952</f>
        <v>#REF!</v>
      </c>
      <c r="H952" s="81" t="e">
        <f t="shared" ref="H952:H966" si="117">IF(B952&lt;&gt;"","Для друку","")</f>
        <v>#REF!</v>
      </c>
    </row>
    <row r="953" spans="1:8" x14ac:dyDescent="0.2">
      <c r="A953" s="326" t="e">
        <f>'Запит 2-8'!#REF!</f>
        <v>#REF!</v>
      </c>
      <c r="B953" s="298" t="e">
        <f>IF('Запит 2-8'!#REF!&lt;&gt;"",'Запит 2-8'!#REF!,"")</f>
        <v>#REF!</v>
      </c>
      <c r="C953" s="297" t="e">
        <f>'Запит 2-8'!#REF!</f>
        <v>#REF!</v>
      </c>
      <c r="D953" s="296" t="e">
        <f>'Запит 2-8'!#REF!</f>
        <v>#REF!</v>
      </c>
      <c r="E953" s="413" t="e">
        <f>'Паспорт-3'!F882</f>
        <v>#REF!</v>
      </c>
      <c r="F953" s="414"/>
      <c r="G953" s="429" t="e">
        <f t="shared" si="116"/>
        <v>#REF!</v>
      </c>
      <c r="H953" s="81" t="e">
        <f t="shared" si="117"/>
        <v>#REF!</v>
      </c>
    </row>
    <row r="954" spans="1:8" x14ac:dyDescent="0.2">
      <c r="A954" s="326" t="e">
        <f>'Запит 2-8'!#REF!</f>
        <v>#REF!</v>
      </c>
      <c r="B954" s="298" t="e">
        <f>IF('Запит 2-8'!#REF!&lt;&gt;"",'Запит 2-8'!#REF!,"")</f>
        <v>#REF!</v>
      </c>
      <c r="C954" s="297" t="e">
        <f>'Запит 2-8'!#REF!</f>
        <v>#REF!</v>
      </c>
      <c r="D954" s="296" t="e">
        <f>'Запит 2-8'!#REF!</f>
        <v>#REF!</v>
      </c>
      <c r="E954" s="413" t="e">
        <f>'Паспорт-3'!F883</f>
        <v>#REF!</v>
      </c>
      <c r="F954" s="414"/>
      <c r="G954" s="429" t="e">
        <f t="shared" si="116"/>
        <v>#REF!</v>
      </c>
      <c r="H954" s="81" t="e">
        <f t="shared" si="117"/>
        <v>#REF!</v>
      </c>
    </row>
    <row r="955" spans="1:8" x14ac:dyDescent="0.2">
      <c r="A955" s="326" t="e">
        <f>'Запит 2-8'!#REF!</f>
        <v>#REF!</v>
      </c>
      <c r="B955" s="298" t="e">
        <f>IF('Запит 2-8'!#REF!&lt;&gt;"",'Запит 2-8'!#REF!,"")</f>
        <v>#REF!</v>
      </c>
      <c r="C955" s="297" t="e">
        <f>'Запит 2-8'!#REF!</f>
        <v>#REF!</v>
      </c>
      <c r="D955" s="296" t="e">
        <f>'Запит 2-8'!#REF!</f>
        <v>#REF!</v>
      </c>
      <c r="E955" s="413" t="e">
        <f>'Паспорт-3'!F884</f>
        <v>#REF!</v>
      </c>
      <c r="F955" s="414"/>
      <c r="G955" s="429" t="e">
        <f t="shared" si="116"/>
        <v>#REF!</v>
      </c>
      <c r="H955" s="81" t="e">
        <f t="shared" si="117"/>
        <v>#REF!</v>
      </c>
    </row>
    <row r="956" spans="1:8" x14ac:dyDescent="0.2">
      <c r="A956" s="326" t="e">
        <f>'Запит 2-8'!#REF!</f>
        <v>#REF!</v>
      </c>
      <c r="B956" s="298" t="e">
        <f>IF('Запит 2-8'!#REF!&lt;&gt;"",'Запит 2-8'!#REF!,"")</f>
        <v>#REF!</v>
      </c>
      <c r="C956" s="297" t="e">
        <f>'Запит 2-8'!#REF!</f>
        <v>#REF!</v>
      </c>
      <c r="D956" s="296" t="e">
        <f>'Запит 2-8'!#REF!</f>
        <v>#REF!</v>
      </c>
      <c r="E956" s="413" t="e">
        <f>'Паспорт-3'!F885</f>
        <v>#REF!</v>
      </c>
      <c r="F956" s="414"/>
      <c r="G956" s="429" t="e">
        <f t="shared" si="116"/>
        <v>#REF!</v>
      </c>
      <c r="H956" s="81" t="e">
        <f t="shared" si="117"/>
        <v>#REF!</v>
      </c>
    </row>
    <row r="957" spans="1:8" x14ac:dyDescent="0.2">
      <c r="A957" s="326" t="e">
        <f>'Запит 2-8'!#REF!</f>
        <v>#REF!</v>
      </c>
      <c r="B957" s="298" t="e">
        <f>IF('Запит 2-8'!#REF!&lt;&gt;"",'Запит 2-8'!#REF!,"")</f>
        <v>#REF!</v>
      </c>
      <c r="C957" s="297" t="e">
        <f>'Запит 2-8'!#REF!</f>
        <v>#REF!</v>
      </c>
      <c r="D957" s="296" t="e">
        <f>'Запит 2-8'!#REF!</f>
        <v>#REF!</v>
      </c>
      <c r="E957" s="413" t="e">
        <f>'Паспорт-3'!F886</f>
        <v>#REF!</v>
      </c>
      <c r="F957" s="414"/>
      <c r="G957" s="429" t="e">
        <f t="shared" si="116"/>
        <v>#REF!</v>
      </c>
      <c r="H957" s="81" t="e">
        <f t="shared" si="117"/>
        <v>#REF!</v>
      </c>
    </row>
    <row r="958" spans="1:8" x14ac:dyDescent="0.2">
      <c r="A958" s="326" t="e">
        <f>'Запит 2-8'!#REF!</f>
        <v>#REF!</v>
      </c>
      <c r="B958" s="298" t="e">
        <f>IF('Запит 2-8'!#REF!&lt;&gt;"",'Запит 2-8'!#REF!,"")</f>
        <v>#REF!</v>
      </c>
      <c r="C958" s="297" t="e">
        <f>'Запит 2-8'!#REF!</f>
        <v>#REF!</v>
      </c>
      <c r="D958" s="296" t="e">
        <f>'Запит 2-8'!#REF!</f>
        <v>#REF!</v>
      </c>
      <c r="E958" s="413" t="e">
        <f>'Паспорт-3'!F887</f>
        <v>#REF!</v>
      </c>
      <c r="F958" s="414"/>
      <c r="G958" s="429" t="e">
        <f t="shared" si="116"/>
        <v>#REF!</v>
      </c>
      <c r="H958" s="81" t="e">
        <f t="shared" si="117"/>
        <v>#REF!</v>
      </c>
    </row>
    <row r="959" spans="1:8" x14ac:dyDescent="0.2">
      <c r="A959" s="326" t="e">
        <f>'Запит 2-8'!#REF!</f>
        <v>#REF!</v>
      </c>
      <c r="B959" s="298" t="e">
        <f>IF('Запит 2-8'!#REF!&lt;&gt;"",'Запит 2-8'!#REF!,"")</f>
        <v>#REF!</v>
      </c>
      <c r="C959" s="297" t="e">
        <f>'Запит 2-8'!#REF!</f>
        <v>#REF!</v>
      </c>
      <c r="D959" s="296" t="e">
        <f>'Запит 2-8'!#REF!</f>
        <v>#REF!</v>
      </c>
      <c r="E959" s="413" t="e">
        <f>'Паспорт-3'!F888</f>
        <v>#REF!</v>
      </c>
      <c r="F959" s="414"/>
      <c r="G959" s="429" t="e">
        <f t="shared" si="116"/>
        <v>#REF!</v>
      </c>
      <c r="H959" s="81" t="e">
        <f t="shared" si="117"/>
        <v>#REF!</v>
      </c>
    </row>
    <row r="960" spans="1:8" x14ac:dyDescent="0.2">
      <c r="A960" s="326" t="e">
        <f>'Запит 2-8'!#REF!</f>
        <v>#REF!</v>
      </c>
      <c r="B960" s="298" t="e">
        <f>IF('Запит 2-8'!#REF!&lt;&gt;"",'Запит 2-8'!#REF!,"")</f>
        <v>#REF!</v>
      </c>
      <c r="C960" s="297" t="e">
        <f>'Запит 2-8'!#REF!</f>
        <v>#REF!</v>
      </c>
      <c r="D960" s="296" t="e">
        <f>'Запит 2-8'!#REF!</f>
        <v>#REF!</v>
      </c>
      <c r="E960" s="413" t="e">
        <f>'Паспорт-3'!F889</f>
        <v>#REF!</v>
      </c>
      <c r="F960" s="414"/>
      <c r="G960" s="429" t="e">
        <f t="shared" si="116"/>
        <v>#REF!</v>
      </c>
      <c r="H960" s="81" t="e">
        <f t="shared" si="117"/>
        <v>#REF!</v>
      </c>
    </row>
    <row r="961" spans="1:8" x14ac:dyDescent="0.2">
      <c r="A961" s="326" t="e">
        <f>'Запит 2-8'!#REF!</f>
        <v>#REF!</v>
      </c>
      <c r="B961" s="298" t="e">
        <f>IF('Запит 2-8'!#REF!&lt;&gt;"",'Запит 2-8'!#REF!,"")</f>
        <v>#REF!</v>
      </c>
      <c r="C961" s="297" t="e">
        <f>'Запит 2-8'!#REF!</f>
        <v>#REF!</v>
      </c>
      <c r="D961" s="296" t="e">
        <f>'Запит 2-8'!#REF!</f>
        <v>#REF!</v>
      </c>
      <c r="E961" s="413" t="e">
        <f>'Паспорт-3'!F890</f>
        <v>#REF!</v>
      </c>
      <c r="F961" s="414"/>
      <c r="G961" s="429" t="e">
        <f t="shared" si="116"/>
        <v>#REF!</v>
      </c>
      <c r="H961" s="81" t="e">
        <f t="shared" si="117"/>
        <v>#REF!</v>
      </c>
    </row>
    <row r="962" spans="1:8" x14ac:dyDescent="0.2">
      <c r="A962" s="326" t="e">
        <f>'Запит 2-8'!#REF!</f>
        <v>#REF!</v>
      </c>
      <c r="B962" s="298" t="e">
        <f>IF('Запит 2-8'!#REF!&lt;&gt;"",'Запит 2-8'!#REF!,"")</f>
        <v>#REF!</v>
      </c>
      <c r="C962" s="297" t="e">
        <f>'Запит 2-8'!#REF!</f>
        <v>#REF!</v>
      </c>
      <c r="D962" s="296" t="e">
        <f>'Запит 2-8'!#REF!</f>
        <v>#REF!</v>
      </c>
      <c r="E962" s="413" t="e">
        <f>'Паспорт-3'!F891</f>
        <v>#REF!</v>
      </c>
      <c r="F962" s="414"/>
      <c r="G962" s="429" t="e">
        <f t="shared" si="116"/>
        <v>#REF!</v>
      </c>
      <c r="H962" s="81" t="e">
        <f t="shared" si="117"/>
        <v>#REF!</v>
      </c>
    </row>
    <row r="963" spans="1:8" x14ac:dyDescent="0.2">
      <c r="A963" s="326" t="e">
        <f>'Запит 2-8'!#REF!</f>
        <v>#REF!</v>
      </c>
      <c r="B963" s="298" t="e">
        <f>IF('Запит 2-8'!#REF!&lt;&gt;"",'Запит 2-8'!#REF!,"")</f>
        <v>#REF!</v>
      </c>
      <c r="C963" s="297" t="e">
        <f>'Запит 2-8'!#REF!</f>
        <v>#REF!</v>
      </c>
      <c r="D963" s="296" t="e">
        <f>'Запит 2-8'!#REF!</f>
        <v>#REF!</v>
      </c>
      <c r="E963" s="413" t="e">
        <f>'Паспорт-3'!F892</f>
        <v>#REF!</v>
      </c>
      <c r="F963" s="414"/>
      <c r="G963" s="429" t="e">
        <f t="shared" si="116"/>
        <v>#REF!</v>
      </c>
      <c r="H963" s="81" t="e">
        <f t="shared" si="117"/>
        <v>#REF!</v>
      </c>
    </row>
    <row r="964" spans="1:8" x14ac:dyDescent="0.2">
      <c r="A964" s="326" t="e">
        <f>'Запит 2-8'!#REF!</f>
        <v>#REF!</v>
      </c>
      <c r="B964" s="298" t="e">
        <f>IF('Запит 2-8'!#REF!&lt;&gt;"",'Запит 2-8'!#REF!,"")</f>
        <v>#REF!</v>
      </c>
      <c r="C964" s="297" t="e">
        <f>'Запит 2-8'!#REF!</f>
        <v>#REF!</v>
      </c>
      <c r="D964" s="296" t="e">
        <f>'Запит 2-8'!#REF!</f>
        <v>#REF!</v>
      </c>
      <c r="E964" s="413" t="e">
        <f>'Паспорт-3'!F893</f>
        <v>#REF!</v>
      </c>
      <c r="F964" s="414"/>
      <c r="G964" s="429" t="e">
        <f t="shared" si="116"/>
        <v>#REF!</v>
      </c>
      <c r="H964" s="81" t="e">
        <f t="shared" si="117"/>
        <v>#REF!</v>
      </c>
    </row>
    <row r="965" spans="1:8" x14ac:dyDescent="0.2">
      <c r="A965" s="326" t="e">
        <f>'Запит 2-8'!#REF!</f>
        <v>#REF!</v>
      </c>
      <c r="B965" s="298" t="e">
        <f>IF('Запит 2-8'!#REF!&lt;&gt;"",'Запит 2-8'!#REF!,"")</f>
        <v>#REF!</v>
      </c>
      <c r="C965" s="297" t="e">
        <f>'Запит 2-8'!#REF!</f>
        <v>#REF!</v>
      </c>
      <c r="D965" s="296" t="e">
        <f>'Запит 2-8'!#REF!</f>
        <v>#REF!</v>
      </c>
      <c r="E965" s="413" t="e">
        <f>'Паспорт-3'!F894</f>
        <v>#REF!</v>
      </c>
      <c r="F965" s="414"/>
      <c r="G965" s="429" t="e">
        <f t="shared" si="116"/>
        <v>#REF!</v>
      </c>
      <c r="H965" s="81" t="e">
        <f t="shared" si="117"/>
        <v>#REF!</v>
      </c>
    </row>
    <row r="966" spans="1:8" x14ac:dyDescent="0.2">
      <c r="A966" s="433" t="e">
        <f>'Запит 2-8'!#REF!</f>
        <v>#REF!</v>
      </c>
      <c r="B966" s="434" t="e">
        <f>IF('Запит 2-8'!#REF!&lt;&gt;"",'Запит 2-8'!#REF!,"")</f>
        <v>#REF!</v>
      </c>
      <c r="C966" s="435" t="e">
        <f>'Запит 2-8'!#REF!</f>
        <v>#REF!</v>
      </c>
      <c r="D966" s="436" t="e">
        <f>'Запит 2-8'!#REF!</f>
        <v>#REF!</v>
      </c>
      <c r="E966" s="437" t="e">
        <f>'Паспорт-3'!F895</f>
        <v>#REF!</v>
      </c>
      <c r="F966" s="438"/>
      <c r="G966" s="439" t="e">
        <f t="shared" si="116"/>
        <v>#REF!</v>
      </c>
      <c r="H966" s="81" t="e">
        <f t="shared" si="117"/>
        <v>#REF!</v>
      </c>
    </row>
    <row r="967" spans="1:8" ht="12.75" customHeight="1" x14ac:dyDescent="0.2">
      <c r="A967" s="820" t="s">
        <v>212</v>
      </c>
      <c r="B967" s="821"/>
      <c r="C967" s="821"/>
      <c r="D967" s="821"/>
      <c r="E967" s="821"/>
      <c r="F967" s="821"/>
      <c r="G967" s="822"/>
      <c r="H967" s="81" t="e">
        <f>H951</f>
        <v>#REF!</v>
      </c>
    </row>
    <row r="968" spans="1:8" x14ac:dyDescent="0.2">
      <c r="A968" s="426" t="e">
        <f>'Запит 2-8'!#REF!</f>
        <v>#REF!</v>
      </c>
      <c r="B968" s="823" t="s">
        <v>110</v>
      </c>
      <c r="C968" s="824"/>
      <c r="D968" s="824"/>
      <c r="E968" s="825"/>
      <c r="F968" s="825"/>
      <c r="G968" s="826"/>
      <c r="H968" s="81" t="e">
        <f>H969</f>
        <v>#REF!</v>
      </c>
    </row>
    <row r="969" spans="1:8" x14ac:dyDescent="0.2">
      <c r="A969" s="326" t="e">
        <f>'Запит 2-8'!#REF!</f>
        <v>#REF!</v>
      </c>
      <c r="B969" s="421" t="e">
        <f>IF('Запит 2-8'!#REF!&lt;&gt;"",'Запит 2-8'!#REF!,"")</f>
        <v>#REF!</v>
      </c>
      <c r="C969" s="422" t="e">
        <f>'Запит 2-8'!#REF!</f>
        <v>#REF!</v>
      </c>
      <c r="D969" s="423" t="e">
        <f>'Запит 2-8'!#REF!</f>
        <v>#REF!</v>
      </c>
      <c r="E969" s="424" t="e">
        <f>'Паспорт-3'!F897</f>
        <v>#REF!</v>
      </c>
      <c r="F969" s="425"/>
      <c r="G969" s="428" t="e">
        <f t="shared" ref="G969:G978" si="118">F969-E969</f>
        <v>#REF!</v>
      </c>
      <c r="H969" s="81" t="e">
        <f t="shared" ref="H969:H978" si="119">IF(B969&lt;&gt;"","Для друку","")</f>
        <v>#REF!</v>
      </c>
    </row>
    <row r="970" spans="1:8" x14ac:dyDescent="0.2">
      <c r="A970" s="326" t="e">
        <f>'Запит 2-8'!#REF!</f>
        <v>#REF!</v>
      </c>
      <c r="B970" s="298" t="e">
        <f>IF('Запит 2-8'!#REF!&lt;&gt;"",'Запит 2-8'!#REF!,"")</f>
        <v>#REF!</v>
      </c>
      <c r="C970" s="297" t="e">
        <f>'Запит 2-8'!#REF!</f>
        <v>#REF!</v>
      </c>
      <c r="D970" s="296" t="e">
        <f>'Запит 2-8'!#REF!</f>
        <v>#REF!</v>
      </c>
      <c r="E970" s="413" t="e">
        <f>'Паспорт-3'!F898</f>
        <v>#REF!</v>
      </c>
      <c r="F970" s="414"/>
      <c r="G970" s="429" t="e">
        <f t="shared" si="118"/>
        <v>#REF!</v>
      </c>
      <c r="H970" s="81" t="e">
        <f t="shared" si="119"/>
        <v>#REF!</v>
      </c>
    </row>
    <row r="971" spans="1:8" x14ac:dyDescent="0.2">
      <c r="A971" s="326" t="e">
        <f>'Запит 2-8'!#REF!</f>
        <v>#REF!</v>
      </c>
      <c r="B971" s="298" t="e">
        <f>IF('Запит 2-8'!#REF!&lt;&gt;"",'Запит 2-8'!#REF!,"")</f>
        <v>#REF!</v>
      </c>
      <c r="C971" s="297" t="e">
        <f>'Запит 2-8'!#REF!</f>
        <v>#REF!</v>
      </c>
      <c r="D971" s="296" t="e">
        <f>'Запит 2-8'!#REF!</f>
        <v>#REF!</v>
      </c>
      <c r="E971" s="413" t="e">
        <f>'Паспорт-3'!F899</f>
        <v>#REF!</v>
      </c>
      <c r="F971" s="414"/>
      <c r="G971" s="429" t="e">
        <f t="shared" si="118"/>
        <v>#REF!</v>
      </c>
      <c r="H971" s="81" t="e">
        <f t="shared" si="119"/>
        <v>#REF!</v>
      </c>
    </row>
    <row r="972" spans="1:8" x14ac:dyDescent="0.2">
      <c r="A972" s="326" t="e">
        <f>'Запит 2-8'!#REF!</f>
        <v>#REF!</v>
      </c>
      <c r="B972" s="298" t="e">
        <f>IF('Запит 2-8'!#REF!&lt;&gt;"",'Запит 2-8'!#REF!,"")</f>
        <v>#REF!</v>
      </c>
      <c r="C972" s="297" t="e">
        <f>'Запит 2-8'!#REF!</f>
        <v>#REF!</v>
      </c>
      <c r="D972" s="296" t="e">
        <f>'Запит 2-8'!#REF!</f>
        <v>#REF!</v>
      </c>
      <c r="E972" s="413" t="e">
        <f>'Паспорт-3'!F900</f>
        <v>#REF!</v>
      </c>
      <c r="F972" s="414"/>
      <c r="G972" s="429" t="e">
        <f t="shared" si="118"/>
        <v>#REF!</v>
      </c>
      <c r="H972" s="81" t="e">
        <f t="shared" si="119"/>
        <v>#REF!</v>
      </c>
    </row>
    <row r="973" spans="1:8" x14ac:dyDescent="0.2">
      <c r="A973" s="326" t="e">
        <f>'Запит 2-8'!#REF!</f>
        <v>#REF!</v>
      </c>
      <c r="B973" s="298" t="e">
        <f>IF('Запит 2-8'!#REF!&lt;&gt;"",'Запит 2-8'!#REF!,"")</f>
        <v>#REF!</v>
      </c>
      <c r="C973" s="297" t="e">
        <f>'Запит 2-8'!#REF!</f>
        <v>#REF!</v>
      </c>
      <c r="D973" s="296" t="e">
        <f>'Запит 2-8'!#REF!</f>
        <v>#REF!</v>
      </c>
      <c r="E973" s="413" t="e">
        <f>'Паспорт-3'!F901</f>
        <v>#REF!</v>
      </c>
      <c r="F973" s="414"/>
      <c r="G973" s="429" t="e">
        <f t="shared" si="118"/>
        <v>#REF!</v>
      </c>
      <c r="H973" s="81" t="e">
        <f t="shared" si="119"/>
        <v>#REF!</v>
      </c>
    </row>
    <row r="974" spans="1:8" x14ac:dyDescent="0.2">
      <c r="A974" s="326" t="e">
        <f>'Запит 2-8'!#REF!</f>
        <v>#REF!</v>
      </c>
      <c r="B974" s="298" t="e">
        <f>IF('Запит 2-8'!#REF!&lt;&gt;"",'Запит 2-8'!#REF!,"")</f>
        <v>#REF!</v>
      </c>
      <c r="C974" s="297" t="e">
        <f>'Запит 2-8'!#REF!</f>
        <v>#REF!</v>
      </c>
      <c r="D974" s="296" t="e">
        <f>'Запит 2-8'!#REF!</f>
        <v>#REF!</v>
      </c>
      <c r="E974" s="413" t="e">
        <f>'Паспорт-3'!F902</f>
        <v>#REF!</v>
      </c>
      <c r="F974" s="414"/>
      <c r="G974" s="429" t="e">
        <f t="shared" si="118"/>
        <v>#REF!</v>
      </c>
      <c r="H974" s="81" t="e">
        <f t="shared" si="119"/>
        <v>#REF!</v>
      </c>
    </row>
    <row r="975" spans="1:8" x14ac:dyDescent="0.2">
      <c r="A975" s="326" t="e">
        <f>'Запит 2-8'!#REF!</f>
        <v>#REF!</v>
      </c>
      <c r="B975" s="298" t="e">
        <f>IF('Запит 2-8'!#REF!&lt;&gt;"",'Запит 2-8'!#REF!,"")</f>
        <v>#REF!</v>
      </c>
      <c r="C975" s="297" t="e">
        <f>'Запит 2-8'!#REF!</f>
        <v>#REF!</v>
      </c>
      <c r="D975" s="296" t="e">
        <f>'Запит 2-8'!#REF!</f>
        <v>#REF!</v>
      </c>
      <c r="E975" s="413" t="e">
        <f>'Паспорт-3'!F903</f>
        <v>#REF!</v>
      </c>
      <c r="F975" s="414"/>
      <c r="G975" s="429" t="e">
        <f t="shared" si="118"/>
        <v>#REF!</v>
      </c>
      <c r="H975" s="81" t="e">
        <f t="shared" si="119"/>
        <v>#REF!</v>
      </c>
    </row>
    <row r="976" spans="1:8" x14ac:dyDescent="0.2">
      <c r="A976" s="326" t="e">
        <f>'Запит 2-8'!#REF!</f>
        <v>#REF!</v>
      </c>
      <c r="B976" s="298" t="e">
        <f>IF('Запит 2-8'!#REF!&lt;&gt;"",'Запит 2-8'!#REF!,"")</f>
        <v>#REF!</v>
      </c>
      <c r="C976" s="297" t="e">
        <f>'Запит 2-8'!#REF!</f>
        <v>#REF!</v>
      </c>
      <c r="D976" s="296" t="e">
        <f>'Запит 2-8'!#REF!</f>
        <v>#REF!</v>
      </c>
      <c r="E976" s="413" t="e">
        <f>'Паспорт-3'!F904</f>
        <v>#REF!</v>
      </c>
      <c r="F976" s="414"/>
      <c r="G976" s="429" t="e">
        <f t="shared" si="118"/>
        <v>#REF!</v>
      </c>
      <c r="H976" s="81" t="e">
        <f t="shared" si="119"/>
        <v>#REF!</v>
      </c>
    </row>
    <row r="977" spans="1:8" ht="12.75" customHeight="1" x14ac:dyDescent="0.2">
      <c r="A977" s="326" t="e">
        <f>'Запит 2-8'!#REF!</f>
        <v>#REF!</v>
      </c>
      <c r="B977" s="298" t="e">
        <f>IF('Запит 2-8'!#REF!&lt;&gt;"",'Запит 2-8'!#REF!,"")</f>
        <v>#REF!</v>
      </c>
      <c r="C977" s="297" t="e">
        <f>'Запит 2-8'!#REF!</f>
        <v>#REF!</v>
      </c>
      <c r="D977" s="296" t="e">
        <f>'Запит 2-8'!#REF!</f>
        <v>#REF!</v>
      </c>
      <c r="E977" s="413" t="e">
        <f>'Паспорт-3'!F905</f>
        <v>#REF!</v>
      </c>
      <c r="F977" s="414"/>
      <c r="G977" s="429" t="e">
        <f t="shared" si="118"/>
        <v>#REF!</v>
      </c>
      <c r="H977" s="81" t="e">
        <f t="shared" si="119"/>
        <v>#REF!</v>
      </c>
    </row>
    <row r="978" spans="1:8" ht="12.75" customHeight="1" x14ac:dyDescent="0.2">
      <c r="A978" s="433" t="e">
        <f>'Запит 2-8'!#REF!</f>
        <v>#REF!</v>
      </c>
      <c r="B978" s="434" t="e">
        <f>IF('Запит 2-8'!#REF!&lt;&gt;"",'Запит 2-8'!#REF!,"")</f>
        <v>#REF!</v>
      </c>
      <c r="C978" s="435" t="e">
        <f>'Запит 2-8'!#REF!</f>
        <v>#REF!</v>
      </c>
      <c r="D978" s="436" t="e">
        <f>'Запит 2-8'!#REF!</f>
        <v>#REF!</v>
      </c>
      <c r="E978" s="437" t="e">
        <f>'Паспорт-3'!F906</f>
        <v>#REF!</v>
      </c>
      <c r="F978" s="438"/>
      <c r="G978" s="439" t="e">
        <f t="shared" si="118"/>
        <v>#REF!</v>
      </c>
      <c r="H978" s="81" t="e">
        <f t="shared" si="119"/>
        <v>#REF!</v>
      </c>
    </row>
    <row r="979" spans="1:8" ht="12.75" customHeight="1" x14ac:dyDescent="0.2">
      <c r="A979" s="820" t="s">
        <v>212</v>
      </c>
      <c r="B979" s="821"/>
      <c r="C979" s="821"/>
      <c r="D979" s="821"/>
      <c r="E979" s="821"/>
      <c r="F979" s="821"/>
      <c r="G979" s="822"/>
      <c r="H979" s="81" t="e">
        <f>H968</f>
        <v>#REF!</v>
      </c>
    </row>
    <row r="980" spans="1:8" ht="12.75" customHeight="1" x14ac:dyDescent="0.2">
      <c r="A980" s="820" t="s">
        <v>232</v>
      </c>
      <c r="B980" s="821"/>
      <c r="C980" s="821"/>
      <c r="D980" s="821"/>
      <c r="E980" s="821"/>
      <c r="F980" s="821"/>
      <c r="G980" s="822"/>
      <c r="H980" s="81" t="e">
        <f>H916</f>
        <v>#REF!</v>
      </c>
    </row>
    <row r="981" spans="1:8" ht="12.75" customHeight="1" x14ac:dyDescent="0.2">
      <c r="A981" s="830" t="e">
        <f>'Запит 2-8'!#REF!</f>
        <v>#REF!</v>
      </c>
      <c r="B981" s="831"/>
      <c r="C981" s="831"/>
      <c r="D981" s="831"/>
      <c r="E981" s="831"/>
      <c r="F981" s="831"/>
      <c r="G981" s="832"/>
      <c r="H981" s="81" t="e">
        <f>H982</f>
        <v>#REF!</v>
      </c>
    </row>
    <row r="982" spans="1:8" ht="12.75" customHeight="1" x14ac:dyDescent="0.2">
      <c r="A982" s="784" t="e">
        <f>'Запит 2-8'!#REF!</f>
        <v>#REF!</v>
      </c>
      <c r="B982" s="785"/>
      <c r="C982" s="785"/>
      <c r="D982" s="785"/>
      <c r="E982" s="785"/>
      <c r="F982" s="785"/>
      <c r="G982" s="786"/>
      <c r="H982" s="81" t="e">
        <f>H983</f>
        <v>#REF!</v>
      </c>
    </row>
    <row r="983" spans="1:8" x14ac:dyDescent="0.2">
      <c r="A983" s="420" t="s">
        <v>4</v>
      </c>
      <c r="B983" s="823" t="s">
        <v>107</v>
      </c>
      <c r="C983" s="824"/>
      <c r="D983" s="824"/>
      <c r="E983" s="827"/>
      <c r="F983" s="827"/>
      <c r="G983" s="828"/>
      <c r="H983" s="81" t="e">
        <f>H984</f>
        <v>#REF!</v>
      </c>
    </row>
    <row r="984" spans="1:8" x14ac:dyDescent="0.2">
      <c r="A984" s="326" t="e">
        <f>'Запит 2-8'!#REF!</f>
        <v>#REF!</v>
      </c>
      <c r="B984" s="421" t="e">
        <f>IF('Запит 2-8'!#REF!&lt;&gt;"",'Запит 2-8'!#REF!,"")</f>
        <v>#REF!</v>
      </c>
      <c r="C984" s="422" t="e">
        <f>'Запит 2-8'!#REF!</f>
        <v>#REF!</v>
      </c>
      <c r="D984" s="423" t="e">
        <f>'Запит 2-8'!#REF!</f>
        <v>#REF!</v>
      </c>
      <c r="E984" s="424" t="e">
        <f>'Паспорт-3'!F910</f>
        <v>#REF!</v>
      </c>
      <c r="F984" s="425"/>
      <c r="G984" s="428" t="e">
        <f t="shared" ref="G984:G998" si="120">F984-E984</f>
        <v>#REF!</v>
      </c>
      <c r="H984" s="81" t="e">
        <f t="shared" ref="H984:H998" si="121">IF(B984&lt;&gt;"","Для друку","")</f>
        <v>#REF!</v>
      </c>
    </row>
    <row r="985" spans="1:8" x14ac:dyDescent="0.2">
      <c r="A985" s="326" t="e">
        <f>'Запит 2-8'!#REF!</f>
        <v>#REF!</v>
      </c>
      <c r="B985" s="298" t="e">
        <f>IF('Запит 2-8'!#REF!&lt;&gt;"",'Запит 2-8'!#REF!,"")</f>
        <v>#REF!</v>
      </c>
      <c r="C985" s="297" t="e">
        <f>'Запит 2-8'!#REF!</f>
        <v>#REF!</v>
      </c>
      <c r="D985" s="296" t="e">
        <f>'Запит 2-8'!#REF!</f>
        <v>#REF!</v>
      </c>
      <c r="E985" s="413" t="e">
        <f>'Паспорт-3'!F911</f>
        <v>#REF!</v>
      </c>
      <c r="F985" s="414"/>
      <c r="G985" s="429" t="e">
        <f t="shared" si="120"/>
        <v>#REF!</v>
      </c>
      <c r="H985" s="81" t="e">
        <f t="shared" si="121"/>
        <v>#REF!</v>
      </c>
    </row>
    <row r="986" spans="1:8" x14ac:dyDescent="0.2">
      <c r="A986" s="326" t="e">
        <f>'Запит 2-8'!#REF!</f>
        <v>#REF!</v>
      </c>
      <c r="B986" s="298" t="e">
        <f>IF('Запит 2-8'!#REF!&lt;&gt;"",'Запит 2-8'!#REF!,"")</f>
        <v>#REF!</v>
      </c>
      <c r="C986" s="297" t="e">
        <f>'Запит 2-8'!#REF!</f>
        <v>#REF!</v>
      </c>
      <c r="D986" s="296" t="e">
        <f>'Запит 2-8'!#REF!</f>
        <v>#REF!</v>
      </c>
      <c r="E986" s="413" t="e">
        <f>'Паспорт-3'!F912</f>
        <v>#REF!</v>
      </c>
      <c r="F986" s="414"/>
      <c r="G986" s="429" t="e">
        <f t="shared" si="120"/>
        <v>#REF!</v>
      </c>
      <c r="H986" s="81" t="e">
        <f t="shared" si="121"/>
        <v>#REF!</v>
      </c>
    </row>
    <row r="987" spans="1:8" x14ac:dyDescent="0.2">
      <c r="A987" s="326" t="e">
        <f>'Запит 2-8'!#REF!</f>
        <v>#REF!</v>
      </c>
      <c r="B987" s="298" t="e">
        <f>IF('Запит 2-8'!#REF!&lt;&gt;"",'Запит 2-8'!#REF!,"")</f>
        <v>#REF!</v>
      </c>
      <c r="C987" s="297" t="e">
        <f>'Запит 2-8'!#REF!</f>
        <v>#REF!</v>
      </c>
      <c r="D987" s="296" t="e">
        <f>'Запит 2-8'!#REF!</f>
        <v>#REF!</v>
      </c>
      <c r="E987" s="413" t="e">
        <f>'Паспорт-3'!F913</f>
        <v>#REF!</v>
      </c>
      <c r="F987" s="414"/>
      <c r="G987" s="429" t="e">
        <f t="shared" si="120"/>
        <v>#REF!</v>
      </c>
      <c r="H987" s="81" t="e">
        <f t="shared" si="121"/>
        <v>#REF!</v>
      </c>
    </row>
    <row r="988" spans="1:8" x14ac:dyDescent="0.2">
      <c r="A988" s="326" t="e">
        <f>'Запит 2-8'!#REF!</f>
        <v>#REF!</v>
      </c>
      <c r="B988" s="298" t="e">
        <f>IF('Запит 2-8'!#REF!&lt;&gt;"",'Запит 2-8'!#REF!,"")</f>
        <v>#REF!</v>
      </c>
      <c r="C988" s="297" t="e">
        <f>'Запит 2-8'!#REF!</f>
        <v>#REF!</v>
      </c>
      <c r="D988" s="296" t="e">
        <f>'Запит 2-8'!#REF!</f>
        <v>#REF!</v>
      </c>
      <c r="E988" s="413" t="e">
        <f>'Паспорт-3'!F914</f>
        <v>#REF!</v>
      </c>
      <c r="F988" s="414"/>
      <c r="G988" s="429" t="e">
        <f t="shared" si="120"/>
        <v>#REF!</v>
      </c>
      <c r="H988" s="81" t="e">
        <f t="shared" si="121"/>
        <v>#REF!</v>
      </c>
    </row>
    <row r="989" spans="1:8" x14ac:dyDescent="0.2">
      <c r="A989" s="326" t="e">
        <f>'Запит 2-8'!#REF!</f>
        <v>#REF!</v>
      </c>
      <c r="B989" s="298" t="e">
        <f>IF('Запит 2-8'!#REF!&lt;&gt;"",'Запит 2-8'!#REF!,"")</f>
        <v>#REF!</v>
      </c>
      <c r="C989" s="297" t="e">
        <f>'Запит 2-8'!#REF!</f>
        <v>#REF!</v>
      </c>
      <c r="D989" s="296" t="e">
        <f>'Запит 2-8'!#REF!</f>
        <v>#REF!</v>
      </c>
      <c r="E989" s="413" t="e">
        <f>'Паспорт-3'!F915</f>
        <v>#REF!</v>
      </c>
      <c r="F989" s="414"/>
      <c r="G989" s="429" t="e">
        <f t="shared" si="120"/>
        <v>#REF!</v>
      </c>
      <c r="H989" s="81" t="e">
        <f t="shared" si="121"/>
        <v>#REF!</v>
      </c>
    </row>
    <row r="990" spans="1:8" x14ac:dyDescent="0.2">
      <c r="A990" s="326" t="e">
        <f>'Запит 2-8'!#REF!</f>
        <v>#REF!</v>
      </c>
      <c r="B990" s="298" t="e">
        <f>IF('Запит 2-8'!#REF!&lt;&gt;"",'Запит 2-8'!#REF!,"")</f>
        <v>#REF!</v>
      </c>
      <c r="C990" s="297" t="e">
        <f>'Запит 2-8'!#REF!</f>
        <v>#REF!</v>
      </c>
      <c r="D990" s="296" t="e">
        <f>'Запит 2-8'!#REF!</f>
        <v>#REF!</v>
      </c>
      <c r="E990" s="413" t="e">
        <f>'Паспорт-3'!F916</f>
        <v>#REF!</v>
      </c>
      <c r="F990" s="414"/>
      <c r="G990" s="429" t="e">
        <f t="shared" si="120"/>
        <v>#REF!</v>
      </c>
      <c r="H990" s="81" t="e">
        <f t="shared" si="121"/>
        <v>#REF!</v>
      </c>
    </row>
    <row r="991" spans="1:8" x14ac:dyDescent="0.2">
      <c r="A991" s="326" t="e">
        <f>'Запит 2-8'!#REF!</f>
        <v>#REF!</v>
      </c>
      <c r="B991" s="298" t="e">
        <f>IF('Запит 2-8'!#REF!&lt;&gt;"",'Запит 2-8'!#REF!,"")</f>
        <v>#REF!</v>
      </c>
      <c r="C991" s="297" t="e">
        <f>'Запит 2-8'!#REF!</f>
        <v>#REF!</v>
      </c>
      <c r="D991" s="296" t="e">
        <f>'Запит 2-8'!#REF!</f>
        <v>#REF!</v>
      </c>
      <c r="E991" s="413" t="e">
        <f>'Паспорт-3'!F917</f>
        <v>#REF!</v>
      </c>
      <c r="F991" s="414"/>
      <c r="G991" s="429" t="e">
        <f t="shared" si="120"/>
        <v>#REF!</v>
      </c>
      <c r="H991" s="81" t="e">
        <f t="shared" si="121"/>
        <v>#REF!</v>
      </c>
    </row>
    <row r="992" spans="1:8" x14ac:dyDescent="0.2">
      <c r="A992" s="326" t="e">
        <f>'Запит 2-8'!#REF!</f>
        <v>#REF!</v>
      </c>
      <c r="B992" s="298" t="e">
        <f>IF('Запит 2-8'!#REF!&lt;&gt;"",'Запит 2-8'!#REF!,"")</f>
        <v>#REF!</v>
      </c>
      <c r="C992" s="297" t="e">
        <f>'Запит 2-8'!#REF!</f>
        <v>#REF!</v>
      </c>
      <c r="D992" s="296" t="e">
        <f>'Запит 2-8'!#REF!</f>
        <v>#REF!</v>
      </c>
      <c r="E992" s="413" t="e">
        <f>'Паспорт-3'!F918</f>
        <v>#REF!</v>
      </c>
      <c r="F992" s="414"/>
      <c r="G992" s="429" t="e">
        <f t="shared" si="120"/>
        <v>#REF!</v>
      </c>
      <c r="H992" s="81" t="e">
        <f t="shared" si="121"/>
        <v>#REF!</v>
      </c>
    </row>
    <row r="993" spans="1:8" x14ac:dyDescent="0.2">
      <c r="A993" s="326" t="e">
        <f>'Запит 2-8'!#REF!</f>
        <v>#REF!</v>
      </c>
      <c r="B993" s="298" t="e">
        <f>IF('Запит 2-8'!#REF!&lt;&gt;"",'Запит 2-8'!#REF!,"")</f>
        <v>#REF!</v>
      </c>
      <c r="C993" s="297" t="e">
        <f>'Запит 2-8'!#REF!</f>
        <v>#REF!</v>
      </c>
      <c r="D993" s="296" t="e">
        <f>'Запит 2-8'!#REF!</f>
        <v>#REF!</v>
      </c>
      <c r="E993" s="413" t="e">
        <f>'Паспорт-3'!F919</f>
        <v>#REF!</v>
      </c>
      <c r="F993" s="414"/>
      <c r="G993" s="429" t="e">
        <f t="shared" si="120"/>
        <v>#REF!</v>
      </c>
      <c r="H993" s="81" t="e">
        <f t="shared" si="121"/>
        <v>#REF!</v>
      </c>
    </row>
    <row r="994" spans="1:8" x14ac:dyDescent="0.2">
      <c r="A994" s="326" t="e">
        <f>'Запит 2-8'!#REF!</f>
        <v>#REF!</v>
      </c>
      <c r="B994" s="298" t="e">
        <f>IF('Запит 2-8'!#REF!&lt;&gt;"",'Запит 2-8'!#REF!,"")</f>
        <v>#REF!</v>
      </c>
      <c r="C994" s="297" t="e">
        <f>'Запит 2-8'!#REF!</f>
        <v>#REF!</v>
      </c>
      <c r="D994" s="296" t="e">
        <f>'Запит 2-8'!#REF!</f>
        <v>#REF!</v>
      </c>
      <c r="E994" s="413" t="e">
        <f>'Паспорт-3'!F920</f>
        <v>#REF!</v>
      </c>
      <c r="F994" s="414"/>
      <c r="G994" s="429" t="e">
        <f t="shared" si="120"/>
        <v>#REF!</v>
      </c>
      <c r="H994" s="81" t="e">
        <f t="shared" si="121"/>
        <v>#REF!</v>
      </c>
    </row>
    <row r="995" spans="1:8" x14ac:dyDescent="0.2">
      <c r="A995" s="326" t="e">
        <f>'Запит 2-8'!#REF!</f>
        <v>#REF!</v>
      </c>
      <c r="B995" s="298" t="e">
        <f>IF('Запит 2-8'!#REF!&lt;&gt;"",'Запит 2-8'!#REF!,"")</f>
        <v>#REF!</v>
      </c>
      <c r="C995" s="297" t="e">
        <f>'Запит 2-8'!#REF!</f>
        <v>#REF!</v>
      </c>
      <c r="D995" s="296" t="e">
        <f>'Запит 2-8'!#REF!</f>
        <v>#REF!</v>
      </c>
      <c r="E995" s="413" t="e">
        <f>'Паспорт-3'!F921</f>
        <v>#REF!</v>
      </c>
      <c r="F995" s="414"/>
      <c r="G995" s="429" t="e">
        <f t="shared" si="120"/>
        <v>#REF!</v>
      </c>
      <c r="H995" s="81" t="e">
        <f t="shared" si="121"/>
        <v>#REF!</v>
      </c>
    </row>
    <row r="996" spans="1:8" x14ac:dyDescent="0.2">
      <c r="A996" s="326" t="e">
        <f>'Запит 2-8'!#REF!</f>
        <v>#REF!</v>
      </c>
      <c r="B996" s="298" t="e">
        <f>IF('Запит 2-8'!#REF!&lt;&gt;"",'Запит 2-8'!#REF!,"")</f>
        <v>#REF!</v>
      </c>
      <c r="C996" s="297" t="e">
        <f>'Запит 2-8'!#REF!</f>
        <v>#REF!</v>
      </c>
      <c r="D996" s="296" t="e">
        <f>'Запит 2-8'!#REF!</f>
        <v>#REF!</v>
      </c>
      <c r="E996" s="413" t="e">
        <f>'Паспорт-3'!F922</f>
        <v>#REF!</v>
      </c>
      <c r="F996" s="414"/>
      <c r="G996" s="429" t="e">
        <f t="shared" si="120"/>
        <v>#REF!</v>
      </c>
      <c r="H996" s="81" t="e">
        <f t="shared" si="121"/>
        <v>#REF!</v>
      </c>
    </row>
    <row r="997" spans="1:8" x14ac:dyDescent="0.2">
      <c r="A997" s="326" t="e">
        <f>'Запит 2-8'!#REF!</f>
        <v>#REF!</v>
      </c>
      <c r="B997" s="298" t="e">
        <f>IF('Запит 2-8'!#REF!&lt;&gt;"",'Запит 2-8'!#REF!,"")</f>
        <v>#REF!</v>
      </c>
      <c r="C997" s="297" t="e">
        <f>'Запит 2-8'!#REF!</f>
        <v>#REF!</v>
      </c>
      <c r="D997" s="296" t="e">
        <f>'Запит 2-8'!#REF!</f>
        <v>#REF!</v>
      </c>
      <c r="E997" s="413" t="e">
        <f>'Паспорт-3'!F923</f>
        <v>#REF!</v>
      </c>
      <c r="F997" s="414"/>
      <c r="G997" s="429" t="e">
        <f t="shared" si="120"/>
        <v>#REF!</v>
      </c>
      <c r="H997" s="81" t="e">
        <f t="shared" si="121"/>
        <v>#REF!</v>
      </c>
    </row>
    <row r="998" spans="1:8" x14ac:dyDescent="0.2">
      <c r="A998" s="433" t="e">
        <f>'Запит 2-8'!#REF!</f>
        <v>#REF!</v>
      </c>
      <c r="B998" s="434" t="e">
        <f>IF('Запит 2-8'!#REF!&lt;&gt;"",'Запит 2-8'!#REF!,"")</f>
        <v>#REF!</v>
      </c>
      <c r="C998" s="435" t="e">
        <f>'Запит 2-8'!#REF!</f>
        <v>#REF!</v>
      </c>
      <c r="D998" s="436" t="e">
        <f>'Запит 2-8'!#REF!</f>
        <v>#REF!</v>
      </c>
      <c r="E998" s="437" t="e">
        <f>'Паспорт-3'!F924</f>
        <v>#REF!</v>
      </c>
      <c r="F998" s="438"/>
      <c r="G998" s="439" t="e">
        <f t="shared" si="120"/>
        <v>#REF!</v>
      </c>
      <c r="H998" s="81" t="e">
        <f t="shared" si="121"/>
        <v>#REF!</v>
      </c>
    </row>
    <row r="999" spans="1:8" ht="12.75" customHeight="1" x14ac:dyDescent="0.2">
      <c r="A999" s="820" t="s">
        <v>212</v>
      </c>
      <c r="B999" s="821"/>
      <c r="C999" s="821"/>
      <c r="D999" s="821"/>
      <c r="E999" s="821"/>
      <c r="F999" s="821"/>
      <c r="G999" s="822"/>
      <c r="H999" s="81" t="e">
        <f>H983</f>
        <v>#REF!</v>
      </c>
    </row>
    <row r="1000" spans="1:8" x14ac:dyDescent="0.2">
      <c r="A1000" s="420" t="e">
        <f>'Запит 2-8'!#REF!</f>
        <v>#REF!</v>
      </c>
      <c r="B1000" s="823" t="s">
        <v>108</v>
      </c>
      <c r="C1000" s="824"/>
      <c r="D1000" s="824"/>
      <c r="E1000" s="824"/>
      <c r="F1000" s="824"/>
      <c r="G1000" s="829"/>
      <c r="H1000" s="81" t="e">
        <f>H1001</f>
        <v>#REF!</v>
      </c>
    </row>
    <row r="1001" spans="1:8" x14ac:dyDescent="0.2">
      <c r="A1001" s="326" t="e">
        <f>'Запит 2-8'!#REF!</f>
        <v>#REF!</v>
      </c>
      <c r="B1001" s="421" t="e">
        <f>IF('Запит 2-8'!#REF!&lt;&gt;"",'Запит 2-8'!#REF!,"")</f>
        <v>#REF!</v>
      </c>
      <c r="C1001" s="422" t="e">
        <f>'Запит 2-8'!#REF!</f>
        <v>#REF!</v>
      </c>
      <c r="D1001" s="423" t="e">
        <f>'Запит 2-8'!#REF!</f>
        <v>#REF!</v>
      </c>
      <c r="E1001" s="430" t="e">
        <f>'Паспорт-3'!F926</f>
        <v>#REF!</v>
      </c>
      <c r="F1001" s="431"/>
      <c r="G1001" s="432" t="e">
        <f t="shared" ref="G1001:G1015" si="122">F1001-E1001</f>
        <v>#REF!</v>
      </c>
      <c r="H1001" s="81" t="e">
        <f t="shared" ref="H1001:H1015" si="123">IF(B1001&lt;&gt;"","Для друку","")</f>
        <v>#REF!</v>
      </c>
    </row>
    <row r="1002" spans="1:8" x14ac:dyDescent="0.2">
      <c r="A1002" s="326" t="e">
        <f>'Запит 2-8'!#REF!</f>
        <v>#REF!</v>
      </c>
      <c r="B1002" s="298" t="e">
        <f>IF('Запит 2-8'!#REF!&lt;&gt;"",'Запит 2-8'!#REF!,"")</f>
        <v>#REF!</v>
      </c>
      <c r="C1002" s="297" t="e">
        <f>'Запит 2-8'!#REF!</f>
        <v>#REF!</v>
      </c>
      <c r="D1002" s="296" t="e">
        <f>'Запит 2-8'!#REF!</f>
        <v>#REF!</v>
      </c>
      <c r="E1002" s="413" t="e">
        <f>'Паспорт-3'!F927</f>
        <v>#REF!</v>
      </c>
      <c r="F1002" s="414"/>
      <c r="G1002" s="429" t="e">
        <f t="shared" si="122"/>
        <v>#REF!</v>
      </c>
      <c r="H1002" s="81" t="e">
        <f t="shared" si="123"/>
        <v>#REF!</v>
      </c>
    </row>
    <row r="1003" spans="1:8" x14ac:dyDescent="0.2">
      <c r="A1003" s="326" t="e">
        <f>'Запит 2-8'!#REF!</f>
        <v>#REF!</v>
      </c>
      <c r="B1003" s="298" t="e">
        <f>IF('Запит 2-8'!#REF!&lt;&gt;"",'Запит 2-8'!#REF!,"")</f>
        <v>#REF!</v>
      </c>
      <c r="C1003" s="297" t="e">
        <f>'Запит 2-8'!#REF!</f>
        <v>#REF!</v>
      </c>
      <c r="D1003" s="296" t="e">
        <f>'Запит 2-8'!#REF!</f>
        <v>#REF!</v>
      </c>
      <c r="E1003" s="413" t="e">
        <f>'Паспорт-3'!F928</f>
        <v>#REF!</v>
      </c>
      <c r="F1003" s="414"/>
      <c r="G1003" s="429" t="e">
        <f t="shared" si="122"/>
        <v>#REF!</v>
      </c>
      <c r="H1003" s="81" t="e">
        <f t="shared" si="123"/>
        <v>#REF!</v>
      </c>
    </row>
    <row r="1004" spans="1:8" x14ac:dyDescent="0.2">
      <c r="A1004" s="326" t="e">
        <f>'Запит 2-8'!#REF!</f>
        <v>#REF!</v>
      </c>
      <c r="B1004" s="298" t="e">
        <f>IF('Запит 2-8'!#REF!&lt;&gt;"",'Запит 2-8'!#REF!,"")</f>
        <v>#REF!</v>
      </c>
      <c r="C1004" s="297" t="e">
        <f>'Запит 2-8'!#REF!</f>
        <v>#REF!</v>
      </c>
      <c r="D1004" s="296" t="e">
        <f>'Запит 2-8'!#REF!</f>
        <v>#REF!</v>
      </c>
      <c r="E1004" s="413" t="e">
        <f>'Паспорт-3'!F929</f>
        <v>#REF!</v>
      </c>
      <c r="F1004" s="414"/>
      <c r="G1004" s="429" t="e">
        <f t="shared" si="122"/>
        <v>#REF!</v>
      </c>
      <c r="H1004" s="81" t="e">
        <f t="shared" si="123"/>
        <v>#REF!</v>
      </c>
    </row>
    <row r="1005" spans="1:8" x14ac:dyDescent="0.2">
      <c r="A1005" s="326" t="e">
        <f>'Запит 2-8'!#REF!</f>
        <v>#REF!</v>
      </c>
      <c r="B1005" s="298" t="e">
        <f>IF('Запит 2-8'!#REF!&lt;&gt;"",'Запит 2-8'!#REF!,"")</f>
        <v>#REF!</v>
      </c>
      <c r="C1005" s="297" t="e">
        <f>'Запит 2-8'!#REF!</f>
        <v>#REF!</v>
      </c>
      <c r="D1005" s="296" t="e">
        <f>'Запит 2-8'!#REF!</f>
        <v>#REF!</v>
      </c>
      <c r="E1005" s="413" t="e">
        <f>'Паспорт-3'!F930</f>
        <v>#REF!</v>
      </c>
      <c r="F1005" s="414"/>
      <c r="G1005" s="429" t="e">
        <f t="shared" si="122"/>
        <v>#REF!</v>
      </c>
      <c r="H1005" s="81" t="e">
        <f t="shared" si="123"/>
        <v>#REF!</v>
      </c>
    </row>
    <row r="1006" spans="1:8" x14ac:dyDescent="0.2">
      <c r="A1006" s="326" t="e">
        <f>'Запит 2-8'!#REF!</f>
        <v>#REF!</v>
      </c>
      <c r="B1006" s="298" t="e">
        <f>IF('Запит 2-8'!#REF!&lt;&gt;"",'Запит 2-8'!#REF!,"")</f>
        <v>#REF!</v>
      </c>
      <c r="C1006" s="297" t="e">
        <f>'Запит 2-8'!#REF!</f>
        <v>#REF!</v>
      </c>
      <c r="D1006" s="296" t="e">
        <f>'Запит 2-8'!#REF!</f>
        <v>#REF!</v>
      </c>
      <c r="E1006" s="413" t="e">
        <f>'Паспорт-3'!F931</f>
        <v>#REF!</v>
      </c>
      <c r="F1006" s="414"/>
      <c r="G1006" s="429" t="e">
        <f t="shared" si="122"/>
        <v>#REF!</v>
      </c>
      <c r="H1006" s="81" t="e">
        <f t="shared" si="123"/>
        <v>#REF!</v>
      </c>
    </row>
    <row r="1007" spans="1:8" x14ac:dyDescent="0.2">
      <c r="A1007" s="326" t="e">
        <f>'Запит 2-8'!#REF!</f>
        <v>#REF!</v>
      </c>
      <c r="B1007" s="298" t="e">
        <f>IF('Запит 2-8'!#REF!&lt;&gt;"",'Запит 2-8'!#REF!,"")</f>
        <v>#REF!</v>
      </c>
      <c r="C1007" s="297" t="e">
        <f>'Запит 2-8'!#REF!</f>
        <v>#REF!</v>
      </c>
      <c r="D1007" s="296" t="e">
        <f>'Запит 2-8'!#REF!</f>
        <v>#REF!</v>
      </c>
      <c r="E1007" s="413" t="e">
        <f>'Паспорт-3'!F932</f>
        <v>#REF!</v>
      </c>
      <c r="F1007" s="414"/>
      <c r="G1007" s="429" t="e">
        <f t="shared" si="122"/>
        <v>#REF!</v>
      </c>
      <c r="H1007" s="81" t="e">
        <f t="shared" si="123"/>
        <v>#REF!</v>
      </c>
    </row>
    <row r="1008" spans="1:8" x14ac:dyDescent="0.2">
      <c r="A1008" s="326" t="e">
        <f>'Запит 2-8'!#REF!</f>
        <v>#REF!</v>
      </c>
      <c r="B1008" s="298" t="e">
        <f>IF('Запит 2-8'!#REF!&lt;&gt;"",'Запит 2-8'!#REF!,"")</f>
        <v>#REF!</v>
      </c>
      <c r="C1008" s="297" t="e">
        <f>'Запит 2-8'!#REF!</f>
        <v>#REF!</v>
      </c>
      <c r="D1008" s="296" t="e">
        <f>'Запит 2-8'!#REF!</f>
        <v>#REF!</v>
      </c>
      <c r="E1008" s="413" t="e">
        <f>'Паспорт-3'!F933</f>
        <v>#REF!</v>
      </c>
      <c r="F1008" s="414"/>
      <c r="G1008" s="429" t="e">
        <f t="shared" si="122"/>
        <v>#REF!</v>
      </c>
      <c r="H1008" s="81" t="e">
        <f t="shared" si="123"/>
        <v>#REF!</v>
      </c>
    </row>
    <row r="1009" spans="1:8" x14ac:dyDescent="0.2">
      <c r="A1009" s="326" t="e">
        <f>'Запит 2-8'!#REF!</f>
        <v>#REF!</v>
      </c>
      <c r="B1009" s="298" t="e">
        <f>IF('Запит 2-8'!#REF!&lt;&gt;"",'Запит 2-8'!#REF!,"")</f>
        <v>#REF!</v>
      </c>
      <c r="C1009" s="297" t="e">
        <f>'Запит 2-8'!#REF!</f>
        <v>#REF!</v>
      </c>
      <c r="D1009" s="296" t="e">
        <f>'Запит 2-8'!#REF!</f>
        <v>#REF!</v>
      </c>
      <c r="E1009" s="413" t="e">
        <f>'Паспорт-3'!F934</f>
        <v>#REF!</v>
      </c>
      <c r="F1009" s="414"/>
      <c r="G1009" s="429" t="e">
        <f t="shared" si="122"/>
        <v>#REF!</v>
      </c>
      <c r="H1009" s="81" t="e">
        <f t="shared" si="123"/>
        <v>#REF!</v>
      </c>
    </row>
    <row r="1010" spans="1:8" x14ac:dyDescent="0.2">
      <c r="A1010" s="326" t="e">
        <f>'Запит 2-8'!#REF!</f>
        <v>#REF!</v>
      </c>
      <c r="B1010" s="298" t="e">
        <f>IF('Запит 2-8'!#REF!&lt;&gt;"",'Запит 2-8'!#REF!,"")</f>
        <v>#REF!</v>
      </c>
      <c r="C1010" s="297" t="e">
        <f>'Запит 2-8'!#REF!</f>
        <v>#REF!</v>
      </c>
      <c r="D1010" s="296" t="e">
        <f>'Запит 2-8'!#REF!</f>
        <v>#REF!</v>
      </c>
      <c r="E1010" s="413" t="e">
        <f>'Паспорт-3'!F935</f>
        <v>#REF!</v>
      </c>
      <c r="F1010" s="414"/>
      <c r="G1010" s="429" t="e">
        <f t="shared" si="122"/>
        <v>#REF!</v>
      </c>
      <c r="H1010" s="81" t="e">
        <f t="shared" si="123"/>
        <v>#REF!</v>
      </c>
    </row>
    <row r="1011" spans="1:8" x14ac:dyDescent="0.2">
      <c r="A1011" s="326" t="e">
        <f>'Запит 2-8'!#REF!</f>
        <v>#REF!</v>
      </c>
      <c r="B1011" s="298" t="e">
        <f>IF('Запит 2-8'!#REF!&lt;&gt;"",'Запит 2-8'!#REF!,"")</f>
        <v>#REF!</v>
      </c>
      <c r="C1011" s="297" t="e">
        <f>'Запит 2-8'!#REF!</f>
        <v>#REF!</v>
      </c>
      <c r="D1011" s="296" t="e">
        <f>'Запит 2-8'!#REF!</f>
        <v>#REF!</v>
      </c>
      <c r="E1011" s="413" t="e">
        <f>'Паспорт-3'!F936</f>
        <v>#REF!</v>
      </c>
      <c r="F1011" s="414"/>
      <c r="G1011" s="429" t="e">
        <f t="shared" si="122"/>
        <v>#REF!</v>
      </c>
      <c r="H1011" s="81" t="e">
        <f t="shared" si="123"/>
        <v>#REF!</v>
      </c>
    </row>
    <row r="1012" spans="1:8" x14ac:dyDescent="0.2">
      <c r="A1012" s="326" t="e">
        <f>'Запит 2-8'!#REF!</f>
        <v>#REF!</v>
      </c>
      <c r="B1012" s="298" t="e">
        <f>IF('Запит 2-8'!#REF!&lt;&gt;"",'Запит 2-8'!#REF!,"")</f>
        <v>#REF!</v>
      </c>
      <c r="C1012" s="297" t="e">
        <f>'Запит 2-8'!#REF!</f>
        <v>#REF!</v>
      </c>
      <c r="D1012" s="296" t="e">
        <f>'Запит 2-8'!#REF!</f>
        <v>#REF!</v>
      </c>
      <c r="E1012" s="413" t="e">
        <f>'Паспорт-3'!F937</f>
        <v>#REF!</v>
      </c>
      <c r="F1012" s="414"/>
      <c r="G1012" s="429" t="e">
        <f t="shared" si="122"/>
        <v>#REF!</v>
      </c>
      <c r="H1012" s="81" t="e">
        <f t="shared" si="123"/>
        <v>#REF!</v>
      </c>
    </row>
    <row r="1013" spans="1:8" x14ac:dyDescent="0.2">
      <c r="A1013" s="326" t="e">
        <f>'Запит 2-8'!#REF!</f>
        <v>#REF!</v>
      </c>
      <c r="B1013" s="298" t="e">
        <f>IF('Запит 2-8'!#REF!&lt;&gt;"",'Запит 2-8'!#REF!,"")</f>
        <v>#REF!</v>
      </c>
      <c r="C1013" s="297" t="e">
        <f>'Запит 2-8'!#REF!</f>
        <v>#REF!</v>
      </c>
      <c r="D1013" s="296" t="e">
        <f>'Запит 2-8'!#REF!</f>
        <v>#REF!</v>
      </c>
      <c r="E1013" s="413" t="e">
        <f>'Паспорт-3'!F938</f>
        <v>#REF!</v>
      </c>
      <c r="F1013" s="414"/>
      <c r="G1013" s="429" t="e">
        <f t="shared" si="122"/>
        <v>#REF!</v>
      </c>
      <c r="H1013" s="81" t="e">
        <f t="shared" si="123"/>
        <v>#REF!</v>
      </c>
    </row>
    <row r="1014" spans="1:8" x14ac:dyDescent="0.2">
      <c r="A1014" s="326" t="e">
        <f>'Запит 2-8'!#REF!</f>
        <v>#REF!</v>
      </c>
      <c r="B1014" s="298" t="e">
        <f>IF('Запит 2-8'!#REF!&lt;&gt;"",'Запит 2-8'!#REF!,"")</f>
        <v>#REF!</v>
      </c>
      <c r="C1014" s="297" t="e">
        <f>'Запит 2-8'!#REF!</f>
        <v>#REF!</v>
      </c>
      <c r="D1014" s="296" t="e">
        <f>'Запит 2-8'!#REF!</f>
        <v>#REF!</v>
      </c>
      <c r="E1014" s="413" t="e">
        <f>'Паспорт-3'!F939</f>
        <v>#REF!</v>
      </c>
      <c r="F1014" s="414"/>
      <c r="G1014" s="429" t="e">
        <f t="shared" si="122"/>
        <v>#REF!</v>
      </c>
      <c r="H1014" s="81" t="e">
        <f t="shared" si="123"/>
        <v>#REF!</v>
      </c>
    </row>
    <row r="1015" spans="1:8" x14ac:dyDescent="0.2">
      <c r="A1015" s="433" t="e">
        <f>'Запит 2-8'!#REF!</f>
        <v>#REF!</v>
      </c>
      <c r="B1015" s="434" t="e">
        <f>IF('Запит 2-8'!#REF!&lt;&gt;"",'Запит 2-8'!#REF!,"")</f>
        <v>#REF!</v>
      </c>
      <c r="C1015" s="435" t="e">
        <f>'Запит 2-8'!#REF!</f>
        <v>#REF!</v>
      </c>
      <c r="D1015" s="436" t="e">
        <f>'Запит 2-8'!#REF!</f>
        <v>#REF!</v>
      </c>
      <c r="E1015" s="437" t="e">
        <f>'Паспорт-3'!F940</f>
        <v>#REF!</v>
      </c>
      <c r="F1015" s="438"/>
      <c r="G1015" s="439" t="e">
        <f t="shared" si="122"/>
        <v>#REF!</v>
      </c>
      <c r="H1015" s="81" t="e">
        <f t="shared" si="123"/>
        <v>#REF!</v>
      </c>
    </row>
    <row r="1016" spans="1:8" ht="12.75" customHeight="1" x14ac:dyDescent="0.2">
      <c r="A1016" s="820" t="s">
        <v>212</v>
      </c>
      <c r="B1016" s="821"/>
      <c r="C1016" s="821"/>
      <c r="D1016" s="821"/>
      <c r="E1016" s="821"/>
      <c r="F1016" s="821"/>
      <c r="G1016" s="822"/>
      <c r="H1016" s="81" t="e">
        <f>H1000</f>
        <v>#REF!</v>
      </c>
    </row>
    <row r="1017" spans="1:8" x14ac:dyDescent="0.2">
      <c r="A1017" s="426" t="e">
        <f>'Запит 2-8'!#REF!</f>
        <v>#REF!</v>
      </c>
      <c r="B1017" s="823" t="s">
        <v>109</v>
      </c>
      <c r="C1017" s="824"/>
      <c r="D1017" s="824"/>
      <c r="E1017" s="825"/>
      <c r="F1017" s="825"/>
      <c r="G1017" s="826"/>
      <c r="H1017" s="81" t="e">
        <f>H1018</f>
        <v>#REF!</v>
      </c>
    </row>
    <row r="1018" spans="1:8" x14ac:dyDescent="0.2">
      <c r="A1018" s="326" t="e">
        <f>'Запит 2-8'!#REF!</f>
        <v>#REF!</v>
      </c>
      <c r="B1018" s="421" t="e">
        <f>IF('Запит 2-8'!#REF!&lt;&gt;"",'Запит 2-8'!#REF!,"")</f>
        <v>#REF!</v>
      </c>
      <c r="C1018" s="422" t="e">
        <f>'Запит 2-8'!#REF!</f>
        <v>#REF!</v>
      </c>
      <c r="D1018" s="423" t="e">
        <f>'Запит 2-8'!#REF!</f>
        <v>#REF!</v>
      </c>
      <c r="E1018" s="424" t="e">
        <f>'Паспорт-3'!F942</f>
        <v>#REF!</v>
      </c>
      <c r="F1018" s="425"/>
      <c r="G1018" s="428" t="e">
        <f t="shared" ref="G1018:G1032" si="124">F1018-E1018</f>
        <v>#REF!</v>
      </c>
      <c r="H1018" s="81" t="e">
        <f t="shared" ref="H1018:H1032" si="125">IF(B1018&lt;&gt;"","Для друку","")</f>
        <v>#REF!</v>
      </c>
    </row>
    <row r="1019" spans="1:8" x14ac:dyDescent="0.2">
      <c r="A1019" s="326" t="e">
        <f>'Запит 2-8'!#REF!</f>
        <v>#REF!</v>
      </c>
      <c r="B1019" s="298" t="e">
        <f>IF('Запит 2-8'!#REF!&lt;&gt;"",'Запит 2-8'!#REF!,"")</f>
        <v>#REF!</v>
      </c>
      <c r="C1019" s="297" t="e">
        <f>'Запит 2-8'!#REF!</f>
        <v>#REF!</v>
      </c>
      <c r="D1019" s="296" t="e">
        <f>'Запит 2-8'!#REF!</f>
        <v>#REF!</v>
      </c>
      <c r="E1019" s="413" t="e">
        <f>'Паспорт-3'!F943</f>
        <v>#REF!</v>
      </c>
      <c r="F1019" s="414"/>
      <c r="G1019" s="429" t="e">
        <f t="shared" si="124"/>
        <v>#REF!</v>
      </c>
      <c r="H1019" s="81" t="e">
        <f t="shared" si="125"/>
        <v>#REF!</v>
      </c>
    </row>
    <row r="1020" spans="1:8" x14ac:dyDescent="0.2">
      <c r="A1020" s="326" t="e">
        <f>'Запит 2-8'!#REF!</f>
        <v>#REF!</v>
      </c>
      <c r="B1020" s="298" t="e">
        <f>IF('Запит 2-8'!#REF!&lt;&gt;"",'Запит 2-8'!#REF!,"")</f>
        <v>#REF!</v>
      </c>
      <c r="C1020" s="297" t="e">
        <f>'Запит 2-8'!#REF!</f>
        <v>#REF!</v>
      </c>
      <c r="D1020" s="296" t="e">
        <f>'Запит 2-8'!#REF!</f>
        <v>#REF!</v>
      </c>
      <c r="E1020" s="413" t="e">
        <f>'Паспорт-3'!F944</f>
        <v>#REF!</v>
      </c>
      <c r="F1020" s="414"/>
      <c r="G1020" s="429" t="e">
        <f t="shared" si="124"/>
        <v>#REF!</v>
      </c>
      <c r="H1020" s="81" t="e">
        <f t="shared" si="125"/>
        <v>#REF!</v>
      </c>
    </row>
    <row r="1021" spans="1:8" x14ac:dyDescent="0.2">
      <c r="A1021" s="326" t="e">
        <f>'Запит 2-8'!#REF!</f>
        <v>#REF!</v>
      </c>
      <c r="B1021" s="298" t="e">
        <f>IF('Запит 2-8'!#REF!&lt;&gt;"",'Запит 2-8'!#REF!,"")</f>
        <v>#REF!</v>
      </c>
      <c r="C1021" s="297" t="e">
        <f>'Запит 2-8'!#REF!</f>
        <v>#REF!</v>
      </c>
      <c r="D1021" s="296" t="e">
        <f>'Запит 2-8'!#REF!</f>
        <v>#REF!</v>
      </c>
      <c r="E1021" s="413" t="e">
        <f>'Паспорт-3'!F945</f>
        <v>#REF!</v>
      </c>
      <c r="F1021" s="414"/>
      <c r="G1021" s="429" t="e">
        <f t="shared" si="124"/>
        <v>#REF!</v>
      </c>
      <c r="H1021" s="81" t="e">
        <f t="shared" si="125"/>
        <v>#REF!</v>
      </c>
    </row>
    <row r="1022" spans="1:8" x14ac:dyDescent="0.2">
      <c r="A1022" s="326" t="e">
        <f>'Запит 2-8'!#REF!</f>
        <v>#REF!</v>
      </c>
      <c r="B1022" s="298" t="e">
        <f>IF('Запит 2-8'!#REF!&lt;&gt;"",'Запит 2-8'!#REF!,"")</f>
        <v>#REF!</v>
      </c>
      <c r="C1022" s="297" t="e">
        <f>'Запит 2-8'!#REF!</f>
        <v>#REF!</v>
      </c>
      <c r="D1022" s="296" t="e">
        <f>'Запит 2-8'!#REF!</f>
        <v>#REF!</v>
      </c>
      <c r="E1022" s="413" t="e">
        <f>'Паспорт-3'!F946</f>
        <v>#REF!</v>
      </c>
      <c r="F1022" s="414"/>
      <c r="G1022" s="429" t="e">
        <f t="shared" si="124"/>
        <v>#REF!</v>
      </c>
      <c r="H1022" s="81" t="e">
        <f t="shared" si="125"/>
        <v>#REF!</v>
      </c>
    </row>
    <row r="1023" spans="1:8" x14ac:dyDescent="0.2">
      <c r="A1023" s="326" t="e">
        <f>'Запит 2-8'!#REF!</f>
        <v>#REF!</v>
      </c>
      <c r="B1023" s="298" t="e">
        <f>IF('Запит 2-8'!#REF!&lt;&gt;"",'Запит 2-8'!#REF!,"")</f>
        <v>#REF!</v>
      </c>
      <c r="C1023" s="297" t="e">
        <f>'Запит 2-8'!#REF!</f>
        <v>#REF!</v>
      </c>
      <c r="D1023" s="296" t="e">
        <f>'Запит 2-8'!#REF!</f>
        <v>#REF!</v>
      </c>
      <c r="E1023" s="413" t="e">
        <f>'Паспорт-3'!F947</f>
        <v>#REF!</v>
      </c>
      <c r="F1023" s="414"/>
      <c r="G1023" s="429" t="e">
        <f t="shared" si="124"/>
        <v>#REF!</v>
      </c>
      <c r="H1023" s="81" t="e">
        <f t="shared" si="125"/>
        <v>#REF!</v>
      </c>
    </row>
    <row r="1024" spans="1:8" x14ac:dyDescent="0.2">
      <c r="A1024" s="326" t="e">
        <f>'Запит 2-8'!#REF!</f>
        <v>#REF!</v>
      </c>
      <c r="B1024" s="298" t="e">
        <f>IF('Запит 2-8'!#REF!&lt;&gt;"",'Запит 2-8'!#REF!,"")</f>
        <v>#REF!</v>
      </c>
      <c r="C1024" s="297" t="e">
        <f>'Запит 2-8'!#REF!</f>
        <v>#REF!</v>
      </c>
      <c r="D1024" s="296" t="e">
        <f>'Запит 2-8'!#REF!</f>
        <v>#REF!</v>
      </c>
      <c r="E1024" s="413" t="e">
        <f>'Паспорт-3'!F948</f>
        <v>#REF!</v>
      </c>
      <c r="F1024" s="414"/>
      <c r="G1024" s="429" t="e">
        <f t="shared" si="124"/>
        <v>#REF!</v>
      </c>
      <c r="H1024" s="81" t="e">
        <f t="shared" si="125"/>
        <v>#REF!</v>
      </c>
    </row>
    <row r="1025" spans="1:8" x14ac:dyDescent="0.2">
      <c r="A1025" s="326" t="e">
        <f>'Запит 2-8'!#REF!</f>
        <v>#REF!</v>
      </c>
      <c r="B1025" s="298" t="e">
        <f>IF('Запит 2-8'!#REF!&lt;&gt;"",'Запит 2-8'!#REF!,"")</f>
        <v>#REF!</v>
      </c>
      <c r="C1025" s="297" t="e">
        <f>'Запит 2-8'!#REF!</f>
        <v>#REF!</v>
      </c>
      <c r="D1025" s="296" t="e">
        <f>'Запит 2-8'!#REF!</f>
        <v>#REF!</v>
      </c>
      <c r="E1025" s="413" t="e">
        <f>'Паспорт-3'!F949</f>
        <v>#REF!</v>
      </c>
      <c r="F1025" s="414"/>
      <c r="G1025" s="429" t="e">
        <f t="shared" si="124"/>
        <v>#REF!</v>
      </c>
      <c r="H1025" s="81" t="e">
        <f t="shared" si="125"/>
        <v>#REF!</v>
      </c>
    </row>
    <row r="1026" spans="1:8" x14ac:dyDescent="0.2">
      <c r="A1026" s="326" t="e">
        <f>'Запит 2-8'!#REF!</f>
        <v>#REF!</v>
      </c>
      <c r="B1026" s="298" t="e">
        <f>IF('Запит 2-8'!#REF!&lt;&gt;"",'Запит 2-8'!#REF!,"")</f>
        <v>#REF!</v>
      </c>
      <c r="C1026" s="297" t="e">
        <f>'Запит 2-8'!#REF!</f>
        <v>#REF!</v>
      </c>
      <c r="D1026" s="296" t="e">
        <f>'Запит 2-8'!#REF!</f>
        <v>#REF!</v>
      </c>
      <c r="E1026" s="413" t="e">
        <f>'Паспорт-3'!F950</f>
        <v>#REF!</v>
      </c>
      <c r="F1026" s="414"/>
      <c r="G1026" s="429" t="e">
        <f t="shared" si="124"/>
        <v>#REF!</v>
      </c>
      <c r="H1026" s="81" t="e">
        <f t="shared" si="125"/>
        <v>#REF!</v>
      </c>
    </row>
    <row r="1027" spans="1:8" x14ac:dyDescent="0.2">
      <c r="A1027" s="326" t="e">
        <f>'Запит 2-8'!#REF!</f>
        <v>#REF!</v>
      </c>
      <c r="B1027" s="298" t="e">
        <f>IF('Запит 2-8'!#REF!&lt;&gt;"",'Запит 2-8'!#REF!,"")</f>
        <v>#REF!</v>
      </c>
      <c r="C1027" s="297" t="e">
        <f>'Запит 2-8'!#REF!</f>
        <v>#REF!</v>
      </c>
      <c r="D1027" s="296" t="e">
        <f>'Запит 2-8'!#REF!</f>
        <v>#REF!</v>
      </c>
      <c r="E1027" s="413" t="e">
        <f>'Паспорт-3'!F951</f>
        <v>#REF!</v>
      </c>
      <c r="F1027" s="414"/>
      <c r="G1027" s="429" t="e">
        <f t="shared" si="124"/>
        <v>#REF!</v>
      </c>
      <c r="H1027" s="81" t="e">
        <f t="shared" si="125"/>
        <v>#REF!</v>
      </c>
    </row>
    <row r="1028" spans="1:8" x14ac:dyDescent="0.2">
      <c r="A1028" s="326" t="e">
        <f>'Запит 2-8'!#REF!</f>
        <v>#REF!</v>
      </c>
      <c r="B1028" s="298" t="e">
        <f>IF('Запит 2-8'!#REF!&lt;&gt;"",'Запит 2-8'!#REF!,"")</f>
        <v>#REF!</v>
      </c>
      <c r="C1028" s="297" t="e">
        <f>'Запит 2-8'!#REF!</f>
        <v>#REF!</v>
      </c>
      <c r="D1028" s="296" t="e">
        <f>'Запит 2-8'!#REF!</f>
        <v>#REF!</v>
      </c>
      <c r="E1028" s="413" t="e">
        <f>'Паспорт-3'!F952</f>
        <v>#REF!</v>
      </c>
      <c r="F1028" s="414"/>
      <c r="G1028" s="429" t="e">
        <f t="shared" si="124"/>
        <v>#REF!</v>
      </c>
      <c r="H1028" s="81" t="e">
        <f t="shared" si="125"/>
        <v>#REF!</v>
      </c>
    </row>
    <row r="1029" spans="1:8" x14ac:dyDescent="0.2">
      <c r="A1029" s="326" t="e">
        <f>'Запит 2-8'!#REF!</f>
        <v>#REF!</v>
      </c>
      <c r="B1029" s="298" t="e">
        <f>IF('Запит 2-8'!#REF!&lt;&gt;"",'Запит 2-8'!#REF!,"")</f>
        <v>#REF!</v>
      </c>
      <c r="C1029" s="297" t="e">
        <f>'Запит 2-8'!#REF!</f>
        <v>#REF!</v>
      </c>
      <c r="D1029" s="296" t="e">
        <f>'Запит 2-8'!#REF!</f>
        <v>#REF!</v>
      </c>
      <c r="E1029" s="413" t="e">
        <f>'Паспорт-3'!F953</f>
        <v>#REF!</v>
      </c>
      <c r="F1029" s="414"/>
      <c r="G1029" s="429" t="e">
        <f t="shared" si="124"/>
        <v>#REF!</v>
      </c>
      <c r="H1029" s="81" t="e">
        <f t="shared" si="125"/>
        <v>#REF!</v>
      </c>
    </row>
    <row r="1030" spans="1:8" x14ac:dyDescent="0.2">
      <c r="A1030" s="326" t="e">
        <f>'Запит 2-8'!#REF!</f>
        <v>#REF!</v>
      </c>
      <c r="B1030" s="298" t="e">
        <f>IF('Запит 2-8'!#REF!&lt;&gt;"",'Запит 2-8'!#REF!,"")</f>
        <v>#REF!</v>
      </c>
      <c r="C1030" s="297" t="e">
        <f>'Запит 2-8'!#REF!</f>
        <v>#REF!</v>
      </c>
      <c r="D1030" s="296" t="e">
        <f>'Запит 2-8'!#REF!</f>
        <v>#REF!</v>
      </c>
      <c r="E1030" s="413" t="e">
        <f>'Паспорт-3'!F954</f>
        <v>#REF!</v>
      </c>
      <c r="F1030" s="414"/>
      <c r="G1030" s="429" t="e">
        <f t="shared" si="124"/>
        <v>#REF!</v>
      </c>
      <c r="H1030" s="81" t="e">
        <f t="shared" si="125"/>
        <v>#REF!</v>
      </c>
    </row>
    <row r="1031" spans="1:8" x14ac:dyDescent="0.2">
      <c r="A1031" s="326" t="e">
        <f>'Запит 2-8'!#REF!</f>
        <v>#REF!</v>
      </c>
      <c r="B1031" s="298" t="e">
        <f>IF('Запит 2-8'!#REF!&lt;&gt;"",'Запит 2-8'!#REF!,"")</f>
        <v>#REF!</v>
      </c>
      <c r="C1031" s="297" t="e">
        <f>'Запит 2-8'!#REF!</f>
        <v>#REF!</v>
      </c>
      <c r="D1031" s="296" t="e">
        <f>'Запит 2-8'!#REF!</f>
        <v>#REF!</v>
      </c>
      <c r="E1031" s="413" t="e">
        <f>'Паспорт-3'!F955</f>
        <v>#REF!</v>
      </c>
      <c r="F1031" s="414"/>
      <c r="G1031" s="429" t="e">
        <f t="shared" si="124"/>
        <v>#REF!</v>
      </c>
      <c r="H1031" s="81" t="e">
        <f t="shared" si="125"/>
        <v>#REF!</v>
      </c>
    </row>
    <row r="1032" spans="1:8" x14ac:dyDescent="0.2">
      <c r="A1032" s="433" t="e">
        <f>'Запит 2-8'!#REF!</f>
        <v>#REF!</v>
      </c>
      <c r="B1032" s="434" t="e">
        <f>IF('Запит 2-8'!#REF!&lt;&gt;"",'Запит 2-8'!#REF!,"")</f>
        <v>#REF!</v>
      </c>
      <c r="C1032" s="435" t="e">
        <f>'Запит 2-8'!#REF!</f>
        <v>#REF!</v>
      </c>
      <c r="D1032" s="436" t="e">
        <f>'Запит 2-8'!#REF!</f>
        <v>#REF!</v>
      </c>
      <c r="E1032" s="437" t="e">
        <f>'Паспорт-3'!F956</f>
        <v>#REF!</v>
      </c>
      <c r="F1032" s="438"/>
      <c r="G1032" s="439" t="e">
        <f t="shared" si="124"/>
        <v>#REF!</v>
      </c>
      <c r="H1032" s="81" t="e">
        <f t="shared" si="125"/>
        <v>#REF!</v>
      </c>
    </row>
    <row r="1033" spans="1:8" ht="12.75" customHeight="1" x14ac:dyDescent="0.2">
      <c r="A1033" s="820" t="s">
        <v>212</v>
      </c>
      <c r="B1033" s="821"/>
      <c r="C1033" s="821"/>
      <c r="D1033" s="821"/>
      <c r="E1033" s="821"/>
      <c r="F1033" s="821"/>
      <c r="G1033" s="822"/>
      <c r="H1033" s="81" t="e">
        <f>H1017</f>
        <v>#REF!</v>
      </c>
    </row>
    <row r="1034" spans="1:8" x14ac:dyDescent="0.2">
      <c r="A1034" s="426" t="e">
        <f>'Запит 2-8'!#REF!</f>
        <v>#REF!</v>
      </c>
      <c r="B1034" s="823" t="s">
        <v>110</v>
      </c>
      <c r="C1034" s="824"/>
      <c r="D1034" s="824"/>
      <c r="E1034" s="825"/>
      <c r="F1034" s="825"/>
      <c r="G1034" s="826"/>
      <c r="H1034" s="81" t="e">
        <f>H1035</f>
        <v>#REF!</v>
      </c>
    </row>
    <row r="1035" spans="1:8" x14ac:dyDescent="0.2">
      <c r="A1035" s="326" t="e">
        <f>'Запит 2-8'!#REF!</f>
        <v>#REF!</v>
      </c>
      <c r="B1035" s="421" t="e">
        <f>IF('Запит 2-8'!#REF!&lt;&gt;"",'Запит 2-8'!#REF!,"")</f>
        <v>#REF!</v>
      </c>
      <c r="C1035" s="422" t="e">
        <f>'Запит 2-8'!#REF!</f>
        <v>#REF!</v>
      </c>
      <c r="D1035" s="423" t="e">
        <f>'Запит 2-8'!#REF!</f>
        <v>#REF!</v>
      </c>
      <c r="E1035" s="424" t="e">
        <f>'Паспорт-3'!F958</f>
        <v>#REF!</v>
      </c>
      <c r="F1035" s="425"/>
      <c r="G1035" s="428" t="e">
        <f t="shared" ref="G1035:G1044" si="126">F1035-E1035</f>
        <v>#REF!</v>
      </c>
      <c r="H1035" s="81" t="e">
        <f t="shared" ref="H1035:H1044" si="127">IF(B1035&lt;&gt;"","Для друку","")</f>
        <v>#REF!</v>
      </c>
    </row>
    <row r="1036" spans="1:8" x14ac:dyDescent="0.2">
      <c r="A1036" s="326" t="e">
        <f>'Запит 2-8'!#REF!</f>
        <v>#REF!</v>
      </c>
      <c r="B1036" s="298" t="e">
        <f>IF('Запит 2-8'!#REF!&lt;&gt;"",'Запит 2-8'!#REF!,"")</f>
        <v>#REF!</v>
      </c>
      <c r="C1036" s="297" t="e">
        <f>'Запит 2-8'!#REF!</f>
        <v>#REF!</v>
      </c>
      <c r="D1036" s="296" t="e">
        <f>'Запит 2-8'!#REF!</f>
        <v>#REF!</v>
      </c>
      <c r="E1036" s="413" t="e">
        <f>'Паспорт-3'!F959</f>
        <v>#REF!</v>
      </c>
      <c r="F1036" s="414"/>
      <c r="G1036" s="429" t="e">
        <f t="shared" si="126"/>
        <v>#REF!</v>
      </c>
      <c r="H1036" s="81" t="e">
        <f t="shared" si="127"/>
        <v>#REF!</v>
      </c>
    </row>
    <row r="1037" spans="1:8" x14ac:dyDescent="0.2">
      <c r="A1037" s="326" t="e">
        <f>'Запит 2-8'!#REF!</f>
        <v>#REF!</v>
      </c>
      <c r="B1037" s="298" t="e">
        <f>IF('Запит 2-8'!#REF!&lt;&gt;"",'Запит 2-8'!#REF!,"")</f>
        <v>#REF!</v>
      </c>
      <c r="C1037" s="297" t="e">
        <f>'Запит 2-8'!#REF!</f>
        <v>#REF!</v>
      </c>
      <c r="D1037" s="296" t="e">
        <f>'Запит 2-8'!#REF!</f>
        <v>#REF!</v>
      </c>
      <c r="E1037" s="413" t="e">
        <f>'Паспорт-3'!F960</f>
        <v>#REF!</v>
      </c>
      <c r="F1037" s="414"/>
      <c r="G1037" s="429" t="e">
        <f t="shared" si="126"/>
        <v>#REF!</v>
      </c>
      <c r="H1037" s="81" t="e">
        <f t="shared" si="127"/>
        <v>#REF!</v>
      </c>
    </row>
    <row r="1038" spans="1:8" x14ac:dyDescent="0.2">
      <c r="A1038" s="326" t="e">
        <f>'Запит 2-8'!#REF!</f>
        <v>#REF!</v>
      </c>
      <c r="B1038" s="298" t="e">
        <f>IF('Запит 2-8'!#REF!&lt;&gt;"",'Запит 2-8'!#REF!,"")</f>
        <v>#REF!</v>
      </c>
      <c r="C1038" s="297" t="e">
        <f>'Запит 2-8'!#REF!</f>
        <v>#REF!</v>
      </c>
      <c r="D1038" s="296" t="e">
        <f>'Запит 2-8'!#REF!</f>
        <v>#REF!</v>
      </c>
      <c r="E1038" s="413" t="e">
        <f>'Паспорт-3'!F961</f>
        <v>#REF!</v>
      </c>
      <c r="F1038" s="414"/>
      <c r="G1038" s="429" t="e">
        <f t="shared" si="126"/>
        <v>#REF!</v>
      </c>
      <c r="H1038" s="81" t="e">
        <f t="shared" si="127"/>
        <v>#REF!</v>
      </c>
    </row>
    <row r="1039" spans="1:8" x14ac:dyDescent="0.2">
      <c r="A1039" s="326" t="e">
        <f>'Запит 2-8'!#REF!</f>
        <v>#REF!</v>
      </c>
      <c r="B1039" s="298" t="e">
        <f>IF('Запит 2-8'!#REF!&lt;&gt;"",'Запит 2-8'!#REF!,"")</f>
        <v>#REF!</v>
      </c>
      <c r="C1039" s="297" t="e">
        <f>'Запит 2-8'!#REF!</f>
        <v>#REF!</v>
      </c>
      <c r="D1039" s="296" t="e">
        <f>'Запит 2-8'!#REF!</f>
        <v>#REF!</v>
      </c>
      <c r="E1039" s="413" t="e">
        <f>'Паспорт-3'!F962</f>
        <v>#REF!</v>
      </c>
      <c r="F1039" s="414"/>
      <c r="G1039" s="429" t="e">
        <f t="shared" si="126"/>
        <v>#REF!</v>
      </c>
      <c r="H1039" s="81" t="e">
        <f t="shared" si="127"/>
        <v>#REF!</v>
      </c>
    </row>
    <row r="1040" spans="1:8" x14ac:dyDescent="0.2">
      <c r="A1040" s="326" t="e">
        <f>'Запит 2-8'!#REF!</f>
        <v>#REF!</v>
      </c>
      <c r="B1040" s="298" t="e">
        <f>IF('Запит 2-8'!#REF!&lt;&gt;"",'Запит 2-8'!#REF!,"")</f>
        <v>#REF!</v>
      </c>
      <c r="C1040" s="297" t="e">
        <f>'Запит 2-8'!#REF!</f>
        <v>#REF!</v>
      </c>
      <c r="D1040" s="296" t="e">
        <f>'Запит 2-8'!#REF!</f>
        <v>#REF!</v>
      </c>
      <c r="E1040" s="413" t="e">
        <f>'Паспорт-3'!F963</f>
        <v>#REF!</v>
      </c>
      <c r="F1040" s="414"/>
      <c r="G1040" s="429" t="e">
        <f t="shared" si="126"/>
        <v>#REF!</v>
      </c>
      <c r="H1040" s="81" t="e">
        <f t="shared" si="127"/>
        <v>#REF!</v>
      </c>
    </row>
    <row r="1041" spans="1:8" x14ac:dyDescent="0.2">
      <c r="A1041" s="326" t="e">
        <f>'Запит 2-8'!#REF!</f>
        <v>#REF!</v>
      </c>
      <c r="B1041" s="298" t="e">
        <f>IF('Запит 2-8'!#REF!&lt;&gt;"",'Запит 2-8'!#REF!,"")</f>
        <v>#REF!</v>
      </c>
      <c r="C1041" s="297" t="e">
        <f>'Запит 2-8'!#REF!</f>
        <v>#REF!</v>
      </c>
      <c r="D1041" s="296" t="e">
        <f>'Запит 2-8'!#REF!</f>
        <v>#REF!</v>
      </c>
      <c r="E1041" s="413" t="e">
        <f>'Паспорт-3'!F964</f>
        <v>#REF!</v>
      </c>
      <c r="F1041" s="414"/>
      <c r="G1041" s="429" t="e">
        <f t="shared" si="126"/>
        <v>#REF!</v>
      </c>
      <c r="H1041" s="81" t="e">
        <f t="shared" si="127"/>
        <v>#REF!</v>
      </c>
    </row>
    <row r="1042" spans="1:8" x14ac:dyDescent="0.2">
      <c r="A1042" s="326" t="e">
        <f>'Запит 2-8'!#REF!</f>
        <v>#REF!</v>
      </c>
      <c r="B1042" s="298" t="e">
        <f>IF('Запит 2-8'!#REF!&lt;&gt;"",'Запит 2-8'!#REF!,"")</f>
        <v>#REF!</v>
      </c>
      <c r="C1042" s="297" t="e">
        <f>'Запит 2-8'!#REF!</f>
        <v>#REF!</v>
      </c>
      <c r="D1042" s="296" t="e">
        <f>'Запит 2-8'!#REF!</f>
        <v>#REF!</v>
      </c>
      <c r="E1042" s="413" t="e">
        <f>'Паспорт-3'!F965</f>
        <v>#REF!</v>
      </c>
      <c r="F1042" s="414"/>
      <c r="G1042" s="429" t="e">
        <f t="shared" si="126"/>
        <v>#REF!</v>
      </c>
      <c r="H1042" s="81" t="e">
        <f t="shared" si="127"/>
        <v>#REF!</v>
      </c>
    </row>
    <row r="1043" spans="1:8" ht="12.75" customHeight="1" x14ac:dyDescent="0.2">
      <c r="A1043" s="326" t="e">
        <f>'Запит 2-8'!#REF!</f>
        <v>#REF!</v>
      </c>
      <c r="B1043" s="298" t="e">
        <f>IF('Запит 2-8'!#REF!&lt;&gt;"",'Запит 2-8'!#REF!,"")</f>
        <v>#REF!</v>
      </c>
      <c r="C1043" s="297" t="e">
        <f>'Запит 2-8'!#REF!</f>
        <v>#REF!</v>
      </c>
      <c r="D1043" s="296" t="e">
        <f>'Запит 2-8'!#REF!</f>
        <v>#REF!</v>
      </c>
      <c r="E1043" s="413" t="e">
        <f>'Паспорт-3'!F966</f>
        <v>#REF!</v>
      </c>
      <c r="F1043" s="414"/>
      <c r="G1043" s="429" t="e">
        <f t="shared" si="126"/>
        <v>#REF!</v>
      </c>
      <c r="H1043" s="81" t="e">
        <f t="shared" si="127"/>
        <v>#REF!</v>
      </c>
    </row>
    <row r="1044" spans="1:8" x14ac:dyDescent="0.2">
      <c r="A1044" s="433" t="e">
        <f>'Запит 2-8'!#REF!</f>
        <v>#REF!</v>
      </c>
      <c r="B1044" s="434" t="e">
        <f>IF('Запит 2-8'!#REF!&lt;&gt;"",'Запит 2-8'!#REF!,"")</f>
        <v>#REF!</v>
      </c>
      <c r="C1044" s="435" t="e">
        <f>'Запит 2-8'!#REF!</f>
        <v>#REF!</v>
      </c>
      <c r="D1044" s="436" t="e">
        <f>'Запит 2-8'!#REF!</f>
        <v>#REF!</v>
      </c>
      <c r="E1044" s="437" t="e">
        <f>'Паспорт-3'!F967</f>
        <v>#REF!</v>
      </c>
      <c r="F1044" s="438"/>
      <c r="G1044" s="439" t="e">
        <f t="shared" si="126"/>
        <v>#REF!</v>
      </c>
      <c r="H1044" s="81" t="e">
        <f t="shared" si="127"/>
        <v>#REF!</v>
      </c>
    </row>
    <row r="1045" spans="1:8" ht="12.75" customHeight="1" x14ac:dyDescent="0.2">
      <c r="A1045" s="820" t="s">
        <v>212</v>
      </c>
      <c r="B1045" s="821"/>
      <c r="C1045" s="821"/>
      <c r="D1045" s="821"/>
      <c r="E1045" s="821"/>
      <c r="F1045" s="821"/>
      <c r="G1045" s="822"/>
      <c r="H1045" s="81" t="e">
        <f>H1034</f>
        <v>#REF!</v>
      </c>
    </row>
    <row r="1046" spans="1:8" ht="12.75" customHeight="1" x14ac:dyDescent="0.2">
      <c r="A1046" s="820" t="s">
        <v>232</v>
      </c>
      <c r="B1046" s="821"/>
      <c r="C1046" s="821"/>
      <c r="D1046" s="821"/>
      <c r="E1046" s="821"/>
      <c r="F1046" s="821"/>
      <c r="G1046" s="822"/>
      <c r="H1046" s="81" t="e">
        <f>H982</f>
        <v>#REF!</v>
      </c>
    </row>
    <row r="1047" spans="1:8" ht="12.75" customHeight="1" x14ac:dyDescent="0.2">
      <c r="A1047" s="784" t="e">
        <f>'Запит 2-8'!#REF!</f>
        <v>#REF!</v>
      </c>
      <c r="B1047" s="785"/>
      <c r="C1047" s="785"/>
      <c r="D1047" s="785"/>
      <c r="E1047" s="785"/>
      <c r="F1047" s="785"/>
      <c r="G1047" s="786"/>
      <c r="H1047" s="81" t="e">
        <f>H1048</f>
        <v>#REF!</v>
      </c>
    </row>
    <row r="1048" spans="1:8" x14ac:dyDescent="0.2">
      <c r="A1048" s="420" t="s">
        <v>4</v>
      </c>
      <c r="B1048" s="823" t="s">
        <v>107</v>
      </c>
      <c r="C1048" s="824"/>
      <c r="D1048" s="824"/>
      <c r="E1048" s="827"/>
      <c r="F1048" s="827"/>
      <c r="G1048" s="828"/>
      <c r="H1048" s="81" t="e">
        <f>H1049</f>
        <v>#REF!</v>
      </c>
    </row>
    <row r="1049" spans="1:8" x14ac:dyDescent="0.2">
      <c r="A1049" s="326" t="e">
        <f>'Запит 2-8'!#REF!</f>
        <v>#REF!</v>
      </c>
      <c r="B1049" s="421" t="e">
        <f>IF('Запит 2-8'!#REF!&lt;&gt;"",'Запит 2-8'!#REF!,"")</f>
        <v>#REF!</v>
      </c>
      <c r="C1049" s="422" t="e">
        <f>'Запит 2-8'!#REF!</f>
        <v>#REF!</v>
      </c>
      <c r="D1049" s="423" t="e">
        <f>'Запит 2-8'!#REF!</f>
        <v>#REF!</v>
      </c>
      <c r="E1049" s="424" t="e">
        <f>'Паспорт-3'!F970</f>
        <v>#REF!</v>
      </c>
      <c r="F1049" s="425"/>
      <c r="G1049" s="428" t="e">
        <f t="shared" ref="G1049:G1063" si="128">F1049-E1049</f>
        <v>#REF!</v>
      </c>
      <c r="H1049" s="81" t="e">
        <f t="shared" ref="H1049:H1063" si="129">IF(B1049&lt;&gt;"","Для друку","")</f>
        <v>#REF!</v>
      </c>
    </row>
    <row r="1050" spans="1:8" x14ac:dyDescent="0.2">
      <c r="A1050" s="326" t="e">
        <f>'Запит 2-8'!#REF!</f>
        <v>#REF!</v>
      </c>
      <c r="B1050" s="298" t="e">
        <f>IF('Запит 2-8'!#REF!&lt;&gt;"",'Запит 2-8'!#REF!,"")</f>
        <v>#REF!</v>
      </c>
      <c r="C1050" s="297" t="e">
        <f>'Запит 2-8'!#REF!</f>
        <v>#REF!</v>
      </c>
      <c r="D1050" s="296" t="e">
        <f>'Запит 2-8'!#REF!</f>
        <v>#REF!</v>
      </c>
      <c r="E1050" s="413" t="e">
        <f>'Паспорт-3'!F971</f>
        <v>#REF!</v>
      </c>
      <c r="F1050" s="414"/>
      <c r="G1050" s="429" t="e">
        <f t="shared" si="128"/>
        <v>#REF!</v>
      </c>
      <c r="H1050" s="81" t="e">
        <f t="shared" si="129"/>
        <v>#REF!</v>
      </c>
    </row>
    <row r="1051" spans="1:8" x14ac:dyDescent="0.2">
      <c r="A1051" s="326" t="e">
        <f>'Запит 2-8'!#REF!</f>
        <v>#REF!</v>
      </c>
      <c r="B1051" s="298" t="e">
        <f>IF('Запит 2-8'!#REF!&lt;&gt;"",'Запит 2-8'!#REF!,"")</f>
        <v>#REF!</v>
      </c>
      <c r="C1051" s="297" t="e">
        <f>'Запит 2-8'!#REF!</f>
        <v>#REF!</v>
      </c>
      <c r="D1051" s="296" t="e">
        <f>'Запит 2-8'!#REF!</f>
        <v>#REF!</v>
      </c>
      <c r="E1051" s="413" t="e">
        <f>'Паспорт-3'!F972</f>
        <v>#REF!</v>
      </c>
      <c r="F1051" s="414"/>
      <c r="G1051" s="429" t="e">
        <f t="shared" si="128"/>
        <v>#REF!</v>
      </c>
      <c r="H1051" s="81" t="e">
        <f t="shared" si="129"/>
        <v>#REF!</v>
      </c>
    </row>
    <row r="1052" spans="1:8" x14ac:dyDescent="0.2">
      <c r="A1052" s="326" t="e">
        <f>'Запит 2-8'!#REF!</f>
        <v>#REF!</v>
      </c>
      <c r="B1052" s="298" t="e">
        <f>IF('Запит 2-8'!#REF!&lt;&gt;"",'Запит 2-8'!#REF!,"")</f>
        <v>#REF!</v>
      </c>
      <c r="C1052" s="297" t="e">
        <f>'Запит 2-8'!#REF!</f>
        <v>#REF!</v>
      </c>
      <c r="D1052" s="296" t="e">
        <f>'Запит 2-8'!#REF!</f>
        <v>#REF!</v>
      </c>
      <c r="E1052" s="413" t="e">
        <f>'Паспорт-3'!F973</f>
        <v>#REF!</v>
      </c>
      <c r="F1052" s="414"/>
      <c r="G1052" s="429" t="e">
        <f t="shared" si="128"/>
        <v>#REF!</v>
      </c>
      <c r="H1052" s="81" t="e">
        <f t="shared" si="129"/>
        <v>#REF!</v>
      </c>
    </row>
    <row r="1053" spans="1:8" x14ac:dyDescent="0.2">
      <c r="A1053" s="326" t="e">
        <f>'Запит 2-8'!#REF!</f>
        <v>#REF!</v>
      </c>
      <c r="B1053" s="298" t="e">
        <f>IF('Запит 2-8'!#REF!&lt;&gt;"",'Запит 2-8'!#REF!,"")</f>
        <v>#REF!</v>
      </c>
      <c r="C1053" s="297" t="e">
        <f>'Запит 2-8'!#REF!</f>
        <v>#REF!</v>
      </c>
      <c r="D1053" s="296" t="e">
        <f>'Запит 2-8'!#REF!</f>
        <v>#REF!</v>
      </c>
      <c r="E1053" s="413" t="e">
        <f>'Паспорт-3'!F974</f>
        <v>#REF!</v>
      </c>
      <c r="F1053" s="414"/>
      <c r="G1053" s="429" t="e">
        <f t="shared" si="128"/>
        <v>#REF!</v>
      </c>
      <c r="H1053" s="81" t="e">
        <f t="shared" si="129"/>
        <v>#REF!</v>
      </c>
    </row>
    <row r="1054" spans="1:8" x14ac:dyDescent="0.2">
      <c r="A1054" s="326" t="e">
        <f>'Запит 2-8'!#REF!</f>
        <v>#REF!</v>
      </c>
      <c r="B1054" s="298" t="e">
        <f>IF('Запит 2-8'!#REF!&lt;&gt;"",'Запит 2-8'!#REF!,"")</f>
        <v>#REF!</v>
      </c>
      <c r="C1054" s="297" t="e">
        <f>'Запит 2-8'!#REF!</f>
        <v>#REF!</v>
      </c>
      <c r="D1054" s="296" t="e">
        <f>'Запит 2-8'!#REF!</f>
        <v>#REF!</v>
      </c>
      <c r="E1054" s="413" t="e">
        <f>'Паспорт-3'!F975</f>
        <v>#REF!</v>
      </c>
      <c r="F1054" s="414"/>
      <c r="G1054" s="429" t="e">
        <f t="shared" si="128"/>
        <v>#REF!</v>
      </c>
      <c r="H1054" s="81" t="e">
        <f t="shared" si="129"/>
        <v>#REF!</v>
      </c>
    </row>
    <row r="1055" spans="1:8" x14ac:dyDescent="0.2">
      <c r="A1055" s="326" t="e">
        <f>'Запит 2-8'!#REF!</f>
        <v>#REF!</v>
      </c>
      <c r="B1055" s="298" t="e">
        <f>IF('Запит 2-8'!#REF!&lt;&gt;"",'Запит 2-8'!#REF!,"")</f>
        <v>#REF!</v>
      </c>
      <c r="C1055" s="297" t="e">
        <f>'Запит 2-8'!#REF!</f>
        <v>#REF!</v>
      </c>
      <c r="D1055" s="296" t="e">
        <f>'Запит 2-8'!#REF!</f>
        <v>#REF!</v>
      </c>
      <c r="E1055" s="413" t="e">
        <f>'Паспорт-3'!F976</f>
        <v>#REF!</v>
      </c>
      <c r="F1055" s="414"/>
      <c r="G1055" s="429" t="e">
        <f t="shared" si="128"/>
        <v>#REF!</v>
      </c>
      <c r="H1055" s="81" t="e">
        <f t="shared" si="129"/>
        <v>#REF!</v>
      </c>
    </row>
    <row r="1056" spans="1:8" x14ac:dyDescent="0.2">
      <c r="A1056" s="326" t="e">
        <f>'Запит 2-8'!#REF!</f>
        <v>#REF!</v>
      </c>
      <c r="B1056" s="298" t="e">
        <f>IF('Запит 2-8'!#REF!&lt;&gt;"",'Запит 2-8'!#REF!,"")</f>
        <v>#REF!</v>
      </c>
      <c r="C1056" s="297" t="e">
        <f>'Запит 2-8'!#REF!</f>
        <v>#REF!</v>
      </c>
      <c r="D1056" s="296" t="e">
        <f>'Запит 2-8'!#REF!</f>
        <v>#REF!</v>
      </c>
      <c r="E1056" s="413" t="e">
        <f>'Паспорт-3'!F977</f>
        <v>#REF!</v>
      </c>
      <c r="F1056" s="414"/>
      <c r="G1056" s="429" t="e">
        <f t="shared" si="128"/>
        <v>#REF!</v>
      </c>
      <c r="H1056" s="81" t="e">
        <f t="shared" si="129"/>
        <v>#REF!</v>
      </c>
    </row>
    <row r="1057" spans="1:8" x14ac:dyDescent="0.2">
      <c r="A1057" s="326" t="e">
        <f>'Запит 2-8'!#REF!</f>
        <v>#REF!</v>
      </c>
      <c r="B1057" s="298" t="e">
        <f>IF('Запит 2-8'!#REF!&lt;&gt;"",'Запит 2-8'!#REF!,"")</f>
        <v>#REF!</v>
      </c>
      <c r="C1057" s="297" t="e">
        <f>'Запит 2-8'!#REF!</f>
        <v>#REF!</v>
      </c>
      <c r="D1057" s="296" t="e">
        <f>'Запит 2-8'!#REF!</f>
        <v>#REF!</v>
      </c>
      <c r="E1057" s="413" t="e">
        <f>'Паспорт-3'!F978</f>
        <v>#REF!</v>
      </c>
      <c r="F1057" s="414"/>
      <c r="G1057" s="429" t="e">
        <f t="shared" si="128"/>
        <v>#REF!</v>
      </c>
      <c r="H1057" s="81" t="e">
        <f t="shared" si="129"/>
        <v>#REF!</v>
      </c>
    </row>
    <row r="1058" spans="1:8" x14ac:dyDescent="0.2">
      <c r="A1058" s="326" t="e">
        <f>'Запит 2-8'!#REF!</f>
        <v>#REF!</v>
      </c>
      <c r="B1058" s="298" t="e">
        <f>IF('Запит 2-8'!#REF!&lt;&gt;"",'Запит 2-8'!#REF!,"")</f>
        <v>#REF!</v>
      </c>
      <c r="C1058" s="297" t="e">
        <f>'Запит 2-8'!#REF!</f>
        <v>#REF!</v>
      </c>
      <c r="D1058" s="296" t="e">
        <f>'Запит 2-8'!#REF!</f>
        <v>#REF!</v>
      </c>
      <c r="E1058" s="413" t="e">
        <f>'Паспорт-3'!F979</f>
        <v>#REF!</v>
      </c>
      <c r="F1058" s="414"/>
      <c r="G1058" s="429" t="e">
        <f t="shared" si="128"/>
        <v>#REF!</v>
      </c>
      <c r="H1058" s="81" t="e">
        <f t="shared" si="129"/>
        <v>#REF!</v>
      </c>
    </row>
    <row r="1059" spans="1:8" x14ac:dyDescent="0.2">
      <c r="A1059" s="326" t="e">
        <f>'Запит 2-8'!#REF!</f>
        <v>#REF!</v>
      </c>
      <c r="B1059" s="298" t="e">
        <f>IF('Запит 2-8'!#REF!&lt;&gt;"",'Запит 2-8'!#REF!,"")</f>
        <v>#REF!</v>
      </c>
      <c r="C1059" s="297" t="e">
        <f>'Запит 2-8'!#REF!</f>
        <v>#REF!</v>
      </c>
      <c r="D1059" s="296" t="e">
        <f>'Запит 2-8'!#REF!</f>
        <v>#REF!</v>
      </c>
      <c r="E1059" s="413" t="e">
        <f>'Паспорт-3'!F980</f>
        <v>#REF!</v>
      </c>
      <c r="F1059" s="414"/>
      <c r="G1059" s="429" t="e">
        <f t="shared" si="128"/>
        <v>#REF!</v>
      </c>
      <c r="H1059" s="81" t="e">
        <f t="shared" si="129"/>
        <v>#REF!</v>
      </c>
    </row>
    <row r="1060" spans="1:8" x14ac:dyDescent="0.2">
      <c r="A1060" s="326" t="e">
        <f>'Запит 2-8'!#REF!</f>
        <v>#REF!</v>
      </c>
      <c r="B1060" s="298" t="e">
        <f>IF('Запит 2-8'!#REF!&lt;&gt;"",'Запит 2-8'!#REF!,"")</f>
        <v>#REF!</v>
      </c>
      <c r="C1060" s="297" t="e">
        <f>'Запит 2-8'!#REF!</f>
        <v>#REF!</v>
      </c>
      <c r="D1060" s="296" t="e">
        <f>'Запит 2-8'!#REF!</f>
        <v>#REF!</v>
      </c>
      <c r="E1060" s="413" t="e">
        <f>'Паспорт-3'!F981</f>
        <v>#REF!</v>
      </c>
      <c r="F1060" s="414"/>
      <c r="G1060" s="429" t="e">
        <f t="shared" si="128"/>
        <v>#REF!</v>
      </c>
      <c r="H1060" s="81" t="e">
        <f t="shared" si="129"/>
        <v>#REF!</v>
      </c>
    </row>
    <row r="1061" spans="1:8" x14ac:dyDescent="0.2">
      <c r="A1061" s="326" t="e">
        <f>'Запит 2-8'!#REF!</f>
        <v>#REF!</v>
      </c>
      <c r="B1061" s="298" t="e">
        <f>IF('Запит 2-8'!#REF!&lt;&gt;"",'Запит 2-8'!#REF!,"")</f>
        <v>#REF!</v>
      </c>
      <c r="C1061" s="297" t="e">
        <f>'Запит 2-8'!#REF!</f>
        <v>#REF!</v>
      </c>
      <c r="D1061" s="296" t="e">
        <f>'Запит 2-8'!#REF!</f>
        <v>#REF!</v>
      </c>
      <c r="E1061" s="413" t="e">
        <f>'Паспорт-3'!F982</f>
        <v>#REF!</v>
      </c>
      <c r="F1061" s="414"/>
      <c r="G1061" s="429" t="e">
        <f t="shared" si="128"/>
        <v>#REF!</v>
      </c>
      <c r="H1061" s="81" t="e">
        <f t="shared" si="129"/>
        <v>#REF!</v>
      </c>
    </row>
    <row r="1062" spans="1:8" x14ac:dyDescent="0.2">
      <c r="A1062" s="326" t="e">
        <f>'Запит 2-8'!#REF!</f>
        <v>#REF!</v>
      </c>
      <c r="B1062" s="298" t="e">
        <f>IF('Запит 2-8'!#REF!&lt;&gt;"",'Запит 2-8'!#REF!,"")</f>
        <v>#REF!</v>
      </c>
      <c r="C1062" s="297" t="e">
        <f>'Запит 2-8'!#REF!</f>
        <v>#REF!</v>
      </c>
      <c r="D1062" s="296" t="e">
        <f>'Запит 2-8'!#REF!</f>
        <v>#REF!</v>
      </c>
      <c r="E1062" s="413" t="e">
        <f>'Паспорт-3'!F983</f>
        <v>#REF!</v>
      </c>
      <c r="F1062" s="414"/>
      <c r="G1062" s="429" t="e">
        <f t="shared" si="128"/>
        <v>#REF!</v>
      </c>
      <c r="H1062" s="81" t="e">
        <f t="shared" si="129"/>
        <v>#REF!</v>
      </c>
    </row>
    <row r="1063" spans="1:8" x14ac:dyDescent="0.2">
      <c r="A1063" s="433" t="e">
        <f>'Запит 2-8'!#REF!</f>
        <v>#REF!</v>
      </c>
      <c r="B1063" s="434" t="e">
        <f>IF('Запит 2-8'!#REF!&lt;&gt;"",'Запит 2-8'!#REF!,"")</f>
        <v>#REF!</v>
      </c>
      <c r="C1063" s="435" t="e">
        <f>'Запит 2-8'!#REF!</f>
        <v>#REF!</v>
      </c>
      <c r="D1063" s="436" t="e">
        <f>'Запит 2-8'!#REF!</f>
        <v>#REF!</v>
      </c>
      <c r="E1063" s="437" t="e">
        <f>'Паспорт-3'!F984</f>
        <v>#REF!</v>
      </c>
      <c r="F1063" s="438"/>
      <c r="G1063" s="439" t="e">
        <f t="shared" si="128"/>
        <v>#REF!</v>
      </c>
      <c r="H1063" s="81" t="e">
        <f t="shared" si="129"/>
        <v>#REF!</v>
      </c>
    </row>
    <row r="1064" spans="1:8" ht="12.75" customHeight="1" x14ac:dyDescent="0.2">
      <c r="A1064" s="820" t="s">
        <v>212</v>
      </c>
      <c r="B1064" s="821"/>
      <c r="C1064" s="821"/>
      <c r="D1064" s="821"/>
      <c r="E1064" s="821"/>
      <c r="F1064" s="821"/>
      <c r="G1064" s="822"/>
      <c r="H1064" s="81" t="e">
        <f>H1048</f>
        <v>#REF!</v>
      </c>
    </row>
    <row r="1065" spans="1:8" x14ac:dyDescent="0.2">
      <c r="A1065" s="420" t="e">
        <f>'Запит 2-8'!#REF!</f>
        <v>#REF!</v>
      </c>
      <c r="B1065" s="823" t="s">
        <v>108</v>
      </c>
      <c r="C1065" s="824"/>
      <c r="D1065" s="824"/>
      <c r="E1065" s="824"/>
      <c r="F1065" s="824"/>
      <c r="G1065" s="829"/>
      <c r="H1065" s="81" t="e">
        <f>H1066</f>
        <v>#REF!</v>
      </c>
    </row>
    <row r="1066" spans="1:8" x14ac:dyDescent="0.2">
      <c r="A1066" s="326" t="e">
        <f>'Запит 2-8'!#REF!</f>
        <v>#REF!</v>
      </c>
      <c r="B1066" s="421" t="e">
        <f>IF('Запит 2-8'!#REF!&lt;&gt;"",'Запит 2-8'!#REF!,"")</f>
        <v>#REF!</v>
      </c>
      <c r="C1066" s="422" t="e">
        <f>'Запит 2-8'!#REF!</f>
        <v>#REF!</v>
      </c>
      <c r="D1066" s="423" t="e">
        <f>'Запит 2-8'!#REF!</f>
        <v>#REF!</v>
      </c>
      <c r="E1066" s="430" t="e">
        <f>'Паспорт-3'!F986</f>
        <v>#REF!</v>
      </c>
      <c r="F1066" s="431"/>
      <c r="G1066" s="432" t="e">
        <f t="shared" ref="G1066:G1080" si="130">F1066-E1066</f>
        <v>#REF!</v>
      </c>
      <c r="H1066" s="81" t="e">
        <f t="shared" ref="H1066:H1080" si="131">IF(B1066&lt;&gt;"","Для друку","")</f>
        <v>#REF!</v>
      </c>
    </row>
    <row r="1067" spans="1:8" x14ac:dyDescent="0.2">
      <c r="A1067" s="326" t="e">
        <f>'Запит 2-8'!#REF!</f>
        <v>#REF!</v>
      </c>
      <c r="B1067" s="298" t="e">
        <f>IF('Запит 2-8'!#REF!&lt;&gt;"",'Запит 2-8'!#REF!,"")</f>
        <v>#REF!</v>
      </c>
      <c r="C1067" s="297" t="e">
        <f>'Запит 2-8'!#REF!</f>
        <v>#REF!</v>
      </c>
      <c r="D1067" s="296" t="e">
        <f>'Запит 2-8'!#REF!</f>
        <v>#REF!</v>
      </c>
      <c r="E1067" s="413" t="e">
        <f>'Паспорт-3'!F987</f>
        <v>#REF!</v>
      </c>
      <c r="F1067" s="414"/>
      <c r="G1067" s="429" t="e">
        <f t="shared" si="130"/>
        <v>#REF!</v>
      </c>
      <c r="H1067" s="81" t="e">
        <f t="shared" si="131"/>
        <v>#REF!</v>
      </c>
    </row>
    <row r="1068" spans="1:8" x14ac:dyDescent="0.2">
      <c r="A1068" s="326" t="e">
        <f>'Запит 2-8'!#REF!</f>
        <v>#REF!</v>
      </c>
      <c r="B1068" s="298" t="e">
        <f>IF('Запит 2-8'!#REF!&lt;&gt;"",'Запит 2-8'!#REF!,"")</f>
        <v>#REF!</v>
      </c>
      <c r="C1068" s="297" t="e">
        <f>'Запит 2-8'!#REF!</f>
        <v>#REF!</v>
      </c>
      <c r="D1068" s="296" t="e">
        <f>'Запит 2-8'!#REF!</f>
        <v>#REF!</v>
      </c>
      <c r="E1068" s="413" t="e">
        <f>'Паспорт-3'!F988</f>
        <v>#REF!</v>
      </c>
      <c r="F1068" s="414"/>
      <c r="G1068" s="429" t="e">
        <f t="shared" si="130"/>
        <v>#REF!</v>
      </c>
      <c r="H1068" s="81" t="e">
        <f t="shared" si="131"/>
        <v>#REF!</v>
      </c>
    </row>
    <row r="1069" spans="1:8" x14ac:dyDescent="0.2">
      <c r="A1069" s="326" t="e">
        <f>'Запит 2-8'!#REF!</f>
        <v>#REF!</v>
      </c>
      <c r="B1069" s="298" t="e">
        <f>IF('Запит 2-8'!#REF!&lt;&gt;"",'Запит 2-8'!#REF!,"")</f>
        <v>#REF!</v>
      </c>
      <c r="C1069" s="297" t="e">
        <f>'Запит 2-8'!#REF!</f>
        <v>#REF!</v>
      </c>
      <c r="D1069" s="296" t="e">
        <f>'Запит 2-8'!#REF!</f>
        <v>#REF!</v>
      </c>
      <c r="E1069" s="413" t="e">
        <f>'Паспорт-3'!F989</f>
        <v>#REF!</v>
      </c>
      <c r="F1069" s="414"/>
      <c r="G1069" s="429" t="e">
        <f t="shared" si="130"/>
        <v>#REF!</v>
      </c>
      <c r="H1069" s="81" t="e">
        <f t="shared" si="131"/>
        <v>#REF!</v>
      </c>
    </row>
    <row r="1070" spans="1:8" x14ac:dyDescent="0.2">
      <c r="A1070" s="326" t="e">
        <f>'Запит 2-8'!#REF!</f>
        <v>#REF!</v>
      </c>
      <c r="B1070" s="298" t="e">
        <f>IF('Запит 2-8'!#REF!&lt;&gt;"",'Запит 2-8'!#REF!,"")</f>
        <v>#REF!</v>
      </c>
      <c r="C1070" s="297" t="e">
        <f>'Запит 2-8'!#REF!</f>
        <v>#REF!</v>
      </c>
      <c r="D1070" s="296" t="e">
        <f>'Запит 2-8'!#REF!</f>
        <v>#REF!</v>
      </c>
      <c r="E1070" s="413" t="e">
        <f>'Паспорт-3'!F990</f>
        <v>#REF!</v>
      </c>
      <c r="F1070" s="414"/>
      <c r="G1070" s="429" t="e">
        <f t="shared" si="130"/>
        <v>#REF!</v>
      </c>
      <c r="H1070" s="81" t="e">
        <f t="shared" si="131"/>
        <v>#REF!</v>
      </c>
    </row>
    <row r="1071" spans="1:8" x14ac:dyDescent="0.2">
      <c r="A1071" s="326" t="e">
        <f>'Запит 2-8'!#REF!</f>
        <v>#REF!</v>
      </c>
      <c r="B1071" s="298" t="e">
        <f>IF('Запит 2-8'!#REF!&lt;&gt;"",'Запит 2-8'!#REF!,"")</f>
        <v>#REF!</v>
      </c>
      <c r="C1071" s="297" t="e">
        <f>'Запит 2-8'!#REF!</f>
        <v>#REF!</v>
      </c>
      <c r="D1071" s="296" t="e">
        <f>'Запит 2-8'!#REF!</f>
        <v>#REF!</v>
      </c>
      <c r="E1071" s="413" t="e">
        <f>'Паспорт-3'!F991</f>
        <v>#REF!</v>
      </c>
      <c r="F1071" s="414"/>
      <c r="G1071" s="429" t="e">
        <f t="shared" si="130"/>
        <v>#REF!</v>
      </c>
      <c r="H1071" s="81" t="e">
        <f t="shared" si="131"/>
        <v>#REF!</v>
      </c>
    </row>
    <row r="1072" spans="1:8" x14ac:dyDescent="0.2">
      <c r="A1072" s="326" t="e">
        <f>'Запит 2-8'!#REF!</f>
        <v>#REF!</v>
      </c>
      <c r="B1072" s="298" t="e">
        <f>IF('Запит 2-8'!#REF!&lt;&gt;"",'Запит 2-8'!#REF!,"")</f>
        <v>#REF!</v>
      </c>
      <c r="C1072" s="297" t="e">
        <f>'Запит 2-8'!#REF!</f>
        <v>#REF!</v>
      </c>
      <c r="D1072" s="296" t="e">
        <f>'Запит 2-8'!#REF!</f>
        <v>#REF!</v>
      </c>
      <c r="E1072" s="413" t="e">
        <f>'Паспорт-3'!F992</f>
        <v>#REF!</v>
      </c>
      <c r="F1072" s="414"/>
      <c r="G1072" s="429" t="e">
        <f t="shared" si="130"/>
        <v>#REF!</v>
      </c>
      <c r="H1072" s="81" t="e">
        <f t="shared" si="131"/>
        <v>#REF!</v>
      </c>
    </row>
    <row r="1073" spans="1:8" x14ac:dyDescent="0.2">
      <c r="A1073" s="326" t="e">
        <f>'Запит 2-8'!#REF!</f>
        <v>#REF!</v>
      </c>
      <c r="B1073" s="298" t="e">
        <f>IF('Запит 2-8'!#REF!&lt;&gt;"",'Запит 2-8'!#REF!,"")</f>
        <v>#REF!</v>
      </c>
      <c r="C1073" s="297" t="e">
        <f>'Запит 2-8'!#REF!</f>
        <v>#REF!</v>
      </c>
      <c r="D1073" s="296" t="e">
        <f>'Запит 2-8'!#REF!</f>
        <v>#REF!</v>
      </c>
      <c r="E1073" s="413" t="e">
        <f>'Паспорт-3'!F993</f>
        <v>#REF!</v>
      </c>
      <c r="F1073" s="414"/>
      <c r="G1073" s="429" t="e">
        <f t="shared" si="130"/>
        <v>#REF!</v>
      </c>
      <c r="H1073" s="81" t="e">
        <f t="shared" si="131"/>
        <v>#REF!</v>
      </c>
    </row>
    <row r="1074" spans="1:8" x14ac:dyDescent="0.2">
      <c r="A1074" s="326" t="e">
        <f>'Запит 2-8'!#REF!</f>
        <v>#REF!</v>
      </c>
      <c r="B1074" s="298" t="e">
        <f>IF('Запит 2-8'!#REF!&lt;&gt;"",'Запит 2-8'!#REF!,"")</f>
        <v>#REF!</v>
      </c>
      <c r="C1074" s="297" t="e">
        <f>'Запит 2-8'!#REF!</f>
        <v>#REF!</v>
      </c>
      <c r="D1074" s="296" t="e">
        <f>'Запит 2-8'!#REF!</f>
        <v>#REF!</v>
      </c>
      <c r="E1074" s="413" t="e">
        <f>'Паспорт-3'!F994</f>
        <v>#REF!</v>
      </c>
      <c r="F1074" s="414"/>
      <c r="G1074" s="429" t="e">
        <f t="shared" si="130"/>
        <v>#REF!</v>
      </c>
      <c r="H1074" s="81" t="e">
        <f t="shared" si="131"/>
        <v>#REF!</v>
      </c>
    </row>
    <row r="1075" spans="1:8" x14ac:dyDescent="0.2">
      <c r="A1075" s="326" t="e">
        <f>'Запит 2-8'!#REF!</f>
        <v>#REF!</v>
      </c>
      <c r="B1075" s="298" t="e">
        <f>IF('Запит 2-8'!#REF!&lt;&gt;"",'Запит 2-8'!#REF!,"")</f>
        <v>#REF!</v>
      </c>
      <c r="C1075" s="297" t="e">
        <f>'Запит 2-8'!#REF!</f>
        <v>#REF!</v>
      </c>
      <c r="D1075" s="296" t="e">
        <f>'Запит 2-8'!#REF!</f>
        <v>#REF!</v>
      </c>
      <c r="E1075" s="413" t="e">
        <f>'Паспорт-3'!F995</f>
        <v>#REF!</v>
      </c>
      <c r="F1075" s="414"/>
      <c r="G1075" s="429" t="e">
        <f t="shared" si="130"/>
        <v>#REF!</v>
      </c>
      <c r="H1075" s="81" t="e">
        <f t="shared" si="131"/>
        <v>#REF!</v>
      </c>
    </row>
    <row r="1076" spans="1:8" x14ac:dyDescent="0.2">
      <c r="A1076" s="326" t="e">
        <f>'Запит 2-8'!#REF!</f>
        <v>#REF!</v>
      </c>
      <c r="B1076" s="298" t="e">
        <f>IF('Запит 2-8'!#REF!&lt;&gt;"",'Запит 2-8'!#REF!,"")</f>
        <v>#REF!</v>
      </c>
      <c r="C1076" s="297" t="e">
        <f>'Запит 2-8'!#REF!</f>
        <v>#REF!</v>
      </c>
      <c r="D1076" s="296" t="e">
        <f>'Запит 2-8'!#REF!</f>
        <v>#REF!</v>
      </c>
      <c r="E1076" s="413" t="e">
        <f>'Паспорт-3'!F996</f>
        <v>#REF!</v>
      </c>
      <c r="F1076" s="414"/>
      <c r="G1076" s="429" t="e">
        <f t="shared" si="130"/>
        <v>#REF!</v>
      </c>
      <c r="H1076" s="81" t="e">
        <f t="shared" si="131"/>
        <v>#REF!</v>
      </c>
    </row>
    <row r="1077" spans="1:8" x14ac:dyDescent="0.2">
      <c r="A1077" s="326" t="e">
        <f>'Запит 2-8'!#REF!</f>
        <v>#REF!</v>
      </c>
      <c r="B1077" s="298" t="e">
        <f>IF('Запит 2-8'!#REF!&lt;&gt;"",'Запит 2-8'!#REF!,"")</f>
        <v>#REF!</v>
      </c>
      <c r="C1077" s="297" t="e">
        <f>'Запит 2-8'!#REF!</f>
        <v>#REF!</v>
      </c>
      <c r="D1077" s="296" t="e">
        <f>'Запит 2-8'!#REF!</f>
        <v>#REF!</v>
      </c>
      <c r="E1077" s="413" t="e">
        <f>'Паспорт-3'!F997</f>
        <v>#REF!</v>
      </c>
      <c r="F1077" s="414"/>
      <c r="G1077" s="429" t="e">
        <f t="shared" si="130"/>
        <v>#REF!</v>
      </c>
      <c r="H1077" s="81" t="e">
        <f t="shared" si="131"/>
        <v>#REF!</v>
      </c>
    </row>
    <row r="1078" spans="1:8" x14ac:dyDescent="0.2">
      <c r="A1078" s="326" t="e">
        <f>'Запит 2-8'!#REF!</f>
        <v>#REF!</v>
      </c>
      <c r="B1078" s="298" t="e">
        <f>IF('Запит 2-8'!#REF!&lt;&gt;"",'Запит 2-8'!#REF!,"")</f>
        <v>#REF!</v>
      </c>
      <c r="C1078" s="297" t="e">
        <f>'Запит 2-8'!#REF!</f>
        <v>#REF!</v>
      </c>
      <c r="D1078" s="296" t="e">
        <f>'Запит 2-8'!#REF!</f>
        <v>#REF!</v>
      </c>
      <c r="E1078" s="413" t="e">
        <f>'Паспорт-3'!F998</f>
        <v>#REF!</v>
      </c>
      <c r="F1078" s="414"/>
      <c r="G1078" s="429" t="e">
        <f t="shared" si="130"/>
        <v>#REF!</v>
      </c>
      <c r="H1078" s="81" t="e">
        <f t="shared" si="131"/>
        <v>#REF!</v>
      </c>
    </row>
    <row r="1079" spans="1:8" x14ac:dyDescent="0.2">
      <c r="A1079" s="326" t="e">
        <f>'Запит 2-8'!#REF!</f>
        <v>#REF!</v>
      </c>
      <c r="B1079" s="298" t="e">
        <f>IF('Запит 2-8'!#REF!&lt;&gt;"",'Запит 2-8'!#REF!,"")</f>
        <v>#REF!</v>
      </c>
      <c r="C1079" s="297" t="e">
        <f>'Запит 2-8'!#REF!</f>
        <v>#REF!</v>
      </c>
      <c r="D1079" s="296" t="e">
        <f>'Запит 2-8'!#REF!</f>
        <v>#REF!</v>
      </c>
      <c r="E1079" s="413" t="e">
        <f>'Паспорт-3'!F999</f>
        <v>#REF!</v>
      </c>
      <c r="F1079" s="414"/>
      <c r="G1079" s="429" t="e">
        <f t="shared" si="130"/>
        <v>#REF!</v>
      </c>
      <c r="H1079" s="81" t="e">
        <f t="shared" si="131"/>
        <v>#REF!</v>
      </c>
    </row>
    <row r="1080" spans="1:8" x14ac:dyDescent="0.2">
      <c r="A1080" s="433" t="e">
        <f>'Запит 2-8'!#REF!</f>
        <v>#REF!</v>
      </c>
      <c r="B1080" s="434" t="e">
        <f>IF('Запит 2-8'!#REF!&lt;&gt;"",'Запит 2-8'!#REF!,"")</f>
        <v>#REF!</v>
      </c>
      <c r="C1080" s="435" t="e">
        <f>'Запит 2-8'!#REF!</f>
        <v>#REF!</v>
      </c>
      <c r="D1080" s="436" t="e">
        <f>'Запит 2-8'!#REF!</f>
        <v>#REF!</v>
      </c>
      <c r="E1080" s="437" t="e">
        <f>'Паспорт-3'!F1000</f>
        <v>#REF!</v>
      </c>
      <c r="F1080" s="438"/>
      <c r="G1080" s="439" t="e">
        <f t="shared" si="130"/>
        <v>#REF!</v>
      </c>
      <c r="H1080" s="81" t="e">
        <f t="shared" si="131"/>
        <v>#REF!</v>
      </c>
    </row>
    <row r="1081" spans="1:8" ht="12.75" customHeight="1" x14ac:dyDescent="0.2">
      <c r="A1081" s="820" t="s">
        <v>212</v>
      </c>
      <c r="B1081" s="821"/>
      <c r="C1081" s="821"/>
      <c r="D1081" s="821"/>
      <c r="E1081" s="821"/>
      <c r="F1081" s="821"/>
      <c r="G1081" s="822"/>
      <c r="H1081" s="81" t="e">
        <f>H1065</f>
        <v>#REF!</v>
      </c>
    </row>
    <row r="1082" spans="1:8" x14ac:dyDescent="0.2">
      <c r="A1082" s="426" t="e">
        <f>'Запит 2-8'!#REF!</f>
        <v>#REF!</v>
      </c>
      <c r="B1082" s="823" t="s">
        <v>109</v>
      </c>
      <c r="C1082" s="824"/>
      <c r="D1082" s="824"/>
      <c r="E1082" s="825"/>
      <c r="F1082" s="825"/>
      <c r="G1082" s="826"/>
      <c r="H1082" s="81" t="e">
        <f>H1083</f>
        <v>#REF!</v>
      </c>
    </row>
    <row r="1083" spans="1:8" x14ac:dyDescent="0.2">
      <c r="A1083" s="326" t="e">
        <f>'Запит 2-8'!#REF!</f>
        <v>#REF!</v>
      </c>
      <c r="B1083" s="421" t="e">
        <f>IF('Запит 2-8'!#REF!&lt;&gt;"",'Запит 2-8'!#REF!,"")</f>
        <v>#REF!</v>
      </c>
      <c r="C1083" s="422" t="e">
        <f>'Запит 2-8'!#REF!</f>
        <v>#REF!</v>
      </c>
      <c r="D1083" s="423" t="e">
        <f>'Запит 2-8'!#REF!</f>
        <v>#REF!</v>
      </c>
      <c r="E1083" s="424" t="e">
        <f>'Паспорт-3'!F1002</f>
        <v>#REF!</v>
      </c>
      <c r="F1083" s="425"/>
      <c r="G1083" s="428" t="e">
        <f t="shared" ref="G1083:G1097" si="132">F1083-E1083</f>
        <v>#REF!</v>
      </c>
      <c r="H1083" s="81" t="e">
        <f t="shared" ref="H1083:H1097" si="133">IF(B1083&lt;&gt;"","Для друку","")</f>
        <v>#REF!</v>
      </c>
    </row>
    <row r="1084" spans="1:8" x14ac:dyDescent="0.2">
      <c r="A1084" s="326" t="e">
        <f>'Запит 2-8'!#REF!</f>
        <v>#REF!</v>
      </c>
      <c r="B1084" s="298" t="e">
        <f>IF('Запит 2-8'!#REF!&lt;&gt;"",'Запит 2-8'!#REF!,"")</f>
        <v>#REF!</v>
      </c>
      <c r="C1084" s="297" t="e">
        <f>'Запит 2-8'!#REF!</f>
        <v>#REF!</v>
      </c>
      <c r="D1084" s="296" t="e">
        <f>'Запит 2-8'!#REF!</f>
        <v>#REF!</v>
      </c>
      <c r="E1084" s="413" t="e">
        <f>'Паспорт-3'!F1003</f>
        <v>#REF!</v>
      </c>
      <c r="F1084" s="414"/>
      <c r="G1084" s="429" t="e">
        <f t="shared" si="132"/>
        <v>#REF!</v>
      </c>
      <c r="H1084" s="81" t="e">
        <f t="shared" si="133"/>
        <v>#REF!</v>
      </c>
    </row>
    <row r="1085" spans="1:8" x14ac:dyDescent="0.2">
      <c r="A1085" s="326" t="e">
        <f>'Запит 2-8'!#REF!</f>
        <v>#REF!</v>
      </c>
      <c r="B1085" s="298" t="e">
        <f>IF('Запит 2-8'!#REF!&lt;&gt;"",'Запит 2-8'!#REF!,"")</f>
        <v>#REF!</v>
      </c>
      <c r="C1085" s="297" t="e">
        <f>'Запит 2-8'!#REF!</f>
        <v>#REF!</v>
      </c>
      <c r="D1085" s="296" t="e">
        <f>'Запит 2-8'!#REF!</f>
        <v>#REF!</v>
      </c>
      <c r="E1085" s="413" t="e">
        <f>'Паспорт-3'!F1004</f>
        <v>#REF!</v>
      </c>
      <c r="F1085" s="414"/>
      <c r="G1085" s="429" t="e">
        <f t="shared" si="132"/>
        <v>#REF!</v>
      </c>
      <c r="H1085" s="81" t="e">
        <f t="shared" si="133"/>
        <v>#REF!</v>
      </c>
    </row>
    <row r="1086" spans="1:8" x14ac:dyDescent="0.2">
      <c r="A1086" s="326" t="e">
        <f>'Запит 2-8'!#REF!</f>
        <v>#REF!</v>
      </c>
      <c r="B1086" s="298" t="e">
        <f>IF('Запит 2-8'!#REF!&lt;&gt;"",'Запит 2-8'!#REF!,"")</f>
        <v>#REF!</v>
      </c>
      <c r="C1086" s="297" t="e">
        <f>'Запит 2-8'!#REF!</f>
        <v>#REF!</v>
      </c>
      <c r="D1086" s="296" t="e">
        <f>'Запит 2-8'!#REF!</f>
        <v>#REF!</v>
      </c>
      <c r="E1086" s="413" t="e">
        <f>'Паспорт-3'!F1005</f>
        <v>#REF!</v>
      </c>
      <c r="F1086" s="414"/>
      <c r="G1086" s="429" t="e">
        <f t="shared" si="132"/>
        <v>#REF!</v>
      </c>
      <c r="H1086" s="81" t="e">
        <f t="shared" si="133"/>
        <v>#REF!</v>
      </c>
    </row>
    <row r="1087" spans="1:8" x14ac:dyDescent="0.2">
      <c r="A1087" s="326" t="e">
        <f>'Запит 2-8'!#REF!</f>
        <v>#REF!</v>
      </c>
      <c r="B1087" s="298" t="e">
        <f>IF('Запит 2-8'!#REF!&lt;&gt;"",'Запит 2-8'!#REF!,"")</f>
        <v>#REF!</v>
      </c>
      <c r="C1087" s="297" t="e">
        <f>'Запит 2-8'!#REF!</f>
        <v>#REF!</v>
      </c>
      <c r="D1087" s="296" t="e">
        <f>'Запит 2-8'!#REF!</f>
        <v>#REF!</v>
      </c>
      <c r="E1087" s="413" t="e">
        <f>'Паспорт-3'!F1006</f>
        <v>#REF!</v>
      </c>
      <c r="F1087" s="414"/>
      <c r="G1087" s="429" t="e">
        <f t="shared" si="132"/>
        <v>#REF!</v>
      </c>
      <c r="H1087" s="81" t="e">
        <f t="shared" si="133"/>
        <v>#REF!</v>
      </c>
    </row>
    <row r="1088" spans="1:8" x14ac:dyDescent="0.2">
      <c r="A1088" s="326" t="e">
        <f>'Запит 2-8'!#REF!</f>
        <v>#REF!</v>
      </c>
      <c r="B1088" s="298" t="e">
        <f>IF('Запит 2-8'!#REF!&lt;&gt;"",'Запит 2-8'!#REF!,"")</f>
        <v>#REF!</v>
      </c>
      <c r="C1088" s="297" t="e">
        <f>'Запит 2-8'!#REF!</f>
        <v>#REF!</v>
      </c>
      <c r="D1088" s="296" t="e">
        <f>'Запит 2-8'!#REF!</f>
        <v>#REF!</v>
      </c>
      <c r="E1088" s="413" t="e">
        <f>'Паспорт-3'!F1007</f>
        <v>#REF!</v>
      </c>
      <c r="F1088" s="414"/>
      <c r="G1088" s="429" t="e">
        <f t="shared" si="132"/>
        <v>#REF!</v>
      </c>
      <c r="H1088" s="81" t="e">
        <f t="shared" si="133"/>
        <v>#REF!</v>
      </c>
    </row>
    <row r="1089" spans="1:8" x14ac:dyDescent="0.2">
      <c r="A1089" s="326" t="e">
        <f>'Запит 2-8'!#REF!</f>
        <v>#REF!</v>
      </c>
      <c r="B1089" s="298" t="e">
        <f>IF('Запит 2-8'!#REF!&lt;&gt;"",'Запит 2-8'!#REF!,"")</f>
        <v>#REF!</v>
      </c>
      <c r="C1089" s="297" t="e">
        <f>'Запит 2-8'!#REF!</f>
        <v>#REF!</v>
      </c>
      <c r="D1089" s="296" t="e">
        <f>'Запит 2-8'!#REF!</f>
        <v>#REF!</v>
      </c>
      <c r="E1089" s="413" t="e">
        <f>'Паспорт-3'!F1008</f>
        <v>#REF!</v>
      </c>
      <c r="F1089" s="414"/>
      <c r="G1089" s="429" t="e">
        <f t="shared" si="132"/>
        <v>#REF!</v>
      </c>
      <c r="H1089" s="81" t="e">
        <f t="shared" si="133"/>
        <v>#REF!</v>
      </c>
    </row>
    <row r="1090" spans="1:8" x14ac:dyDescent="0.2">
      <c r="A1090" s="326" t="e">
        <f>'Запит 2-8'!#REF!</f>
        <v>#REF!</v>
      </c>
      <c r="B1090" s="298" t="e">
        <f>IF('Запит 2-8'!#REF!&lt;&gt;"",'Запит 2-8'!#REF!,"")</f>
        <v>#REF!</v>
      </c>
      <c r="C1090" s="297" t="e">
        <f>'Запит 2-8'!#REF!</f>
        <v>#REF!</v>
      </c>
      <c r="D1090" s="296" t="e">
        <f>'Запит 2-8'!#REF!</f>
        <v>#REF!</v>
      </c>
      <c r="E1090" s="413" t="e">
        <f>'Паспорт-3'!F1009</f>
        <v>#REF!</v>
      </c>
      <c r="F1090" s="414"/>
      <c r="G1090" s="429" t="e">
        <f t="shared" si="132"/>
        <v>#REF!</v>
      </c>
      <c r="H1090" s="81" t="e">
        <f t="shared" si="133"/>
        <v>#REF!</v>
      </c>
    </row>
    <row r="1091" spans="1:8" x14ac:dyDescent="0.2">
      <c r="A1091" s="326" t="e">
        <f>'Запит 2-8'!#REF!</f>
        <v>#REF!</v>
      </c>
      <c r="B1091" s="298" t="e">
        <f>IF('Запит 2-8'!#REF!&lt;&gt;"",'Запит 2-8'!#REF!,"")</f>
        <v>#REF!</v>
      </c>
      <c r="C1091" s="297" t="e">
        <f>'Запит 2-8'!#REF!</f>
        <v>#REF!</v>
      </c>
      <c r="D1091" s="296" t="e">
        <f>'Запит 2-8'!#REF!</f>
        <v>#REF!</v>
      </c>
      <c r="E1091" s="413" t="e">
        <f>'Паспорт-3'!F1010</f>
        <v>#REF!</v>
      </c>
      <c r="F1091" s="414"/>
      <c r="G1091" s="429" t="e">
        <f t="shared" si="132"/>
        <v>#REF!</v>
      </c>
      <c r="H1091" s="81" t="e">
        <f t="shared" si="133"/>
        <v>#REF!</v>
      </c>
    </row>
    <row r="1092" spans="1:8" x14ac:dyDescent="0.2">
      <c r="A1092" s="326" t="e">
        <f>'Запит 2-8'!#REF!</f>
        <v>#REF!</v>
      </c>
      <c r="B1092" s="298" t="e">
        <f>IF('Запит 2-8'!#REF!&lt;&gt;"",'Запит 2-8'!#REF!,"")</f>
        <v>#REF!</v>
      </c>
      <c r="C1092" s="297" t="e">
        <f>'Запит 2-8'!#REF!</f>
        <v>#REF!</v>
      </c>
      <c r="D1092" s="296" t="e">
        <f>'Запит 2-8'!#REF!</f>
        <v>#REF!</v>
      </c>
      <c r="E1092" s="413" t="e">
        <f>'Паспорт-3'!F1011</f>
        <v>#REF!</v>
      </c>
      <c r="F1092" s="414"/>
      <c r="G1092" s="429" t="e">
        <f t="shared" si="132"/>
        <v>#REF!</v>
      </c>
      <c r="H1092" s="81" t="e">
        <f t="shared" si="133"/>
        <v>#REF!</v>
      </c>
    </row>
    <row r="1093" spans="1:8" x14ac:dyDescent="0.2">
      <c r="A1093" s="326" t="e">
        <f>'Запит 2-8'!#REF!</f>
        <v>#REF!</v>
      </c>
      <c r="B1093" s="298" t="e">
        <f>IF('Запит 2-8'!#REF!&lt;&gt;"",'Запит 2-8'!#REF!,"")</f>
        <v>#REF!</v>
      </c>
      <c r="C1093" s="297" t="e">
        <f>'Запит 2-8'!#REF!</f>
        <v>#REF!</v>
      </c>
      <c r="D1093" s="296" t="e">
        <f>'Запит 2-8'!#REF!</f>
        <v>#REF!</v>
      </c>
      <c r="E1093" s="413" t="e">
        <f>'Паспорт-3'!F1012</f>
        <v>#REF!</v>
      </c>
      <c r="F1093" s="414"/>
      <c r="G1093" s="429" t="e">
        <f t="shared" si="132"/>
        <v>#REF!</v>
      </c>
      <c r="H1093" s="81" t="e">
        <f t="shared" si="133"/>
        <v>#REF!</v>
      </c>
    </row>
    <row r="1094" spans="1:8" x14ac:dyDescent="0.2">
      <c r="A1094" s="326" t="e">
        <f>'Запит 2-8'!#REF!</f>
        <v>#REF!</v>
      </c>
      <c r="B1094" s="298" t="e">
        <f>IF('Запит 2-8'!#REF!&lt;&gt;"",'Запит 2-8'!#REF!,"")</f>
        <v>#REF!</v>
      </c>
      <c r="C1094" s="297" t="e">
        <f>'Запит 2-8'!#REF!</f>
        <v>#REF!</v>
      </c>
      <c r="D1094" s="296" t="e">
        <f>'Запит 2-8'!#REF!</f>
        <v>#REF!</v>
      </c>
      <c r="E1094" s="413" t="e">
        <f>'Паспорт-3'!F1013</f>
        <v>#REF!</v>
      </c>
      <c r="F1094" s="414"/>
      <c r="G1094" s="429" t="e">
        <f t="shared" si="132"/>
        <v>#REF!</v>
      </c>
      <c r="H1094" s="81" t="e">
        <f t="shared" si="133"/>
        <v>#REF!</v>
      </c>
    </row>
    <row r="1095" spans="1:8" x14ac:dyDescent="0.2">
      <c r="A1095" s="326" t="e">
        <f>'Запит 2-8'!#REF!</f>
        <v>#REF!</v>
      </c>
      <c r="B1095" s="298" t="e">
        <f>IF('Запит 2-8'!#REF!&lt;&gt;"",'Запит 2-8'!#REF!,"")</f>
        <v>#REF!</v>
      </c>
      <c r="C1095" s="297" t="e">
        <f>'Запит 2-8'!#REF!</f>
        <v>#REF!</v>
      </c>
      <c r="D1095" s="296" t="e">
        <f>'Запит 2-8'!#REF!</f>
        <v>#REF!</v>
      </c>
      <c r="E1095" s="413" t="e">
        <f>'Паспорт-3'!F1014</f>
        <v>#REF!</v>
      </c>
      <c r="F1095" s="414"/>
      <c r="G1095" s="429" t="e">
        <f t="shared" si="132"/>
        <v>#REF!</v>
      </c>
      <c r="H1095" s="81" t="e">
        <f t="shared" si="133"/>
        <v>#REF!</v>
      </c>
    </row>
    <row r="1096" spans="1:8" x14ac:dyDescent="0.2">
      <c r="A1096" s="326" t="e">
        <f>'Запит 2-8'!#REF!</f>
        <v>#REF!</v>
      </c>
      <c r="B1096" s="298" t="e">
        <f>IF('Запит 2-8'!#REF!&lt;&gt;"",'Запит 2-8'!#REF!,"")</f>
        <v>#REF!</v>
      </c>
      <c r="C1096" s="297" t="e">
        <f>'Запит 2-8'!#REF!</f>
        <v>#REF!</v>
      </c>
      <c r="D1096" s="296" t="e">
        <f>'Запит 2-8'!#REF!</f>
        <v>#REF!</v>
      </c>
      <c r="E1096" s="413" t="e">
        <f>'Паспорт-3'!F1015</f>
        <v>#REF!</v>
      </c>
      <c r="F1096" s="414"/>
      <c r="G1096" s="429" t="e">
        <f t="shared" si="132"/>
        <v>#REF!</v>
      </c>
      <c r="H1096" s="81" t="e">
        <f t="shared" si="133"/>
        <v>#REF!</v>
      </c>
    </row>
    <row r="1097" spans="1:8" x14ac:dyDescent="0.2">
      <c r="A1097" s="433" t="e">
        <f>'Запит 2-8'!#REF!</f>
        <v>#REF!</v>
      </c>
      <c r="B1097" s="434" t="e">
        <f>IF('Запит 2-8'!#REF!&lt;&gt;"",'Запит 2-8'!#REF!,"")</f>
        <v>#REF!</v>
      </c>
      <c r="C1097" s="435" t="e">
        <f>'Запит 2-8'!#REF!</f>
        <v>#REF!</v>
      </c>
      <c r="D1097" s="436" t="e">
        <f>'Запит 2-8'!#REF!</f>
        <v>#REF!</v>
      </c>
      <c r="E1097" s="437" t="e">
        <f>'Паспорт-3'!F1016</f>
        <v>#REF!</v>
      </c>
      <c r="F1097" s="438"/>
      <c r="G1097" s="439" t="e">
        <f t="shared" si="132"/>
        <v>#REF!</v>
      </c>
      <c r="H1097" s="81" t="e">
        <f t="shared" si="133"/>
        <v>#REF!</v>
      </c>
    </row>
    <row r="1098" spans="1:8" ht="12.75" customHeight="1" x14ac:dyDescent="0.2">
      <c r="A1098" s="820" t="s">
        <v>212</v>
      </c>
      <c r="B1098" s="821"/>
      <c r="C1098" s="821"/>
      <c r="D1098" s="821"/>
      <c r="E1098" s="821"/>
      <c r="F1098" s="821"/>
      <c r="G1098" s="822"/>
      <c r="H1098" s="81" t="e">
        <f>H1082</f>
        <v>#REF!</v>
      </c>
    </row>
    <row r="1099" spans="1:8" x14ac:dyDescent="0.2">
      <c r="A1099" s="426" t="e">
        <f>'Запит 2-8'!#REF!</f>
        <v>#REF!</v>
      </c>
      <c r="B1099" s="823" t="s">
        <v>110</v>
      </c>
      <c r="C1099" s="824"/>
      <c r="D1099" s="824"/>
      <c r="E1099" s="825"/>
      <c r="F1099" s="825"/>
      <c r="G1099" s="826"/>
      <c r="H1099" s="81" t="e">
        <f>H1100</f>
        <v>#REF!</v>
      </c>
    </row>
    <row r="1100" spans="1:8" x14ac:dyDescent="0.2">
      <c r="A1100" s="326" t="e">
        <f>'Запит 2-8'!#REF!</f>
        <v>#REF!</v>
      </c>
      <c r="B1100" s="421" t="e">
        <f>IF('Запит 2-8'!#REF!&lt;&gt;"",'Запит 2-8'!#REF!,"")</f>
        <v>#REF!</v>
      </c>
      <c r="C1100" s="422" t="e">
        <f>'Запит 2-8'!#REF!</f>
        <v>#REF!</v>
      </c>
      <c r="D1100" s="423" t="e">
        <f>'Запит 2-8'!#REF!</f>
        <v>#REF!</v>
      </c>
      <c r="E1100" s="424" t="e">
        <f>'Паспорт-3'!F1018</f>
        <v>#REF!</v>
      </c>
      <c r="F1100" s="425"/>
      <c r="G1100" s="428" t="e">
        <f t="shared" ref="G1100:G1109" si="134">F1100-E1100</f>
        <v>#REF!</v>
      </c>
      <c r="H1100" s="81" t="e">
        <f t="shared" ref="H1100:H1109" si="135">IF(B1100&lt;&gt;"","Для друку","")</f>
        <v>#REF!</v>
      </c>
    </row>
    <row r="1101" spans="1:8" x14ac:dyDescent="0.2">
      <c r="A1101" s="326" t="e">
        <f>'Запит 2-8'!#REF!</f>
        <v>#REF!</v>
      </c>
      <c r="B1101" s="298" t="e">
        <f>IF('Запит 2-8'!#REF!&lt;&gt;"",'Запит 2-8'!#REF!,"")</f>
        <v>#REF!</v>
      </c>
      <c r="C1101" s="297" t="e">
        <f>'Запит 2-8'!#REF!</f>
        <v>#REF!</v>
      </c>
      <c r="D1101" s="296" t="e">
        <f>'Запит 2-8'!#REF!</f>
        <v>#REF!</v>
      </c>
      <c r="E1101" s="413" t="e">
        <f>'Паспорт-3'!F1019</f>
        <v>#REF!</v>
      </c>
      <c r="F1101" s="414"/>
      <c r="G1101" s="429" t="e">
        <f t="shared" si="134"/>
        <v>#REF!</v>
      </c>
      <c r="H1101" s="81" t="e">
        <f t="shared" si="135"/>
        <v>#REF!</v>
      </c>
    </row>
    <row r="1102" spans="1:8" x14ac:dyDescent="0.2">
      <c r="A1102" s="326" t="e">
        <f>'Запит 2-8'!#REF!</f>
        <v>#REF!</v>
      </c>
      <c r="B1102" s="298" t="e">
        <f>IF('Запит 2-8'!#REF!&lt;&gt;"",'Запит 2-8'!#REF!,"")</f>
        <v>#REF!</v>
      </c>
      <c r="C1102" s="297" t="e">
        <f>'Запит 2-8'!#REF!</f>
        <v>#REF!</v>
      </c>
      <c r="D1102" s="296" t="e">
        <f>'Запит 2-8'!#REF!</f>
        <v>#REF!</v>
      </c>
      <c r="E1102" s="413" t="e">
        <f>'Паспорт-3'!F1020</f>
        <v>#REF!</v>
      </c>
      <c r="F1102" s="414"/>
      <c r="G1102" s="429" t="e">
        <f t="shared" si="134"/>
        <v>#REF!</v>
      </c>
      <c r="H1102" s="81" t="e">
        <f t="shared" si="135"/>
        <v>#REF!</v>
      </c>
    </row>
    <row r="1103" spans="1:8" x14ac:dyDescent="0.2">
      <c r="A1103" s="326" t="e">
        <f>'Запит 2-8'!#REF!</f>
        <v>#REF!</v>
      </c>
      <c r="B1103" s="298" t="e">
        <f>IF('Запит 2-8'!#REF!&lt;&gt;"",'Запит 2-8'!#REF!,"")</f>
        <v>#REF!</v>
      </c>
      <c r="C1103" s="297" t="e">
        <f>'Запит 2-8'!#REF!</f>
        <v>#REF!</v>
      </c>
      <c r="D1103" s="296" t="e">
        <f>'Запит 2-8'!#REF!</f>
        <v>#REF!</v>
      </c>
      <c r="E1103" s="413" t="e">
        <f>'Паспорт-3'!F1021</f>
        <v>#REF!</v>
      </c>
      <c r="F1103" s="414"/>
      <c r="G1103" s="429" t="e">
        <f t="shared" si="134"/>
        <v>#REF!</v>
      </c>
      <c r="H1103" s="81" t="e">
        <f t="shared" si="135"/>
        <v>#REF!</v>
      </c>
    </row>
    <row r="1104" spans="1:8" x14ac:dyDescent="0.2">
      <c r="A1104" s="326" t="e">
        <f>'Запит 2-8'!#REF!</f>
        <v>#REF!</v>
      </c>
      <c r="B1104" s="298" t="e">
        <f>IF('Запит 2-8'!#REF!&lt;&gt;"",'Запит 2-8'!#REF!,"")</f>
        <v>#REF!</v>
      </c>
      <c r="C1104" s="297" t="e">
        <f>'Запит 2-8'!#REF!</f>
        <v>#REF!</v>
      </c>
      <c r="D1104" s="296" t="e">
        <f>'Запит 2-8'!#REF!</f>
        <v>#REF!</v>
      </c>
      <c r="E1104" s="413" t="e">
        <f>'Паспорт-3'!F1022</f>
        <v>#REF!</v>
      </c>
      <c r="F1104" s="414"/>
      <c r="G1104" s="429" t="e">
        <f t="shared" si="134"/>
        <v>#REF!</v>
      </c>
      <c r="H1104" s="81" t="e">
        <f t="shared" si="135"/>
        <v>#REF!</v>
      </c>
    </row>
    <row r="1105" spans="1:8" x14ac:dyDescent="0.2">
      <c r="A1105" s="326" t="e">
        <f>'Запит 2-8'!#REF!</f>
        <v>#REF!</v>
      </c>
      <c r="B1105" s="298" t="e">
        <f>IF('Запит 2-8'!#REF!&lt;&gt;"",'Запит 2-8'!#REF!,"")</f>
        <v>#REF!</v>
      </c>
      <c r="C1105" s="297" t="e">
        <f>'Запит 2-8'!#REF!</f>
        <v>#REF!</v>
      </c>
      <c r="D1105" s="296" t="e">
        <f>'Запит 2-8'!#REF!</f>
        <v>#REF!</v>
      </c>
      <c r="E1105" s="413" t="e">
        <f>'Паспорт-3'!F1023</f>
        <v>#REF!</v>
      </c>
      <c r="F1105" s="414"/>
      <c r="G1105" s="429" t="e">
        <f t="shared" si="134"/>
        <v>#REF!</v>
      </c>
      <c r="H1105" s="81" t="e">
        <f t="shared" si="135"/>
        <v>#REF!</v>
      </c>
    </row>
    <row r="1106" spans="1:8" x14ac:dyDescent="0.2">
      <c r="A1106" s="326" t="e">
        <f>'Запит 2-8'!#REF!</f>
        <v>#REF!</v>
      </c>
      <c r="B1106" s="298" t="e">
        <f>IF('Запит 2-8'!#REF!&lt;&gt;"",'Запит 2-8'!#REF!,"")</f>
        <v>#REF!</v>
      </c>
      <c r="C1106" s="297" t="e">
        <f>'Запит 2-8'!#REF!</f>
        <v>#REF!</v>
      </c>
      <c r="D1106" s="296" t="e">
        <f>'Запит 2-8'!#REF!</f>
        <v>#REF!</v>
      </c>
      <c r="E1106" s="413" t="e">
        <f>'Паспорт-3'!F1024</f>
        <v>#REF!</v>
      </c>
      <c r="F1106" s="414"/>
      <c r="G1106" s="429" t="e">
        <f t="shared" si="134"/>
        <v>#REF!</v>
      </c>
      <c r="H1106" s="81" t="e">
        <f t="shared" si="135"/>
        <v>#REF!</v>
      </c>
    </row>
    <row r="1107" spans="1:8" x14ac:dyDescent="0.2">
      <c r="A1107" s="326" t="e">
        <f>'Запит 2-8'!#REF!</f>
        <v>#REF!</v>
      </c>
      <c r="B1107" s="298" t="e">
        <f>IF('Запит 2-8'!#REF!&lt;&gt;"",'Запит 2-8'!#REF!,"")</f>
        <v>#REF!</v>
      </c>
      <c r="C1107" s="297" t="e">
        <f>'Запит 2-8'!#REF!</f>
        <v>#REF!</v>
      </c>
      <c r="D1107" s="296" t="e">
        <f>'Запит 2-8'!#REF!</f>
        <v>#REF!</v>
      </c>
      <c r="E1107" s="413" t="e">
        <f>'Паспорт-3'!F1025</f>
        <v>#REF!</v>
      </c>
      <c r="F1107" s="414"/>
      <c r="G1107" s="429" t="e">
        <f t="shared" si="134"/>
        <v>#REF!</v>
      </c>
      <c r="H1107" s="81" t="e">
        <f t="shared" si="135"/>
        <v>#REF!</v>
      </c>
    </row>
    <row r="1108" spans="1:8" ht="12.75" customHeight="1" x14ac:dyDescent="0.2">
      <c r="A1108" s="326" t="e">
        <f>'Запит 2-8'!#REF!</f>
        <v>#REF!</v>
      </c>
      <c r="B1108" s="298" t="e">
        <f>IF('Запит 2-8'!#REF!&lt;&gt;"",'Запит 2-8'!#REF!,"")</f>
        <v>#REF!</v>
      </c>
      <c r="C1108" s="297" t="e">
        <f>'Запит 2-8'!#REF!</f>
        <v>#REF!</v>
      </c>
      <c r="D1108" s="296" t="e">
        <f>'Запит 2-8'!#REF!</f>
        <v>#REF!</v>
      </c>
      <c r="E1108" s="413" t="e">
        <f>'Паспорт-3'!F1026</f>
        <v>#REF!</v>
      </c>
      <c r="F1108" s="414"/>
      <c r="G1108" s="429" t="e">
        <f t="shared" si="134"/>
        <v>#REF!</v>
      </c>
      <c r="H1108" s="81" t="e">
        <f t="shared" si="135"/>
        <v>#REF!</v>
      </c>
    </row>
    <row r="1109" spans="1:8" x14ac:dyDescent="0.2">
      <c r="A1109" s="433" t="e">
        <f>'Запит 2-8'!#REF!</f>
        <v>#REF!</v>
      </c>
      <c r="B1109" s="434" t="e">
        <f>IF('Запит 2-8'!#REF!&lt;&gt;"",'Запит 2-8'!#REF!,"")</f>
        <v>#REF!</v>
      </c>
      <c r="C1109" s="435" t="e">
        <f>'Запит 2-8'!#REF!</f>
        <v>#REF!</v>
      </c>
      <c r="D1109" s="436" t="e">
        <f>'Запит 2-8'!#REF!</f>
        <v>#REF!</v>
      </c>
      <c r="E1109" s="437" t="e">
        <f>'Паспорт-3'!F1027</f>
        <v>#REF!</v>
      </c>
      <c r="F1109" s="438"/>
      <c r="G1109" s="439" t="e">
        <f t="shared" si="134"/>
        <v>#REF!</v>
      </c>
      <c r="H1109" s="81" t="e">
        <f t="shared" si="135"/>
        <v>#REF!</v>
      </c>
    </row>
    <row r="1110" spans="1:8" ht="12.75" customHeight="1" x14ac:dyDescent="0.2">
      <c r="A1110" s="820" t="s">
        <v>212</v>
      </c>
      <c r="B1110" s="821"/>
      <c r="C1110" s="821"/>
      <c r="D1110" s="821"/>
      <c r="E1110" s="821"/>
      <c r="F1110" s="821"/>
      <c r="G1110" s="822"/>
      <c r="H1110" s="81" t="e">
        <f>H1099</f>
        <v>#REF!</v>
      </c>
    </row>
    <row r="1111" spans="1:8" ht="12.75" customHeight="1" x14ac:dyDescent="0.2">
      <c r="A1111" s="820" t="s">
        <v>232</v>
      </c>
      <c r="B1111" s="821"/>
      <c r="C1111" s="821"/>
      <c r="D1111" s="821"/>
      <c r="E1111" s="821"/>
      <c r="F1111" s="821"/>
      <c r="G1111" s="822"/>
      <c r="H1111" s="81" t="e">
        <f>H1047</f>
        <v>#REF!</v>
      </c>
    </row>
    <row r="1112" spans="1:8" ht="12.75" customHeight="1" x14ac:dyDescent="0.2">
      <c r="A1112" s="784" t="e">
        <f>'Запит 2-8'!#REF!</f>
        <v>#REF!</v>
      </c>
      <c r="B1112" s="785"/>
      <c r="C1112" s="785"/>
      <c r="D1112" s="785"/>
      <c r="E1112" s="785"/>
      <c r="F1112" s="785"/>
      <c r="G1112" s="786"/>
      <c r="H1112" s="81" t="e">
        <f>H1113</f>
        <v>#REF!</v>
      </c>
    </row>
    <row r="1113" spans="1:8" x14ac:dyDescent="0.2">
      <c r="A1113" s="420" t="s">
        <v>4</v>
      </c>
      <c r="B1113" s="823" t="s">
        <v>107</v>
      </c>
      <c r="C1113" s="824"/>
      <c r="D1113" s="824"/>
      <c r="E1113" s="827"/>
      <c r="F1113" s="827"/>
      <c r="G1113" s="828"/>
      <c r="H1113" s="81" t="e">
        <f>H1114</f>
        <v>#REF!</v>
      </c>
    </row>
    <row r="1114" spans="1:8" x14ac:dyDescent="0.2">
      <c r="A1114" s="326" t="e">
        <f>'Запит 2-8'!#REF!</f>
        <v>#REF!</v>
      </c>
      <c r="B1114" s="421" t="e">
        <f>IF('Запит 2-8'!#REF!&lt;&gt;"",'Запит 2-8'!#REF!,"")</f>
        <v>#REF!</v>
      </c>
      <c r="C1114" s="422" t="e">
        <f>'Запит 2-8'!#REF!</f>
        <v>#REF!</v>
      </c>
      <c r="D1114" s="423" t="e">
        <f>'Запит 2-8'!#REF!</f>
        <v>#REF!</v>
      </c>
      <c r="E1114" s="424" t="e">
        <f>'Паспорт-3'!F1030</f>
        <v>#REF!</v>
      </c>
      <c r="F1114" s="425"/>
      <c r="G1114" s="428" t="e">
        <f t="shared" ref="G1114:G1128" si="136">F1114-E1114</f>
        <v>#REF!</v>
      </c>
      <c r="H1114" s="81" t="e">
        <f t="shared" ref="H1114:H1128" si="137">IF(B1114&lt;&gt;"","Для друку","")</f>
        <v>#REF!</v>
      </c>
    </row>
    <row r="1115" spans="1:8" x14ac:dyDescent="0.2">
      <c r="A1115" s="326" t="e">
        <f>'Запит 2-8'!#REF!</f>
        <v>#REF!</v>
      </c>
      <c r="B1115" s="298" t="e">
        <f>IF('Запит 2-8'!#REF!&lt;&gt;"",'Запит 2-8'!#REF!,"")</f>
        <v>#REF!</v>
      </c>
      <c r="C1115" s="297" t="e">
        <f>'Запит 2-8'!#REF!</f>
        <v>#REF!</v>
      </c>
      <c r="D1115" s="296" t="e">
        <f>'Запит 2-8'!#REF!</f>
        <v>#REF!</v>
      </c>
      <c r="E1115" s="413" t="e">
        <f>'Паспорт-3'!F1031</f>
        <v>#REF!</v>
      </c>
      <c r="F1115" s="414"/>
      <c r="G1115" s="429" t="e">
        <f t="shared" si="136"/>
        <v>#REF!</v>
      </c>
      <c r="H1115" s="81" t="e">
        <f t="shared" si="137"/>
        <v>#REF!</v>
      </c>
    </row>
    <row r="1116" spans="1:8" x14ac:dyDescent="0.2">
      <c r="A1116" s="326" t="e">
        <f>'Запит 2-8'!#REF!</f>
        <v>#REF!</v>
      </c>
      <c r="B1116" s="298" t="e">
        <f>IF('Запит 2-8'!#REF!&lt;&gt;"",'Запит 2-8'!#REF!,"")</f>
        <v>#REF!</v>
      </c>
      <c r="C1116" s="297" t="e">
        <f>'Запит 2-8'!#REF!</f>
        <v>#REF!</v>
      </c>
      <c r="D1116" s="296" t="e">
        <f>'Запит 2-8'!#REF!</f>
        <v>#REF!</v>
      </c>
      <c r="E1116" s="413" t="e">
        <f>'Паспорт-3'!F1032</f>
        <v>#REF!</v>
      </c>
      <c r="F1116" s="414"/>
      <c r="G1116" s="429" t="e">
        <f t="shared" si="136"/>
        <v>#REF!</v>
      </c>
      <c r="H1116" s="81" t="e">
        <f t="shared" si="137"/>
        <v>#REF!</v>
      </c>
    </row>
    <row r="1117" spans="1:8" x14ac:dyDescent="0.2">
      <c r="A1117" s="326" t="e">
        <f>'Запит 2-8'!#REF!</f>
        <v>#REF!</v>
      </c>
      <c r="B1117" s="298" t="e">
        <f>IF('Запит 2-8'!#REF!&lt;&gt;"",'Запит 2-8'!#REF!,"")</f>
        <v>#REF!</v>
      </c>
      <c r="C1117" s="297" t="e">
        <f>'Запит 2-8'!#REF!</f>
        <v>#REF!</v>
      </c>
      <c r="D1117" s="296" t="e">
        <f>'Запит 2-8'!#REF!</f>
        <v>#REF!</v>
      </c>
      <c r="E1117" s="413" t="e">
        <f>'Паспорт-3'!F1033</f>
        <v>#REF!</v>
      </c>
      <c r="F1117" s="414"/>
      <c r="G1117" s="429" t="e">
        <f t="shared" si="136"/>
        <v>#REF!</v>
      </c>
      <c r="H1117" s="81" t="e">
        <f t="shared" si="137"/>
        <v>#REF!</v>
      </c>
    </row>
    <row r="1118" spans="1:8" x14ac:dyDescent="0.2">
      <c r="A1118" s="326" t="e">
        <f>'Запит 2-8'!#REF!</f>
        <v>#REF!</v>
      </c>
      <c r="B1118" s="298" t="e">
        <f>IF('Запит 2-8'!#REF!&lt;&gt;"",'Запит 2-8'!#REF!,"")</f>
        <v>#REF!</v>
      </c>
      <c r="C1118" s="297" t="e">
        <f>'Запит 2-8'!#REF!</f>
        <v>#REF!</v>
      </c>
      <c r="D1118" s="296" t="e">
        <f>'Запит 2-8'!#REF!</f>
        <v>#REF!</v>
      </c>
      <c r="E1118" s="413" t="e">
        <f>'Паспорт-3'!F1034</f>
        <v>#REF!</v>
      </c>
      <c r="F1118" s="414"/>
      <c r="G1118" s="429" t="e">
        <f t="shared" si="136"/>
        <v>#REF!</v>
      </c>
      <c r="H1118" s="81" t="e">
        <f t="shared" si="137"/>
        <v>#REF!</v>
      </c>
    </row>
    <row r="1119" spans="1:8" x14ac:dyDescent="0.2">
      <c r="A1119" s="326" t="e">
        <f>'Запит 2-8'!#REF!</f>
        <v>#REF!</v>
      </c>
      <c r="B1119" s="298" t="e">
        <f>IF('Запит 2-8'!#REF!&lt;&gt;"",'Запит 2-8'!#REF!,"")</f>
        <v>#REF!</v>
      </c>
      <c r="C1119" s="297" t="e">
        <f>'Запит 2-8'!#REF!</f>
        <v>#REF!</v>
      </c>
      <c r="D1119" s="296" t="e">
        <f>'Запит 2-8'!#REF!</f>
        <v>#REF!</v>
      </c>
      <c r="E1119" s="413" t="e">
        <f>'Паспорт-3'!F1035</f>
        <v>#REF!</v>
      </c>
      <c r="F1119" s="414"/>
      <c r="G1119" s="429" t="e">
        <f t="shared" si="136"/>
        <v>#REF!</v>
      </c>
      <c r="H1119" s="81" t="e">
        <f t="shared" si="137"/>
        <v>#REF!</v>
      </c>
    </row>
    <row r="1120" spans="1:8" x14ac:dyDescent="0.2">
      <c r="A1120" s="326" t="e">
        <f>'Запит 2-8'!#REF!</f>
        <v>#REF!</v>
      </c>
      <c r="B1120" s="298" t="e">
        <f>IF('Запит 2-8'!#REF!&lt;&gt;"",'Запит 2-8'!#REF!,"")</f>
        <v>#REF!</v>
      </c>
      <c r="C1120" s="297" t="e">
        <f>'Запит 2-8'!#REF!</f>
        <v>#REF!</v>
      </c>
      <c r="D1120" s="296" t="e">
        <f>'Запит 2-8'!#REF!</f>
        <v>#REF!</v>
      </c>
      <c r="E1120" s="413" t="e">
        <f>'Паспорт-3'!F1036</f>
        <v>#REF!</v>
      </c>
      <c r="F1120" s="414"/>
      <c r="G1120" s="429" t="e">
        <f t="shared" si="136"/>
        <v>#REF!</v>
      </c>
      <c r="H1120" s="81" t="e">
        <f t="shared" si="137"/>
        <v>#REF!</v>
      </c>
    </row>
    <row r="1121" spans="1:8" x14ac:dyDescent="0.2">
      <c r="A1121" s="326" t="e">
        <f>'Запит 2-8'!#REF!</f>
        <v>#REF!</v>
      </c>
      <c r="B1121" s="298" t="e">
        <f>IF('Запит 2-8'!#REF!&lt;&gt;"",'Запит 2-8'!#REF!,"")</f>
        <v>#REF!</v>
      </c>
      <c r="C1121" s="297" t="e">
        <f>'Запит 2-8'!#REF!</f>
        <v>#REF!</v>
      </c>
      <c r="D1121" s="296" t="e">
        <f>'Запит 2-8'!#REF!</f>
        <v>#REF!</v>
      </c>
      <c r="E1121" s="413" t="e">
        <f>'Паспорт-3'!F1037</f>
        <v>#REF!</v>
      </c>
      <c r="F1121" s="414"/>
      <c r="G1121" s="429" t="e">
        <f t="shared" si="136"/>
        <v>#REF!</v>
      </c>
      <c r="H1121" s="81" t="e">
        <f t="shared" si="137"/>
        <v>#REF!</v>
      </c>
    </row>
    <row r="1122" spans="1:8" x14ac:dyDescent="0.2">
      <c r="A1122" s="326" t="e">
        <f>'Запит 2-8'!#REF!</f>
        <v>#REF!</v>
      </c>
      <c r="B1122" s="298" t="e">
        <f>IF('Запит 2-8'!#REF!&lt;&gt;"",'Запит 2-8'!#REF!,"")</f>
        <v>#REF!</v>
      </c>
      <c r="C1122" s="297" t="e">
        <f>'Запит 2-8'!#REF!</f>
        <v>#REF!</v>
      </c>
      <c r="D1122" s="296" t="e">
        <f>'Запит 2-8'!#REF!</f>
        <v>#REF!</v>
      </c>
      <c r="E1122" s="413" t="e">
        <f>'Паспорт-3'!F1038</f>
        <v>#REF!</v>
      </c>
      <c r="F1122" s="414"/>
      <c r="G1122" s="429" t="e">
        <f t="shared" si="136"/>
        <v>#REF!</v>
      </c>
      <c r="H1122" s="81" t="e">
        <f t="shared" si="137"/>
        <v>#REF!</v>
      </c>
    </row>
    <row r="1123" spans="1:8" x14ac:dyDescent="0.2">
      <c r="A1123" s="326" t="e">
        <f>'Запит 2-8'!#REF!</f>
        <v>#REF!</v>
      </c>
      <c r="B1123" s="298" t="e">
        <f>IF('Запит 2-8'!#REF!&lt;&gt;"",'Запит 2-8'!#REF!,"")</f>
        <v>#REF!</v>
      </c>
      <c r="C1123" s="297" t="e">
        <f>'Запит 2-8'!#REF!</f>
        <v>#REF!</v>
      </c>
      <c r="D1123" s="296" t="e">
        <f>'Запит 2-8'!#REF!</f>
        <v>#REF!</v>
      </c>
      <c r="E1123" s="413" t="e">
        <f>'Паспорт-3'!F1039</f>
        <v>#REF!</v>
      </c>
      <c r="F1123" s="414"/>
      <c r="G1123" s="429" t="e">
        <f t="shared" si="136"/>
        <v>#REF!</v>
      </c>
      <c r="H1123" s="81" t="e">
        <f t="shared" si="137"/>
        <v>#REF!</v>
      </c>
    </row>
    <row r="1124" spans="1:8" x14ac:dyDescent="0.2">
      <c r="A1124" s="326" t="e">
        <f>'Запит 2-8'!#REF!</f>
        <v>#REF!</v>
      </c>
      <c r="B1124" s="298" t="e">
        <f>IF('Запит 2-8'!#REF!&lt;&gt;"",'Запит 2-8'!#REF!,"")</f>
        <v>#REF!</v>
      </c>
      <c r="C1124" s="297" t="e">
        <f>'Запит 2-8'!#REF!</f>
        <v>#REF!</v>
      </c>
      <c r="D1124" s="296" t="e">
        <f>'Запит 2-8'!#REF!</f>
        <v>#REF!</v>
      </c>
      <c r="E1124" s="413" t="e">
        <f>'Паспорт-3'!F1040</f>
        <v>#REF!</v>
      </c>
      <c r="F1124" s="414"/>
      <c r="G1124" s="429" t="e">
        <f t="shared" si="136"/>
        <v>#REF!</v>
      </c>
      <c r="H1124" s="81" t="e">
        <f t="shared" si="137"/>
        <v>#REF!</v>
      </c>
    </row>
    <row r="1125" spans="1:8" x14ac:dyDescent="0.2">
      <c r="A1125" s="326" t="e">
        <f>'Запит 2-8'!#REF!</f>
        <v>#REF!</v>
      </c>
      <c r="B1125" s="298" t="e">
        <f>IF('Запит 2-8'!#REF!&lt;&gt;"",'Запит 2-8'!#REF!,"")</f>
        <v>#REF!</v>
      </c>
      <c r="C1125" s="297" t="e">
        <f>'Запит 2-8'!#REF!</f>
        <v>#REF!</v>
      </c>
      <c r="D1125" s="296" t="e">
        <f>'Запит 2-8'!#REF!</f>
        <v>#REF!</v>
      </c>
      <c r="E1125" s="413" t="e">
        <f>'Паспорт-3'!F1041</f>
        <v>#REF!</v>
      </c>
      <c r="F1125" s="414"/>
      <c r="G1125" s="429" t="e">
        <f t="shared" si="136"/>
        <v>#REF!</v>
      </c>
      <c r="H1125" s="81" t="e">
        <f t="shared" si="137"/>
        <v>#REF!</v>
      </c>
    </row>
    <row r="1126" spans="1:8" x14ac:dyDescent="0.2">
      <c r="A1126" s="326" t="e">
        <f>'Запит 2-8'!#REF!</f>
        <v>#REF!</v>
      </c>
      <c r="B1126" s="298" t="e">
        <f>IF('Запит 2-8'!#REF!&lt;&gt;"",'Запит 2-8'!#REF!,"")</f>
        <v>#REF!</v>
      </c>
      <c r="C1126" s="297" t="e">
        <f>'Запит 2-8'!#REF!</f>
        <v>#REF!</v>
      </c>
      <c r="D1126" s="296" t="e">
        <f>'Запит 2-8'!#REF!</f>
        <v>#REF!</v>
      </c>
      <c r="E1126" s="413" t="e">
        <f>'Паспорт-3'!F1042</f>
        <v>#REF!</v>
      </c>
      <c r="F1126" s="414"/>
      <c r="G1126" s="429" t="e">
        <f t="shared" si="136"/>
        <v>#REF!</v>
      </c>
      <c r="H1126" s="81" t="e">
        <f t="shared" si="137"/>
        <v>#REF!</v>
      </c>
    </row>
    <row r="1127" spans="1:8" x14ac:dyDescent="0.2">
      <c r="A1127" s="326" t="e">
        <f>'Запит 2-8'!#REF!</f>
        <v>#REF!</v>
      </c>
      <c r="B1127" s="298" t="e">
        <f>IF('Запит 2-8'!#REF!&lt;&gt;"",'Запит 2-8'!#REF!,"")</f>
        <v>#REF!</v>
      </c>
      <c r="C1127" s="297" t="e">
        <f>'Запит 2-8'!#REF!</f>
        <v>#REF!</v>
      </c>
      <c r="D1127" s="296" t="e">
        <f>'Запит 2-8'!#REF!</f>
        <v>#REF!</v>
      </c>
      <c r="E1127" s="413" t="e">
        <f>'Паспорт-3'!F1043</f>
        <v>#REF!</v>
      </c>
      <c r="F1127" s="414"/>
      <c r="G1127" s="429" t="e">
        <f t="shared" si="136"/>
        <v>#REF!</v>
      </c>
      <c r="H1127" s="81" t="e">
        <f t="shared" si="137"/>
        <v>#REF!</v>
      </c>
    </row>
    <row r="1128" spans="1:8" x14ac:dyDescent="0.2">
      <c r="A1128" s="433" t="e">
        <f>'Запит 2-8'!#REF!</f>
        <v>#REF!</v>
      </c>
      <c r="B1128" s="434" t="e">
        <f>IF('Запит 2-8'!#REF!&lt;&gt;"",'Запит 2-8'!#REF!,"")</f>
        <v>#REF!</v>
      </c>
      <c r="C1128" s="435" t="e">
        <f>'Запит 2-8'!#REF!</f>
        <v>#REF!</v>
      </c>
      <c r="D1128" s="436" t="e">
        <f>'Запит 2-8'!#REF!</f>
        <v>#REF!</v>
      </c>
      <c r="E1128" s="437" t="e">
        <f>'Паспорт-3'!F1044</f>
        <v>#REF!</v>
      </c>
      <c r="F1128" s="438"/>
      <c r="G1128" s="439" t="e">
        <f t="shared" si="136"/>
        <v>#REF!</v>
      </c>
      <c r="H1128" s="81" t="e">
        <f t="shared" si="137"/>
        <v>#REF!</v>
      </c>
    </row>
    <row r="1129" spans="1:8" ht="12.75" customHeight="1" x14ac:dyDescent="0.2">
      <c r="A1129" s="820" t="s">
        <v>212</v>
      </c>
      <c r="B1129" s="821"/>
      <c r="C1129" s="821"/>
      <c r="D1129" s="821"/>
      <c r="E1129" s="821"/>
      <c r="F1129" s="821"/>
      <c r="G1129" s="822"/>
      <c r="H1129" s="81" t="e">
        <f>H1113</f>
        <v>#REF!</v>
      </c>
    </row>
    <row r="1130" spans="1:8" x14ac:dyDescent="0.2">
      <c r="A1130" s="420" t="e">
        <f>'Запит 2-8'!#REF!</f>
        <v>#REF!</v>
      </c>
      <c r="B1130" s="823" t="s">
        <v>108</v>
      </c>
      <c r="C1130" s="824"/>
      <c r="D1130" s="824"/>
      <c r="E1130" s="824"/>
      <c r="F1130" s="824"/>
      <c r="G1130" s="829"/>
      <c r="H1130" s="81" t="e">
        <f>H1131</f>
        <v>#REF!</v>
      </c>
    </row>
    <row r="1131" spans="1:8" x14ac:dyDescent="0.2">
      <c r="A1131" s="326" t="e">
        <f>'Запит 2-8'!#REF!</f>
        <v>#REF!</v>
      </c>
      <c r="B1131" s="421" t="e">
        <f>IF('Запит 2-8'!#REF!&lt;&gt;"",'Запит 2-8'!#REF!,"")</f>
        <v>#REF!</v>
      </c>
      <c r="C1131" s="422" t="e">
        <f>'Запит 2-8'!#REF!</f>
        <v>#REF!</v>
      </c>
      <c r="D1131" s="423" t="e">
        <f>'Запит 2-8'!#REF!</f>
        <v>#REF!</v>
      </c>
      <c r="E1131" s="430" t="e">
        <f>'Паспорт-3'!F1046</f>
        <v>#REF!</v>
      </c>
      <c r="F1131" s="431"/>
      <c r="G1131" s="432" t="e">
        <f t="shared" ref="G1131:G1145" si="138">F1131-E1131</f>
        <v>#REF!</v>
      </c>
      <c r="H1131" s="81" t="e">
        <f t="shared" ref="H1131:H1145" si="139">IF(B1131&lt;&gt;"","Для друку","")</f>
        <v>#REF!</v>
      </c>
    </row>
    <row r="1132" spans="1:8" x14ac:dyDescent="0.2">
      <c r="A1132" s="326" t="e">
        <f>'Запит 2-8'!#REF!</f>
        <v>#REF!</v>
      </c>
      <c r="B1132" s="298" t="e">
        <f>IF('Запит 2-8'!#REF!&lt;&gt;"",'Запит 2-8'!#REF!,"")</f>
        <v>#REF!</v>
      </c>
      <c r="C1132" s="297" t="e">
        <f>'Запит 2-8'!#REF!</f>
        <v>#REF!</v>
      </c>
      <c r="D1132" s="296" t="e">
        <f>'Запит 2-8'!#REF!</f>
        <v>#REF!</v>
      </c>
      <c r="E1132" s="413" t="e">
        <f>'Паспорт-3'!F1047</f>
        <v>#REF!</v>
      </c>
      <c r="F1132" s="414"/>
      <c r="G1132" s="429" t="e">
        <f t="shared" si="138"/>
        <v>#REF!</v>
      </c>
      <c r="H1132" s="81" t="e">
        <f t="shared" si="139"/>
        <v>#REF!</v>
      </c>
    </row>
    <row r="1133" spans="1:8" x14ac:dyDescent="0.2">
      <c r="A1133" s="326" t="e">
        <f>'Запит 2-8'!#REF!</f>
        <v>#REF!</v>
      </c>
      <c r="B1133" s="298" t="e">
        <f>IF('Запит 2-8'!#REF!&lt;&gt;"",'Запит 2-8'!#REF!,"")</f>
        <v>#REF!</v>
      </c>
      <c r="C1133" s="297" t="e">
        <f>'Запит 2-8'!#REF!</f>
        <v>#REF!</v>
      </c>
      <c r="D1133" s="296" t="e">
        <f>'Запит 2-8'!#REF!</f>
        <v>#REF!</v>
      </c>
      <c r="E1133" s="413" t="e">
        <f>'Паспорт-3'!F1048</f>
        <v>#REF!</v>
      </c>
      <c r="F1133" s="414"/>
      <c r="G1133" s="429" t="e">
        <f t="shared" si="138"/>
        <v>#REF!</v>
      </c>
      <c r="H1133" s="81" t="e">
        <f t="shared" si="139"/>
        <v>#REF!</v>
      </c>
    </row>
    <row r="1134" spans="1:8" x14ac:dyDescent="0.2">
      <c r="A1134" s="326" t="e">
        <f>'Запит 2-8'!#REF!</f>
        <v>#REF!</v>
      </c>
      <c r="B1134" s="298" t="e">
        <f>IF('Запит 2-8'!#REF!&lt;&gt;"",'Запит 2-8'!#REF!,"")</f>
        <v>#REF!</v>
      </c>
      <c r="C1134" s="297" t="e">
        <f>'Запит 2-8'!#REF!</f>
        <v>#REF!</v>
      </c>
      <c r="D1134" s="296" t="e">
        <f>'Запит 2-8'!#REF!</f>
        <v>#REF!</v>
      </c>
      <c r="E1134" s="413" t="e">
        <f>'Паспорт-3'!F1049</f>
        <v>#REF!</v>
      </c>
      <c r="F1134" s="414"/>
      <c r="G1134" s="429" t="e">
        <f t="shared" si="138"/>
        <v>#REF!</v>
      </c>
      <c r="H1134" s="81" t="e">
        <f t="shared" si="139"/>
        <v>#REF!</v>
      </c>
    </row>
    <row r="1135" spans="1:8" x14ac:dyDescent="0.2">
      <c r="A1135" s="326" t="e">
        <f>'Запит 2-8'!#REF!</f>
        <v>#REF!</v>
      </c>
      <c r="B1135" s="298" t="e">
        <f>IF('Запит 2-8'!#REF!&lt;&gt;"",'Запит 2-8'!#REF!,"")</f>
        <v>#REF!</v>
      </c>
      <c r="C1135" s="297" t="e">
        <f>'Запит 2-8'!#REF!</f>
        <v>#REF!</v>
      </c>
      <c r="D1135" s="296" t="e">
        <f>'Запит 2-8'!#REF!</f>
        <v>#REF!</v>
      </c>
      <c r="E1135" s="413" t="e">
        <f>'Паспорт-3'!F1050</f>
        <v>#REF!</v>
      </c>
      <c r="F1135" s="414"/>
      <c r="G1135" s="429" t="e">
        <f t="shared" si="138"/>
        <v>#REF!</v>
      </c>
      <c r="H1135" s="81" t="e">
        <f t="shared" si="139"/>
        <v>#REF!</v>
      </c>
    </row>
    <row r="1136" spans="1:8" x14ac:dyDescent="0.2">
      <c r="A1136" s="326" t="e">
        <f>'Запит 2-8'!#REF!</f>
        <v>#REF!</v>
      </c>
      <c r="B1136" s="298" t="e">
        <f>IF('Запит 2-8'!#REF!&lt;&gt;"",'Запит 2-8'!#REF!,"")</f>
        <v>#REF!</v>
      </c>
      <c r="C1136" s="297" t="e">
        <f>'Запит 2-8'!#REF!</f>
        <v>#REF!</v>
      </c>
      <c r="D1136" s="296" t="e">
        <f>'Запит 2-8'!#REF!</f>
        <v>#REF!</v>
      </c>
      <c r="E1136" s="413" t="e">
        <f>'Паспорт-3'!F1051</f>
        <v>#REF!</v>
      </c>
      <c r="F1136" s="414"/>
      <c r="G1136" s="429" t="e">
        <f t="shared" si="138"/>
        <v>#REF!</v>
      </c>
      <c r="H1136" s="81" t="e">
        <f t="shared" si="139"/>
        <v>#REF!</v>
      </c>
    </row>
    <row r="1137" spans="1:8" x14ac:dyDescent="0.2">
      <c r="A1137" s="326" t="e">
        <f>'Запит 2-8'!#REF!</f>
        <v>#REF!</v>
      </c>
      <c r="B1137" s="298" t="e">
        <f>IF('Запит 2-8'!#REF!&lt;&gt;"",'Запит 2-8'!#REF!,"")</f>
        <v>#REF!</v>
      </c>
      <c r="C1137" s="297" t="e">
        <f>'Запит 2-8'!#REF!</f>
        <v>#REF!</v>
      </c>
      <c r="D1137" s="296" t="e">
        <f>'Запит 2-8'!#REF!</f>
        <v>#REF!</v>
      </c>
      <c r="E1137" s="413" t="e">
        <f>'Паспорт-3'!F1052</f>
        <v>#REF!</v>
      </c>
      <c r="F1137" s="414"/>
      <c r="G1137" s="429" t="e">
        <f t="shared" si="138"/>
        <v>#REF!</v>
      </c>
      <c r="H1137" s="81" t="e">
        <f t="shared" si="139"/>
        <v>#REF!</v>
      </c>
    </row>
    <row r="1138" spans="1:8" x14ac:dyDescent="0.2">
      <c r="A1138" s="326" t="e">
        <f>'Запит 2-8'!#REF!</f>
        <v>#REF!</v>
      </c>
      <c r="B1138" s="298" t="e">
        <f>IF('Запит 2-8'!#REF!&lt;&gt;"",'Запит 2-8'!#REF!,"")</f>
        <v>#REF!</v>
      </c>
      <c r="C1138" s="297" t="e">
        <f>'Запит 2-8'!#REF!</f>
        <v>#REF!</v>
      </c>
      <c r="D1138" s="296" t="e">
        <f>'Запит 2-8'!#REF!</f>
        <v>#REF!</v>
      </c>
      <c r="E1138" s="413" t="e">
        <f>'Паспорт-3'!F1053</f>
        <v>#REF!</v>
      </c>
      <c r="F1138" s="414"/>
      <c r="G1138" s="429" t="e">
        <f t="shared" si="138"/>
        <v>#REF!</v>
      </c>
      <c r="H1138" s="81" t="e">
        <f t="shared" si="139"/>
        <v>#REF!</v>
      </c>
    </row>
    <row r="1139" spans="1:8" x14ac:dyDescent="0.2">
      <c r="A1139" s="326" t="e">
        <f>'Запит 2-8'!#REF!</f>
        <v>#REF!</v>
      </c>
      <c r="B1139" s="298" t="e">
        <f>IF('Запит 2-8'!#REF!&lt;&gt;"",'Запит 2-8'!#REF!,"")</f>
        <v>#REF!</v>
      </c>
      <c r="C1139" s="297" t="e">
        <f>'Запит 2-8'!#REF!</f>
        <v>#REF!</v>
      </c>
      <c r="D1139" s="296" t="e">
        <f>'Запит 2-8'!#REF!</f>
        <v>#REF!</v>
      </c>
      <c r="E1139" s="413" t="e">
        <f>'Паспорт-3'!F1054</f>
        <v>#REF!</v>
      </c>
      <c r="F1139" s="414"/>
      <c r="G1139" s="429" t="e">
        <f t="shared" si="138"/>
        <v>#REF!</v>
      </c>
      <c r="H1139" s="81" t="e">
        <f t="shared" si="139"/>
        <v>#REF!</v>
      </c>
    </row>
    <row r="1140" spans="1:8" x14ac:dyDescent="0.2">
      <c r="A1140" s="326" t="e">
        <f>'Запит 2-8'!#REF!</f>
        <v>#REF!</v>
      </c>
      <c r="B1140" s="298" t="e">
        <f>IF('Запит 2-8'!#REF!&lt;&gt;"",'Запит 2-8'!#REF!,"")</f>
        <v>#REF!</v>
      </c>
      <c r="C1140" s="297" t="e">
        <f>'Запит 2-8'!#REF!</f>
        <v>#REF!</v>
      </c>
      <c r="D1140" s="296" t="e">
        <f>'Запит 2-8'!#REF!</f>
        <v>#REF!</v>
      </c>
      <c r="E1140" s="413" t="e">
        <f>'Паспорт-3'!F1055</f>
        <v>#REF!</v>
      </c>
      <c r="F1140" s="414"/>
      <c r="G1140" s="429" t="e">
        <f t="shared" si="138"/>
        <v>#REF!</v>
      </c>
      <c r="H1140" s="81" t="e">
        <f t="shared" si="139"/>
        <v>#REF!</v>
      </c>
    </row>
    <row r="1141" spans="1:8" x14ac:dyDescent="0.2">
      <c r="A1141" s="326" t="e">
        <f>'Запит 2-8'!#REF!</f>
        <v>#REF!</v>
      </c>
      <c r="B1141" s="298" t="e">
        <f>IF('Запит 2-8'!#REF!&lt;&gt;"",'Запит 2-8'!#REF!,"")</f>
        <v>#REF!</v>
      </c>
      <c r="C1141" s="297" t="e">
        <f>'Запит 2-8'!#REF!</f>
        <v>#REF!</v>
      </c>
      <c r="D1141" s="296" t="e">
        <f>'Запит 2-8'!#REF!</f>
        <v>#REF!</v>
      </c>
      <c r="E1141" s="413" t="e">
        <f>'Паспорт-3'!F1056</f>
        <v>#REF!</v>
      </c>
      <c r="F1141" s="414"/>
      <c r="G1141" s="429" t="e">
        <f t="shared" si="138"/>
        <v>#REF!</v>
      </c>
      <c r="H1141" s="81" t="e">
        <f t="shared" si="139"/>
        <v>#REF!</v>
      </c>
    </row>
    <row r="1142" spans="1:8" x14ac:dyDescent="0.2">
      <c r="A1142" s="326" t="e">
        <f>'Запит 2-8'!#REF!</f>
        <v>#REF!</v>
      </c>
      <c r="B1142" s="298" t="e">
        <f>IF('Запит 2-8'!#REF!&lt;&gt;"",'Запит 2-8'!#REF!,"")</f>
        <v>#REF!</v>
      </c>
      <c r="C1142" s="297" t="e">
        <f>'Запит 2-8'!#REF!</f>
        <v>#REF!</v>
      </c>
      <c r="D1142" s="296" t="e">
        <f>'Запит 2-8'!#REF!</f>
        <v>#REF!</v>
      </c>
      <c r="E1142" s="413" t="e">
        <f>'Паспорт-3'!F1057</f>
        <v>#REF!</v>
      </c>
      <c r="F1142" s="414"/>
      <c r="G1142" s="429" t="e">
        <f t="shared" si="138"/>
        <v>#REF!</v>
      </c>
      <c r="H1142" s="81" t="e">
        <f t="shared" si="139"/>
        <v>#REF!</v>
      </c>
    </row>
    <row r="1143" spans="1:8" x14ac:dyDescent="0.2">
      <c r="A1143" s="326" t="e">
        <f>'Запит 2-8'!#REF!</f>
        <v>#REF!</v>
      </c>
      <c r="B1143" s="298" t="e">
        <f>IF('Запит 2-8'!#REF!&lt;&gt;"",'Запит 2-8'!#REF!,"")</f>
        <v>#REF!</v>
      </c>
      <c r="C1143" s="297" t="e">
        <f>'Запит 2-8'!#REF!</f>
        <v>#REF!</v>
      </c>
      <c r="D1143" s="296" t="e">
        <f>'Запит 2-8'!#REF!</f>
        <v>#REF!</v>
      </c>
      <c r="E1143" s="413" t="e">
        <f>'Паспорт-3'!F1058</f>
        <v>#REF!</v>
      </c>
      <c r="F1143" s="414"/>
      <c r="G1143" s="429" t="e">
        <f t="shared" si="138"/>
        <v>#REF!</v>
      </c>
      <c r="H1143" s="81" t="e">
        <f t="shared" si="139"/>
        <v>#REF!</v>
      </c>
    </row>
    <row r="1144" spans="1:8" x14ac:dyDescent="0.2">
      <c r="A1144" s="326" t="e">
        <f>'Запит 2-8'!#REF!</f>
        <v>#REF!</v>
      </c>
      <c r="B1144" s="298" t="e">
        <f>IF('Запит 2-8'!#REF!&lt;&gt;"",'Запит 2-8'!#REF!,"")</f>
        <v>#REF!</v>
      </c>
      <c r="C1144" s="297" t="e">
        <f>'Запит 2-8'!#REF!</f>
        <v>#REF!</v>
      </c>
      <c r="D1144" s="296" t="e">
        <f>'Запит 2-8'!#REF!</f>
        <v>#REF!</v>
      </c>
      <c r="E1144" s="413" t="e">
        <f>'Паспорт-3'!F1059</f>
        <v>#REF!</v>
      </c>
      <c r="F1144" s="414"/>
      <c r="G1144" s="429" t="e">
        <f t="shared" si="138"/>
        <v>#REF!</v>
      </c>
      <c r="H1144" s="81" t="e">
        <f t="shared" si="139"/>
        <v>#REF!</v>
      </c>
    </row>
    <row r="1145" spans="1:8" x14ac:dyDescent="0.2">
      <c r="A1145" s="433" t="e">
        <f>'Запит 2-8'!#REF!</f>
        <v>#REF!</v>
      </c>
      <c r="B1145" s="434" t="e">
        <f>IF('Запит 2-8'!#REF!&lt;&gt;"",'Запит 2-8'!#REF!,"")</f>
        <v>#REF!</v>
      </c>
      <c r="C1145" s="435" t="e">
        <f>'Запит 2-8'!#REF!</f>
        <v>#REF!</v>
      </c>
      <c r="D1145" s="436" t="e">
        <f>'Запит 2-8'!#REF!</f>
        <v>#REF!</v>
      </c>
      <c r="E1145" s="437" t="e">
        <f>'Паспорт-3'!F1060</f>
        <v>#REF!</v>
      </c>
      <c r="F1145" s="438"/>
      <c r="G1145" s="439" t="e">
        <f t="shared" si="138"/>
        <v>#REF!</v>
      </c>
      <c r="H1145" s="81" t="e">
        <f t="shared" si="139"/>
        <v>#REF!</v>
      </c>
    </row>
    <row r="1146" spans="1:8" ht="12.75" customHeight="1" x14ac:dyDescent="0.2">
      <c r="A1146" s="820" t="s">
        <v>212</v>
      </c>
      <c r="B1146" s="821"/>
      <c r="C1146" s="821"/>
      <c r="D1146" s="821"/>
      <c r="E1146" s="821"/>
      <c r="F1146" s="821"/>
      <c r="G1146" s="822"/>
      <c r="H1146" s="81" t="e">
        <f>H1130</f>
        <v>#REF!</v>
      </c>
    </row>
    <row r="1147" spans="1:8" x14ac:dyDescent="0.2">
      <c r="A1147" s="426" t="e">
        <f>'Запит 2-8'!#REF!</f>
        <v>#REF!</v>
      </c>
      <c r="B1147" s="823" t="s">
        <v>109</v>
      </c>
      <c r="C1147" s="824"/>
      <c r="D1147" s="824"/>
      <c r="E1147" s="825"/>
      <c r="F1147" s="825"/>
      <c r="G1147" s="826"/>
      <c r="H1147" s="81" t="e">
        <f>H1148</f>
        <v>#REF!</v>
      </c>
    </row>
    <row r="1148" spans="1:8" x14ac:dyDescent="0.2">
      <c r="A1148" s="326" t="e">
        <f>'Запит 2-8'!#REF!</f>
        <v>#REF!</v>
      </c>
      <c r="B1148" s="421" t="e">
        <f>IF('Запит 2-8'!#REF!&lt;&gt;"",'Запит 2-8'!#REF!,"")</f>
        <v>#REF!</v>
      </c>
      <c r="C1148" s="422" t="e">
        <f>'Запит 2-8'!#REF!</f>
        <v>#REF!</v>
      </c>
      <c r="D1148" s="423" t="e">
        <f>'Запит 2-8'!#REF!</f>
        <v>#REF!</v>
      </c>
      <c r="E1148" s="424" t="e">
        <f>'Паспорт-3'!F1062</f>
        <v>#REF!</v>
      </c>
      <c r="F1148" s="425"/>
      <c r="G1148" s="428" t="e">
        <f t="shared" ref="G1148:G1162" si="140">F1148-E1148</f>
        <v>#REF!</v>
      </c>
      <c r="H1148" s="81" t="e">
        <f t="shared" ref="H1148:H1162" si="141">IF(B1148&lt;&gt;"","Для друку","")</f>
        <v>#REF!</v>
      </c>
    </row>
    <row r="1149" spans="1:8" x14ac:dyDescent="0.2">
      <c r="A1149" s="326" t="e">
        <f>'Запит 2-8'!#REF!</f>
        <v>#REF!</v>
      </c>
      <c r="B1149" s="298" t="e">
        <f>IF('Запит 2-8'!#REF!&lt;&gt;"",'Запит 2-8'!#REF!,"")</f>
        <v>#REF!</v>
      </c>
      <c r="C1149" s="297" t="e">
        <f>'Запит 2-8'!#REF!</f>
        <v>#REF!</v>
      </c>
      <c r="D1149" s="296" t="e">
        <f>'Запит 2-8'!#REF!</f>
        <v>#REF!</v>
      </c>
      <c r="E1149" s="413" t="e">
        <f>'Паспорт-3'!F1063</f>
        <v>#REF!</v>
      </c>
      <c r="F1149" s="414"/>
      <c r="G1149" s="429" t="e">
        <f t="shared" si="140"/>
        <v>#REF!</v>
      </c>
      <c r="H1149" s="81" t="e">
        <f t="shared" si="141"/>
        <v>#REF!</v>
      </c>
    </row>
    <row r="1150" spans="1:8" x14ac:dyDescent="0.2">
      <c r="A1150" s="326" t="e">
        <f>'Запит 2-8'!#REF!</f>
        <v>#REF!</v>
      </c>
      <c r="B1150" s="298" t="e">
        <f>IF('Запит 2-8'!#REF!&lt;&gt;"",'Запит 2-8'!#REF!,"")</f>
        <v>#REF!</v>
      </c>
      <c r="C1150" s="297" t="e">
        <f>'Запит 2-8'!#REF!</f>
        <v>#REF!</v>
      </c>
      <c r="D1150" s="296" t="e">
        <f>'Запит 2-8'!#REF!</f>
        <v>#REF!</v>
      </c>
      <c r="E1150" s="413" t="e">
        <f>'Паспорт-3'!F1064</f>
        <v>#REF!</v>
      </c>
      <c r="F1150" s="414"/>
      <c r="G1150" s="429" t="e">
        <f t="shared" si="140"/>
        <v>#REF!</v>
      </c>
      <c r="H1150" s="81" t="e">
        <f t="shared" si="141"/>
        <v>#REF!</v>
      </c>
    </row>
    <row r="1151" spans="1:8" x14ac:dyDescent="0.2">
      <c r="A1151" s="326" t="e">
        <f>'Запит 2-8'!#REF!</f>
        <v>#REF!</v>
      </c>
      <c r="B1151" s="298" t="e">
        <f>IF('Запит 2-8'!#REF!&lt;&gt;"",'Запит 2-8'!#REF!,"")</f>
        <v>#REF!</v>
      </c>
      <c r="C1151" s="297" t="e">
        <f>'Запит 2-8'!#REF!</f>
        <v>#REF!</v>
      </c>
      <c r="D1151" s="296" t="e">
        <f>'Запит 2-8'!#REF!</f>
        <v>#REF!</v>
      </c>
      <c r="E1151" s="413" t="e">
        <f>'Паспорт-3'!F1065</f>
        <v>#REF!</v>
      </c>
      <c r="F1151" s="414"/>
      <c r="G1151" s="429" t="e">
        <f t="shared" si="140"/>
        <v>#REF!</v>
      </c>
      <c r="H1151" s="81" t="e">
        <f t="shared" si="141"/>
        <v>#REF!</v>
      </c>
    </row>
    <row r="1152" spans="1:8" x14ac:dyDescent="0.2">
      <c r="A1152" s="326" t="e">
        <f>'Запит 2-8'!#REF!</f>
        <v>#REF!</v>
      </c>
      <c r="B1152" s="298" t="e">
        <f>IF('Запит 2-8'!#REF!&lt;&gt;"",'Запит 2-8'!#REF!,"")</f>
        <v>#REF!</v>
      </c>
      <c r="C1152" s="297" t="e">
        <f>'Запит 2-8'!#REF!</f>
        <v>#REF!</v>
      </c>
      <c r="D1152" s="296" t="e">
        <f>'Запит 2-8'!#REF!</f>
        <v>#REF!</v>
      </c>
      <c r="E1152" s="413" t="e">
        <f>'Паспорт-3'!F1066</f>
        <v>#REF!</v>
      </c>
      <c r="F1152" s="414"/>
      <c r="G1152" s="429" t="e">
        <f t="shared" si="140"/>
        <v>#REF!</v>
      </c>
      <c r="H1152" s="81" t="e">
        <f t="shared" si="141"/>
        <v>#REF!</v>
      </c>
    </row>
    <row r="1153" spans="1:8" x14ac:dyDescent="0.2">
      <c r="A1153" s="326" t="e">
        <f>'Запит 2-8'!#REF!</f>
        <v>#REF!</v>
      </c>
      <c r="B1153" s="298" t="e">
        <f>IF('Запит 2-8'!#REF!&lt;&gt;"",'Запит 2-8'!#REF!,"")</f>
        <v>#REF!</v>
      </c>
      <c r="C1153" s="297" t="e">
        <f>'Запит 2-8'!#REF!</f>
        <v>#REF!</v>
      </c>
      <c r="D1153" s="296" t="e">
        <f>'Запит 2-8'!#REF!</f>
        <v>#REF!</v>
      </c>
      <c r="E1153" s="413" t="e">
        <f>'Паспорт-3'!F1067</f>
        <v>#REF!</v>
      </c>
      <c r="F1153" s="414"/>
      <c r="G1153" s="429" t="e">
        <f t="shared" si="140"/>
        <v>#REF!</v>
      </c>
      <c r="H1153" s="81" t="e">
        <f t="shared" si="141"/>
        <v>#REF!</v>
      </c>
    </row>
    <row r="1154" spans="1:8" x14ac:dyDescent="0.2">
      <c r="A1154" s="326" t="e">
        <f>'Запит 2-8'!#REF!</f>
        <v>#REF!</v>
      </c>
      <c r="B1154" s="298" t="e">
        <f>IF('Запит 2-8'!#REF!&lt;&gt;"",'Запит 2-8'!#REF!,"")</f>
        <v>#REF!</v>
      </c>
      <c r="C1154" s="297" t="e">
        <f>'Запит 2-8'!#REF!</f>
        <v>#REF!</v>
      </c>
      <c r="D1154" s="296" t="e">
        <f>'Запит 2-8'!#REF!</f>
        <v>#REF!</v>
      </c>
      <c r="E1154" s="413" t="e">
        <f>'Паспорт-3'!F1068</f>
        <v>#REF!</v>
      </c>
      <c r="F1154" s="414"/>
      <c r="G1154" s="429" t="e">
        <f t="shared" si="140"/>
        <v>#REF!</v>
      </c>
      <c r="H1154" s="81" t="e">
        <f t="shared" si="141"/>
        <v>#REF!</v>
      </c>
    </row>
    <row r="1155" spans="1:8" x14ac:dyDescent="0.2">
      <c r="A1155" s="326" t="e">
        <f>'Запит 2-8'!#REF!</f>
        <v>#REF!</v>
      </c>
      <c r="B1155" s="298" t="e">
        <f>IF('Запит 2-8'!#REF!&lt;&gt;"",'Запит 2-8'!#REF!,"")</f>
        <v>#REF!</v>
      </c>
      <c r="C1155" s="297" t="e">
        <f>'Запит 2-8'!#REF!</f>
        <v>#REF!</v>
      </c>
      <c r="D1155" s="296" t="e">
        <f>'Запит 2-8'!#REF!</f>
        <v>#REF!</v>
      </c>
      <c r="E1155" s="413" t="e">
        <f>'Паспорт-3'!F1069</f>
        <v>#REF!</v>
      </c>
      <c r="F1155" s="414"/>
      <c r="G1155" s="429" t="e">
        <f t="shared" si="140"/>
        <v>#REF!</v>
      </c>
      <c r="H1155" s="81" t="e">
        <f t="shared" si="141"/>
        <v>#REF!</v>
      </c>
    </row>
    <row r="1156" spans="1:8" x14ac:dyDescent="0.2">
      <c r="A1156" s="326" t="e">
        <f>'Запит 2-8'!#REF!</f>
        <v>#REF!</v>
      </c>
      <c r="B1156" s="298" t="e">
        <f>IF('Запит 2-8'!#REF!&lt;&gt;"",'Запит 2-8'!#REF!,"")</f>
        <v>#REF!</v>
      </c>
      <c r="C1156" s="297" t="e">
        <f>'Запит 2-8'!#REF!</f>
        <v>#REF!</v>
      </c>
      <c r="D1156" s="296" t="e">
        <f>'Запит 2-8'!#REF!</f>
        <v>#REF!</v>
      </c>
      <c r="E1156" s="413" t="e">
        <f>'Паспорт-3'!F1070</f>
        <v>#REF!</v>
      </c>
      <c r="F1156" s="414"/>
      <c r="G1156" s="429" t="e">
        <f t="shared" si="140"/>
        <v>#REF!</v>
      </c>
      <c r="H1156" s="81" t="e">
        <f t="shared" si="141"/>
        <v>#REF!</v>
      </c>
    </row>
    <row r="1157" spans="1:8" x14ac:dyDescent="0.2">
      <c r="A1157" s="326" t="e">
        <f>'Запит 2-8'!#REF!</f>
        <v>#REF!</v>
      </c>
      <c r="B1157" s="298" t="e">
        <f>IF('Запит 2-8'!#REF!&lt;&gt;"",'Запит 2-8'!#REF!,"")</f>
        <v>#REF!</v>
      </c>
      <c r="C1157" s="297" t="e">
        <f>'Запит 2-8'!#REF!</f>
        <v>#REF!</v>
      </c>
      <c r="D1157" s="296" t="e">
        <f>'Запит 2-8'!#REF!</f>
        <v>#REF!</v>
      </c>
      <c r="E1157" s="413" t="e">
        <f>'Паспорт-3'!F1071</f>
        <v>#REF!</v>
      </c>
      <c r="F1157" s="414"/>
      <c r="G1157" s="429" t="e">
        <f t="shared" si="140"/>
        <v>#REF!</v>
      </c>
      <c r="H1157" s="81" t="e">
        <f t="shared" si="141"/>
        <v>#REF!</v>
      </c>
    </row>
    <row r="1158" spans="1:8" x14ac:dyDescent="0.2">
      <c r="A1158" s="326" t="e">
        <f>'Запит 2-8'!#REF!</f>
        <v>#REF!</v>
      </c>
      <c r="B1158" s="298" t="e">
        <f>IF('Запит 2-8'!#REF!&lt;&gt;"",'Запит 2-8'!#REF!,"")</f>
        <v>#REF!</v>
      </c>
      <c r="C1158" s="297" t="e">
        <f>'Запит 2-8'!#REF!</f>
        <v>#REF!</v>
      </c>
      <c r="D1158" s="296" t="e">
        <f>'Запит 2-8'!#REF!</f>
        <v>#REF!</v>
      </c>
      <c r="E1158" s="413" t="e">
        <f>'Паспорт-3'!F1072</f>
        <v>#REF!</v>
      </c>
      <c r="F1158" s="414"/>
      <c r="G1158" s="429" t="e">
        <f t="shared" si="140"/>
        <v>#REF!</v>
      </c>
      <c r="H1158" s="81" t="e">
        <f t="shared" si="141"/>
        <v>#REF!</v>
      </c>
    </row>
    <row r="1159" spans="1:8" x14ac:dyDescent="0.2">
      <c r="A1159" s="326" t="e">
        <f>'Запит 2-8'!#REF!</f>
        <v>#REF!</v>
      </c>
      <c r="B1159" s="298" t="e">
        <f>IF('Запит 2-8'!#REF!&lt;&gt;"",'Запит 2-8'!#REF!,"")</f>
        <v>#REF!</v>
      </c>
      <c r="C1159" s="297" t="e">
        <f>'Запит 2-8'!#REF!</f>
        <v>#REF!</v>
      </c>
      <c r="D1159" s="296" t="e">
        <f>'Запит 2-8'!#REF!</f>
        <v>#REF!</v>
      </c>
      <c r="E1159" s="413" t="e">
        <f>'Паспорт-3'!F1073</f>
        <v>#REF!</v>
      </c>
      <c r="F1159" s="414"/>
      <c r="G1159" s="429" t="e">
        <f t="shared" si="140"/>
        <v>#REF!</v>
      </c>
      <c r="H1159" s="81" t="e">
        <f t="shared" si="141"/>
        <v>#REF!</v>
      </c>
    </row>
    <row r="1160" spans="1:8" x14ac:dyDescent="0.2">
      <c r="A1160" s="326" t="e">
        <f>'Запит 2-8'!#REF!</f>
        <v>#REF!</v>
      </c>
      <c r="B1160" s="298" t="e">
        <f>IF('Запит 2-8'!#REF!&lt;&gt;"",'Запит 2-8'!#REF!,"")</f>
        <v>#REF!</v>
      </c>
      <c r="C1160" s="297" t="e">
        <f>'Запит 2-8'!#REF!</f>
        <v>#REF!</v>
      </c>
      <c r="D1160" s="296" t="e">
        <f>'Запит 2-8'!#REF!</f>
        <v>#REF!</v>
      </c>
      <c r="E1160" s="413" t="e">
        <f>'Паспорт-3'!F1074</f>
        <v>#REF!</v>
      </c>
      <c r="F1160" s="414"/>
      <c r="G1160" s="429" t="e">
        <f t="shared" si="140"/>
        <v>#REF!</v>
      </c>
      <c r="H1160" s="81" t="e">
        <f t="shared" si="141"/>
        <v>#REF!</v>
      </c>
    </row>
    <row r="1161" spans="1:8" x14ac:dyDescent="0.2">
      <c r="A1161" s="326" t="e">
        <f>'Запит 2-8'!#REF!</f>
        <v>#REF!</v>
      </c>
      <c r="B1161" s="298" t="e">
        <f>IF('Запит 2-8'!#REF!&lt;&gt;"",'Запит 2-8'!#REF!,"")</f>
        <v>#REF!</v>
      </c>
      <c r="C1161" s="297" t="e">
        <f>'Запит 2-8'!#REF!</f>
        <v>#REF!</v>
      </c>
      <c r="D1161" s="296" t="e">
        <f>'Запит 2-8'!#REF!</f>
        <v>#REF!</v>
      </c>
      <c r="E1161" s="413" t="e">
        <f>'Паспорт-3'!F1075</f>
        <v>#REF!</v>
      </c>
      <c r="F1161" s="414"/>
      <c r="G1161" s="429" t="e">
        <f t="shared" si="140"/>
        <v>#REF!</v>
      </c>
      <c r="H1161" s="81" t="e">
        <f t="shared" si="141"/>
        <v>#REF!</v>
      </c>
    </row>
    <row r="1162" spans="1:8" x14ac:dyDescent="0.2">
      <c r="A1162" s="433" t="e">
        <f>'Запит 2-8'!#REF!</f>
        <v>#REF!</v>
      </c>
      <c r="B1162" s="434" t="e">
        <f>IF('Запит 2-8'!#REF!&lt;&gt;"",'Запит 2-8'!#REF!,"")</f>
        <v>#REF!</v>
      </c>
      <c r="C1162" s="435" t="e">
        <f>'Запит 2-8'!#REF!</f>
        <v>#REF!</v>
      </c>
      <c r="D1162" s="436" t="e">
        <f>'Запит 2-8'!#REF!</f>
        <v>#REF!</v>
      </c>
      <c r="E1162" s="437" t="e">
        <f>'Паспорт-3'!F1076</f>
        <v>#REF!</v>
      </c>
      <c r="F1162" s="438"/>
      <c r="G1162" s="439" t="e">
        <f t="shared" si="140"/>
        <v>#REF!</v>
      </c>
      <c r="H1162" s="81" t="e">
        <f t="shared" si="141"/>
        <v>#REF!</v>
      </c>
    </row>
    <row r="1163" spans="1:8" ht="12.75" customHeight="1" x14ac:dyDescent="0.2">
      <c r="A1163" s="820" t="s">
        <v>212</v>
      </c>
      <c r="B1163" s="821"/>
      <c r="C1163" s="821"/>
      <c r="D1163" s="821"/>
      <c r="E1163" s="821"/>
      <c r="F1163" s="821"/>
      <c r="G1163" s="822"/>
      <c r="H1163" s="81" t="e">
        <f>H1147</f>
        <v>#REF!</v>
      </c>
    </row>
    <row r="1164" spans="1:8" x14ac:dyDescent="0.2">
      <c r="A1164" s="426" t="e">
        <f>'Запит 2-8'!#REF!</f>
        <v>#REF!</v>
      </c>
      <c r="B1164" s="823" t="s">
        <v>110</v>
      </c>
      <c r="C1164" s="824"/>
      <c r="D1164" s="824"/>
      <c r="E1164" s="825"/>
      <c r="F1164" s="825"/>
      <c r="G1164" s="826"/>
      <c r="H1164" s="81" t="e">
        <f>H1165</f>
        <v>#REF!</v>
      </c>
    </row>
    <row r="1165" spans="1:8" x14ac:dyDescent="0.2">
      <c r="A1165" s="326" t="e">
        <f>'Запит 2-8'!#REF!</f>
        <v>#REF!</v>
      </c>
      <c r="B1165" s="421" t="e">
        <f>IF('Запит 2-8'!#REF!&lt;&gt;"",'Запит 2-8'!#REF!,"")</f>
        <v>#REF!</v>
      </c>
      <c r="C1165" s="422" t="e">
        <f>'Запит 2-8'!#REF!</f>
        <v>#REF!</v>
      </c>
      <c r="D1165" s="423" t="e">
        <f>'Запит 2-8'!#REF!</f>
        <v>#REF!</v>
      </c>
      <c r="E1165" s="424" t="e">
        <f>'Паспорт-3'!F1078</f>
        <v>#REF!</v>
      </c>
      <c r="F1165" s="425"/>
      <c r="G1165" s="428" t="e">
        <f t="shared" ref="G1165:G1174" si="142">F1165-E1165</f>
        <v>#REF!</v>
      </c>
      <c r="H1165" s="81" t="e">
        <f t="shared" ref="H1165:H1174" si="143">IF(B1165&lt;&gt;"","Для друку","")</f>
        <v>#REF!</v>
      </c>
    </row>
    <row r="1166" spans="1:8" x14ac:dyDescent="0.2">
      <c r="A1166" s="326" t="e">
        <f>'Запит 2-8'!#REF!</f>
        <v>#REF!</v>
      </c>
      <c r="B1166" s="298" t="e">
        <f>IF('Запит 2-8'!#REF!&lt;&gt;"",'Запит 2-8'!#REF!,"")</f>
        <v>#REF!</v>
      </c>
      <c r="C1166" s="297" t="e">
        <f>'Запит 2-8'!#REF!</f>
        <v>#REF!</v>
      </c>
      <c r="D1166" s="296" t="e">
        <f>'Запит 2-8'!#REF!</f>
        <v>#REF!</v>
      </c>
      <c r="E1166" s="413" t="e">
        <f>'Паспорт-3'!F1079</f>
        <v>#REF!</v>
      </c>
      <c r="F1166" s="414"/>
      <c r="G1166" s="429" t="e">
        <f t="shared" si="142"/>
        <v>#REF!</v>
      </c>
      <c r="H1166" s="81" t="e">
        <f t="shared" si="143"/>
        <v>#REF!</v>
      </c>
    </row>
    <row r="1167" spans="1:8" x14ac:dyDescent="0.2">
      <c r="A1167" s="326" t="e">
        <f>'Запит 2-8'!#REF!</f>
        <v>#REF!</v>
      </c>
      <c r="B1167" s="298" t="e">
        <f>IF('Запит 2-8'!#REF!&lt;&gt;"",'Запит 2-8'!#REF!,"")</f>
        <v>#REF!</v>
      </c>
      <c r="C1167" s="297" t="e">
        <f>'Запит 2-8'!#REF!</f>
        <v>#REF!</v>
      </c>
      <c r="D1167" s="296" t="e">
        <f>'Запит 2-8'!#REF!</f>
        <v>#REF!</v>
      </c>
      <c r="E1167" s="413" t="e">
        <f>'Паспорт-3'!F1080</f>
        <v>#REF!</v>
      </c>
      <c r="F1167" s="414"/>
      <c r="G1167" s="429" t="e">
        <f t="shared" si="142"/>
        <v>#REF!</v>
      </c>
      <c r="H1167" s="81" t="e">
        <f t="shared" si="143"/>
        <v>#REF!</v>
      </c>
    </row>
    <row r="1168" spans="1:8" x14ac:dyDescent="0.2">
      <c r="A1168" s="326" t="e">
        <f>'Запит 2-8'!#REF!</f>
        <v>#REF!</v>
      </c>
      <c r="B1168" s="298" t="e">
        <f>IF('Запит 2-8'!#REF!&lt;&gt;"",'Запит 2-8'!#REF!,"")</f>
        <v>#REF!</v>
      </c>
      <c r="C1168" s="297" t="e">
        <f>'Запит 2-8'!#REF!</f>
        <v>#REF!</v>
      </c>
      <c r="D1168" s="296" t="e">
        <f>'Запит 2-8'!#REF!</f>
        <v>#REF!</v>
      </c>
      <c r="E1168" s="413" t="e">
        <f>'Паспорт-3'!F1081</f>
        <v>#REF!</v>
      </c>
      <c r="F1168" s="414"/>
      <c r="G1168" s="429" t="e">
        <f t="shared" si="142"/>
        <v>#REF!</v>
      </c>
      <c r="H1168" s="81" t="e">
        <f t="shared" si="143"/>
        <v>#REF!</v>
      </c>
    </row>
    <row r="1169" spans="1:8" x14ac:dyDescent="0.2">
      <c r="A1169" s="326" t="e">
        <f>'Запит 2-8'!#REF!</f>
        <v>#REF!</v>
      </c>
      <c r="B1169" s="298" t="e">
        <f>IF('Запит 2-8'!#REF!&lt;&gt;"",'Запит 2-8'!#REF!,"")</f>
        <v>#REF!</v>
      </c>
      <c r="C1169" s="297" t="e">
        <f>'Запит 2-8'!#REF!</f>
        <v>#REF!</v>
      </c>
      <c r="D1169" s="296" t="e">
        <f>'Запит 2-8'!#REF!</f>
        <v>#REF!</v>
      </c>
      <c r="E1169" s="413" t="e">
        <f>'Паспорт-3'!F1082</f>
        <v>#REF!</v>
      </c>
      <c r="F1169" s="414"/>
      <c r="G1169" s="429" t="e">
        <f t="shared" si="142"/>
        <v>#REF!</v>
      </c>
      <c r="H1169" s="81" t="e">
        <f t="shared" si="143"/>
        <v>#REF!</v>
      </c>
    </row>
    <row r="1170" spans="1:8" x14ac:dyDescent="0.2">
      <c r="A1170" s="326" t="e">
        <f>'Запит 2-8'!#REF!</f>
        <v>#REF!</v>
      </c>
      <c r="B1170" s="298" t="e">
        <f>IF('Запит 2-8'!#REF!&lt;&gt;"",'Запит 2-8'!#REF!,"")</f>
        <v>#REF!</v>
      </c>
      <c r="C1170" s="297" t="e">
        <f>'Запит 2-8'!#REF!</f>
        <v>#REF!</v>
      </c>
      <c r="D1170" s="296" t="e">
        <f>'Запит 2-8'!#REF!</f>
        <v>#REF!</v>
      </c>
      <c r="E1170" s="413" t="e">
        <f>'Паспорт-3'!F1083</f>
        <v>#REF!</v>
      </c>
      <c r="F1170" s="414"/>
      <c r="G1170" s="429" t="e">
        <f t="shared" si="142"/>
        <v>#REF!</v>
      </c>
      <c r="H1170" s="81" t="e">
        <f t="shared" si="143"/>
        <v>#REF!</v>
      </c>
    </row>
    <row r="1171" spans="1:8" x14ac:dyDescent="0.2">
      <c r="A1171" s="326" t="e">
        <f>'Запит 2-8'!#REF!</f>
        <v>#REF!</v>
      </c>
      <c r="B1171" s="298" t="e">
        <f>IF('Запит 2-8'!#REF!&lt;&gt;"",'Запит 2-8'!#REF!,"")</f>
        <v>#REF!</v>
      </c>
      <c r="C1171" s="297" t="e">
        <f>'Запит 2-8'!#REF!</f>
        <v>#REF!</v>
      </c>
      <c r="D1171" s="296" t="e">
        <f>'Запит 2-8'!#REF!</f>
        <v>#REF!</v>
      </c>
      <c r="E1171" s="413" t="e">
        <f>'Паспорт-3'!F1084</f>
        <v>#REF!</v>
      </c>
      <c r="F1171" s="414"/>
      <c r="G1171" s="429" t="e">
        <f t="shared" si="142"/>
        <v>#REF!</v>
      </c>
      <c r="H1171" s="81" t="e">
        <f t="shared" si="143"/>
        <v>#REF!</v>
      </c>
    </row>
    <row r="1172" spans="1:8" x14ac:dyDescent="0.2">
      <c r="A1172" s="326" t="e">
        <f>'Запит 2-8'!#REF!</f>
        <v>#REF!</v>
      </c>
      <c r="B1172" s="298" t="e">
        <f>IF('Запит 2-8'!#REF!&lt;&gt;"",'Запит 2-8'!#REF!,"")</f>
        <v>#REF!</v>
      </c>
      <c r="C1172" s="297" t="e">
        <f>'Запит 2-8'!#REF!</f>
        <v>#REF!</v>
      </c>
      <c r="D1172" s="296" t="e">
        <f>'Запит 2-8'!#REF!</f>
        <v>#REF!</v>
      </c>
      <c r="E1172" s="413" t="e">
        <f>'Паспорт-3'!F1085</f>
        <v>#REF!</v>
      </c>
      <c r="F1172" s="414"/>
      <c r="G1172" s="429" t="e">
        <f t="shared" si="142"/>
        <v>#REF!</v>
      </c>
      <c r="H1172" s="81" t="e">
        <f t="shared" si="143"/>
        <v>#REF!</v>
      </c>
    </row>
    <row r="1173" spans="1:8" ht="12.75" customHeight="1" x14ac:dyDescent="0.2">
      <c r="A1173" s="326" t="e">
        <f>'Запит 2-8'!#REF!</f>
        <v>#REF!</v>
      </c>
      <c r="B1173" s="298" t="e">
        <f>IF('Запит 2-8'!#REF!&lt;&gt;"",'Запит 2-8'!#REF!,"")</f>
        <v>#REF!</v>
      </c>
      <c r="C1173" s="297" t="e">
        <f>'Запит 2-8'!#REF!</f>
        <v>#REF!</v>
      </c>
      <c r="D1173" s="296" t="e">
        <f>'Запит 2-8'!#REF!</f>
        <v>#REF!</v>
      </c>
      <c r="E1173" s="413" t="e">
        <f>'Паспорт-3'!F1086</f>
        <v>#REF!</v>
      </c>
      <c r="F1173" s="414"/>
      <c r="G1173" s="429" t="e">
        <f t="shared" si="142"/>
        <v>#REF!</v>
      </c>
      <c r="H1173" s="81" t="e">
        <f t="shared" si="143"/>
        <v>#REF!</v>
      </c>
    </row>
    <row r="1174" spans="1:8" x14ac:dyDescent="0.2">
      <c r="A1174" s="433" t="e">
        <f>'Запит 2-8'!#REF!</f>
        <v>#REF!</v>
      </c>
      <c r="B1174" s="434" t="e">
        <f>IF('Запит 2-8'!#REF!&lt;&gt;"",'Запит 2-8'!#REF!,"")</f>
        <v>#REF!</v>
      </c>
      <c r="C1174" s="435" t="e">
        <f>'Запит 2-8'!#REF!</f>
        <v>#REF!</v>
      </c>
      <c r="D1174" s="436" t="e">
        <f>'Запит 2-8'!#REF!</f>
        <v>#REF!</v>
      </c>
      <c r="E1174" s="437" t="e">
        <f>'Паспорт-3'!F1087</f>
        <v>#REF!</v>
      </c>
      <c r="F1174" s="438"/>
      <c r="G1174" s="439" t="e">
        <f t="shared" si="142"/>
        <v>#REF!</v>
      </c>
      <c r="H1174" s="81" t="e">
        <f t="shared" si="143"/>
        <v>#REF!</v>
      </c>
    </row>
    <row r="1175" spans="1:8" ht="12.75" customHeight="1" x14ac:dyDescent="0.2">
      <c r="A1175" s="820" t="s">
        <v>212</v>
      </c>
      <c r="B1175" s="821"/>
      <c r="C1175" s="821"/>
      <c r="D1175" s="821"/>
      <c r="E1175" s="821"/>
      <c r="F1175" s="821"/>
      <c r="G1175" s="822"/>
      <c r="H1175" s="81" t="e">
        <f>H1164</f>
        <v>#REF!</v>
      </c>
    </row>
    <row r="1176" spans="1:8" ht="12.75" customHeight="1" x14ac:dyDescent="0.2">
      <c r="A1176" s="820" t="s">
        <v>232</v>
      </c>
      <c r="B1176" s="821"/>
      <c r="C1176" s="821"/>
      <c r="D1176" s="821"/>
      <c r="E1176" s="821"/>
      <c r="F1176" s="821"/>
      <c r="G1176" s="822"/>
      <c r="H1176" s="81" t="e">
        <f>H1112</f>
        <v>#REF!</v>
      </c>
    </row>
    <row r="1177" spans="1:8" ht="12.75" customHeight="1" x14ac:dyDescent="0.2">
      <c r="A1177" s="784" t="e">
        <f>'Запит 2-8'!#REF!</f>
        <v>#REF!</v>
      </c>
      <c r="B1177" s="785"/>
      <c r="C1177" s="785"/>
      <c r="D1177" s="785"/>
      <c r="E1177" s="785"/>
      <c r="F1177" s="785"/>
      <c r="G1177" s="786"/>
      <c r="H1177" s="81" t="e">
        <f>H1178</f>
        <v>#REF!</v>
      </c>
    </row>
    <row r="1178" spans="1:8" x14ac:dyDescent="0.2">
      <c r="A1178" s="420" t="s">
        <v>4</v>
      </c>
      <c r="B1178" s="823" t="s">
        <v>107</v>
      </c>
      <c r="C1178" s="824"/>
      <c r="D1178" s="824"/>
      <c r="E1178" s="827"/>
      <c r="F1178" s="827"/>
      <c r="G1178" s="828"/>
      <c r="H1178" s="81" t="e">
        <f>H1179</f>
        <v>#REF!</v>
      </c>
    </row>
    <row r="1179" spans="1:8" x14ac:dyDescent="0.2">
      <c r="A1179" s="326" t="e">
        <f>'Запит 2-8'!#REF!</f>
        <v>#REF!</v>
      </c>
      <c r="B1179" s="421" t="e">
        <f>IF('Запит 2-8'!#REF!&lt;&gt;"",'Запит 2-8'!#REF!,"")</f>
        <v>#REF!</v>
      </c>
      <c r="C1179" s="422" t="e">
        <f>'Запит 2-8'!#REF!</f>
        <v>#REF!</v>
      </c>
      <c r="D1179" s="423" t="e">
        <f>'Запит 2-8'!#REF!</f>
        <v>#REF!</v>
      </c>
      <c r="E1179" s="424" t="e">
        <f>'Паспорт-3'!F1090</f>
        <v>#REF!</v>
      </c>
      <c r="F1179" s="425"/>
      <c r="G1179" s="428" t="e">
        <f t="shared" ref="G1179:G1193" si="144">F1179-E1179</f>
        <v>#REF!</v>
      </c>
      <c r="H1179" s="81" t="e">
        <f t="shared" ref="H1179:H1193" si="145">IF(B1179&lt;&gt;"","Для друку","")</f>
        <v>#REF!</v>
      </c>
    </row>
    <row r="1180" spans="1:8" x14ac:dyDescent="0.2">
      <c r="A1180" s="326" t="e">
        <f>'Запит 2-8'!#REF!</f>
        <v>#REF!</v>
      </c>
      <c r="B1180" s="298" t="e">
        <f>IF('Запит 2-8'!#REF!&lt;&gt;"",'Запит 2-8'!#REF!,"")</f>
        <v>#REF!</v>
      </c>
      <c r="C1180" s="297" t="e">
        <f>'Запит 2-8'!#REF!</f>
        <v>#REF!</v>
      </c>
      <c r="D1180" s="296" t="e">
        <f>'Запит 2-8'!#REF!</f>
        <v>#REF!</v>
      </c>
      <c r="E1180" s="413" t="e">
        <f>'Паспорт-3'!F1091</f>
        <v>#REF!</v>
      </c>
      <c r="F1180" s="414"/>
      <c r="G1180" s="429" t="e">
        <f t="shared" si="144"/>
        <v>#REF!</v>
      </c>
      <c r="H1180" s="81" t="e">
        <f t="shared" si="145"/>
        <v>#REF!</v>
      </c>
    </row>
    <row r="1181" spans="1:8" x14ac:dyDescent="0.2">
      <c r="A1181" s="326" t="e">
        <f>'Запит 2-8'!#REF!</f>
        <v>#REF!</v>
      </c>
      <c r="B1181" s="298" t="e">
        <f>IF('Запит 2-8'!#REF!&lt;&gt;"",'Запит 2-8'!#REF!,"")</f>
        <v>#REF!</v>
      </c>
      <c r="C1181" s="297" t="e">
        <f>'Запит 2-8'!#REF!</f>
        <v>#REF!</v>
      </c>
      <c r="D1181" s="296" t="e">
        <f>'Запит 2-8'!#REF!</f>
        <v>#REF!</v>
      </c>
      <c r="E1181" s="413" t="e">
        <f>'Паспорт-3'!F1092</f>
        <v>#REF!</v>
      </c>
      <c r="F1181" s="414"/>
      <c r="G1181" s="429" t="e">
        <f t="shared" si="144"/>
        <v>#REF!</v>
      </c>
      <c r="H1181" s="81" t="e">
        <f t="shared" si="145"/>
        <v>#REF!</v>
      </c>
    </row>
    <row r="1182" spans="1:8" x14ac:dyDescent="0.2">
      <c r="A1182" s="326" t="e">
        <f>'Запит 2-8'!#REF!</f>
        <v>#REF!</v>
      </c>
      <c r="B1182" s="298" t="e">
        <f>IF('Запит 2-8'!#REF!&lt;&gt;"",'Запит 2-8'!#REF!,"")</f>
        <v>#REF!</v>
      </c>
      <c r="C1182" s="297" t="e">
        <f>'Запит 2-8'!#REF!</f>
        <v>#REF!</v>
      </c>
      <c r="D1182" s="296" t="e">
        <f>'Запит 2-8'!#REF!</f>
        <v>#REF!</v>
      </c>
      <c r="E1182" s="413" t="e">
        <f>'Паспорт-3'!F1093</f>
        <v>#REF!</v>
      </c>
      <c r="F1182" s="414"/>
      <c r="G1182" s="429" t="e">
        <f t="shared" si="144"/>
        <v>#REF!</v>
      </c>
      <c r="H1182" s="81" t="e">
        <f t="shared" si="145"/>
        <v>#REF!</v>
      </c>
    </row>
    <row r="1183" spans="1:8" x14ac:dyDescent="0.2">
      <c r="A1183" s="326" t="e">
        <f>'Запит 2-8'!#REF!</f>
        <v>#REF!</v>
      </c>
      <c r="B1183" s="298" t="e">
        <f>IF('Запит 2-8'!#REF!&lt;&gt;"",'Запит 2-8'!#REF!,"")</f>
        <v>#REF!</v>
      </c>
      <c r="C1183" s="297" t="e">
        <f>'Запит 2-8'!#REF!</f>
        <v>#REF!</v>
      </c>
      <c r="D1183" s="296" t="e">
        <f>'Запит 2-8'!#REF!</f>
        <v>#REF!</v>
      </c>
      <c r="E1183" s="413" t="e">
        <f>'Паспорт-3'!F1094</f>
        <v>#REF!</v>
      </c>
      <c r="F1183" s="414"/>
      <c r="G1183" s="429" t="e">
        <f t="shared" si="144"/>
        <v>#REF!</v>
      </c>
      <c r="H1183" s="81" t="e">
        <f t="shared" si="145"/>
        <v>#REF!</v>
      </c>
    </row>
    <row r="1184" spans="1:8" x14ac:dyDescent="0.2">
      <c r="A1184" s="326" t="e">
        <f>'Запит 2-8'!#REF!</f>
        <v>#REF!</v>
      </c>
      <c r="B1184" s="298" t="e">
        <f>IF('Запит 2-8'!#REF!&lt;&gt;"",'Запит 2-8'!#REF!,"")</f>
        <v>#REF!</v>
      </c>
      <c r="C1184" s="297" t="e">
        <f>'Запит 2-8'!#REF!</f>
        <v>#REF!</v>
      </c>
      <c r="D1184" s="296" t="e">
        <f>'Запит 2-8'!#REF!</f>
        <v>#REF!</v>
      </c>
      <c r="E1184" s="413" t="e">
        <f>'Паспорт-3'!F1095</f>
        <v>#REF!</v>
      </c>
      <c r="F1184" s="414"/>
      <c r="G1184" s="429" t="e">
        <f t="shared" si="144"/>
        <v>#REF!</v>
      </c>
      <c r="H1184" s="81" t="e">
        <f t="shared" si="145"/>
        <v>#REF!</v>
      </c>
    </row>
    <row r="1185" spans="1:8" x14ac:dyDescent="0.2">
      <c r="A1185" s="326" t="e">
        <f>'Запит 2-8'!#REF!</f>
        <v>#REF!</v>
      </c>
      <c r="B1185" s="298" t="e">
        <f>IF('Запит 2-8'!#REF!&lt;&gt;"",'Запит 2-8'!#REF!,"")</f>
        <v>#REF!</v>
      </c>
      <c r="C1185" s="297" t="e">
        <f>'Запит 2-8'!#REF!</f>
        <v>#REF!</v>
      </c>
      <c r="D1185" s="296" t="e">
        <f>'Запит 2-8'!#REF!</f>
        <v>#REF!</v>
      </c>
      <c r="E1185" s="413" t="e">
        <f>'Паспорт-3'!F1096</f>
        <v>#REF!</v>
      </c>
      <c r="F1185" s="414"/>
      <c r="G1185" s="429" t="e">
        <f t="shared" si="144"/>
        <v>#REF!</v>
      </c>
      <c r="H1185" s="81" t="e">
        <f t="shared" si="145"/>
        <v>#REF!</v>
      </c>
    </row>
    <row r="1186" spans="1:8" x14ac:dyDescent="0.2">
      <c r="A1186" s="326" t="e">
        <f>'Запит 2-8'!#REF!</f>
        <v>#REF!</v>
      </c>
      <c r="B1186" s="298" t="e">
        <f>IF('Запит 2-8'!#REF!&lt;&gt;"",'Запит 2-8'!#REF!,"")</f>
        <v>#REF!</v>
      </c>
      <c r="C1186" s="297" t="e">
        <f>'Запит 2-8'!#REF!</f>
        <v>#REF!</v>
      </c>
      <c r="D1186" s="296" t="e">
        <f>'Запит 2-8'!#REF!</f>
        <v>#REF!</v>
      </c>
      <c r="E1186" s="413" t="e">
        <f>'Паспорт-3'!F1097</f>
        <v>#REF!</v>
      </c>
      <c r="F1186" s="414"/>
      <c r="G1186" s="429" t="e">
        <f t="shared" si="144"/>
        <v>#REF!</v>
      </c>
      <c r="H1186" s="81" t="e">
        <f t="shared" si="145"/>
        <v>#REF!</v>
      </c>
    </row>
    <row r="1187" spans="1:8" x14ac:dyDescent="0.2">
      <c r="A1187" s="326" t="e">
        <f>'Запит 2-8'!#REF!</f>
        <v>#REF!</v>
      </c>
      <c r="B1187" s="298" t="e">
        <f>IF('Запит 2-8'!#REF!&lt;&gt;"",'Запит 2-8'!#REF!,"")</f>
        <v>#REF!</v>
      </c>
      <c r="C1187" s="297" t="e">
        <f>'Запит 2-8'!#REF!</f>
        <v>#REF!</v>
      </c>
      <c r="D1187" s="296" t="e">
        <f>'Запит 2-8'!#REF!</f>
        <v>#REF!</v>
      </c>
      <c r="E1187" s="413" t="e">
        <f>'Паспорт-3'!F1098</f>
        <v>#REF!</v>
      </c>
      <c r="F1187" s="414"/>
      <c r="G1187" s="429" t="e">
        <f t="shared" si="144"/>
        <v>#REF!</v>
      </c>
      <c r="H1187" s="81" t="e">
        <f t="shared" si="145"/>
        <v>#REF!</v>
      </c>
    </row>
    <row r="1188" spans="1:8" x14ac:dyDescent="0.2">
      <c r="A1188" s="326" t="e">
        <f>'Запит 2-8'!#REF!</f>
        <v>#REF!</v>
      </c>
      <c r="B1188" s="298" t="e">
        <f>IF('Запит 2-8'!#REF!&lt;&gt;"",'Запит 2-8'!#REF!,"")</f>
        <v>#REF!</v>
      </c>
      <c r="C1188" s="297" t="e">
        <f>'Запит 2-8'!#REF!</f>
        <v>#REF!</v>
      </c>
      <c r="D1188" s="296" t="e">
        <f>'Запит 2-8'!#REF!</f>
        <v>#REF!</v>
      </c>
      <c r="E1188" s="413" t="e">
        <f>'Паспорт-3'!F1099</f>
        <v>#REF!</v>
      </c>
      <c r="F1188" s="414"/>
      <c r="G1188" s="429" t="e">
        <f t="shared" si="144"/>
        <v>#REF!</v>
      </c>
      <c r="H1188" s="81" t="e">
        <f t="shared" si="145"/>
        <v>#REF!</v>
      </c>
    </row>
    <row r="1189" spans="1:8" x14ac:dyDescent="0.2">
      <c r="A1189" s="326" t="e">
        <f>'Запит 2-8'!#REF!</f>
        <v>#REF!</v>
      </c>
      <c r="B1189" s="298" t="e">
        <f>IF('Запит 2-8'!#REF!&lt;&gt;"",'Запит 2-8'!#REF!,"")</f>
        <v>#REF!</v>
      </c>
      <c r="C1189" s="297" t="e">
        <f>'Запит 2-8'!#REF!</f>
        <v>#REF!</v>
      </c>
      <c r="D1189" s="296" t="e">
        <f>'Запит 2-8'!#REF!</f>
        <v>#REF!</v>
      </c>
      <c r="E1189" s="413" t="e">
        <f>'Паспорт-3'!F1100</f>
        <v>#REF!</v>
      </c>
      <c r="F1189" s="414"/>
      <c r="G1189" s="429" t="e">
        <f t="shared" si="144"/>
        <v>#REF!</v>
      </c>
      <c r="H1189" s="81" t="e">
        <f t="shared" si="145"/>
        <v>#REF!</v>
      </c>
    </row>
    <row r="1190" spans="1:8" x14ac:dyDescent="0.2">
      <c r="A1190" s="326" t="e">
        <f>'Запит 2-8'!#REF!</f>
        <v>#REF!</v>
      </c>
      <c r="B1190" s="298" t="e">
        <f>IF('Запит 2-8'!#REF!&lt;&gt;"",'Запит 2-8'!#REF!,"")</f>
        <v>#REF!</v>
      </c>
      <c r="C1190" s="297" t="e">
        <f>'Запит 2-8'!#REF!</f>
        <v>#REF!</v>
      </c>
      <c r="D1190" s="296" t="e">
        <f>'Запит 2-8'!#REF!</f>
        <v>#REF!</v>
      </c>
      <c r="E1190" s="413" t="e">
        <f>'Паспорт-3'!F1101</f>
        <v>#REF!</v>
      </c>
      <c r="F1190" s="414"/>
      <c r="G1190" s="429" t="e">
        <f t="shared" si="144"/>
        <v>#REF!</v>
      </c>
      <c r="H1190" s="81" t="e">
        <f t="shared" si="145"/>
        <v>#REF!</v>
      </c>
    </row>
    <row r="1191" spans="1:8" x14ac:dyDescent="0.2">
      <c r="A1191" s="326" t="e">
        <f>'Запит 2-8'!#REF!</f>
        <v>#REF!</v>
      </c>
      <c r="B1191" s="298" t="e">
        <f>IF('Запит 2-8'!#REF!&lt;&gt;"",'Запит 2-8'!#REF!,"")</f>
        <v>#REF!</v>
      </c>
      <c r="C1191" s="297" t="e">
        <f>'Запит 2-8'!#REF!</f>
        <v>#REF!</v>
      </c>
      <c r="D1191" s="296" t="e">
        <f>'Запит 2-8'!#REF!</f>
        <v>#REF!</v>
      </c>
      <c r="E1191" s="413" t="e">
        <f>'Паспорт-3'!F1102</f>
        <v>#REF!</v>
      </c>
      <c r="F1191" s="414"/>
      <c r="G1191" s="429" t="e">
        <f t="shared" si="144"/>
        <v>#REF!</v>
      </c>
      <c r="H1191" s="81" t="e">
        <f t="shared" si="145"/>
        <v>#REF!</v>
      </c>
    </row>
    <row r="1192" spans="1:8" x14ac:dyDescent="0.2">
      <c r="A1192" s="326" t="e">
        <f>'Запит 2-8'!#REF!</f>
        <v>#REF!</v>
      </c>
      <c r="B1192" s="298" t="e">
        <f>IF('Запит 2-8'!#REF!&lt;&gt;"",'Запит 2-8'!#REF!,"")</f>
        <v>#REF!</v>
      </c>
      <c r="C1192" s="297" t="e">
        <f>'Запит 2-8'!#REF!</f>
        <v>#REF!</v>
      </c>
      <c r="D1192" s="296" t="e">
        <f>'Запит 2-8'!#REF!</f>
        <v>#REF!</v>
      </c>
      <c r="E1192" s="413" t="e">
        <f>'Паспорт-3'!F1103</f>
        <v>#REF!</v>
      </c>
      <c r="F1192" s="414"/>
      <c r="G1192" s="429" t="e">
        <f t="shared" si="144"/>
        <v>#REF!</v>
      </c>
      <c r="H1192" s="81" t="e">
        <f t="shared" si="145"/>
        <v>#REF!</v>
      </c>
    </row>
    <row r="1193" spans="1:8" x14ac:dyDescent="0.2">
      <c r="A1193" s="433" t="e">
        <f>'Запит 2-8'!#REF!</f>
        <v>#REF!</v>
      </c>
      <c r="B1193" s="434" t="e">
        <f>IF('Запит 2-8'!#REF!&lt;&gt;"",'Запит 2-8'!#REF!,"")</f>
        <v>#REF!</v>
      </c>
      <c r="C1193" s="435" t="e">
        <f>'Запит 2-8'!#REF!</f>
        <v>#REF!</v>
      </c>
      <c r="D1193" s="436" t="e">
        <f>'Запит 2-8'!#REF!</f>
        <v>#REF!</v>
      </c>
      <c r="E1193" s="437" t="e">
        <f>'Паспорт-3'!F1104</f>
        <v>#REF!</v>
      </c>
      <c r="F1193" s="438"/>
      <c r="G1193" s="439" t="e">
        <f t="shared" si="144"/>
        <v>#REF!</v>
      </c>
      <c r="H1193" s="81" t="e">
        <f t="shared" si="145"/>
        <v>#REF!</v>
      </c>
    </row>
    <row r="1194" spans="1:8" ht="12.75" customHeight="1" x14ac:dyDescent="0.2">
      <c r="A1194" s="820" t="s">
        <v>212</v>
      </c>
      <c r="B1194" s="821"/>
      <c r="C1194" s="821"/>
      <c r="D1194" s="821"/>
      <c r="E1194" s="821"/>
      <c r="F1194" s="821"/>
      <c r="G1194" s="822"/>
      <c r="H1194" s="81" t="e">
        <f>H1178</f>
        <v>#REF!</v>
      </c>
    </row>
    <row r="1195" spans="1:8" x14ac:dyDescent="0.2">
      <c r="A1195" s="420" t="e">
        <f>'Запит 2-8'!#REF!</f>
        <v>#REF!</v>
      </c>
      <c r="B1195" s="823" t="s">
        <v>108</v>
      </c>
      <c r="C1195" s="824"/>
      <c r="D1195" s="824"/>
      <c r="E1195" s="824"/>
      <c r="F1195" s="824"/>
      <c r="G1195" s="829"/>
      <c r="H1195" s="81" t="e">
        <f>H1196</f>
        <v>#REF!</v>
      </c>
    </row>
    <row r="1196" spans="1:8" x14ac:dyDescent="0.2">
      <c r="A1196" s="326" t="e">
        <f>'Запит 2-8'!#REF!</f>
        <v>#REF!</v>
      </c>
      <c r="B1196" s="421" t="e">
        <f>IF('Запит 2-8'!#REF!&lt;&gt;"",'Запит 2-8'!#REF!,"")</f>
        <v>#REF!</v>
      </c>
      <c r="C1196" s="422" t="e">
        <f>'Запит 2-8'!#REF!</f>
        <v>#REF!</v>
      </c>
      <c r="D1196" s="423" t="e">
        <f>'Запит 2-8'!#REF!</f>
        <v>#REF!</v>
      </c>
      <c r="E1196" s="430" t="e">
        <f>'Паспорт-3'!F1106</f>
        <v>#REF!</v>
      </c>
      <c r="F1196" s="431"/>
      <c r="G1196" s="432" t="e">
        <f t="shared" ref="G1196:G1210" si="146">F1196-E1196</f>
        <v>#REF!</v>
      </c>
      <c r="H1196" s="81" t="e">
        <f t="shared" ref="H1196:H1210" si="147">IF(B1196&lt;&gt;"","Для друку","")</f>
        <v>#REF!</v>
      </c>
    </row>
    <row r="1197" spans="1:8" x14ac:dyDescent="0.2">
      <c r="A1197" s="326" t="e">
        <f>'Запит 2-8'!#REF!</f>
        <v>#REF!</v>
      </c>
      <c r="B1197" s="298" t="e">
        <f>IF('Запит 2-8'!#REF!&lt;&gt;"",'Запит 2-8'!#REF!,"")</f>
        <v>#REF!</v>
      </c>
      <c r="C1197" s="297" t="e">
        <f>'Запит 2-8'!#REF!</f>
        <v>#REF!</v>
      </c>
      <c r="D1197" s="296" t="e">
        <f>'Запит 2-8'!#REF!</f>
        <v>#REF!</v>
      </c>
      <c r="E1197" s="413" t="e">
        <f>'Паспорт-3'!F1107</f>
        <v>#REF!</v>
      </c>
      <c r="F1197" s="414"/>
      <c r="G1197" s="429" t="e">
        <f t="shared" si="146"/>
        <v>#REF!</v>
      </c>
      <c r="H1197" s="81" t="e">
        <f t="shared" si="147"/>
        <v>#REF!</v>
      </c>
    </row>
    <row r="1198" spans="1:8" x14ac:dyDescent="0.2">
      <c r="A1198" s="326" t="e">
        <f>'Запит 2-8'!#REF!</f>
        <v>#REF!</v>
      </c>
      <c r="B1198" s="298" t="e">
        <f>IF('Запит 2-8'!#REF!&lt;&gt;"",'Запит 2-8'!#REF!,"")</f>
        <v>#REF!</v>
      </c>
      <c r="C1198" s="297" t="e">
        <f>'Запит 2-8'!#REF!</f>
        <v>#REF!</v>
      </c>
      <c r="D1198" s="296" t="e">
        <f>'Запит 2-8'!#REF!</f>
        <v>#REF!</v>
      </c>
      <c r="E1198" s="413" t="e">
        <f>'Паспорт-3'!F1108</f>
        <v>#REF!</v>
      </c>
      <c r="F1198" s="414"/>
      <c r="G1198" s="429" t="e">
        <f t="shared" si="146"/>
        <v>#REF!</v>
      </c>
      <c r="H1198" s="81" t="e">
        <f t="shared" si="147"/>
        <v>#REF!</v>
      </c>
    </row>
    <row r="1199" spans="1:8" x14ac:dyDescent="0.2">
      <c r="A1199" s="326" t="e">
        <f>'Запит 2-8'!#REF!</f>
        <v>#REF!</v>
      </c>
      <c r="B1199" s="298" t="e">
        <f>IF('Запит 2-8'!#REF!&lt;&gt;"",'Запит 2-8'!#REF!,"")</f>
        <v>#REF!</v>
      </c>
      <c r="C1199" s="297" t="e">
        <f>'Запит 2-8'!#REF!</f>
        <v>#REF!</v>
      </c>
      <c r="D1199" s="296" t="e">
        <f>'Запит 2-8'!#REF!</f>
        <v>#REF!</v>
      </c>
      <c r="E1199" s="413" t="e">
        <f>'Паспорт-3'!F1109</f>
        <v>#REF!</v>
      </c>
      <c r="F1199" s="414"/>
      <c r="G1199" s="429" t="e">
        <f t="shared" si="146"/>
        <v>#REF!</v>
      </c>
      <c r="H1199" s="81" t="e">
        <f t="shared" si="147"/>
        <v>#REF!</v>
      </c>
    </row>
    <row r="1200" spans="1:8" x14ac:dyDescent="0.2">
      <c r="A1200" s="326" t="e">
        <f>'Запит 2-8'!#REF!</f>
        <v>#REF!</v>
      </c>
      <c r="B1200" s="298" t="e">
        <f>IF('Запит 2-8'!#REF!&lt;&gt;"",'Запит 2-8'!#REF!,"")</f>
        <v>#REF!</v>
      </c>
      <c r="C1200" s="297" t="e">
        <f>'Запит 2-8'!#REF!</f>
        <v>#REF!</v>
      </c>
      <c r="D1200" s="296" t="e">
        <f>'Запит 2-8'!#REF!</f>
        <v>#REF!</v>
      </c>
      <c r="E1200" s="413" t="e">
        <f>'Паспорт-3'!F1110</f>
        <v>#REF!</v>
      </c>
      <c r="F1200" s="414"/>
      <c r="G1200" s="429" t="e">
        <f t="shared" si="146"/>
        <v>#REF!</v>
      </c>
      <c r="H1200" s="81" t="e">
        <f t="shared" si="147"/>
        <v>#REF!</v>
      </c>
    </row>
    <row r="1201" spans="1:8" x14ac:dyDescent="0.2">
      <c r="A1201" s="326" t="e">
        <f>'Запит 2-8'!#REF!</f>
        <v>#REF!</v>
      </c>
      <c r="B1201" s="298" t="e">
        <f>IF('Запит 2-8'!#REF!&lt;&gt;"",'Запит 2-8'!#REF!,"")</f>
        <v>#REF!</v>
      </c>
      <c r="C1201" s="297" t="e">
        <f>'Запит 2-8'!#REF!</f>
        <v>#REF!</v>
      </c>
      <c r="D1201" s="296" t="e">
        <f>'Запит 2-8'!#REF!</f>
        <v>#REF!</v>
      </c>
      <c r="E1201" s="413" t="e">
        <f>'Паспорт-3'!F1111</f>
        <v>#REF!</v>
      </c>
      <c r="F1201" s="414"/>
      <c r="G1201" s="429" t="e">
        <f t="shared" si="146"/>
        <v>#REF!</v>
      </c>
      <c r="H1201" s="81" t="e">
        <f t="shared" si="147"/>
        <v>#REF!</v>
      </c>
    </row>
    <row r="1202" spans="1:8" x14ac:dyDescent="0.2">
      <c r="A1202" s="326" t="e">
        <f>'Запит 2-8'!#REF!</f>
        <v>#REF!</v>
      </c>
      <c r="B1202" s="298" t="e">
        <f>IF('Запит 2-8'!#REF!&lt;&gt;"",'Запит 2-8'!#REF!,"")</f>
        <v>#REF!</v>
      </c>
      <c r="C1202" s="297" t="e">
        <f>'Запит 2-8'!#REF!</f>
        <v>#REF!</v>
      </c>
      <c r="D1202" s="296" t="e">
        <f>'Запит 2-8'!#REF!</f>
        <v>#REF!</v>
      </c>
      <c r="E1202" s="413" t="e">
        <f>'Паспорт-3'!F1112</f>
        <v>#REF!</v>
      </c>
      <c r="F1202" s="414"/>
      <c r="G1202" s="429" t="e">
        <f t="shared" si="146"/>
        <v>#REF!</v>
      </c>
      <c r="H1202" s="81" t="e">
        <f t="shared" si="147"/>
        <v>#REF!</v>
      </c>
    </row>
    <row r="1203" spans="1:8" x14ac:dyDescent="0.2">
      <c r="A1203" s="326" t="e">
        <f>'Запит 2-8'!#REF!</f>
        <v>#REF!</v>
      </c>
      <c r="B1203" s="298" t="e">
        <f>IF('Запит 2-8'!#REF!&lt;&gt;"",'Запит 2-8'!#REF!,"")</f>
        <v>#REF!</v>
      </c>
      <c r="C1203" s="297" t="e">
        <f>'Запит 2-8'!#REF!</f>
        <v>#REF!</v>
      </c>
      <c r="D1203" s="296" t="e">
        <f>'Запит 2-8'!#REF!</f>
        <v>#REF!</v>
      </c>
      <c r="E1203" s="413" t="e">
        <f>'Паспорт-3'!F1113</f>
        <v>#REF!</v>
      </c>
      <c r="F1203" s="414"/>
      <c r="G1203" s="429" t="e">
        <f t="shared" si="146"/>
        <v>#REF!</v>
      </c>
      <c r="H1203" s="81" t="e">
        <f t="shared" si="147"/>
        <v>#REF!</v>
      </c>
    </row>
    <row r="1204" spans="1:8" x14ac:dyDescent="0.2">
      <c r="A1204" s="326" t="e">
        <f>'Запит 2-8'!#REF!</f>
        <v>#REF!</v>
      </c>
      <c r="B1204" s="298" t="e">
        <f>IF('Запит 2-8'!#REF!&lt;&gt;"",'Запит 2-8'!#REF!,"")</f>
        <v>#REF!</v>
      </c>
      <c r="C1204" s="297" t="e">
        <f>'Запит 2-8'!#REF!</f>
        <v>#REF!</v>
      </c>
      <c r="D1204" s="296" t="e">
        <f>'Запит 2-8'!#REF!</f>
        <v>#REF!</v>
      </c>
      <c r="E1204" s="413" t="e">
        <f>'Паспорт-3'!F1114</f>
        <v>#REF!</v>
      </c>
      <c r="F1204" s="414"/>
      <c r="G1204" s="429" t="e">
        <f t="shared" si="146"/>
        <v>#REF!</v>
      </c>
      <c r="H1204" s="81" t="e">
        <f t="shared" si="147"/>
        <v>#REF!</v>
      </c>
    </row>
    <row r="1205" spans="1:8" x14ac:dyDescent="0.2">
      <c r="A1205" s="326" t="e">
        <f>'Запит 2-8'!#REF!</f>
        <v>#REF!</v>
      </c>
      <c r="B1205" s="298" t="e">
        <f>IF('Запит 2-8'!#REF!&lt;&gt;"",'Запит 2-8'!#REF!,"")</f>
        <v>#REF!</v>
      </c>
      <c r="C1205" s="297" t="e">
        <f>'Запит 2-8'!#REF!</f>
        <v>#REF!</v>
      </c>
      <c r="D1205" s="296" t="e">
        <f>'Запит 2-8'!#REF!</f>
        <v>#REF!</v>
      </c>
      <c r="E1205" s="413" t="e">
        <f>'Паспорт-3'!F1115</f>
        <v>#REF!</v>
      </c>
      <c r="F1205" s="414"/>
      <c r="G1205" s="429" t="e">
        <f t="shared" si="146"/>
        <v>#REF!</v>
      </c>
      <c r="H1205" s="81" t="e">
        <f t="shared" si="147"/>
        <v>#REF!</v>
      </c>
    </row>
    <row r="1206" spans="1:8" x14ac:dyDescent="0.2">
      <c r="A1206" s="326" t="e">
        <f>'Запит 2-8'!#REF!</f>
        <v>#REF!</v>
      </c>
      <c r="B1206" s="298" t="e">
        <f>IF('Запит 2-8'!#REF!&lt;&gt;"",'Запит 2-8'!#REF!,"")</f>
        <v>#REF!</v>
      </c>
      <c r="C1206" s="297" t="e">
        <f>'Запит 2-8'!#REF!</f>
        <v>#REF!</v>
      </c>
      <c r="D1206" s="296" t="e">
        <f>'Запит 2-8'!#REF!</f>
        <v>#REF!</v>
      </c>
      <c r="E1206" s="413" t="e">
        <f>'Паспорт-3'!F1116</f>
        <v>#REF!</v>
      </c>
      <c r="F1206" s="414"/>
      <c r="G1206" s="429" t="e">
        <f t="shared" si="146"/>
        <v>#REF!</v>
      </c>
      <c r="H1206" s="81" t="e">
        <f t="shared" si="147"/>
        <v>#REF!</v>
      </c>
    </row>
    <row r="1207" spans="1:8" x14ac:dyDescent="0.2">
      <c r="A1207" s="326" t="e">
        <f>'Запит 2-8'!#REF!</f>
        <v>#REF!</v>
      </c>
      <c r="B1207" s="298" t="e">
        <f>IF('Запит 2-8'!#REF!&lt;&gt;"",'Запит 2-8'!#REF!,"")</f>
        <v>#REF!</v>
      </c>
      <c r="C1207" s="297" t="e">
        <f>'Запит 2-8'!#REF!</f>
        <v>#REF!</v>
      </c>
      <c r="D1207" s="296" t="e">
        <f>'Запит 2-8'!#REF!</f>
        <v>#REF!</v>
      </c>
      <c r="E1207" s="413" t="e">
        <f>'Паспорт-3'!F1117</f>
        <v>#REF!</v>
      </c>
      <c r="F1207" s="414"/>
      <c r="G1207" s="429" t="e">
        <f t="shared" si="146"/>
        <v>#REF!</v>
      </c>
      <c r="H1207" s="81" t="e">
        <f t="shared" si="147"/>
        <v>#REF!</v>
      </c>
    </row>
    <row r="1208" spans="1:8" x14ac:dyDescent="0.2">
      <c r="A1208" s="326" t="e">
        <f>'Запит 2-8'!#REF!</f>
        <v>#REF!</v>
      </c>
      <c r="B1208" s="298" t="e">
        <f>IF('Запит 2-8'!#REF!&lt;&gt;"",'Запит 2-8'!#REF!,"")</f>
        <v>#REF!</v>
      </c>
      <c r="C1208" s="297" t="e">
        <f>'Запит 2-8'!#REF!</f>
        <v>#REF!</v>
      </c>
      <c r="D1208" s="296" t="e">
        <f>'Запит 2-8'!#REF!</f>
        <v>#REF!</v>
      </c>
      <c r="E1208" s="413" t="e">
        <f>'Паспорт-3'!F1118</f>
        <v>#REF!</v>
      </c>
      <c r="F1208" s="414"/>
      <c r="G1208" s="429" t="e">
        <f t="shared" si="146"/>
        <v>#REF!</v>
      </c>
      <c r="H1208" s="81" t="e">
        <f t="shared" si="147"/>
        <v>#REF!</v>
      </c>
    </row>
    <row r="1209" spans="1:8" x14ac:dyDescent="0.2">
      <c r="A1209" s="326" t="e">
        <f>'Запит 2-8'!#REF!</f>
        <v>#REF!</v>
      </c>
      <c r="B1209" s="298" t="e">
        <f>IF('Запит 2-8'!#REF!&lt;&gt;"",'Запит 2-8'!#REF!,"")</f>
        <v>#REF!</v>
      </c>
      <c r="C1209" s="297" t="e">
        <f>'Запит 2-8'!#REF!</f>
        <v>#REF!</v>
      </c>
      <c r="D1209" s="296" t="e">
        <f>'Запит 2-8'!#REF!</f>
        <v>#REF!</v>
      </c>
      <c r="E1209" s="413" t="e">
        <f>'Паспорт-3'!F1119</f>
        <v>#REF!</v>
      </c>
      <c r="F1209" s="414"/>
      <c r="G1209" s="429" t="e">
        <f t="shared" si="146"/>
        <v>#REF!</v>
      </c>
      <c r="H1209" s="81" t="e">
        <f t="shared" si="147"/>
        <v>#REF!</v>
      </c>
    </row>
    <row r="1210" spans="1:8" x14ac:dyDescent="0.2">
      <c r="A1210" s="433" t="e">
        <f>'Запит 2-8'!#REF!</f>
        <v>#REF!</v>
      </c>
      <c r="B1210" s="434" t="e">
        <f>IF('Запит 2-8'!#REF!&lt;&gt;"",'Запит 2-8'!#REF!,"")</f>
        <v>#REF!</v>
      </c>
      <c r="C1210" s="435" t="e">
        <f>'Запит 2-8'!#REF!</f>
        <v>#REF!</v>
      </c>
      <c r="D1210" s="436" t="e">
        <f>'Запит 2-8'!#REF!</f>
        <v>#REF!</v>
      </c>
      <c r="E1210" s="437" t="e">
        <f>'Паспорт-3'!F1120</f>
        <v>#REF!</v>
      </c>
      <c r="F1210" s="438"/>
      <c r="G1210" s="439" t="e">
        <f t="shared" si="146"/>
        <v>#REF!</v>
      </c>
      <c r="H1210" s="81" t="e">
        <f t="shared" si="147"/>
        <v>#REF!</v>
      </c>
    </row>
    <row r="1211" spans="1:8" ht="12.75" customHeight="1" x14ac:dyDescent="0.2">
      <c r="A1211" s="820" t="s">
        <v>212</v>
      </c>
      <c r="B1211" s="821"/>
      <c r="C1211" s="821"/>
      <c r="D1211" s="821"/>
      <c r="E1211" s="821"/>
      <c r="F1211" s="821"/>
      <c r="G1211" s="822"/>
      <c r="H1211" s="81" t="e">
        <f>H1195</f>
        <v>#REF!</v>
      </c>
    </row>
    <row r="1212" spans="1:8" x14ac:dyDescent="0.2">
      <c r="A1212" s="426" t="e">
        <f>'Запит 2-8'!#REF!</f>
        <v>#REF!</v>
      </c>
      <c r="B1212" s="823" t="s">
        <v>109</v>
      </c>
      <c r="C1212" s="824"/>
      <c r="D1212" s="824"/>
      <c r="E1212" s="825"/>
      <c r="F1212" s="825"/>
      <c r="G1212" s="826"/>
      <c r="H1212" s="81" t="e">
        <f>H1213</f>
        <v>#REF!</v>
      </c>
    </row>
    <row r="1213" spans="1:8" x14ac:dyDescent="0.2">
      <c r="A1213" s="326" t="e">
        <f>'Запит 2-8'!#REF!</f>
        <v>#REF!</v>
      </c>
      <c r="B1213" s="421" t="e">
        <f>IF('Запит 2-8'!#REF!&lt;&gt;"",'Запит 2-8'!#REF!,"")</f>
        <v>#REF!</v>
      </c>
      <c r="C1213" s="422" t="e">
        <f>'Запит 2-8'!#REF!</f>
        <v>#REF!</v>
      </c>
      <c r="D1213" s="423" t="e">
        <f>'Запит 2-8'!#REF!</f>
        <v>#REF!</v>
      </c>
      <c r="E1213" s="424" t="e">
        <f>'Паспорт-3'!F1122</f>
        <v>#REF!</v>
      </c>
      <c r="F1213" s="425"/>
      <c r="G1213" s="428" t="e">
        <f t="shared" ref="G1213:G1227" si="148">F1213-E1213</f>
        <v>#REF!</v>
      </c>
      <c r="H1213" s="81" t="e">
        <f t="shared" ref="H1213:H1227" si="149">IF(B1213&lt;&gt;"","Для друку","")</f>
        <v>#REF!</v>
      </c>
    </row>
    <row r="1214" spans="1:8" x14ac:dyDescent="0.2">
      <c r="A1214" s="326" t="e">
        <f>'Запит 2-8'!#REF!</f>
        <v>#REF!</v>
      </c>
      <c r="B1214" s="298" t="e">
        <f>IF('Запит 2-8'!#REF!&lt;&gt;"",'Запит 2-8'!#REF!,"")</f>
        <v>#REF!</v>
      </c>
      <c r="C1214" s="297" t="e">
        <f>'Запит 2-8'!#REF!</f>
        <v>#REF!</v>
      </c>
      <c r="D1214" s="296" t="e">
        <f>'Запит 2-8'!#REF!</f>
        <v>#REF!</v>
      </c>
      <c r="E1214" s="413" t="e">
        <f>'Паспорт-3'!F1123</f>
        <v>#REF!</v>
      </c>
      <c r="F1214" s="414"/>
      <c r="G1214" s="429" t="e">
        <f t="shared" si="148"/>
        <v>#REF!</v>
      </c>
      <c r="H1214" s="81" t="e">
        <f t="shared" si="149"/>
        <v>#REF!</v>
      </c>
    </row>
    <row r="1215" spans="1:8" x14ac:dyDescent="0.2">
      <c r="A1215" s="326" t="e">
        <f>'Запит 2-8'!#REF!</f>
        <v>#REF!</v>
      </c>
      <c r="B1215" s="298" t="e">
        <f>IF('Запит 2-8'!#REF!&lt;&gt;"",'Запит 2-8'!#REF!,"")</f>
        <v>#REF!</v>
      </c>
      <c r="C1215" s="297" t="e">
        <f>'Запит 2-8'!#REF!</f>
        <v>#REF!</v>
      </c>
      <c r="D1215" s="296" t="e">
        <f>'Запит 2-8'!#REF!</f>
        <v>#REF!</v>
      </c>
      <c r="E1215" s="413" t="e">
        <f>'Паспорт-3'!F1124</f>
        <v>#REF!</v>
      </c>
      <c r="F1215" s="414"/>
      <c r="G1215" s="429" t="e">
        <f t="shared" si="148"/>
        <v>#REF!</v>
      </c>
      <c r="H1215" s="81" t="e">
        <f t="shared" si="149"/>
        <v>#REF!</v>
      </c>
    </row>
    <row r="1216" spans="1:8" x14ac:dyDescent="0.2">
      <c r="A1216" s="326" t="e">
        <f>'Запит 2-8'!#REF!</f>
        <v>#REF!</v>
      </c>
      <c r="B1216" s="298" t="e">
        <f>IF('Запит 2-8'!#REF!&lt;&gt;"",'Запит 2-8'!#REF!,"")</f>
        <v>#REF!</v>
      </c>
      <c r="C1216" s="297" t="e">
        <f>'Запит 2-8'!#REF!</f>
        <v>#REF!</v>
      </c>
      <c r="D1216" s="296" t="e">
        <f>'Запит 2-8'!#REF!</f>
        <v>#REF!</v>
      </c>
      <c r="E1216" s="413" t="e">
        <f>'Паспорт-3'!F1125</f>
        <v>#REF!</v>
      </c>
      <c r="F1216" s="414"/>
      <c r="G1216" s="429" t="e">
        <f t="shared" si="148"/>
        <v>#REF!</v>
      </c>
      <c r="H1216" s="81" t="e">
        <f t="shared" si="149"/>
        <v>#REF!</v>
      </c>
    </row>
    <row r="1217" spans="1:8" x14ac:dyDescent="0.2">
      <c r="A1217" s="326" t="e">
        <f>'Запит 2-8'!#REF!</f>
        <v>#REF!</v>
      </c>
      <c r="B1217" s="298" t="e">
        <f>IF('Запит 2-8'!#REF!&lt;&gt;"",'Запит 2-8'!#REF!,"")</f>
        <v>#REF!</v>
      </c>
      <c r="C1217" s="297" t="e">
        <f>'Запит 2-8'!#REF!</f>
        <v>#REF!</v>
      </c>
      <c r="D1217" s="296" t="e">
        <f>'Запит 2-8'!#REF!</f>
        <v>#REF!</v>
      </c>
      <c r="E1217" s="413" t="e">
        <f>'Паспорт-3'!F1126</f>
        <v>#REF!</v>
      </c>
      <c r="F1217" s="414"/>
      <c r="G1217" s="429" t="e">
        <f t="shared" si="148"/>
        <v>#REF!</v>
      </c>
      <c r="H1217" s="81" t="e">
        <f t="shared" si="149"/>
        <v>#REF!</v>
      </c>
    </row>
    <row r="1218" spans="1:8" x14ac:dyDescent="0.2">
      <c r="A1218" s="326" t="e">
        <f>'Запит 2-8'!#REF!</f>
        <v>#REF!</v>
      </c>
      <c r="B1218" s="298" t="e">
        <f>IF('Запит 2-8'!#REF!&lt;&gt;"",'Запит 2-8'!#REF!,"")</f>
        <v>#REF!</v>
      </c>
      <c r="C1218" s="297" t="e">
        <f>'Запит 2-8'!#REF!</f>
        <v>#REF!</v>
      </c>
      <c r="D1218" s="296" t="e">
        <f>'Запит 2-8'!#REF!</f>
        <v>#REF!</v>
      </c>
      <c r="E1218" s="413" t="e">
        <f>'Паспорт-3'!F1127</f>
        <v>#REF!</v>
      </c>
      <c r="F1218" s="414"/>
      <c r="G1218" s="429" t="e">
        <f t="shared" si="148"/>
        <v>#REF!</v>
      </c>
      <c r="H1218" s="81" t="e">
        <f t="shared" si="149"/>
        <v>#REF!</v>
      </c>
    </row>
    <row r="1219" spans="1:8" x14ac:dyDescent="0.2">
      <c r="A1219" s="326" t="e">
        <f>'Запит 2-8'!#REF!</f>
        <v>#REF!</v>
      </c>
      <c r="B1219" s="298" t="e">
        <f>IF('Запит 2-8'!#REF!&lt;&gt;"",'Запит 2-8'!#REF!,"")</f>
        <v>#REF!</v>
      </c>
      <c r="C1219" s="297" t="e">
        <f>'Запит 2-8'!#REF!</f>
        <v>#REF!</v>
      </c>
      <c r="D1219" s="296" t="e">
        <f>'Запит 2-8'!#REF!</f>
        <v>#REF!</v>
      </c>
      <c r="E1219" s="413" t="e">
        <f>'Паспорт-3'!F1128</f>
        <v>#REF!</v>
      </c>
      <c r="F1219" s="414"/>
      <c r="G1219" s="429" t="e">
        <f t="shared" si="148"/>
        <v>#REF!</v>
      </c>
      <c r="H1219" s="81" t="e">
        <f t="shared" si="149"/>
        <v>#REF!</v>
      </c>
    </row>
    <row r="1220" spans="1:8" x14ac:dyDescent="0.2">
      <c r="A1220" s="326" t="e">
        <f>'Запит 2-8'!#REF!</f>
        <v>#REF!</v>
      </c>
      <c r="B1220" s="298" t="e">
        <f>IF('Запит 2-8'!#REF!&lt;&gt;"",'Запит 2-8'!#REF!,"")</f>
        <v>#REF!</v>
      </c>
      <c r="C1220" s="297" t="e">
        <f>'Запит 2-8'!#REF!</f>
        <v>#REF!</v>
      </c>
      <c r="D1220" s="296" t="e">
        <f>'Запит 2-8'!#REF!</f>
        <v>#REF!</v>
      </c>
      <c r="E1220" s="413" t="e">
        <f>'Паспорт-3'!F1129</f>
        <v>#REF!</v>
      </c>
      <c r="F1220" s="414"/>
      <c r="G1220" s="429" t="e">
        <f t="shared" si="148"/>
        <v>#REF!</v>
      </c>
      <c r="H1220" s="81" t="e">
        <f t="shared" si="149"/>
        <v>#REF!</v>
      </c>
    </row>
    <row r="1221" spans="1:8" x14ac:dyDescent="0.2">
      <c r="A1221" s="326" t="e">
        <f>'Запит 2-8'!#REF!</f>
        <v>#REF!</v>
      </c>
      <c r="B1221" s="298" t="e">
        <f>IF('Запит 2-8'!#REF!&lt;&gt;"",'Запит 2-8'!#REF!,"")</f>
        <v>#REF!</v>
      </c>
      <c r="C1221" s="297" t="e">
        <f>'Запит 2-8'!#REF!</f>
        <v>#REF!</v>
      </c>
      <c r="D1221" s="296" t="e">
        <f>'Запит 2-8'!#REF!</f>
        <v>#REF!</v>
      </c>
      <c r="E1221" s="413" t="e">
        <f>'Паспорт-3'!F1130</f>
        <v>#REF!</v>
      </c>
      <c r="F1221" s="414"/>
      <c r="G1221" s="429" t="e">
        <f t="shared" si="148"/>
        <v>#REF!</v>
      </c>
      <c r="H1221" s="81" t="e">
        <f t="shared" si="149"/>
        <v>#REF!</v>
      </c>
    </row>
    <row r="1222" spans="1:8" x14ac:dyDescent="0.2">
      <c r="A1222" s="326" t="e">
        <f>'Запит 2-8'!#REF!</f>
        <v>#REF!</v>
      </c>
      <c r="B1222" s="298" t="e">
        <f>IF('Запит 2-8'!#REF!&lt;&gt;"",'Запит 2-8'!#REF!,"")</f>
        <v>#REF!</v>
      </c>
      <c r="C1222" s="297" t="e">
        <f>'Запит 2-8'!#REF!</f>
        <v>#REF!</v>
      </c>
      <c r="D1222" s="296" t="e">
        <f>'Запит 2-8'!#REF!</f>
        <v>#REF!</v>
      </c>
      <c r="E1222" s="413" t="e">
        <f>'Паспорт-3'!F1131</f>
        <v>#REF!</v>
      </c>
      <c r="F1222" s="414"/>
      <c r="G1222" s="429" t="e">
        <f t="shared" si="148"/>
        <v>#REF!</v>
      </c>
      <c r="H1222" s="81" t="e">
        <f t="shared" si="149"/>
        <v>#REF!</v>
      </c>
    </row>
    <row r="1223" spans="1:8" x14ac:dyDescent="0.2">
      <c r="A1223" s="326" t="e">
        <f>'Запит 2-8'!#REF!</f>
        <v>#REF!</v>
      </c>
      <c r="B1223" s="298" t="e">
        <f>IF('Запит 2-8'!#REF!&lt;&gt;"",'Запит 2-8'!#REF!,"")</f>
        <v>#REF!</v>
      </c>
      <c r="C1223" s="297" t="e">
        <f>'Запит 2-8'!#REF!</f>
        <v>#REF!</v>
      </c>
      <c r="D1223" s="296" t="e">
        <f>'Запит 2-8'!#REF!</f>
        <v>#REF!</v>
      </c>
      <c r="E1223" s="413" t="e">
        <f>'Паспорт-3'!F1132</f>
        <v>#REF!</v>
      </c>
      <c r="F1223" s="414"/>
      <c r="G1223" s="429" t="e">
        <f t="shared" si="148"/>
        <v>#REF!</v>
      </c>
      <c r="H1223" s="81" t="e">
        <f t="shared" si="149"/>
        <v>#REF!</v>
      </c>
    </row>
    <row r="1224" spans="1:8" x14ac:dyDescent="0.2">
      <c r="A1224" s="326" t="e">
        <f>'Запит 2-8'!#REF!</f>
        <v>#REF!</v>
      </c>
      <c r="B1224" s="298" t="e">
        <f>IF('Запит 2-8'!#REF!&lt;&gt;"",'Запит 2-8'!#REF!,"")</f>
        <v>#REF!</v>
      </c>
      <c r="C1224" s="297" t="e">
        <f>'Запит 2-8'!#REF!</f>
        <v>#REF!</v>
      </c>
      <c r="D1224" s="296" t="e">
        <f>'Запит 2-8'!#REF!</f>
        <v>#REF!</v>
      </c>
      <c r="E1224" s="413" t="e">
        <f>'Паспорт-3'!F1133</f>
        <v>#REF!</v>
      </c>
      <c r="F1224" s="414"/>
      <c r="G1224" s="429" t="e">
        <f t="shared" si="148"/>
        <v>#REF!</v>
      </c>
      <c r="H1224" s="81" t="e">
        <f t="shared" si="149"/>
        <v>#REF!</v>
      </c>
    </row>
    <row r="1225" spans="1:8" x14ac:dyDescent="0.2">
      <c r="A1225" s="326" t="e">
        <f>'Запит 2-8'!#REF!</f>
        <v>#REF!</v>
      </c>
      <c r="B1225" s="298" t="e">
        <f>IF('Запит 2-8'!#REF!&lt;&gt;"",'Запит 2-8'!#REF!,"")</f>
        <v>#REF!</v>
      </c>
      <c r="C1225" s="297" t="e">
        <f>'Запит 2-8'!#REF!</f>
        <v>#REF!</v>
      </c>
      <c r="D1225" s="296" t="e">
        <f>'Запит 2-8'!#REF!</f>
        <v>#REF!</v>
      </c>
      <c r="E1225" s="413" t="e">
        <f>'Паспорт-3'!F1134</f>
        <v>#REF!</v>
      </c>
      <c r="F1225" s="414"/>
      <c r="G1225" s="429" t="e">
        <f t="shared" si="148"/>
        <v>#REF!</v>
      </c>
      <c r="H1225" s="81" t="e">
        <f t="shared" si="149"/>
        <v>#REF!</v>
      </c>
    </row>
    <row r="1226" spans="1:8" x14ac:dyDescent="0.2">
      <c r="A1226" s="326" t="e">
        <f>'Запит 2-8'!#REF!</f>
        <v>#REF!</v>
      </c>
      <c r="B1226" s="298" t="e">
        <f>IF('Запит 2-8'!#REF!&lt;&gt;"",'Запит 2-8'!#REF!,"")</f>
        <v>#REF!</v>
      </c>
      <c r="C1226" s="297" t="e">
        <f>'Запит 2-8'!#REF!</f>
        <v>#REF!</v>
      </c>
      <c r="D1226" s="296" t="e">
        <f>'Запит 2-8'!#REF!</f>
        <v>#REF!</v>
      </c>
      <c r="E1226" s="413" t="e">
        <f>'Паспорт-3'!F1135</f>
        <v>#REF!</v>
      </c>
      <c r="F1226" s="414"/>
      <c r="G1226" s="429" t="e">
        <f t="shared" si="148"/>
        <v>#REF!</v>
      </c>
      <c r="H1226" s="81" t="e">
        <f t="shared" si="149"/>
        <v>#REF!</v>
      </c>
    </row>
    <row r="1227" spans="1:8" x14ac:dyDescent="0.2">
      <c r="A1227" s="433" t="e">
        <f>'Запит 2-8'!#REF!</f>
        <v>#REF!</v>
      </c>
      <c r="B1227" s="434" t="e">
        <f>IF('Запит 2-8'!#REF!&lt;&gt;"",'Запит 2-8'!#REF!,"")</f>
        <v>#REF!</v>
      </c>
      <c r="C1227" s="435" t="e">
        <f>'Запит 2-8'!#REF!</f>
        <v>#REF!</v>
      </c>
      <c r="D1227" s="436" t="e">
        <f>'Запит 2-8'!#REF!</f>
        <v>#REF!</v>
      </c>
      <c r="E1227" s="437" t="e">
        <f>'Паспорт-3'!F1136</f>
        <v>#REF!</v>
      </c>
      <c r="F1227" s="438"/>
      <c r="G1227" s="439" t="e">
        <f t="shared" si="148"/>
        <v>#REF!</v>
      </c>
      <c r="H1227" s="81" t="e">
        <f t="shared" si="149"/>
        <v>#REF!</v>
      </c>
    </row>
    <row r="1228" spans="1:8" ht="12.75" customHeight="1" x14ac:dyDescent="0.2">
      <c r="A1228" s="820" t="s">
        <v>212</v>
      </c>
      <c r="B1228" s="821"/>
      <c r="C1228" s="821"/>
      <c r="D1228" s="821"/>
      <c r="E1228" s="821"/>
      <c r="F1228" s="821"/>
      <c r="G1228" s="822"/>
      <c r="H1228" s="81" t="e">
        <f>H1212</f>
        <v>#REF!</v>
      </c>
    </row>
    <row r="1229" spans="1:8" x14ac:dyDescent="0.2">
      <c r="A1229" s="426" t="e">
        <f>'Запит 2-8'!#REF!</f>
        <v>#REF!</v>
      </c>
      <c r="B1229" s="823" t="s">
        <v>110</v>
      </c>
      <c r="C1229" s="824"/>
      <c r="D1229" s="824"/>
      <c r="E1229" s="825"/>
      <c r="F1229" s="825"/>
      <c r="G1229" s="826"/>
      <c r="H1229" s="81" t="e">
        <f>H1230</f>
        <v>#REF!</v>
      </c>
    </row>
    <row r="1230" spans="1:8" x14ac:dyDescent="0.2">
      <c r="A1230" s="326" t="e">
        <f>'Запит 2-8'!#REF!</f>
        <v>#REF!</v>
      </c>
      <c r="B1230" s="421" t="e">
        <f>IF('Запит 2-8'!#REF!&lt;&gt;"",'Запит 2-8'!#REF!,"")</f>
        <v>#REF!</v>
      </c>
      <c r="C1230" s="422" t="e">
        <f>'Запит 2-8'!#REF!</f>
        <v>#REF!</v>
      </c>
      <c r="D1230" s="423" t="e">
        <f>'Запит 2-8'!#REF!</f>
        <v>#REF!</v>
      </c>
      <c r="E1230" s="424" t="e">
        <f>'Паспорт-3'!F1138</f>
        <v>#REF!</v>
      </c>
      <c r="F1230" s="425"/>
      <c r="G1230" s="428" t="e">
        <f t="shared" ref="G1230:G1239" si="150">F1230-E1230</f>
        <v>#REF!</v>
      </c>
      <c r="H1230" s="81" t="e">
        <f t="shared" ref="H1230:H1239" si="151">IF(B1230&lt;&gt;"","Для друку","")</f>
        <v>#REF!</v>
      </c>
    </row>
    <row r="1231" spans="1:8" x14ac:dyDescent="0.2">
      <c r="A1231" s="326" t="e">
        <f>'Запит 2-8'!#REF!</f>
        <v>#REF!</v>
      </c>
      <c r="B1231" s="298" t="e">
        <f>IF('Запит 2-8'!#REF!&lt;&gt;"",'Запит 2-8'!#REF!,"")</f>
        <v>#REF!</v>
      </c>
      <c r="C1231" s="297" t="e">
        <f>'Запит 2-8'!#REF!</f>
        <v>#REF!</v>
      </c>
      <c r="D1231" s="296" t="e">
        <f>'Запит 2-8'!#REF!</f>
        <v>#REF!</v>
      </c>
      <c r="E1231" s="413" t="e">
        <f>'Паспорт-3'!F1139</f>
        <v>#REF!</v>
      </c>
      <c r="F1231" s="414"/>
      <c r="G1231" s="429" t="e">
        <f t="shared" si="150"/>
        <v>#REF!</v>
      </c>
      <c r="H1231" s="81" t="e">
        <f t="shared" si="151"/>
        <v>#REF!</v>
      </c>
    </row>
    <row r="1232" spans="1:8" x14ac:dyDescent="0.2">
      <c r="A1232" s="326" t="e">
        <f>'Запит 2-8'!#REF!</f>
        <v>#REF!</v>
      </c>
      <c r="B1232" s="298" t="e">
        <f>IF('Запит 2-8'!#REF!&lt;&gt;"",'Запит 2-8'!#REF!,"")</f>
        <v>#REF!</v>
      </c>
      <c r="C1232" s="297" t="e">
        <f>'Запит 2-8'!#REF!</f>
        <v>#REF!</v>
      </c>
      <c r="D1232" s="296" t="e">
        <f>'Запит 2-8'!#REF!</f>
        <v>#REF!</v>
      </c>
      <c r="E1232" s="413" t="e">
        <f>'Паспорт-3'!F1140</f>
        <v>#REF!</v>
      </c>
      <c r="F1232" s="414"/>
      <c r="G1232" s="429" t="e">
        <f t="shared" si="150"/>
        <v>#REF!</v>
      </c>
      <c r="H1232" s="81" t="e">
        <f t="shared" si="151"/>
        <v>#REF!</v>
      </c>
    </row>
    <row r="1233" spans="1:8" x14ac:dyDescent="0.2">
      <c r="A1233" s="326" t="e">
        <f>'Запит 2-8'!#REF!</f>
        <v>#REF!</v>
      </c>
      <c r="B1233" s="298" t="e">
        <f>IF('Запит 2-8'!#REF!&lt;&gt;"",'Запит 2-8'!#REF!,"")</f>
        <v>#REF!</v>
      </c>
      <c r="C1233" s="297" t="e">
        <f>'Запит 2-8'!#REF!</f>
        <v>#REF!</v>
      </c>
      <c r="D1233" s="296" t="e">
        <f>'Запит 2-8'!#REF!</f>
        <v>#REF!</v>
      </c>
      <c r="E1233" s="413" t="e">
        <f>'Паспорт-3'!F1141</f>
        <v>#REF!</v>
      </c>
      <c r="F1233" s="414"/>
      <c r="G1233" s="429" t="e">
        <f t="shared" si="150"/>
        <v>#REF!</v>
      </c>
      <c r="H1233" s="81" t="e">
        <f t="shared" si="151"/>
        <v>#REF!</v>
      </c>
    </row>
    <row r="1234" spans="1:8" x14ac:dyDescent="0.2">
      <c r="A1234" s="326" t="e">
        <f>'Запит 2-8'!#REF!</f>
        <v>#REF!</v>
      </c>
      <c r="B1234" s="298" t="e">
        <f>IF('Запит 2-8'!#REF!&lt;&gt;"",'Запит 2-8'!#REF!,"")</f>
        <v>#REF!</v>
      </c>
      <c r="C1234" s="297" t="e">
        <f>'Запит 2-8'!#REF!</f>
        <v>#REF!</v>
      </c>
      <c r="D1234" s="296" t="e">
        <f>'Запит 2-8'!#REF!</f>
        <v>#REF!</v>
      </c>
      <c r="E1234" s="413" t="e">
        <f>'Паспорт-3'!F1142</f>
        <v>#REF!</v>
      </c>
      <c r="F1234" s="414"/>
      <c r="G1234" s="429" t="e">
        <f t="shared" si="150"/>
        <v>#REF!</v>
      </c>
      <c r="H1234" s="81" t="e">
        <f t="shared" si="151"/>
        <v>#REF!</v>
      </c>
    </row>
    <row r="1235" spans="1:8" x14ac:dyDescent="0.2">
      <c r="A1235" s="326" t="e">
        <f>'Запит 2-8'!#REF!</f>
        <v>#REF!</v>
      </c>
      <c r="B1235" s="298" t="e">
        <f>IF('Запит 2-8'!#REF!&lt;&gt;"",'Запит 2-8'!#REF!,"")</f>
        <v>#REF!</v>
      </c>
      <c r="C1235" s="297" t="e">
        <f>'Запит 2-8'!#REF!</f>
        <v>#REF!</v>
      </c>
      <c r="D1235" s="296" t="e">
        <f>'Запит 2-8'!#REF!</f>
        <v>#REF!</v>
      </c>
      <c r="E1235" s="413" t="e">
        <f>'Паспорт-3'!F1143</f>
        <v>#REF!</v>
      </c>
      <c r="F1235" s="414"/>
      <c r="G1235" s="429" t="e">
        <f t="shared" si="150"/>
        <v>#REF!</v>
      </c>
      <c r="H1235" s="81" t="e">
        <f t="shared" si="151"/>
        <v>#REF!</v>
      </c>
    </row>
    <row r="1236" spans="1:8" x14ac:dyDescent="0.2">
      <c r="A1236" s="326" t="e">
        <f>'Запит 2-8'!#REF!</f>
        <v>#REF!</v>
      </c>
      <c r="B1236" s="298" t="e">
        <f>IF('Запит 2-8'!#REF!&lt;&gt;"",'Запит 2-8'!#REF!,"")</f>
        <v>#REF!</v>
      </c>
      <c r="C1236" s="297" t="e">
        <f>'Запит 2-8'!#REF!</f>
        <v>#REF!</v>
      </c>
      <c r="D1236" s="296" t="e">
        <f>'Запит 2-8'!#REF!</f>
        <v>#REF!</v>
      </c>
      <c r="E1236" s="413" t="e">
        <f>'Паспорт-3'!F1144</f>
        <v>#REF!</v>
      </c>
      <c r="F1236" s="414"/>
      <c r="G1236" s="429" t="e">
        <f t="shared" si="150"/>
        <v>#REF!</v>
      </c>
      <c r="H1236" s="81" t="e">
        <f t="shared" si="151"/>
        <v>#REF!</v>
      </c>
    </row>
    <row r="1237" spans="1:8" x14ac:dyDescent="0.2">
      <c r="A1237" s="326" t="e">
        <f>'Запит 2-8'!#REF!</f>
        <v>#REF!</v>
      </c>
      <c r="B1237" s="298" t="e">
        <f>IF('Запит 2-8'!#REF!&lt;&gt;"",'Запит 2-8'!#REF!,"")</f>
        <v>#REF!</v>
      </c>
      <c r="C1237" s="297" t="e">
        <f>'Запит 2-8'!#REF!</f>
        <v>#REF!</v>
      </c>
      <c r="D1237" s="296" t="e">
        <f>'Запит 2-8'!#REF!</f>
        <v>#REF!</v>
      </c>
      <c r="E1237" s="413" t="e">
        <f>'Паспорт-3'!F1145</f>
        <v>#REF!</v>
      </c>
      <c r="F1237" s="414"/>
      <c r="G1237" s="429" t="e">
        <f t="shared" si="150"/>
        <v>#REF!</v>
      </c>
      <c r="H1237" s="81" t="e">
        <f t="shared" si="151"/>
        <v>#REF!</v>
      </c>
    </row>
    <row r="1238" spans="1:8" ht="12.75" customHeight="1" x14ac:dyDescent="0.2">
      <c r="A1238" s="326" t="e">
        <f>'Запит 2-8'!#REF!</f>
        <v>#REF!</v>
      </c>
      <c r="B1238" s="298" t="e">
        <f>IF('Запит 2-8'!#REF!&lt;&gt;"",'Запит 2-8'!#REF!,"")</f>
        <v>#REF!</v>
      </c>
      <c r="C1238" s="297" t="e">
        <f>'Запит 2-8'!#REF!</f>
        <v>#REF!</v>
      </c>
      <c r="D1238" s="296" t="e">
        <f>'Запит 2-8'!#REF!</f>
        <v>#REF!</v>
      </c>
      <c r="E1238" s="413" t="e">
        <f>'Паспорт-3'!F1146</f>
        <v>#REF!</v>
      </c>
      <c r="F1238" s="414"/>
      <c r="G1238" s="429" t="e">
        <f t="shared" si="150"/>
        <v>#REF!</v>
      </c>
      <c r="H1238" s="81" t="e">
        <f t="shared" si="151"/>
        <v>#REF!</v>
      </c>
    </row>
    <row r="1239" spans="1:8" x14ac:dyDescent="0.2">
      <c r="A1239" s="433" t="e">
        <f>'Запит 2-8'!#REF!</f>
        <v>#REF!</v>
      </c>
      <c r="B1239" s="434" t="e">
        <f>IF('Запит 2-8'!#REF!&lt;&gt;"",'Запит 2-8'!#REF!,"")</f>
        <v>#REF!</v>
      </c>
      <c r="C1239" s="435" t="e">
        <f>'Запит 2-8'!#REF!</f>
        <v>#REF!</v>
      </c>
      <c r="D1239" s="436" t="e">
        <f>'Запит 2-8'!#REF!</f>
        <v>#REF!</v>
      </c>
      <c r="E1239" s="437" t="e">
        <f>'Паспорт-3'!F1147</f>
        <v>#REF!</v>
      </c>
      <c r="F1239" s="438"/>
      <c r="G1239" s="439" t="e">
        <f t="shared" si="150"/>
        <v>#REF!</v>
      </c>
      <c r="H1239" s="81" t="e">
        <f t="shared" si="151"/>
        <v>#REF!</v>
      </c>
    </row>
    <row r="1240" spans="1:8" ht="12.75" customHeight="1" x14ac:dyDescent="0.2">
      <c r="A1240" s="820" t="s">
        <v>212</v>
      </c>
      <c r="B1240" s="821"/>
      <c r="C1240" s="821"/>
      <c r="D1240" s="821"/>
      <c r="E1240" s="821"/>
      <c r="F1240" s="821"/>
      <c r="G1240" s="822"/>
      <c r="H1240" s="81" t="e">
        <f>H1229</f>
        <v>#REF!</v>
      </c>
    </row>
    <row r="1241" spans="1:8" ht="12.75" customHeight="1" x14ac:dyDescent="0.2">
      <c r="A1241" s="820" t="s">
        <v>232</v>
      </c>
      <c r="B1241" s="821"/>
      <c r="C1241" s="821"/>
      <c r="D1241" s="821"/>
      <c r="E1241" s="821"/>
      <c r="F1241" s="821"/>
      <c r="G1241" s="822"/>
      <c r="H1241" s="81" t="e">
        <f>H1177</f>
        <v>#REF!</v>
      </c>
    </row>
    <row r="1242" spans="1:8" ht="12.75" customHeight="1" x14ac:dyDescent="0.2">
      <c r="A1242" s="784" t="e">
        <f>'Запит 2-8'!#REF!</f>
        <v>#REF!</v>
      </c>
      <c r="B1242" s="785"/>
      <c r="C1242" s="785"/>
      <c r="D1242" s="785"/>
      <c r="E1242" s="785"/>
      <c r="F1242" s="785"/>
      <c r="G1242" s="786"/>
      <c r="H1242" s="81" t="e">
        <f>H1243</f>
        <v>#REF!</v>
      </c>
    </row>
    <row r="1243" spans="1:8" x14ac:dyDescent="0.2">
      <c r="A1243" s="420" t="s">
        <v>4</v>
      </c>
      <c r="B1243" s="823" t="s">
        <v>107</v>
      </c>
      <c r="C1243" s="824"/>
      <c r="D1243" s="824"/>
      <c r="E1243" s="827"/>
      <c r="F1243" s="827"/>
      <c r="G1243" s="828"/>
      <c r="H1243" s="81" t="e">
        <f>H1244</f>
        <v>#REF!</v>
      </c>
    </row>
    <row r="1244" spans="1:8" x14ac:dyDescent="0.2">
      <c r="A1244" s="326" t="e">
        <f>'Запит 2-8'!#REF!</f>
        <v>#REF!</v>
      </c>
      <c r="B1244" s="421" t="e">
        <f>IF('Запит 2-8'!#REF!&lt;&gt;"",'Запит 2-8'!#REF!,"")</f>
        <v>#REF!</v>
      </c>
      <c r="C1244" s="422" t="e">
        <f>'Запит 2-8'!#REF!</f>
        <v>#REF!</v>
      </c>
      <c r="D1244" s="423" t="e">
        <f>'Запит 2-8'!#REF!</f>
        <v>#REF!</v>
      </c>
      <c r="E1244" s="424" t="e">
        <f>'Паспорт-3'!F1150</f>
        <v>#REF!</v>
      </c>
      <c r="F1244" s="425"/>
      <c r="G1244" s="428" t="e">
        <f t="shared" ref="G1244:G1258" si="152">F1244-E1244</f>
        <v>#REF!</v>
      </c>
      <c r="H1244" s="81" t="e">
        <f t="shared" ref="H1244:H1258" si="153">IF(B1244&lt;&gt;"","Для друку","")</f>
        <v>#REF!</v>
      </c>
    </row>
    <row r="1245" spans="1:8" x14ac:dyDescent="0.2">
      <c r="A1245" s="326" t="e">
        <f>'Запит 2-8'!#REF!</f>
        <v>#REF!</v>
      </c>
      <c r="B1245" s="298" t="e">
        <f>IF('Запит 2-8'!#REF!&lt;&gt;"",'Запит 2-8'!#REF!,"")</f>
        <v>#REF!</v>
      </c>
      <c r="C1245" s="297" t="e">
        <f>'Запит 2-8'!#REF!</f>
        <v>#REF!</v>
      </c>
      <c r="D1245" s="296" t="e">
        <f>'Запит 2-8'!#REF!</f>
        <v>#REF!</v>
      </c>
      <c r="E1245" s="413" t="e">
        <f>'Паспорт-3'!F1151</f>
        <v>#REF!</v>
      </c>
      <c r="F1245" s="414"/>
      <c r="G1245" s="429" t="e">
        <f t="shared" si="152"/>
        <v>#REF!</v>
      </c>
      <c r="H1245" s="81" t="e">
        <f t="shared" si="153"/>
        <v>#REF!</v>
      </c>
    </row>
    <row r="1246" spans="1:8" x14ac:dyDescent="0.2">
      <c r="A1246" s="326" t="e">
        <f>'Запит 2-8'!#REF!</f>
        <v>#REF!</v>
      </c>
      <c r="B1246" s="298" t="e">
        <f>IF('Запит 2-8'!#REF!&lt;&gt;"",'Запит 2-8'!#REF!,"")</f>
        <v>#REF!</v>
      </c>
      <c r="C1246" s="297" t="e">
        <f>'Запит 2-8'!#REF!</f>
        <v>#REF!</v>
      </c>
      <c r="D1246" s="296" t="e">
        <f>'Запит 2-8'!#REF!</f>
        <v>#REF!</v>
      </c>
      <c r="E1246" s="413" t="e">
        <f>'Паспорт-3'!F1152</f>
        <v>#REF!</v>
      </c>
      <c r="F1246" s="414"/>
      <c r="G1246" s="429" t="e">
        <f t="shared" si="152"/>
        <v>#REF!</v>
      </c>
      <c r="H1246" s="81" t="e">
        <f t="shared" si="153"/>
        <v>#REF!</v>
      </c>
    </row>
    <row r="1247" spans="1:8" x14ac:dyDescent="0.2">
      <c r="A1247" s="326" t="e">
        <f>'Запит 2-8'!#REF!</f>
        <v>#REF!</v>
      </c>
      <c r="B1247" s="298" t="e">
        <f>IF('Запит 2-8'!#REF!&lt;&gt;"",'Запит 2-8'!#REF!,"")</f>
        <v>#REF!</v>
      </c>
      <c r="C1247" s="297" t="e">
        <f>'Запит 2-8'!#REF!</f>
        <v>#REF!</v>
      </c>
      <c r="D1247" s="296" t="e">
        <f>'Запит 2-8'!#REF!</f>
        <v>#REF!</v>
      </c>
      <c r="E1247" s="413" t="e">
        <f>'Паспорт-3'!F1153</f>
        <v>#REF!</v>
      </c>
      <c r="F1247" s="414"/>
      <c r="G1247" s="429" t="e">
        <f t="shared" si="152"/>
        <v>#REF!</v>
      </c>
      <c r="H1247" s="81" t="e">
        <f t="shared" si="153"/>
        <v>#REF!</v>
      </c>
    </row>
    <row r="1248" spans="1:8" x14ac:dyDescent="0.2">
      <c r="A1248" s="326" t="e">
        <f>'Запит 2-8'!#REF!</f>
        <v>#REF!</v>
      </c>
      <c r="B1248" s="298" t="e">
        <f>IF('Запит 2-8'!#REF!&lt;&gt;"",'Запит 2-8'!#REF!,"")</f>
        <v>#REF!</v>
      </c>
      <c r="C1248" s="297" t="e">
        <f>'Запит 2-8'!#REF!</f>
        <v>#REF!</v>
      </c>
      <c r="D1248" s="296" t="e">
        <f>'Запит 2-8'!#REF!</f>
        <v>#REF!</v>
      </c>
      <c r="E1248" s="413" t="e">
        <f>'Паспорт-3'!F1154</f>
        <v>#REF!</v>
      </c>
      <c r="F1248" s="414"/>
      <c r="G1248" s="429" t="e">
        <f t="shared" si="152"/>
        <v>#REF!</v>
      </c>
      <c r="H1248" s="81" t="e">
        <f t="shared" si="153"/>
        <v>#REF!</v>
      </c>
    </row>
    <row r="1249" spans="1:8" x14ac:dyDescent="0.2">
      <c r="A1249" s="326" t="e">
        <f>'Запит 2-8'!#REF!</f>
        <v>#REF!</v>
      </c>
      <c r="B1249" s="298" t="e">
        <f>IF('Запит 2-8'!#REF!&lt;&gt;"",'Запит 2-8'!#REF!,"")</f>
        <v>#REF!</v>
      </c>
      <c r="C1249" s="297" t="e">
        <f>'Запит 2-8'!#REF!</f>
        <v>#REF!</v>
      </c>
      <c r="D1249" s="296" t="e">
        <f>'Запит 2-8'!#REF!</f>
        <v>#REF!</v>
      </c>
      <c r="E1249" s="413" t="e">
        <f>'Паспорт-3'!F1155</f>
        <v>#REF!</v>
      </c>
      <c r="F1249" s="414"/>
      <c r="G1249" s="429" t="e">
        <f t="shared" si="152"/>
        <v>#REF!</v>
      </c>
      <c r="H1249" s="81" t="e">
        <f t="shared" si="153"/>
        <v>#REF!</v>
      </c>
    </row>
    <row r="1250" spans="1:8" x14ac:dyDescent="0.2">
      <c r="A1250" s="326" t="e">
        <f>'Запит 2-8'!#REF!</f>
        <v>#REF!</v>
      </c>
      <c r="B1250" s="298" t="e">
        <f>IF('Запит 2-8'!#REF!&lt;&gt;"",'Запит 2-8'!#REF!,"")</f>
        <v>#REF!</v>
      </c>
      <c r="C1250" s="297" t="e">
        <f>'Запит 2-8'!#REF!</f>
        <v>#REF!</v>
      </c>
      <c r="D1250" s="296" t="e">
        <f>'Запит 2-8'!#REF!</f>
        <v>#REF!</v>
      </c>
      <c r="E1250" s="413" t="e">
        <f>'Паспорт-3'!F1156</f>
        <v>#REF!</v>
      </c>
      <c r="F1250" s="414"/>
      <c r="G1250" s="429" t="e">
        <f t="shared" si="152"/>
        <v>#REF!</v>
      </c>
      <c r="H1250" s="81" t="e">
        <f t="shared" si="153"/>
        <v>#REF!</v>
      </c>
    </row>
    <row r="1251" spans="1:8" x14ac:dyDescent="0.2">
      <c r="A1251" s="326" t="e">
        <f>'Запит 2-8'!#REF!</f>
        <v>#REF!</v>
      </c>
      <c r="B1251" s="298" t="e">
        <f>IF('Запит 2-8'!#REF!&lt;&gt;"",'Запит 2-8'!#REF!,"")</f>
        <v>#REF!</v>
      </c>
      <c r="C1251" s="297" t="e">
        <f>'Запит 2-8'!#REF!</f>
        <v>#REF!</v>
      </c>
      <c r="D1251" s="296" t="e">
        <f>'Запит 2-8'!#REF!</f>
        <v>#REF!</v>
      </c>
      <c r="E1251" s="413" t="e">
        <f>'Паспорт-3'!F1157</f>
        <v>#REF!</v>
      </c>
      <c r="F1251" s="414"/>
      <c r="G1251" s="429" t="e">
        <f t="shared" si="152"/>
        <v>#REF!</v>
      </c>
      <c r="H1251" s="81" t="e">
        <f t="shared" si="153"/>
        <v>#REF!</v>
      </c>
    </row>
    <row r="1252" spans="1:8" x14ac:dyDescent="0.2">
      <c r="A1252" s="326" t="e">
        <f>'Запит 2-8'!#REF!</f>
        <v>#REF!</v>
      </c>
      <c r="B1252" s="298" t="e">
        <f>IF('Запит 2-8'!#REF!&lt;&gt;"",'Запит 2-8'!#REF!,"")</f>
        <v>#REF!</v>
      </c>
      <c r="C1252" s="297" t="e">
        <f>'Запит 2-8'!#REF!</f>
        <v>#REF!</v>
      </c>
      <c r="D1252" s="296" t="e">
        <f>'Запит 2-8'!#REF!</f>
        <v>#REF!</v>
      </c>
      <c r="E1252" s="413" t="e">
        <f>'Паспорт-3'!F1158</f>
        <v>#REF!</v>
      </c>
      <c r="F1252" s="414"/>
      <c r="G1252" s="429" t="e">
        <f t="shared" si="152"/>
        <v>#REF!</v>
      </c>
      <c r="H1252" s="81" t="e">
        <f t="shared" si="153"/>
        <v>#REF!</v>
      </c>
    </row>
    <row r="1253" spans="1:8" x14ac:dyDescent="0.2">
      <c r="A1253" s="326" t="e">
        <f>'Запит 2-8'!#REF!</f>
        <v>#REF!</v>
      </c>
      <c r="B1253" s="298" t="e">
        <f>IF('Запит 2-8'!#REF!&lt;&gt;"",'Запит 2-8'!#REF!,"")</f>
        <v>#REF!</v>
      </c>
      <c r="C1253" s="297" t="e">
        <f>'Запит 2-8'!#REF!</f>
        <v>#REF!</v>
      </c>
      <c r="D1253" s="296" t="e">
        <f>'Запит 2-8'!#REF!</f>
        <v>#REF!</v>
      </c>
      <c r="E1253" s="413" t="e">
        <f>'Паспорт-3'!F1159</f>
        <v>#REF!</v>
      </c>
      <c r="F1253" s="414"/>
      <c r="G1253" s="429" t="e">
        <f t="shared" si="152"/>
        <v>#REF!</v>
      </c>
      <c r="H1253" s="81" t="e">
        <f t="shared" si="153"/>
        <v>#REF!</v>
      </c>
    </row>
    <row r="1254" spans="1:8" x14ac:dyDescent="0.2">
      <c r="A1254" s="326" t="e">
        <f>'Запит 2-8'!#REF!</f>
        <v>#REF!</v>
      </c>
      <c r="B1254" s="298" t="e">
        <f>IF('Запит 2-8'!#REF!&lt;&gt;"",'Запит 2-8'!#REF!,"")</f>
        <v>#REF!</v>
      </c>
      <c r="C1254" s="297" t="e">
        <f>'Запит 2-8'!#REF!</f>
        <v>#REF!</v>
      </c>
      <c r="D1254" s="296" t="e">
        <f>'Запит 2-8'!#REF!</f>
        <v>#REF!</v>
      </c>
      <c r="E1254" s="413" t="e">
        <f>'Паспорт-3'!F1160</f>
        <v>#REF!</v>
      </c>
      <c r="F1254" s="414"/>
      <c r="G1254" s="429" t="e">
        <f t="shared" si="152"/>
        <v>#REF!</v>
      </c>
      <c r="H1254" s="81" t="e">
        <f t="shared" si="153"/>
        <v>#REF!</v>
      </c>
    </row>
    <row r="1255" spans="1:8" x14ac:dyDescent="0.2">
      <c r="A1255" s="326" t="e">
        <f>'Запит 2-8'!#REF!</f>
        <v>#REF!</v>
      </c>
      <c r="B1255" s="298" t="e">
        <f>IF('Запит 2-8'!#REF!&lt;&gt;"",'Запит 2-8'!#REF!,"")</f>
        <v>#REF!</v>
      </c>
      <c r="C1255" s="297" t="e">
        <f>'Запит 2-8'!#REF!</f>
        <v>#REF!</v>
      </c>
      <c r="D1255" s="296" t="e">
        <f>'Запит 2-8'!#REF!</f>
        <v>#REF!</v>
      </c>
      <c r="E1255" s="413" t="e">
        <f>'Паспорт-3'!F1161</f>
        <v>#REF!</v>
      </c>
      <c r="F1255" s="414"/>
      <c r="G1255" s="429" t="e">
        <f t="shared" si="152"/>
        <v>#REF!</v>
      </c>
      <c r="H1255" s="81" t="e">
        <f t="shared" si="153"/>
        <v>#REF!</v>
      </c>
    </row>
    <row r="1256" spans="1:8" x14ac:dyDescent="0.2">
      <c r="A1256" s="326" t="e">
        <f>'Запит 2-8'!#REF!</f>
        <v>#REF!</v>
      </c>
      <c r="B1256" s="298" t="e">
        <f>IF('Запит 2-8'!#REF!&lt;&gt;"",'Запит 2-8'!#REF!,"")</f>
        <v>#REF!</v>
      </c>
      <c r="C1256" s="297" t="e">
        <f>'Запит 2-8'!#REF!</f>
        <v>#REF!</v>
      </c>
      <c r="D1256" s="296" t="e">
        <f>'Запит 2-8'!#REF!</f>
        <v>#REF!</v>
      </c>
      <c r="E1256" s="413" t="e">
        <f>'Паспорт-3'!F1162</f>
        <v>#REF!</v>
      </c>
      <c r="F1256" s="414"/>
      <c r="G1256" s="429" t="e">
        <f t="shared" si="152"/>
        <v>#REF!</v>
      </c>
      <c r="H1256" s="81" t="e">
        <f t="shared" si="153"/>
        <v>#REF!</v>
      </c>
    </row>
    <row r="1257" spans="1:8" x14ac:dyDescent="0.2">
      <c r="A1257" s="326" t="e">
        <f>'Запит 2-8'!#REF!</f>
        <v>#REF!</v>
      </c>
      <c r="B1257" s="298" t="e">
        <f>IF('Запит 2-8'!#REF!&lt;&gt;"",'Запит 2-8'!#REF!,"")</f>
        <v>#REF!</v>
      </c>
      <c r="C1257" s="297" t="e">
        <f>'Запит 2-8'!#REF!</f>
        <v>#REF!</v>
      </c>
      <c r="D1257" s="296" t="e">
        <f>'Запит 2-8'!#REF!</f>
        <v>#REF!</v>
      </c>
      <c r="E1257" s="413" t="e">
        <f>'Паспорт-3'!F1163</f>
        <v>#REF!</v>
      </c>
      <c r="F1257" s="414"/>
      <c r="G1257" s="429" t="e">
        <f t="shared" si="152"/>
        <v>#REF!</v>
      </c>
      <c r="H1257" s="81" t="e">
        <f t="shared" si="153"/>
        <v>#REF!</v>
      </c>
    </row>
    <row r="1258" spans="1:8" x14ac:dyDescent="0.2">
      <c r="A1258" s="433" t="e">
        <f>'Запит 2-8'!#REF!</f>
        <v>#REF!</v>
      </c>
      <c r="B1258" s="434" t="e">
        <f>IF('Запит 2-8'!#REF!&lt;&gt;"",'Запит 2-8'!#REF!,"")</f>
        <v>#REF!</v>
      </c>
      <c r="C1258" s="435" t="e">
        <f>'Запит 2-8'!#REF!</f>
        <v>#REF!</v>
      </c>
      <c r="D1258" s="436" t="e">
        <f>'Запит 2-8'!#REF!</f>
        <v>#REF!</v>
      </c>
      <c r="E1258" s="437" t="e">
        <f>'Паспорт-3'!F1164</f>
        <v>#REF!</v>
      </c>
      <c r="F1258" s="438"/>
      <c r="G1258" s="439" t="e">
        <f t="shared" si="152"/>
        <v>#REF!</v>
      </c>
      <c r="H1258" s="81" t="e">
        <f t="shared" si="153"/>
        <v>#REF!</v>
      </c>
    </row>
    <row r="1259" spans="1:8" ht="12.75" customHeight="1" x14ac:dyDescent="0.2">
      <c r="A1259" s="820" t="s">
        <v>212</v>
      </c>
      <c r="B1259" s="821"/>
      <c r="C1259" s="821"/>
      <c r="D1259" s="821"/>
      <c r="E1259" s="821"/>
      <c r="F1259" s="821"/>
      <c r="G1259" s="822"/>
      <c r="H1259" s="81" t="e">
        <f>H1243</f>
        <v>#REF!</v>
      </c>
    </row>
    <row r="1260" spans="1:8" x14ac:dyDescent="0.2">
      <c r="A1260" s="420" t="e">
        <f>'Запит 2-8'!#REF!</f>
        <v>#REF!</v>
      </c>
      <c r="B1260" s="823" t="s">
        <v>108</v>
      </c>
      <c r="C1260" s="824"/>
      <c r="D1260" s="824"/>
      <c r="E1260" s="824"/>
      <c r="F1260" s="824"/>
      <c r="G1260" s="829"/>
      <c r="H1260" s="81" t="e">
        <f>H1261</f>
        <v>#REF!</v>
      </c>
    </row>
    <row r="1261" spans="1:8" x14ac:dyDescent="0.2">
      <c r="A1261" s="326" t="e">
        <f>'Запит 2-8'!#REF!</f>
        <v>#REF!</v>
      </c>
      <c r="B1261" s="421" t="e">
        <f>IF('Запит 2-8'!#REF!&lt;&gt;"",'Запит 2-8'!#REF!,"")</f>
        <v>#REF!</v>
      </c>
      <c r="C1261" s="422" t="e">
        <f>'Запит 2-8'!#REF!</f>
        <v>#REF!</v>
      </c>
      <c r="D1261" s="423" t="e">
        <f>'Запит 2-8'!#REF!</f>
        <v>#REF!</v>
      </c>
      <c r="E1261" s="430" t="e">
        <f>'Паспорт-3'!F1166</f>
        <v>#REF!</v>
      </c>
      <c r="F1261" s="431"/>
      <c r="G1261" s="432" t="e">
        <f t="shared" ref="G1261:G1275" si="154">F1261-E1261</f>
        <v>#REF!</v>
      </c>
      <c r="H1261" s="81" t="e">
        <f t="shared" ref="H1261:H1275" si="155">IF(B1261&lt;&gt;"","Для друку","")</f>
        <v>#REF!</v>
      </c>
    </row>
    <row r="1262" spans="1:8" x14ac:dyDescent="0.2">
      <c r="A1262" s="326" t="e">
        <f>'Запит 2-8'!#REF!</f>
        <v>#REF!</v>
      </c>
      <c r="B1262" s="298" t="e">
        <f>IF('Запит 2-8'!#REF!&lt;&gt;"",'Запит 2-8'!#REF!,"")</f>
        <v>#REF!</v>
      </c>
      <c r="C1262" s="297" t="e">
        <f>'Запит 2-8'!#REF!</f>
        <v>#REF!</v>
      </c>
      <c r="D1262" s="296" t="e">
        <f>'Запит 2-8'!#REF!</f>
        <v>#REF!</v>
      </c>
      <c r="E1262" s="413" t="e">
        <f>'Паспорт-3'!F1167</f>
        <v>#REF!</v>
      </c>
      <c r="F1262" s="414"/>
      <c r="G1262" s="429" t="e">
        <f t="shared" si="154"/>
        <v>#REF!</v>
      </c>
      <c r="H1262" s="81" t="e">
        <f t="shared" si="155"/>
        <v>#REF!</v>
      </c>
    </row>
    <row r="1263" spans="1:8" x14ac:dyDescent="0.2">
      <c r="A1263" s="326" t="e">
        <f>'Запит 2-8'!#REF!</f>
        <v>#REF!</v>
      </c>
      <c r="B1263" s="298" t="e">
        <f>IF('Запит 2-8'!#REF!&lt;&gt;"",'Запит 2-8'!#REF!,"")</f>
        <v>#REF!</v>
      </c>
      <c r="C1263" s="297" t="e">
        <f>'Запит 2-8'!#REF!</f>
        <v>#REF!</v>
      </c>
      <c r="D1263" s="296" t="e">
        <f>'Запит 2-8'!#REF!</f>
        <v>#REF!</v>
      </c>
      <c r="E1263" s="413" t="e">
        <f>'Паспорт-3'!F1168</f>
        <v>#REF!</v>
      </c>
      <c r="F1263" s="414"/>
      <c r="G1263" s="429" t="e">
        <f t="shared" si="154"/>
        <v>#REF!</v>
      </c>
      <c r="H1263" s="81" t="e">
        <f t="shared" si="155"/>
        <v>#REF!</v>
      </c>
    </row>
    <row r="1264" spans="1:8" x14ac:dyDescent="0.2">
      <c r="A1264" s="326" t="e">
        <f>'Запит 2-8'!#REF!</f>
        <v>#REF!</v>
      </c>
      <c r="B1264" s="298" t="e">
        <f>IF('Запит 2-8'!#REF!&lt;&gt;"",'Запит 2-8'!#REF!,"")</f>
        <v>#REF!</v>
      </c>
      <c r="C1264" s="297" t="e">
        <f>'Запит 2-8'!#REF!</f>
        <v>#REF!</v>
      </c>
      <c r="D1264" s="296" t="e">
        <f>'Запит 2-8'!#REF!</f>
        <v>#REF!</v>
      </c>
      <c r="E1264" s="413" t="e">
        <f>'Паспорт-3'!F1169</f>
        <v>#REF!</v>
      </c>
      <c r="F1264" s="414"/>
      <c r="G1264" s="429" t="e">
        <f t="shared" si="154"/>
        <v>#REF!</v>
      </c>
      <c r="H1264" s="81" t="e">
        <f t="shared" si="155"/>
        <v>#REF!</v>
      </c>
    </row>
    <row r="1265" spans="1:8" x14ac:dyDescent="0.2">
      <c r="A1265" s="326" t="e">
        <f>'Запит 2-8'!#REF!</f>
        <v>#REF!</v>
      </c>
      <c r="B1265" s="298" t="e">
        <f>IF('Запит 2-8'!#REF!&lt;&gt;"",'Запит 2-8'!#REF!,"")</f>
        <v>#REF!</v>
      </c>
      <c r="C1265" s="297" t="e">
        <f>'Запит 2-8'!#REF!</f>
        <v>#REF!</v>
      </c>
      <c r="D1265" s="296" t="e">
        <f>'Запит 2-8'!#REF!</f>
        <v>#REF!</v>
      </c>
      <c r="E1265" s="413" t="e">
        <f>'Паспорт-3'!F1170</f>
        <v>#REF!</v>
      </c>
      <c r="F1265" s="414"/>
      <c r="G1265" s="429" t="e">
        <f t="shared" si="154"/>
        <v>#REF!</v>
      </c>
      <c r="H1265" s="81" t="e">
        <f t="shared" si="155"/>
        <v>#REF!</v>
      </c>
    </row>
    <row r="1266" spans="1:8" x14ac:dyDescent="0.2">
      <c r="A1266" s="326" t="e">
        <f>'Запит 2-8'!#REF!</f>
        <v>#REF!</v>
      </c>
      <c r="B1266" s="298" t="e">
        <f>IF('Запит 2-8'!#REF!&lt;&gt;"",'Запит 2-8'!#REF!,"")</f>
        <v>#REF!</v>
      </c>
      <c r="C1266" s="297" t="e">
        <f>'Запит 2-8'!#REF!</f>
        <v>#REF!</v>
      </c>
      <c r="D1266" s="296" t="e">
        <f>'Запит 2-8'!#REF!</f>
        <v>#REF!</v>
      </c>
      <c r="E1266" s="413" t="e">
        <f>'Паспорт-3'!F1171</f>
        <v>#REF!</v>
      </c>
      <c r="F1266" s="414"/>
      <c r="G1266" s="429" t="e">
        <f t="shared" si="154"/>
        <v>#REF!</v>
      </c>
      <c r="H1266" s="81" t="e">
        <f t="shared" si="155"/>
        <v>#REF!</v>
      </c>
    </row>
    <row r="1267" spans="1:8" x14ac:dyDescent="0.2">
      <c r="A1267" s="326" t="e">
        <f>'Запит 2-8'!#REF!</f>
        <v>#REF!</v>
      </c>
      <c r="B1267" s="298" t="e">
        <f>IF('Запит 2-8'!#REF!&lt;&gt;"",'Запит 2-8'!#REF!,"")</f>
        <v>#REF!</v>
      </c>
      <c r="C1267" s="297" t="e">
        <f>'Запит 2-8'!#REF!</f>
        <v>#REF!</v>
      </c>
      <c r="D1267" s="296" t="e">
        <f>'Запит 2-8'!#REF!</f>
        <v>#REF!</v>
      </c>
      <c r="E1267" s="413" t="e">
        <f>'Паспорт-3'!F1172</f>
        <v>#REF!</v>
      </c>
      <c r="F1267" s="414"/>
      <c r="G1267" s="429" t="e">
        <f t="shared" si="154"/>
        <v>#REF!</v>
      </c>
      <c r="H1267" s="81" t="e">
        <f t="shared" si="155"/>
        <v>#REF!</v>
      </c>
    </row>
    <row r="1268" spans="1:8" x14ac:dyDescent="0.2">
      <c r="A1268" s="326" t="e">
        <f>'Запит 2-8'!#REF!</f>
        <v>#REF!</v>
      </c>
      <c r="B1268" s="298" t="e">
        <f>IF('Запит 2-8'!#REF!&lt;&gt;"",'Запит 2-8'!#REF!,"")</f>
        <v>#REF!</v>
      </c>
      <c r="C1268" s="297" t="e">
        <f>'Запит 2-8'!#REF!</f>
        <v>#REF!</v>
      </c>
      <c r="D1268" s="296" t="e">
        <f>'Запит 2-8'!#REF!</f>
        <v>#REF!</v>
      </c>
      <c r="E1268" s="413" t="e">
        <f>'Паспорт-3'!F1173</f>
        <v>#REF!</v>
      </c>
      <c r="F1268" s="414"/>
      <c r="G1268" s="429" t="e">
        <f t="shared" si="154"/>
        <v>#REF!</v>
      </c>
      <c r="H1268" s="81" t="e">
        <f t="shared" si="155"/>
        <v>#REF!</v>
      </c>
    </row>
    <row r="1269" spans="1:8" x14ac:dyDescent="0.2">
      <c r="A1269" s="326" t="e">
        <f>'Запит 2-8'!#REF!</f>
        <v>#REF!</v>
      </c>
      <c r="B1269" s="298" t="e">
        <f>IF('Запит 2-8'!#REF!&lt;&gt;"",'Запит 2-8'!#REF!,"")</f>
        <v>#REF!</v>
      </c>
      <c r="C1269" s="297" t="e">
        <f>'Запит 2-8'!#REF!</f>
        <v>#REF!</v>
      </c>
      <c r="D1269" s="296" t="e">
        <f>'Запит 2-8'!#REF!</f>
        <v>#REF!</v>
      </c>
      <c r="E1269" s="413" t="e">
        <f>'Паспорт-3'!F1174</f>
        <v>#REF!</v>
      </c>
      <c r="F1269" s="414"/>
      <c r="G1269" s="429" t="e">
        <f t="shared" si="154"/>
        <v>#REF!</v>
      </c>
      <c r="H1269" s="81" t="e">
        <f t="shared" si="155"/>
        <v>#REF!</v>
      </c>
    </row>
    <row r="1270" spans="1:8" x14ac:dyDescent="0.2">
      <c r="A1270" s="326" t="e">
        <f>'Запит 2-8'!#REF!</f>
        <v>#REF!</v>
      </c>
      <c r="B1270" s="298" t="e">
        <f>IF('Запит 2-8'!#REF!&lt;&gt;"",'Запит 2-8'!#REF!,"")</f>
        <v>#REF!</v>
      </c>
      <c r="C1270" s="297" t="e">
        <f>'Запит 2-8'!#REF!</f>
        <v>#REF!</v>
      </c>
      <c r="D1270" s="296" t="e">
        <f>'Запит 2-8'!#REF!</f>
        <v>#REF!</v>
      </c>
      <c r="E1270" s="413" t="e">
        <f>'Паспорт-3'!F1175</f>
        <v>#REF!</v>
      </c>
      <c r="F1270" s="414"/>
      <c r="G1270" s="429" t="e">
        <f t="shared" si="154"/>
        <v>#REF!</v>
      </c>
      <c r="H1270" s="81" t="e">
        <f t="shared" si="155"/>
        <v>#REF!</v>
      </c>
    </row>
    <row r="1271" spans="1:8" x14ac:dyDescent="0.2">
      <c r="A1271" s="326" t="e">
        <f>'Запит 2-8'!#REF!</f>
        <v>#REF!</v>
      </c>
      <c r="B1271" s="298" t="e">
        <f>IF('Запит 2-8'!#REF!&lt;&gt;"",'Запит 2-8'!#REF!,"")</f>
        <v>#REF!</v>
      </c>
      <c r="C1271" s="297" t="e">
        <f>'Запит 2-8'!#REF!</f>
        <v>#REF!</v>
      </c>
      <c r="D1271" s="296" t="e">
        <f>'Запит 2-8'!#REF!</f>
        <v>#REF!</v>
      </c>
      <c r="E1271" s="413" t="e">
        <f>'Паспорт-3'!F1176</f>
        <v>#REF!</v>
      </c>
      <c r="F1271" s="414"/>
      <c r="G1271" s="429" t="e">
        <f t="shared" si="154"/>
        <v>#REF!</v>
      </c>
      <c r="H1271" s="81" t="e">
        <f t="shared" si="155"/>
        <v>#REF!</v>
      </c>
    </row>
    <row r="1272" spans="1:8" x14ac:dyDescent="0.2">
      <c r="A1272" s="326" t="e">
        <f>'Запит 2-8'!#REF!</f>
        <v>#REF!</v>
      </c>
      <c r="B1272" s="298" t="e">
        <f>IF('Запит 2-8'!#REF!&lt;&gt;"",'Запит 2-8'!#REF!,"")</f>
        <v>#REF!</v>
      </c>
      <c r="C1272" s="297" t="e">
        <f>'Запит 2-8'!#REF!</f>
        <v>#REF!</v>
      </c>
      <c r="D1272" s="296" t="e">
        <f>'Запит 2-8'!#REF!</f>
        <v>#REF!</v>
      </c>
      <c r="E1272" s="413" t="e">
        <f>'Паспорт-3'!F1177</f>
        <v>#REF!</v>
      </c>
      <c r="F1272" s="414"/>
      <c r="G1272" s="429" t="e">
        <f t="shared" si="154"/>
        <v>#REF!</v>
      </c>
      <c r="H1272" s="81" t="e">
        <f t="shared" si="155"/>
        <v>#REF!</v>
      </c>
    </row>
    <row r="1273" spans="1:8" x14ac:dyDescent="0.2">
      <c r="A1273" s="326" t="e">
        <f>'Запит 2-8'!#REF!</f>
        <v>#REF!</v>
      </c>
      <c r="B1273" s="298" t="e">
        <f>IF('Запит 2-8'!#REF!&lt;&gt;"",'Запит 2-8'!#REF!,"")</f>
        <v>#REF!</v>
      </c>
      <c r="C1273" s="297" t="e">
        <f>'Запит 2-8'!#REF!</f>
        <v>#REF!</v>
      </c>
      <c r="D1273" s="296" t="e">
        <f>'Запит 2-8'!#REF!</f>
        <v>#REF!</v>
      </c>
      <c r="E1273" s="413" t="e">
        <f>'Паспорт-3'!F1178</f>
        <v>#REF!</v>
      </c>
      <c r="F1273" s="414"/>
      <c r="G1273" s="429" t="e">
        <f t="shared" si="154"/>
        <v>#REF!</v>
      </c>
      <c r="H1273" s="81" t="e">
        <f t="shared" si="155"/>
        <v>#REF!</v>
      </c>
    </row>
    <row r="1274" spans="1:8" x14ac:dyDescent="0.2">
      <c r="A1274" s="326" t="e">
        <f>'Запит 2-8'!#REF!</f>
        <v>#REF!</v>
      </c>
      <c r="B1274" s="298" t="e">
        <f>IF('Запит 2-8'!#REF!&lt;&gt;"",'Запит 2-8'!#REF!,"")</f>
        <v>#REF!</v>
      </c>
      <c r="C1274" s="297" t="e">
        <f>'Запит 2-8'!#REF!</f>
        <v>#REF!</v>
      </c>
      <c r="D1274" s="296" t="e">
        <f>'Запит 2-8'!#REF!</f>
        <v>#REF!</v>
      </c>
      <c r="E1274" s="413" t="e">
        <f>'Паспорт-3'!F1179</f>
        <v>#REF!</v>
      </c>
      <c r="F1274" s="414"/>
      <c r="G1274" s="429" t="e">
        <f t="shared" si="154"/>
        <v>#REF!</v>
      </c>
      <c r="H1274" s="81" t="e">
        <f t="shared" si="155"/>
        <v>#REF!</v>
      </c>
    </row>
    <row r="1275" spans="1:8" x14ac:dyDescent="0.2">
      <c r="A1275" s="433" t="e">
        <f>'Запит 2-8'!#REF!</f>
        <v>#REF!</v>
      </c>
      <c r="B1275" s="434" t="e">
        <f>IF('Запит 2-8'!#REF!&lt;&gt;"",'Запит 2-8'!#REF!,"")</f>
        <v>#REF!</v>
      </c>
      <c r="C1275" s="435" t="e">
        <f>'Запит 2-8'!#REF!</f>
        <v>#REF!</v>
      </c>
      <c r="D1275" s="436" t="e">
        <f>'Запит 2-8'!#REF!</f>
        <v>#REF!</v>
      </c>
      <c r="E1275" s="437" t="e">
        <f>'Паспорт-3'!F1180</f>
        <v>#REF!</v>
      </c>
      <c r="F1275" s="438"/>
      <c r="G1275" s="439" t="e">
        <f t="shared" si="154"/>
        <v>#REF!</v>
      </c>
      <c r="H1275" s="81" t="e">
        <f t="shared" si="155"/>
        <v>#REF!</v>
      </c>
    </row>
    <row r="1276" spans="1:8" ht="12.75" customHeight="1" x14ac:dyDescent="0.2">
      <c r="A1276" s="820" t="s">
        <v>212</v>
      </c>
      <c r="B1276" s="821"/>
      <c r="C1276" s="821"/>
      <c r="D1276" s="821"/>
      <c r="E1276" s="821"/>
      <c r="F1276" s="821"/>
      <c r="G1276" s="822"/>
      <c r="H1276" s="81" t="e">
        <f>H1260</f>
        <v>#REF!</v>
      </c>
    </row>
    <row r="1277" spans="1:8" x14ac:dyDescent="0.2">
      <c r="A1277" s="426" t="e">
        <f>'Запит 2-8'!#REF!</f>
        <v>#REF!</v>
      </c>
      <c r="B1277" s="823" t="s">
        <v>109</v>
      </c>
      <c r="C1277" s="824"/>
      <c r="D1277" s="824"/>
      <c r="E1277" s="825"/>
      <c r="F1277" s="825"/>
      <c r="G1277" s="826"/>
      <c r="H1277" s="81" t="e">
        <f>H1278</f>
        <v>#REF!</v>
      </c>
    </row>
    <row r="1278" spans="1:8" x14ac:dyDescent="0.2">
      <c r="A1278" s="326" t="e">
        <f>'Запит 2-8'!#REF!</f>
        <v>#REF!</v>
      </c>
      <c r="B1278" s="421" t="e">
        <f>IF('Запит 2-8'!#REF!&lt;&gt;"",'Запит 2-8'!#REF!,"")</f>
        <v>#REF!</v>
      </c>
      <c r="C1278" s="422" t="e">
        <f>'Запит 2-8'!#REF!</f>
        <v>#REF!</v>
      </c>
      <c r="D1278" s="423" t="e">
        <f>'Запит 2-8'!#REF!</f>
        <v>#REF!</v>
      </c>
      <c r="E1278" s="424" t="e">
        <f>'Паспорт-3'!F1182</f>
        <v>#REF!</v>
      </c>
      <c r="F1278" s="425"/>
      <c r="G1278" s="428" t="e">
        <f t="shared" ref="G1278:G1292" si="156">F1278-E1278</f>
        <v>#REF!</v>
      </c>
      <c r="H1278" s="81" t="e">
        <f t="shared" ref="H1278:H1292" si="157">IF(B1278&lt;&gt;"","Для друку","")</f>
        <v>#REF!</v>
      </c>
    </row>
    <row r="1279" spans="1:8" x14ac:dyDescent="0.2">
      <c r="A1279" s="326" t="e">
        <f>'Запит 2-8'!#REF!</f>
        <v>#REF!</v>
      </c>
      <c r="B1279" s="298" t="e">
        <f>IF('Запит 2-8'!#REF!&lt;&gt;"",'Запит 2-8'!#REF!,"")</f>
        <v>#REF!</v>
      </c>
      <c r="C1279" s="297" t="e">
        <f>'Запит 2-8'!#REF!</f>
        <v>#REF!</v>
      </c>
      <c r="D1279" s="296" t="e">
        <f>'Запит 2-8'!#REF!</f>
        <v>#REF!</v>
      </c>
      <c r="E1279" s="413" t="e">
        <f>'Паспорт-3'!F1183</f>
        <v>#REF!</v>
      </c>
      <c r="F1279" s="414"/>
      <c r="G1279" s="429" t="e">
        <f t="shared" si="156"/>
        <v>#REF!</v>
      </c>
      <c r="H1279" s="81" t="e">
        <f t="shared" si="157"/>
        <v>#REF!</v>
      </c>
    </row>
    <row r="1280" spans="1:8" x14ac:dyDescent="0.2">
      <c r="A1280" s="326" t="e">
        <f>'Запит 2-8'!#REF!</f>
        <v>#REF!</v>
      </c>
      <c r="B1280" s="298" t="e">
        <f>IF('Запит 2-8'!#REF!&lt;&gt;"",'Запит 2-8'!#REF!,"")</f>
        <v>#REF!</v>
      </c>
      <c r="C1280" s="297" t="e">
        <f>'Запит 2-8'!#REF!</f>
        <v>#REF!</v>
      </c>
      <c r="D1280" s="296" t="e">
        <f>'Запит 2-8'!#REF!</f>
        <v>#REF!</v>
      </c>
      <c r="E1280" s="413" t="e">
        <f>'Паспорт-3'!F1184</f>
        <v>#REF!</v>
      </c>
      <c r="F1280" s="414"/>
      <c r="G1280" s="429" t="e">
        <f t="shared" si="156"/>
        <v>#REF!</v>
      </c>
      <c r="H1280" s="81" t="e">
        <f t="shared" si="157"/>
        <v>#REF!</v>
      </c>
    </row>
    <row r="1281" spans="1:8" x14ac:dyDescent="0.2">
      <c r="A1281" s="326" t="e">
        <f>'Запит 2-8'!#REF!</f>
        <v>#REF!</v>
      </c>
      <c r="B1281" s="298" t="e">
        <f>IF('Запит 2-8'!#REF!&lt;&gt;"",'Запит 2-8'!#REF!,"")</f>
        <v>#REF!</v>
      </c>
      <c r="C1281" s="297" t="e">
        <f>'Запит 2-8'!#REF!</f>
        <v>#REF!</v>
      </c>
      <c r="D1281" s="296" t="e">
        <f>'Запит 2-8'!#REF!</f>
        <v>#REF!</v>
      </c>
      <c r="E1281" s="413" t="e">
        <f>'Паспорт-3'!F1185</f>
        <v>#REF!</v>
      </c>
      <c r="F1281" s="414"/>
      <c r="G1281" s="429" t="e">
        <f t="shared" si="156"/>
        <v>#REF!</v>
      </c>
      <c r="H1281" s="81" t="e">
        <f t="shared" si="157"/>
        <v>#REF!</v>
      </c>
    </row>
    <row r="1282" spans="1:8" x14ac:dyDescent="0.2">
      <c r="A1282" s="326" t="e">
        <f>'Запит 2-8'!#REF!</f>
        <v>#REF!</v>
      </c>
      <c r="B1282" s="298" t="e">
        <f>IF('Запит 2-8'!#REF!&lt;&gt;"",'Запит 2-8'!#REF!,"")</f>
        <v>#REF!</v>
      </c>
      <c r="C1282" s="297" t="e">
        <f>'Запит 2-8'!#REF!</f>
        <v>#REF!</v>
      </c>
      <c r="D1282" s="296" t="e">
        <f>'Запит 2-8'!#REF!</f>
        <v>#REF!</v>
      </c>
      <c r="E1282" s="413" t="e">
        <f>'Паспорт-3'!F1186</f>
        <v>#REF!</v>
      </c>
      <c r="F1282" s="414"/>
      <c r="G1282" s="429" t="e">
        <f t="shared" si="156"/>
        <v>#REF!</v>
      </c>
      <c r="H1282" s="81" t="e">
        <f t="shared" si="157"/>
        <v>#REF!</v>
      </c>
    </row>
    <row r="1283" spans="1:8" x14ac:dyDescent="0.2">
      <c r="A1283" s="326" t="e">
        <f>'Запит 2-8'!#REF!</f>
        <v>#REF!</v>
      </c>
      <c r="B1283" s="298" t="e">
        <f>IF('Запит 2-8'!#REF!&lt;&gt;"",'Запит 2-8'!#REF!,"")</f>
        <v>#REF!</v>
      </c>
      <c r="C1283" s="297" t="e">
        <f>'Запит 2-8'!#REF!</f>
        <v>#REF!</v>
      </c>
      <c r="D1283" s="296" t="e">
        <f>'Запит 2-8'!#REF!</f>
        <v>#REF!</v>
      </c>
      <c r="E1283" s="413" t="e">
        <f>'Паспорт-3'!F1187</f>
        <v>#REF!</v>
      </c>
      <c r="F1283" s="414"/>
      <c r="G1283" s="429" t="e">
        <f t="shared" si="156"/>
        <v>#REF!</v>
      </c>
      <c r="H1283" s="81" t="e">
        <f t="shared" si="157"/>
        <v>#REF!</v>
      </c>
    </row>
    <row r="1284" spans="1:8" x14ac:dyDescent="0.2">
      <c r="A1284" s="326" t="e">
        <f>'Запит 2-8'!#REF!</f>
        <v>#REF!</v>
      </c>
      <c r="B1284" s="298" t="e">
        <f>IF('Запит 2-8'!#REF!&lt;&gt;"",'Запит 2-8'!#REF!,"")</f>
        <v>#REF!</v>
      </c>
      <c r="C1284" s="297" t="e">
        <f>'Запит 2-8'!#REF!</f>
        <v>#REF!</v>
      </c>
      <c r="D1284" s="296" t="e">
        <f>'Запит 2-8'!#REF!</f>
        <v>#REF!</v>
      </c>
      <c r="E1284" s="413" t="e">
        <f>'Паспорт-3'!F1188</f>
        <v>#REF!</v>
      </c>
      <c r="F1284" s="414"/>
      <c r="G1284" s="429" t="e">
        <f t="shared" si="156"/>
        <v>#REF!</v>
      </c>
      <c r="H1284" s="81" t="e">
        <f t="shared" si="157"/>
        <v>#REF!</v>
      </c>
    </row>
    <row r="1285" spans="1:8" x14ac:dyDescent="0.2">
      <c r="A1285" s="326" t="e">
        <f>'Запит 2-8'!#REF!</f>
        <v>#REF!</v>
      </c>
      <c r="B1285" s="298" t="e">
        <f>IF('Запит 2-8'!#REF!&lt;&gt;"",'Запит 2-8'!#REF!,"")</f>
        <v>#REF!</v>
      </c>
      <c r="C1285" s="297" t="e">
        <f>'Запит 2-8'!#REF!</f>
        <v>#REF!</v>
      </c>
      <c r="D1285" s="296" t="e">
        <f>'Запит 2-8'!#REF!</f>
        <v>#REF!</v>
      </c>
      <c r="E1285" s="413" t="e">
        <f>'Паспорт-3'!F1189</f>
        <v>#REF!</v>
      </c>
      <c r="F1285" s="414"/>
      <c r="G1285" s="429" t="e">
        <f t="shared" si="156"/>
        <v>#REF!</v>
      </c>
      <c r="H1285" s="81" t="e">
        <f t="shared" si="157"/>
        <v>#REF!</v>
      </c>
    </row>
    <row r="1286" spans="1:8" x14ac:dyDescent="0.2">
      <c r="A1286" s="326" t="e">
        <f>'Запит 2-8'!#REF!</f>
        <v>#REF!</v>
      </c>
      <c r="B1286" s="298" t="e">
        <f>IF('Запит 2-8'!#REF!&lt;&gt;"",'Запит 2-8'!#REF!,"")</f>
        <v>#REF!</v>
      </c>
      <c r="C1286" s="297" t="e">
        <f>'Запит 2-8'!#REF!</f>
        <v>#REF!</v>
      </c>
      <c r="D1286" s="296" t="e">
        <f>'Запит 2-8'!#REF!</f>
        <v>#REF!</v>
      </c>
      <c r="E1286" s="413" t="e">
        <f>'Паспорт-3'!F1190</f>
        <v>#REF!</v>
      </c>
      <c r="F1286" s="414"/>
      <c r="G1286" s="429" t="e">
        <f t="shared" si="156"/>
        <v>#REF!</v>
      </c>
      <c r="H1286" s="81" t="e">
        <f t="shared" si="157"/>
        <v>#REF!</v>
      </c>
    </row>
    <row r="1287" spans="1:8" x14ac:dyDescent="0.2">
      <c r="A1287" s="326" t="e">
        <f>'Запит 2-8'!#REF!</f>
        <v>#REF!</v>
      </c>
      <c r="B1287" s="298" t="e">
        <f>IF('Запит 2-8'!#REF!&lt;&gt;"",'Запит 2-8'!#REF!,"")</f>
        <v>#REF!</v>
      </c>
      <c r="C1287" s="297" t="e">
        <f>'Запит 2-8'!#REF!</f>
        <v>#REF!</v>
      </c>
      <c r="D1287" s="296" t="e">
        <f>'Запит 2-8'!#REF!</f>
        <v>#REF!</v>
      </c>
      <c r="E1287" s="413" t="e">
        <f>'Паспорт-3'!F1191</f>
        <v>#REF!</v>
      </c>
      <c r="F1287" s="414"/>
      <c r="G1287" s="429" t="e">
        <f t="shared" si="156"/>
        <v>#REF!</v>
      </c>
      <c r="H1287" s="81" t="e">
        <f t="shared" si="157"/>
        <v>#REF!</v>
      </c>
    </row>
    <row r="1288" spans="1:8" x14ac:dyDescent="0.2">
      <c r="A1288" s="326" t="e">
        <f>'Запит 2-8'!#REF!</f>
        <v>#REF!</v>
      </c>
      <c r="B1288" s="298" t="e">
        <f>IF('Запит 2-8'!#REF!&lt;&gt;"",'Запит 2-8'!#REF!,"")</f>
        <v>#REF!</v>
      </c>
      <c r="C1288" s="297" t="e">
        <f>'Запит 2-8'!#REF!</f>
        <v>#REF!</v>
      </c>
      <c r="D1288" s="296" t="e">
        <f>'Запит 2-8'!#REF!</f>
        <v>#REF!</v>
      </c>
      <c r="E1288" s="413" t="e">
        <f>'Паспорт-3'!F1192</f>
        <v>#REF!</v>
      </c>
      <c r="F1288" s="414"/>
      <c r="G1288" s="429" t="e">
        <f t="shared" si="156"/>
        <v>#REF!</v>
      </c>
      <c r="H1288" s="81" t="e">
        <f t="shared" si="157"/>
        <v>#REF!</v>
      </c>
    </row>
    <row r="1289" spans="1:8" x14ac:dyDescent="0.2">
      <c r="A1289" s="326" t="e">
        <f>'Запит 2-8'!#REF!</f>
        <v>#REF!</v>
      </c>
      <c r="B1289" s="298" t="e">
        <f>IF('Запит 2-8'!#REF!&lt;&gt;"",'Запит 2-8'!#REF!,"")</f>
        <v>#REF!</v>
      </c>
      <c r="C1289" s="297" t="e">
        <f>'Запит 2-8'!#REF!</f>
        <v>#REF!</v>
      </c>
      <c r="D1289" s="296" t="e">
        <f>'Запит 2-8'!#REF!</f>
        <v>#REF!</v>
      </c>
      <c r="E1289" s="413" t="e">
        <f>'Паспорт-3'!F1193</f>
        <v>#REF!</v>
      </c>
      <c r="F1289" s="414"/>
      <c r="G1289" s="429" t="e">
        <f t="shared" si="156"/>
        <v>#REF!</v>
      </c>
      <c r="H1289" s="81" t="e">
        <f t="shared" si="157"/>
        <v>#REF!</v>
      </c>
    </row>
    <row r="1290" spans="1:8" x14ac:dyDescent="0.2">
      <c r="A1290" s="326" t="e">
        <f>'Запит 2-8'!#REF!</f>
        <v>#REF!</v>
      </c>
      <c r="B1290" s="298" t="e">
        <f>IF('Запит 2-8'!#REF!&lt;&gt;"",'Запит 2-8'!#REF!,"")</f>
        <v>#REF!</v>
      </c>
      <c r="C1290" s="297" t="e">
        <f>'Запит 2-8'!#REF!</f>
        <v>#REF!</v>
      </c>
      <c r="D1290" s="296" t="e">
        <f>'Запит 2-8'!#REF!</f>
        <v>#REF!</v>
      </c>
      <c r="E1290" s="413" t="e">
        <f>'Паспорт-3'!F1194</f>
        <v>#REF!</v>
      </c>
      <c r="F1290" s="414"/>
      <c r="G1290" s="429" t="e">
        <f t="shared" si="156"/>
        <v>#REF!</v>
      </c>
      <c r="H1290" s="81" t="e">
        <f t="shared" si="157"/>
        <v>#REF!</v>
      </c>
    </row>
    <row r="1291" spans="1:8" x14ac:dyDescent="0.2">
      <c r="A1291" s="326" t="e">
        <f>'Запит 2-8'!#REF!</f>
        <v>#REF!</v>
      </c>
      <c r="B1291" s="298" t="e">
        <f>IF('Запит 2-8'!#REF!&lt;&gt;"",'Запит 2-8'!#REF!,"")</f>
        <v>#REF!</v>
      </c>
      <c r="C1291" s="297" t="e">
        <f>'Запит 2-8'!#REF!</f>
        <v>#REF!</v>
      </c>
      <c r="D1291" s="296" t="e">
        <f>'Запит 2-8'!#REF!</f>
        <v>#REF!</v>
      </c>
      <c r="E1291" s="413" t="e">
        <f>'Паспорт-3'!F1195</f>
        <v>#REF!</v>
      </c>
      <c r="F1291" s="414"/>
      <c r="G1291" s="429" t="e">
        <f t="shared" si="156"/>
        <v>#REF!</v>
      </c>
      <c r="H1291" s="81" t="e">
        <f t="shared" si="157"/>
        <v>#REF!</v>
      </c>
    </row>
    <row r="1292" spans="1:8" x14ac:dyDescent="0.2">
      <c r="A1292" s="433" t="e">
        <f>'Запит 2-8'!#REF!</f>
        <v>#REF!</v>
      </c>
      <c r="B1292" s="434" t="e">
        <f>IF('Запит 2-8'!#REF!&lt;&gt;"",'Запит 2-8'!#REF!,"")</f>
        <v>#REF!</v>
      </c>
      <c r="C1292" s="435" t="e">
        <f>'Запит 2-8'!#REF!</f>
        <v>#REF!</v>
      </c>
      <c r="D1292" s="436" t="e">
        <f>'Запит 2-8'!#REF!</f>
        <v>#REF!</v>
      </c>
      <c r="E1292" s="437" t="e">
        <f>'Паспорт-3'!F1196</f>
        <v>#REF!</v>
      </c>
      <c r="F1292" s="438"/>
      <c r="G1292" s="439" t="e">
        <f t="shared" si="156"/>
        <v>#REF!</v>
      </c>
      <c r="H1292" s="81" t="e">
        <f t="shared" si="157"/>
        <v>#REF!</v>
      </c>
    </row>
    <row r="1293" spans="1:8" ht="12.75" customHeight="1" x14ac:dyDescent="0.2">
      <c r="A1293" s="820" t="s">
        <v>212</v>
      </c>
      <c r="B1293" s="821"/>
      <c r="C1293" s="821"/>
      <c r="D1293" s="821"/>
      <c r="E1293" s="821"/>
      <c r="F1293" s="821"/>
      <c r="G1293" s="822"/>
      <c r="H1293" s="81" t="e">
        <f>H1277</f>
        <v>#REF!</v>
      </c>
    </row>
    <row r="1294" spans="1:8" x14ac:dyDescent="0.2">
      <c r="A1294" s="426" t="e">
        <f>'Запит 2-8'!#REF!</f>
        <v>#REF!</v>
      </c>
      <c r="B1294" s="823" t="s">
        <v>110</v>
      </c>
      <c r="C1294" s="824"/>
      <c r="D1294" s="824"/>
      <c r="E1294" s="825"/>
      <c r="F1294" s="825"/>
      <c r="G1294" s="826"/>
      <c r="H1294" s="81" t="e">
        <f>H1295</f>
        <v>#REF!</v>
      </c>
    </row>
    <row r="1295" spans="1:8" x14ac:dyDescent="0.2">
      <c r="A1295" s="326" t="e">
        <f>'Запит 2-8'!#REF!</f>
        <v>#REF!</v>
      </c>
      <c r="B1295" s="421" t="e">
        <f>IF('Запит 2-8'!#REF!&lt;&gt;"",'Запит 2-8'!#REF!,"")</f>
        <v>#REF!</v>
      </c>
      <c r="C1295" s="422" t="e">
        <f>'Запит 2-8'!#REF!</f>
        <v>#REF!</v>
      </c>
      <c r="D1295" s="423" t="e">
        <f>'Запит 2-8'!#REF!</f>
        <v>#REF!</v>
      </c>
      <c r="E1295" s="424" t="e">
        <f>'Паспорт-3'!F1198</f>
        <v>#REF!</v>
      </c>
      <c r="F1295" s="425"/>
      <c r="G1295" s="428" t="e">
        <f t="shared" ref="G1295:G1304" si="158">F1295-E1295</f>
        <v>#REF!</v>
      </c>
      <c r="H1295" s="81" t="e">
        <f t="shared" ref="H1295:H1304" si="159">IF(B1295&lt;&gt;"","Для друку","")</f>
        <v>#REF!</v>
      </c>
    </row>
    <row r="1296" spans="1:8" x14ac:dyDescent="0.2">
      <c r="A1296" s="326" t="e">
        <f>'Запит 2-8'!#REF!</f>
        <v>#REF!</v>
      </c>
      <c r="B1296" s="298" t="e">
        <f>IF('Запит 2-8'!#REF!&lt;&gt;"",'Запит 2-8'!#REF!,"")</f>
        <v>#REF!</v>
      </c>
      <c r="C1296" s="297" t="e">
        <f>'Запит 2-8'!#REF!</f>
        <v>#REF!</v>
      </c>
      <c r="D1296" s="296" t="e">
        <f>'Запит 2-8'!#REF!</f>
        <v>#REF!</v>
      </c>
      <c r="E1296" s="413" t="e">
        <f>'Паспорт-3'!F1199</f>
        <v>#REF!</v>
      </c>
      <c r="F1296" s="414"/>
      <c r="G1296" s="429" t="e">
        <f t="shared" si="158"/>
        <v>#REF!</v>
      </c>
      <c r="H1296" s="81" t="e">
        <f t="shared" si="159"/>
        <v>#REF!</v>
      </c>
    </row>
    <row r="1297" spans="1:8" x14ac:dyDescent="0.2">
      <c r="A1297" s="326" t="e">
        <f>'Запит 2-8'!#REF!</f>
        <v>#REF!</v>
      </c>
      <c r="B1297" s="298" t="e">
        <f>IF('Запит 2-8'!#REF!&lt;&gt;"",'Запит 2-8'!#REF!,"")</f>
        <v>#REF!</v>
      </c>
      <c r="C1297" s="297" t="e">
        <f>'Запит 2-8'!#REF!</f>
        <v>#REF!</v>
      </c>
      <c r="D1297" s="296" t="e">
        <f>'Запит 2-8'!#REF!</f>
        <v>#REF!</v>
      </c>
      <c r="E1297" s="413" t="e">
        <f>'Паспорт-3'!F1200</f>
        <v>#REF!</v>
      </c>
      <c r="F1297" s="414"/>
      <c r="G1297" s="429" t="e">
        <f t="shared" si="158"/>
        <v>#REF!</v>
      </c>
      <c r="H1297" s="81" t="e">
        <f t="shared" si="159"/>
        <v>#REF!</v>
      </c>
    </row>
    <row r="1298" spans="1:8" x14ac:dyDescent="0.2">
      <c r="A1298" s="326" t="e">
        <f>'Запит 2-8'!#REF!</f>
        <v>#REF!</v>
      </c>
      <c r="B1298" s="298" t="e">
        <f>IF('Запит 2-8'!#REF!&lt;&gt;"",'Запит 2-8'!#REF!,"")</f>
        <v>#REF!</v>
      </c>
      <c r="C1298" s="297" t="e">
        <f>'Запит 2-8'!#REF!</f>
        <v>#REF!</v>
      </c>
      <c r="D1298" s="296" t="e">
        <f>'Запит 2-8'!#REF!</f>
        <v>#REF!</v>
      </c>
      <c r="E1298" s="413" t="e">
        <f>'Паспорт-3'!F1201</f>
        <v>#REF!</v>
      </c>
      <c r="F1298" s="414"/>
      <c r="G1298" s="429" t="e">
        <f t="shared" si="158"/>
        <v>#REF!</v>
      </c>
      <c r="H1298" s="81" t="e">
        <f t="shared" si="159"/>
        <v>#REF!</v>
      </c>
    </row>
    <row r="1299" spans="1:8" x14ac:dyDescent="0.2">
      <c r="A1299" s="326" t="e">
        <f>'Запит 2-8'!#REF!</f>
        <v>#REF!</v>
      </c>
      <c r="B1299" s="298" t="e">
        <f>IF('Запит 2-8'!#REF!&lt;&gt;"",'Запит 2-8'!#REF!,"")</f>
        <v>#REF!</v>
      </c>
      <c r="C1299" s="297" t="e">
        <f>'Запит 2-8'!#REF!</f>
        <v>#REF!</v>
      </c>
      <c r="D1299" s="296" t="e">
        <f>'Запит 2-8'!#REF!</f>
        <v>#REF!</v>
      </c>
      <c r="E1299" s="413" t="e">
        <f>'Паспорт-3'!F1202</f>
        <v>#REF!</v>
      </c>
      <c r="F1299" s="414"/>
      <c r="G1299" s="429" t="e">
        <f t="shared" si="158"/>
        <v>#REF!</v>
      </c>
      <c r="H1299" s="81" t="e">
        <f t="shared" si="159"/>
        <v>#REF!</v>
      </c>
    </row>
    <row r="1300" spans="1:8" x14ac:dyDescent="0.2">
      <c r="A1300" s="326" t="e">
        <f>'Запит 2-8'!#REF!</f>
        <v>#REF!</v>
      </c>
      <c r="B1300" s="298" t="e">
        <f>IF('Запит 2-8'!#REF!&lt;&gt;"",'Запит 2-8'!#REF!,"")</f>
        <v>#REF!</v>
      </c>
      <c r="C1300" s="297" t="e">
        <f>'Запит 2-8'!#REF!</f>
        <v>#REF!</v>
      </c>
      <c r="D1300" s="296" t="e">
        <f>'Запит 2-8'!#REF!</f>
        <v>#REF!</v>
      </c>
      <c r="E1300" s="413" t="e">
        <f>'Паспорт-3'!F1203</f>
        <v>#REF!</v>
      </c>
      <c r="F1300" s="414"/>
      <c r="G1300" s="429" t="e">
        <f t="shared" si="158"/>
        <v>#REF!</v>
      </c>
      <c r="H1300" s="81" t="e">
        <f t="shared" si="159"/>
        <v>#REF!</v>
      </c>
    </row>
    <row r="1301" spans="1:8" x14ac:dyDescent="0.2">
      <c r="A1301" s="326" t="e">
        <f>'Запит 2-8'!#REF!</f>
        <v>#REF!</v>
      </c>
      <c r="B1301" s="298" t="e">
        <f>IF('Запит 2-8'!#REF!&lt;&gt;"",'Запит 2-8'!#REF!,"")</f>
        <v>#REF!</v>
      </c>
      <c r="C1301" s="297" t="e">
        <f>'Запит 2-8'!#REF!</f>
        <v>#REF!</v>
      </c>
      <c r="D1301" s="296" t="e">
        <f>'Запит 2-8'!#REF!</f>
        <v>#REF!</v>
      </c>
      <c r="E1301" s="413" t="e">
        <f>'Паспорт-3'!F1204</f>
        <v>#REF!</v>
      </c>
      <c r="F1301" s="414"/>
      <c r="G1301" s="429" t="e">
        <f t="shared" si="158"/>
        <v>#REF!</v>
      </c>
      <c r="H1301" s="81" t="e">
        <f t="shared" si="159"/>
        <v>#REF!</v>
      </c>
    </row>
    <row r="1302" spans="1:8" x14ac:dyDescent="0.2">
      <c r="A1302" s="326" t="e">
        <f>'Запит 2-8'!#REF!</f>
        <v>#REF!</v>
      </c>
      <c r="B1302" s="298" t="e">
        <f>IF('Запит 2-8'!#REF!&lt;&gt;"",'Запит 2-8'!#REF!,"")</f>
        <v>#REF!</v>
      </c>
      <c r="C1302" s="297" t="e">
        <f>'Запит 2-8'!#REF!</f>
        <v>#REF!</v>
      </c>
      <c r="D1302" s="296" t="e">
        <f>'Запит 2-8'!#REF!</f>
        <v>#REF!</v>
      </c>
      <c r="E1302" s="413" t="e">
        <f>'Паспорт-3'!F1205</f>
        <v>#REF!</v>
      </c>
      <c r="F1302" s="414"/>
      <c r="G1302" s="429" t="e">
        <f t="shared" si="158"/>
        <v>#REF!</v>
      </c>
      <c r="H1302" s="81" t="e">
        <f t="shared" si="159"/>
        <v>#REF!</v>
      </c>
    </row>
    <row r="1303" spans="1:8" ht="12.75" customHeight="1" x14ac:dyDescent="0.2">
      <c r="A1303" s="326" t="e">
        <f>'Запит 2-8'!#REF!</f>
        <v>#REF!</v>
      </c>
      <c r="B1303" s="298" t="e">
        <f>IF('Запит 2-8'!#REF!&lt;&gt;"",'Запит 2-8'!#REF!,"")</f>
        <v>#REF!</v>
      </c>
      <c r="C1303" s="297" t="e">
        <f>'Запит 2-8'!#REF!</f>
        <v>#REF!</v>
      </c>
      <c r="D1303" s="296" t="e">
        <f>'Запит 2-8'!#REF!</f>
        <v>#REF!</v>
      </c>
      <c r="E1303" s="413" t="e">
        <f>'Паспорт-3'!F1206</f>
        <v>#REF!</v>
      </c>
      <c r="F1303" s="414"/>
      <c r="G1303" s="429" t="e">
        <f t="shared" si="158"/>
        <v>#REF!</v>
      </c>
      <c r="H1303" s="81" t="e">
        <f t="shared" si="159"/>
        <v>#REF!</v>
      </c>
    </row>
    <row r="1304" spans="1:8" ht="12.75" customHeight="1" x14ac:dyDescent="0.2">
      <c r="A1304" s="433" t="e">
        <f>'Запит 2-8'!#REF!</f>
        <v>#REF!</v>
      </c>
      <c r="B1304" s="434" t="e">
        <f>IF('Запит 2-8'!#REF!&lt;&gt;"",'Запит 2-8'!#REF!,"")</f>
        <v>#REF!</v>
      </c>
      <c r="C1304" s="435" t="e">
        <f>'Запит 2-8'!#REF!</f>
        <v>#REF!</v>
      </c>
      <c r="D1304" s="436" t="e">
        <f>'Запит 2-8'!#REF!</f>
        <v>#REF!</v>
      </c>
      <c r="E1304" s="437" t="e">
        <f>'Паспорт-3'!F1207</f>
        <v>#REF!</v>
      </c>
      <c r="F1304" s="438"/>
      <c r="G1304" s="439" t="e">
        <f t="shared" si="158"/>
        <v>#REF!</v>
      </c>
      <c r="H1304" s="81" t="e">
        <f t="shared" si="159"/>
        <v>#REF!</v>
      </c>
    </row>
    <row r="1305" spans="1:8" ht="12.75" customHeight="1" x14ac:dyDescent="0.2">
      <c r="A1305" s="820" t="s">
        <v>212</v>
      </c>
      <c r="B1305" s="821"/>
      <c r="C1305" s="821"/>
      <c r="D1305" s="821"/>
      <c r="E1305" s="821"/>
      <c r="F1305" s="821"/>
      <c r="G1305" s="822"/>
      <c r="H1305" s="81" t="e">
        <f>H1294</f>
        <v>#REF!</v>
      </c>
    </row>
    <row r="1306" spans="1:8" ht="12.75" customHeight="1" x14ac:dyDescent="0.2">
      <c r="A1306" s="820" t="s">
        <v>232</v>
      </c>
      <c r="B1306" s="821"/>
      <c r="C1306" s="821"/>
      <c r="D1306" s="821"/>
      <c r="E1306" s="821"/>
      <c r="F1306" s="821"/>
      <c r="G1306" s="822"/>
      <c r="H1306" s="81" t="e">
        <f>H1242</f>
        <v>#REF!</v>
      </c>
    </row>
    <row r="1307" spans="1:8" ht="12.75" customHeight="1" x14ac:dyDescent="0.2">
      <c r="A1307" s="830" t="e">
        <f>'Запит 2-8'!#REF!</f>
        <v>#REF!</v>
      </c>
      <c r="B1307" s="831"/>
      <c r="C1307" s="831"/>
      <c r="D1307" s="831"/>
      <c r="E1307" s="831"/>
      <c r="F1307" s="831"/>
      <c r="G1307" s="832"/>
      <c r="H1307" s="81" t="e">
        <f>H1308</f>
        <v>#REF!</v>
      </c>
    </row>
    <row r="1308" spans="1:8" ht="12.75" customHeight="1" x14ac:dyDescent="0.2">
      <c r="A1308" s="784" t="e">
        <f>'Запит 2-8'!#REF!</f>
        <v>#REF!</v>
      </c>
      <c r="B1308" s="785"/>
      <c r="C1308" s="785"/>
      <c r="D1308" s="785"/>
      <c r="E1308" s="785"/>
      <c r="F1308" s="785"/>
      <c r="G1308" s="786"/>
      <c r="H1308" s="81" t="e">
        <f>H1309</f>
        <v>#REF!</v>
      </c>
    </row>
    <row r="1309" spans="1:8" x14ac:dyDescent="0.2">
      <c r="A1309" s="420" t="s">
        <v>4</v>
      </c>
      <c r="B1309" s="823" t="s">
        <v>107</v>
      </c>
      <c r="C1309" s="824"/>
      <c r="D1309" s="824"/>
      <c r="E1309" s="827"/>
      <c r="F1309" s="827"/>
      <c r="G1309" s="828"/>
      <c r="H1309" s="81" t="e">
        <f>H1310</f>
        <v>#REF!</v>
      </c>
    </row>
    <row r="1310" spans="1:8" x14ac:dyDescent="0.2">
      <c r="A1310" s="326" t="e">
        <f>'Запит 2-8'!#REF!</f>
        <v>#REF!</v>
      </c>
      <c r="B1310" s="421" t="e">
        <f>IF('Запит 2-8'!#REF!&lt;&gt;"",'Запит 2-8'!#REF!,"")</f>
        <v>#REF!</v>
      </c>
      <c r="C1310" s="422" t="e">
        <f>'Запит 2-8'!#REF!</f>
        <v>#REF!</v>
      </c>
      <c r="D1310" s="423" t="e">
        <f>'Запит 2-8'!#REF!</f>
        <v>#REF!</v>
      </c>
      <c r="E1310" s="424" t="e">
        <f>'Паспорт-3'!F1211</f>
        <v>#REF!</v>
      </c>
      <c r="F1310" s="425"/>
      <c r="G1310" s="428" t="e">
        <f t="shared" ref="G1310:G1324" si="160">F1310-E1310</f>
        <v>#REF!</v>
      </c>
      <c r="H1310" s="81" t="e">
        <f t="shared" ref="H1310:H1324" si="161">IF(B1310&lt;&gt;"","Для друку","")</f>
        <v>#REF!</v>
      </c>
    </row>
    <row r="1311" spans="1:8" x14ac:dyDescent="0.2">
      <c r="A1311" s="326" t="e">
        <f>'Запит 2-8'!#REF!</f>
        <v>#REF!</v>
      </c>
      <c r="B1311" s="298" t="e">
        <f>IF('Запит 2-8'!#REF!&lt;&gt;"",'Запит 2-8'!#REF!,"")</f>
        <v>#REF!</v>
      </c>
      <c r="C1311" s="297" t="e">
        <f>'Запит 2-8'!#REF!</f>
        <v>#REF!</v>
      </c>
      <c r="D1311" s="296" t="e">
        <f>'Запит 2-8'!#REF!</f>
        <v>#REF!</v>
      </c>
      <c r="E1311" s="413" t="e">
        <f>'Паспорт-3'!F1212</f>
        <v>#REF!</v>
      </c>
      <c r="F1311" s="414"/>
      <c r="G1311" s="429" t="e">
        <f t="shared" si="160"/>
        <v>#REF!</v>
      </c>
      <c r="H1311" s="81" t="e">
        <f t="shared" si="161"/>
        <v>#REF!</v>
      </c>
    </row>
    <row r="1312" spans="1:8" x14ac:dyDescent="0.2">
      <c r="A1312" s="326" t="e">
        <f>'Запит 2-8'!#REF!</f>
        <v>#REF!</v>
      </c>
      <c r="B1312" s="298" t="e">
        <f>IF('Запит 2-8'!#REF!&lt;&gt;"",'Запит 2-8'!#REF!,"")</f>
        <v>#REF!</v>
      </c>
      <c r="C1312" s="297" t="e">
        <f>'Запит 2-8'!#REF!</f>
        <v>#REF!</v>
      </c>
      <c r="D1312" s="296" t="e">
        <f>'Запит 2-8'!#REF!</f>
        <v>#REF!</v>
      </c>
      <c r="E1312" s="413" t="e">
        <f>'Паспорт-3'!F1213</f>
        <v>#REF!</v>
      </c>
      <c r="F1312" s="414"/>
      <c r="G1312" s="429" t="e">
        <f t="shared" si="160"/>
        <v>#REF!</v>
      </c>
      <c r="H1312" s="81" t="e">
        <f t="shared" si="161"/>
        <v>#REF!</v>
      </c>
    </row>
    <row r="1313" spans="1:8" x14ac:dyDescent="0.2">
      <c r="A1313" s="326" t="e">
        <f>'Запит 2-8'!#REF!</f>
        <v>#REF!</v>
      </c>
      <c r="B1313" s="298" t="e">
        <f>IF('Запит 2-8'!#REF!&lt;&gt;"",'Запит 2-8'!#REF!,"")</f>
        <v>#REF!</v>
      </c>
      <c r="C1313" s="297" t="e">
        <f>'Запит 2-8'!#REF!</f>
        <v>#REF!</v>
      </c>
      <c r="D1313" s="296" t="e">
        <f>'Запит 2-8'!#REF!</f>
        <v>#REF!</v>
      </c>
      <c r="E1313" s="413" t="e">
        <f>'Паспорт-3'!F1214</f>
        <v>#REF!</v>
      </c>
      <c r="F1313" s="414"/>
      <c r="G1313" s="429" t="e">
        <f t="shared" si="160"/>
        <v>#REF!</v>
      </c>
      <c r="H1313" s="81" t="e">
        <f t="shared" si="161"/>
        <v>#REF!</v>
      </c>
    </row>
    <row r="1314" spans="1:8" x14ac:dyDescent="0.2">
      <c r="A1314" s="326" t="e">
        <f>'Запит 2-8'!#REF!</f>
        <v>#REF!</v>
      </c>
      <c r="B1314" s="298" t="e">
        <f>IF('Запит 2-8'!#REF!&lt;&gt;"",'Запит 2-8'!#REF!,"")</f>
        <v>#REF!</v>
      </c>
      <c r="C1314" s="297" t="e">
        <f>'Запит 2-8'!#REF!</f>
        <v>#REF!</v>
      </c>
      <c r="D1314" s="296" t="e">
        <f>'Запит 2-8'!#REF!</f>
        <v>#REF!</v>
      </c>
      <c r="E1314" s="413" t="e">
        <f>'Паспорт-3'!F1215</f>
        <v>#REF!</v>
      </c>
      <c r="F1314" s="414"/>
      <c r="G1314" s="429" t="e">
        <f t="shared" si="160"/>
        <v>#REF!</v>
      </c>
      <c r="H1314" s="81" t="e">
        <f t="shared" si="161"/>
        <v>#REF!</v>
      </c>
    </row>
    <row r="1315" spans="1:8" x14ac:dyDescent="0.2">
      <c r="A1315" s="326" t="e">
        <f>'Запит 2-8'!#REF!</f>
        <v>#REF!</v>
      </c>
      <c r="B1315" s="298" t="e">
        <f>IF('Запит 2-8'!#REF!&lt;&gt;"",'Запит 2-8'!#REF!,"")</f>
        <v>#REF!</v>
      </c>
      <c r="C1315" s="297" t="e">
        <f>'Запит 2-8'!#REF!</f>
        <v>#REF!</v>
      </c>
      <c r="D1315" s="296" t="e">
        <f>'Запит 2-8'!#REF!</f>
        <v>#REF!</v>
      </c>
      <c r="E1315" s="413" t="e">
        <f>'Паспорт-3'!F1216</f>
        <v>#REF!</v>
      </c>
      <c r="F1315" s="414"/>
      <c r="G1315" s="429" t="e">
        <f t="shared" si="160"/>
        <v>#REF!</v>
      </c>
      <c r="H1315" s="81" t="e">
        <f t="shared" si="161"/>
        <v>#REF!</v>
      </c>
    </row>
    <row r="1316" spans="1:8" x14ac:dyDescent="0.2">
      <c r="A1316" s="326" t="e">
        <f>'Запит 2-8'!#REF!</f>
        <v>#REF!</v>
      </c>
      <c r="B1316" s="298" t="e">
        <f>IF('Запит 2-8'!#REF!&lt;&gt;"",'Запит 2-8'!#REF!,"")</f>
        <v>#REF!</v>
      </c>
      <c r="C1316" s="297" t="e">
        <f>'Запит 2-8'!#REF!</f>
        <v>#REF!</v>
      </c>
      <c r="D1316" s="296" t="e">
        <f>'Запит 2-8'!#REF!</f>
        <v>#REF!</v>
      </c>
      <c r="E1316" s="413" t="e">
        <f>'Паспорт-3'!F1217</f>
        <v>#REF!</v>
      </c>
      <c r="F1316" s="414"/>
      <c r="G1316" s="429" t="e">
        <f t="shared" si="160"/>
        <v>#REF!</v>
      </c>
      <c r="H1316" s="81" t="e">
        <f t="shared" si="161"/>
        <v>#REF!</v>
      </c>
    </row>
    <row r="1317" spans="1:8" x14ac:dyDescent="0.2">
      <c r="A1317" s="326" t="e">
        <f>'Запит 2-8'!#REF!</f>
        <v>#REF!</v>
      </c>
      <c r="B1317" s="298" t="e">
        <f>IF('Запит 2-8'!#REF!&lt;&gt;"",'Запит 2-8'!#REF!,"")</f>
        <v>#REF!</v>
      </c>
      <c r="C1317" s="297" t="e">
        <f>'Запит 2-8'!#REF!</f>
        <v>#REF!</v>
      </c>
      <c r="D1317" s="296" t="e">
        <f>'Запит 2-8'!#REF!</f>
        <v>#REF!</v>
      </c>
      <c r="E1317" s="413" t="e">
        <f>'Паспорт-3'!F1218</f>
        <v>#REF!</v>
      </c>
      <c r="F1317" s="414"/>
      <c r="G1317" s="429" t="e">
        <f t="shared" si="160"/>
        <v>#REF!</v>
      </c>
      <c r="H1317" s="81" t="e">
        <f t="shared" si="161"/>
        <v>#REF!</v>
      </c>
    </row>
    <row r="1318" spans="1:8" x14ac:dyDescent="0.2">
      <c r="A1318" s="326" t="e">
        <f>'Запит 2-8'!#REF!</f>
        <v>#REF!</v>
      </c>
      <c r="B1318" s="298" t="e">
        <f>IF('Запит 2-8'!#REF!&lt;&gt;"",'Запит 2-8'!#REF!,"")</f>
        <v>#REF!</v>
      </c>
      <c r="C1318" s="297" t="e">
        <f>'Запит 2-8'!#REF!</f>
        <v>#REF!</v>
      </c>
      <c r="D1318" s="296" t="e">
        <f>'Запит 2-8'!#REF!</f>
        <v>#REF!</v>
      </c>
      <c r="E1318" s="413" t="e">
        <f>'Паспорт-3'!F1219</f>
        <v>#REF!</v>
      </c>
      <c r="F1318" s="414"/>
      <c r="G1318" s="429" t="e">
        <f t="shared" si="160"/>
        <v>#REF!</v>
      </c>
      <c r="H1318" s="81" t="e">
        <f t="shared" si="161"/>
        <v>#REF!</v>
      </c>
    </row>
    <row r="1319" spans="1:8" x14ac:dyDescent="0.2">
      <c r="A1319" s="326" t="e">
        <f>'Запит 2-8'!#REF!</f>
        <v>#REF!</v>
      </c>
      <c r="B1319" s="298" t="e">
        <f>IF('Запит 2-8'!#REF!&lt;&gt;"",'Запит 2-8'!#REF!,"")</f>
        <v>#REF!</v>
      </c>
      <c r="C1319" s="297" t="e">
        <f>'Запит 2-8'!#REF!</f>
        <v>#REF!</v>
      </c>
      <c r="D1319" s="296" t="e">
        <f>'Запит 2-8'!#REF!</f>
        <v>#REF!</v>
      </c>
      <c r="E1319" s="413" t="e">
        <f>'Паспорт-3'!F1220</f>
        <v>#REF!</v>
      </c>
      <c r="F1319" s="414"/>
      <c r="G1319" s="429" t="e">
        <f t="shared" si="160"/>
        <v>#REF!</v>
      </c>
      <c r="H1319" s="81" t="e">
        <f t="shared" si="161"/>
        <v>#REF!</v>
      </c>
    </row>
    <row r="1320" spans="1:8" x14ac:dyDescent="0.2">
      <c r="A1320" s="326" t="e">
        <f>'Запит 2-8'!#REF!</f>
        <v>#REF!</v>
      </c>
      <c r="B1320" s="298" t="e">
        <f>IF('Запит 2-8'!#REF!&lt;&gt;"",'Запит 2-8'!#REF!,"")</f>
        <v>#REF!</v>
      </c>
      <c r="C1320" s="297" t="e">
        <f>'Запит 2-8'!#REF!</f>
        <v>#REF!</v>
      </c>
      <c r="D1320" s="296" t="e">
        <f>'Запит 2-8'!#REF!</f>
        <v>#REF!</v>
      </c>
      <c r="E1320" s="413" t="e">
        <f>'Паспорт-3'!F1221</f>
        <v>#REF!</v>
      </c>
      <c r="F1320" s="414"/>
      <c r="G1320" s="429" t="e">
        <f t="shared" si="160"/>
        <v>#REF!</v>
      </c>
      <c r="H1320" s="81" t="e">
        <f t="shared" si="161"/>
        <v>#REF!</v>
      </c>
    </row>
    <row r="1321" spans="1:8" x14ac:dyDescent="0.2">
      <c r="A1321" s="326" t="e">
        <f>'Запит 2-8'!#REF!</f>
        <v>#REF!</v>
      </c>
      <c r="B1321" s="298" t="e">
        <f>IF('Запит 2-8'!#REF!&lt;&gt;"",'Запит 2-8'!#REF!,"")</f>
        <v>#REF!</v>
      </c>
      <c r="C1321" s="297" t="e">
        <f>'Запит 2-8'!#REF!</f>
        <v>#REF!</v>
      </c>
      <c r="D1321" s="296" t="e">
        <f>'Запит 2-8'!#REF!</f>
        <v>#REF!</v>
      </c>
      <c r="E1321" s="413" t="e">
        <f>'Паспорт-3'!F1222</f>
        <v>#REF!</v>
      </c>
      <c r="F1321" s="414"/>
      <c r="G1321" s="429" t="e">
        <f t="shared" si="160"/>
        <v>#REF!</v>
      </c>
      <c r="H1321" s="81" t="e">
        <f t="shared" si="161"/>
        <v>#REF!</v>
      </c>
    </row>
    <row r="1322" spans="1:8" x14ac:dyDescent="0.2">
      <c r="A1322" s="326" t="e">
        <f>'Запит 2-8'!#REF!</f>
        <v>#REF!</v>
      </c>
      <c r="B1322" s="298" t="e">
        <f>IF('Запит 2-8'!#REF!&lt;&gt;"",'Запит 2-8'!#REF!,"")</f>
        <v>#REF!</v>
      </c>
      <c r="C1322" s="297" t="e">
        <f>'Запит 2-8'!#REF!</f>
        <v>#REF!</v>
      </c>
      <c r="D1322" s="296" t="e">
        <f>'Запит 2-8'!#REF!</f>
        <v>#REF!</v>
      </c>
      <c r="E1322" s="413" t="e">
        <f>'Паспорт-3'!F1223</f>
        <v>#REF!</v>
      </c>
      <c r="F1322" s="414"/>
      <c r="G1322" s="429" t="e">
        <f t="shared" si="160"/>
        <v>#REF!</v>
      </c>
      <c r="H1322" s="81" t="e">
        <f t="shared" si="161"/>
        <v>#REF!</v>
      </c>
    </row>
    <row r="1323" spans="1:8" x14ac:dyDescent="0.2">
      <c r="A1323" s="326" t="e">
        <f>'Запит 2-8'!#REF!</f>
        <v>#REF!</v>
      </c>
      <c r="B1323" s="298" t="e">
        <f>IF('Запит 2-8'!#REF!&lt;&gt;"",'Запит 2-8'!#REF!,"")</f>
        <v>#REF!</v>
      </c>
      <c r="C1323" s="297" t="e">
        <f>'Запит 2-8'!#REF!</f>
        <v>#REF!</v>
      </c>
      <c r="D1323" s="296" t="e">
        <f>'Запит 2-8'!#REF!</f>
        <v>#REF!</v>
      </c>
      <c r="E1323" s="413" t="e">
        <f>'Паспорт-3'!F1224</f>
        <v>#REF!</v>
      </c>
      <c r="F1323" s="414"/>
      <c r="G1323" s="429" t="e">
        <f t="shared" si="160"/>
        <v>#REF!</v>
      </c>
      <c r="H1323" s="81" t="e">
        <f t="shared" si="161"/>
        <v>#REF!</v>
      </c>
    </row>
    <row r="1324" spans="1:8" x14ac:dyDescent="0.2">
      <c r="A1324" s="433" t="e">
        <f>'Запит 2-8'!#REF!</f>
        <v>#REF!</v>
      </c>
      <c r="B1324" s="434" t="e">
        <f>IF('Запит 2-8'!#REF!&lt;&gt;"",'Запит 2-8'!#REF!,"")</f>
        <v>#REF!</v>
      </c>
      <c r="C1324" s="435" t="e">
        <f>'Запит 2-8'!#REF!</f>
        <v>#REF!</v>
      </c>
      <c r="D1324" s="436" t="e">
        <f>'Запит 2-8'!#REF!</f>
        <v>#REF!</v>
      </c>
      <c r="E1324" s="437" t="e">
        <f>'Паспорт-3'!F1225</f>
        <v>#REF!</v>
      </c>
      <c r="F1324" s="438"/>
      <c r="G1324" s="439" t="e">
        <f t="shared" si="160"/>
        <v>#REF!</v>
      </c>
      <c r="H1324" s="81" t="e">
        <f t="shared" si="161"/>
        <v>#REF!</v>
      </c>
    </row>
    <row r="1325" spans="1:8" ht="12.75" customHeight="1" x14ac:dyDescent="0.2">
      <c r="A1325" s="820" t="s">
        <v>212</v>
      </c>
      <c r="B1325" s="821"/>
      <c r="C1325" s="821"/>
      <c r="D1325" s="821"/>
      <c r="E1325" s="821"/>
      <c r="F1325" s="821"/>
      <c r="G1325" s="822"/>
      <c r="H1325" s="81" t="e">
        <f>H1309</f>
        <v>#REF!</v>
      </c>
    </row>
    <row r="1326" spans="1:8" x14ac:dyDescent="0.2">
      <c r="A1326" s="420" t="e">
        <f>'Запит 2-8'!#REF!</f>
        <v>#REF!</v>
      </c>
      <c r="B1326" s="823" t="s">
        <v>108</v>
      </c>
      <c r="C1326" s="824"/>
      <c r="D1326" s="824"/>
      <c r="E1326" s="824"/>
      <c r="F1326" s="824"/>
      <c r="G1326" s="829"/>
      <c r="H1326" s="81" t="e">
        <f>H1327</f>
        <v>#REF!</v>
      </c>
    </row>
    <row r="1327" spans="1:8" x14ac:dyDescent="0.2">
      <c r="A1327" s="326" t="e">
        <f>'Запит 2-8'!#REF!</f>
        <v>#REF!</v>
      </c>
      <c r="B1327" s="421" t="e">
        <f>IF('Запит 2-8'!#REF!&lt;&gt;"",'Запит 2-8'!#REF!,"")</f>
        <v>#REF!</v>
      </c>
      <c r="C1327" s="422" t="e">
        <f>'Запит 2-8'!#REF!</f>
        <v>#REF!</v>
      </c>
      <c r="D1327" s="423" t="e">
        <f>'Запит 2-8'!#REF!</f>
        <v>#REF!</v>
      </c>
      <c r="E1327" s="430" t="e">
        <f>'Паспорт-3'!F1227</f>
        <v>#REF!</v>
      </c>
      <c r="F1327" s="431"/>
      <c r="G1327" s="432" t="e">
        <f t="shared" ref="G1327:G1341" si="162">F1327-E1327</f>
        <v>#REF!</v>
      </c>
      <c r="H1327" s="81" t="e">
        <f t="shared" ref="H1327:H1341" si="163">IF(B1327&lt;&gt;"","Для друку","")</f>
        <v>#REF!</v>
      </c>
    </row>
    <row r="1328" spans="1:8" x14ac:dyDescent="0.2">
      <c r="A1328" s="326" t="e">
        <f>'Запит 2-8'!#REF!</f>
        <v>#REF!</v>
      </c>
      <c r="B1328" s="298" t="e">
        <f>IF('Запит 2-8'!#REF!&lt;&gt;"",'Запит 2-8'!#REF!,"")</f>
        <v>#REF!</v>
      </c>
      <c r="C1328" s="297" t="e">
        <f>'Запит 2-8'!#REF!</f>
        <v>#REF!</v>
      </c>
      <c r="D1328" s="296" t="e">
        <f>'Запит 2-8'!#REF!</f>
        <v>#REF!</v>
      </c>
      <c r="E1328" s="413" t="e">
        <f>'Паспорт-3'!F1228</f>
        <v>#REF!</v>
      </c>
      <c r="F1328" s="414"/>
      <c r="G1328" s="429" t="e">
        <f t="shared" si="162"/>
        <v>#REF!</v>
      </c>
      <c r="H1328" s="81" t="e">
        <f t="shared" si="163"/>
        <v>#REF!</v>
      </c>
    </row>
    <row r="1329" spans="1:8" x14ac:dyDescent="0.2">
      <c r="A1329" s="326" t="e">
        <f>'Запит 2-8'!#REF!</f>
        <v>#REF!</v>
      </c>
      <c r="B1329" s="298" t="e">
        <f>IF('Запит 2-8'!#REF!&lt;&gt;"",'Запит 2-8'!#REF!,"")</f>
        <v>#REF!</v>
      </c>
      <c r="C1329" s="297" t="e">
        <f>'Запит 2-8'!#REF!</f>
        <v>#REF!</v>
      </c>
      <c r="D1329" s="296" t="e">
        <f>'Запит 2-8'!#REF!</f>
        <v>#REF!</v>
      </c>
      <c r="E1329" s="413" t="e">
        <f>'Паспорт-3'!F1229</f>
        <v>#REF!</v>
      </c>
      <c r="F1329" s="414"/>
      <c r="G1329" s="429" t="e">
        <f t="shared" si="162"/>
        <v>#REF!</v>
      </c>
      <c r="H1329" s="81" t="e">
        <f t="shared" si="163"/>
        <v>#REF!</v>
      </c>
    </row>
    <row r="1330" spans="1:8" x14ac:dyDescent="0.2">
      <c r="A1330" s="326" t="e">
        <f>'Запит 2-8'!#REF!</f>
        <v>#REF!</v>
      </c>
      <c r="B1330" s="298" t="e">
        <f>IF('Запит 2-8'!#REF!&lt;&gt;"",'Запит 2-8'!#REF!,"")</f>
        <v>#REF!</v>
      </c>
      <c r="C1330" s="297" t="e">
        <f>'Запит 2-8'!#REF!</f>
        <v>#REF!</v>
      </c>
      <c r="D1330" s="296" t="e">
        <f>'Запит 2-8'!#REF!</f>
        <v>#REF!</v>
      </c>
      <c r="E1330" s="413" t="e">
        <f>'Паспорт-3'!F1230</f>
        <v>#REF!</v>
      </c>
      <c r="F1330" s="414"/>
      <c r="G1330" s="429" t="e">
        <f t="shared" si="162"/>
        <v>#REF!</v>
      </c>
      <c r="H1330" s="81" t="e">
        <f t="shared" si="163"/>
        <v>#REF!</v>
      </c>
    </row>
    <row r="1331" spans="1:8" x14ac:dyDescent="0.2">
      <c r="A1331" s="326" t="e">
        <f>'Запит 2-8'!#REF!</f>
        <v>#REF!</v>
      </c>
      <c r="B1331" s="298" t="e">
        <f>IF('Запит 2-8'!#REF!&lt;&gt;"",'Запит 2-8'!#REF!,"")</f>
        <v>#REF!</v>
      </c>
      <c r="C1331" s="297" t="e">
        <f>'Запит 2-8'!#REF!</f>
        <v>#REF!</v>
      </c>
      <c r="D1331" s="296" t="e">
        <f>'Запит 2-8'!#REF!</f>
        <v>#REF!</v>
      </c>
      <c r="E1331" s="413" t="e">
        <f>'Паспорт-3'!F1231</f>
        <v>#REF!</v>
      </c>
      <c r="F1331" s="414"/>
      <c r="G1331" s="429" t="e">
        <f t="shared" si="162"/>
        <v>#REF!</v>
      </c>
      <c r="H1331" s="81" t="e">
        <f t="shared" si="163"/>
        <v>#REF!</v>
      </c>
    </row>
    <row r="1332" spans="1:8" x14ac:dyDescent="0.2">
      <c r="A1332" s="326" t="e">
        <f>'Запит 2-8'!#REF!</f>
        <v>#REF!</v>
      </c>
      <c r="B1332" s="298" t="e">
        <f>IF('Запит 2-8'!#REF!&lt;&gt;"",'Запит 2-8'!#REF!,"")</f>
        <v>#REF!</v>
      </c>
      <c r="C1332" s="297" t="e">
        <f>'Запит 2-8'!#REF!</f>
        <v>#REF!</v>
      </c>
      <c r="D1332" s="296" t="e">
        <f>'Запит 2-8'!#REF!</f>
        <v>#REF!</v>
      </c>
      <c r="E1332" s="413" t="e">
        <f>'Паспорт-3'!F1232</f>
        <v>#REF!</v>
      </c>
      <c r="F1332" s="414"/>
      <c r="G1332" s="429" t="e">
        <f t="shared" si="162"/>
        <v>#REF!</v>
      </c>
      <c r="H1332" s="81" t="e">
        <f t="shared" si="163"/>
        <v>#REF!</v>
      </c>
    </row>
    <row r="1333" spans="1:8" x14ac:dyDescent="0.2">
      <c r="A1333" s="326" t="e">
        <f>'Запит 2-8'!#REF!</f>
        <v>#REF!</v>
      </c>
      <c r="B1333" s="298" t="e">
        <f>IF('Запит 2-8'!#REF!&lt;&gt;"",'Запит 2-8'!#REF!,"")</f>
        <v>#REF!</v>
      </c>
      <c r="C1333" s="297" t="e">
        <f>'Запит 2-8'!#REF!</f>
        <v>#REF!</v>
      </c>
      <c r="D1333" s="296" t="e">
        <f>'Запит 2-8'!#REF!</f>
        <v>#REF!</v>
      </c>
      <c r="E1333" s="413" t="e">
        <f>'Паспорт-3'!F1233</f>
        <v>#REF!</v>
      </c>
      <c r="F1333" s="414"/>
      <c r="G1333" s="429" t="e">
        <f t="shared" si="162"/>
        <v>#REF!</v>
      </c>
      <c r="H1333" s="81" t="e">
        <f t="shared" si="163"/>
        <v>#REF!</v>
      </c>
    </row>
    <row r="1334" spans="1:8" x14ac:dyDescent="0.2">
      <c r="A1334" s="326" t="e">
        <f>'Запит 2-8'!#REF!</f>
        <v>#REF!</v>
      </c>
      <c r="B1334" s="298" t="e">
        <f>IF('Запит 2-8'!#REF!&lt;&gt;"",'Запит 2-8'!#REF!,"")</f>
        <v>#REF!</v>
      </c>
      <c r="C1334" s="297" t="e">
        <f>'Запит 2-8'!#REF!</f>
        <v>#REF!</v>
      </c>
      <c r="D1334" s="296" t="e">
        <f>'Запит 2-8'!#REF!</f>
        <v>#REF!</v>
      </c>
      <c r="E1334" s="413" t="e">
        <f>'Паспорт-3'!F1234</f>
        <v>#REF!</v>
      </c>
      <c r="F1334" s="414"/>
      <c r="G1334" s="429" t="e">
        <f t="shared" si="162"/>
        <v>#REF!</v>
      </c>
      <c r="H1334" s="81" t="e">
        <f t="shared" si="163"/>
        <v>#REF!</v>
      </c>
    </row>
    <row r="1335" spans="1:8" x14ac:dyDescent="0.2">
      <c r="A1335" s="326" t="e">
        <f>'Запит 2-8'!#REF!</f>
        <v>#REF!</v>
      </c>
      <c r="B1335" s="298" t="e">
        <f>IF('Запит 2-8'!#REF!&lt;&gt;"",'Запит 2-8'!#REF!,"")</f>
        <v>#REF!</v>
      </c>
      <c r="C1335" s="297" t="e">
        <f>'Запит 2-8'!#REF!</f>
        <v>#REF!</v>
      </c>
      <c r="D1335" s="296" t="e">
        <f>'Запит 2-8'!#REF!</f>
        <v>#REF!</v>
      </c>
      <c r="E1335" s="413" t="e">
        <f>'Паспорт-3'!F1235</f>
        <v>#REF!</v>
      </c>
      <c r="F1335" s="414"/>
      <c r="G1335" s="429" t="e">
        <f t="shared" si="162"/>
        <v>#REF!</v>
      </c>
      <c r="H1335" s="81" t="e">
        <f t="shared" si="163"/>
        <v>#REF!</v>
      </c>
    </row>
    <row r="1336" spans="1:8" x14ac:dyDescent="0.2">
      <c r="A1336" s="326" t="e">
        <f>'Запит 2-8'!#REF!</f>
        <v>#REF!</v>
      </c>
      <c r="B1336" s="298" t="e">
        <f>IF('Запит 2-8'!#REF!&lt;&gt;"",'Запит 2-8'!#REF!,"")</f>
        <v>#REF!</v>
      </c>
      <c r="C1336" s="297" t="e">
        <f>'Запит 2-8'!#REF!</f>
        <v>#REF!</v>
      </c>
      <c r="D1336" s="296" t="e">
        <f>'Запит 2-8'!#REF!</f>
        <v>#REF!</v>
      </c>
      <c r="E1336" s="413" t="e">
        <f>'Паспорт-3'!F1236</f>
        <v>#REF!</v>
      </c>
      <c r="F1336" s="414"/>
      <c r="G1336" s="429" t="e">
        <f t="shared" si="162"/>
        <v>#REF!</v>
      </c>
      <c r="H1336" s="81" t="e">
        <f t="shared" si="163"/>
        <v>#REF!</v>
      </c>
    </row>
    <row r="1337" spans="1:8" x14ac:dyDescent="0.2">
      <c r="A1337" s="326" t="e">
        <f>'Запит 2-8'!#REF!</f>
        <v>#REF!</v>
      </c>
      <c r="B1337" s="298" t="e">
        <f>IF('Запит 2-8'!#REF!&lt;&gt;"",'Запит 2-8'!#REF!,"")</f>
        <v>#REF!</v>
      </c>
      <c r="C1337" s="297" t="e">
        <f>'Запит 2-8'!#REF!</f>
        <v>#REF!</v>
      </c>
      <c r="D1337" s="296" t="e">
        <f>'Запит 2-8'!#REF!</f>
        <v>#REF!</v>
      </c>
      <c r="E1337" s="413" t="e">
        <f>'Паспорт-3'!F1237</f>
        <v>#REF!</v>
      </c>
      <c r="F1337" s="414"/>
      <c r="G1337" s="429" t="e">
        <f t="shared" si="162"/>
        <v>#REF!</v>
      </c>
      <c r="H1337" s="81" t="e">
        <f t="shared" si="163"/>
        <v>#REF!</v>
      </c>
    </row>
    <row r="1338" spans="1:8" x14ac:dyDescent="0.2">
      <c r="A1338" s="326" t="e">
        <f>'Запит 2-8'!#REF!</f>
        <v>#REF!</v>
      </c>
      <c r="B1338" s="298" t="e">
        <f>IF('Запит 2-8'!#REF!&lt;&gt;"",'Запит 2-8'!#REF!,"")</f>
        <v>#REF!</v>
      </c>
      <c r="C1338" s="297" t="e">
        <f>'Запит 2-8'!#REF!</f>
        <v>#REF!</v>
      </c>
      <c r="D1338" s="296" t="e">
        <f>'Запит 2-8'!#REF!</f>
        <v>#REF!</v>
      </c>
      <c r="E1338" s="413" t="e">
        <f>'Паспорт-3'!F1238</f>
        <v>#REF!</v>
      </c>
      <c r="F1338" s="414"/>
      <c r="G1338" s="429" t="e">
        <f t="shared" si="162"/>
        <v>#REF!</v>
      </c>
      <c r="H1338" s="81" t="e">
        <f t="shared" si="163"/>
        <v>#REF!</v>
      </c>
    </row>
    <row r="1339" spans="1:8" x14ac:dyDescent="0.2">
      <c r="A1339" s="326" t="e">
        <f>'Запит 2-8'!#REF!</f>
        <v>#REF!</v>
      </c>
      <c r="B1339" s="298" t="e">
        <f>IF('Запит 2-8'!#REF!&lt;&gt;"",'Запит 2-8'!#REF!,"")</f>
        <v>#REF!</v>
      </c>
      <c r="C1339" s="297" t="e">
        <f>'Запит 2-8'!#REF!</f>
        <v>#REF!</v>
      </c>
      <c r="D1339" s="296" t="e">
        <f>'Запит 2-8'!#REF!</f>
        <v>#REF!</v>
      </c>
      <c r="E1339" s="413" t="e">
        <f>'Паспорт-3'!F1239</f>
        <v>#REF!</v>
      </c>
      <c r="F1339" s="414"/>
      <c r="G1339" s="429" t="e">
        <f t="shared" si="162"/>
        <v>#REF!</v>
      </c>
      <c r="H1339" s="81" t="e">
        <f t="shared" si="163"/>
        <v>#REF!</v>
      </c>
    </row>
    <row r="1340" spans="1:8" x14ac:dyDescent="0.2">
      <c r="A1340" s="326" t="e">
        <f>'Запит 2-8'!#REF!</f>
        <v>#REF!</v>
      </c>
      <c r="B1340" s="298" t="e">
        <f>IF('Запит 2-8'!#REF!&lt;&gt;"",'Запит 2-8'!#REF!,"")</f>
        <v>#REF!</v>
      </c>
      <c r="C1340" s="297" t="e">
        <f>'Запит 2-8'!#REF!</f>
        <v>#REF!</v>
      </c>
      <c r="D1340" s="296" t="e">
        <f>'Запит 2-8'!#REF!</f>
        <v>#REF!</v>
      </c>
      <c r="E1340" s="413" t="e">
        <f>'Паспорт-3'!F1240</f>
        <v>#REF!</v>
      </c>
      <c r="F1340" s="414"/>
      <c r="G1340" s="429" t="e">
        <f t="shared" si="162"/>
        <v>#REF!</v>
      </c>
      <c r="H1340" s="81" t="e">
        <f t="shared" si="163"/>
        <v>#REF!</v>
      </c>
    </row>
    <row r="1341" spans="1:8" x14ac:dyDescent="0.2">
      <c r="A1341" s="433" t="e">
        <f>'Запит 2-8'!#REF!</f>
        <v>#REF!</v>
      </c>
      <c r="B1341" s="434" t="e">
        <f>IF('Запит 2-8'!#REF!&lt;&gt;"",'Запит 2-8'!#REF!,"")</f>
        <v>#REF!</v>
      </c>
      <c r="C1341" s="435" t="e">
        <f>'Запит 2-8'!#REF!</f>
        <v>#REF!</v>
      </c>
      <c r="D1341" s="436" t="e">
        <f>'Запит 2-8'!#REF!</f>
        <v>#REF!</v>
      </c>
      <c r="E1341" s="437" t="e">
        <f>'Паспорт-3'!F1241</f>
        <v>#REF!</v>
      </c>
      <c r="F1341" s="438"/>
      <c r="G1341" s="439" t="e">
        <f t="shared" si="162"/>
        <v>#REF!</v>
      </c>
      <c r="H1341" s="81" t="e">
        <f t="shared" si="163"/>
        <v>#REF!</v>
      </c>
    </row>
    <row r="1342" spans="1:8" ht="12.75" customHeight="1" x14ac:dyDescent="0.2">
      <c r="A1342" s="820" t="s">
        <v>212</v>
      </c>
      <c r="B1342" s="821"/>
      <c r="C1342" s="821"/>
      <c r="D1342" s="821"/>
      <c r="E1342" s="821"/>
      <c r="F1342" s="821"/>
      <c r="G1342" s="822"/>
      <c r="H1342" s="81" t="e">
        <f>H1326</f>
        <v>#REF!</v>
      </c>
    </row>
    <row r="1343" spans="1:8" x14ac:dyDescent="0.2">
      <c r="A1343" s="426" t="e">
        <f>'Запит 2-8'!#REF!</f>
        <v>#REF!</v>
      </c>
      <c r="B1343" s="823" t="s">
        <v>109</v>
      </c>
      <c r="C1343" s="824"/>
      <c r="D1343" s="824"/>
      <c r="E1343" s="825"/>
      <c r="F1343" s="825"/>
      <c r="G1343" s="826"/>
      <c r="H1343" s="81" t="e">
        <f>H1344</f>
        <v>#REF!</v>
      </c>
    </row>
    <row r="1344" spans="1:8" x14ac:dyDescent="0.2">
      <c r="A1344" s="326" t="e">
        <f>'Запит 2-8'!#REF!</f>
        <v>#REF!</v>
      </c>
      <c r="B1344" s="421" t="e">
        <f>IF('Запит 2-8'!#REF!&lt;&gt;"",'Запит 2-8'!#REF!,"")</f>
        <v>#REF!</v>
      </c>
      <c r="C1344" s="422" t="e">
        <f>'Запит 2-8'!#REF!</f>
        <v>#REF!</v>
      </c>
      <c r="D1344" s="423" t="e">
        <f>'Запит 2-8'!#REF!</f>
        <v>#REF!</v>
      </c>
      <c r="E1344" s="424" t="e">
        <f>'Паспорт-3'!F1243</f>
        <v>#REF!</v>
      </c>
      <c r="F1344" s="425"/>
      <c r="G1344" s="428" t="e">
        <f t="shared" ref="G1344:G1358" si="164">F1344-E1344</f>
        <v>#REF!</v>
      </c>
      <c r="H1344" s="81" t="e">
        <f t="shared" ref="H1344:H1358" si="165">IF(B1344&lt;&gt;"","Для друку","")</f>
        <v>#REF!</v>
      </c>
    </row>
    <row r="1345" spans="1:8" x14ac:dyDescent="0.2">
      <c r="A1345" s="326" t="e">
        <f>'Запит 2-8'!#REF!</f>
        <v>#REF!</v>
      </c>
      <c r="B1345" s="298" t="e">
        <f>IF('Запит 2-8'!#REF!&lt;&gt;"",'Запит 2-8'!#REF!,"")</f>
        <v>#REF!</v>
      </c>
      <c r="C1345" s="297" t="e">
        <f>'Запит 2-8'!#REF!</f>
        <v>#REF!</v>
      </c>
      <c r="D1345" s="296" t="e">
        <f>'Запит 2-8'!#REF!</f>
        <v>#REF!</v>
      </c>
      <c r="E1345" s="413" t="e">
        <f>'Паспорт-3'!F1244</f>
        <v>#REF!</v>
      </c>
      <c r="F1345" s="414"/>
      <c r="G1345" s="429" t="e">
        <f t="shared" si="164"/>
        <v>#REF!</v>
      </c>
      <c r="H1345" s="81" t="e">
        <f t="shared" si="165"/>
        <v>#REF!</v>
      </c>
    </row>
    <row r="1346" spans="1:8" x14ac:dyDescent="0.2">
      <c r="A1346" s="326" t="e">
        <f>'Запит 2-8'!#REF!</f>
        <v>#REF!</v>
      </c>
      <c r="B1346" s="298" t="e">
        <f>IF('Запит 2-8'!#REF!&lt;&gt;"",'Запит 2-8'!#REF!,"")</f>
        <v>#REF!</v>
      </c>
      <c r="C1346" s="297" t="e">
        <f>'Запит 2-8'!#REF!</f>
        <v>#REF!</v>
      </c>
      <c r="D1346" s="296" t="e">
        <f>'Запит 2-8'!#REF!</f>
        <v>#REF!</v>
      </c>
      <c r="E1346" s="413" t="e">
        <f>'Паспорт-3'!F1245</f>
        <v>#REF!</v>
      </c>
      <c r="F1346" s="414"/>
      <c r="G1346" s="429" t="e">
        <f t="shared" si="164"/>
        <v>#REF!</v>
      </c>
      <c r="H1346" s="81" t="e">
        <f t="shared" si="165"/>
        <v>#REF!</v>
      </c>
    </row>
    <row r="1347" spans="1:8" x14ac:dyDescent="0.2">
      <c r="A1347" s="326" t="e">
        <f>'Запит 2-8'!#REF!</f>
        <v>#REF!</v>
      </c>
      <c r="B1347" s="298" t="e">
        <f>IF('Запит 2-8'!#REF!&lt;&gt;"",'Запит 2-8'!#REF!,"")</f>
        <v>#REF!</v>
      </c>
      <c r="C1347" s="297" t="e">
        <f>'Запит 2-8'!#REF!</f>
        <v>#REF!</v>
      </c>
      <c r="D1347" s="296" t="e">
        <f>'Запит 2-8'!#REF!</f>
        <v>#REF!</v>
      </c>
      <c r="E1347" s="413" t="e">
        <f>'Паспорт-3'!F1246</f>
        <v>#REF!</v>
      </c>
      <c r="F1347" s="414"/>
      <c r="G1347" s="429" t="e">
        <f t="shared" si="164"/>
        <v>#REF!</v>
      </c>
      <c r="H1347" s="81" t="e">
        <f t="shared" si="165"/>
        <v>#REF!</v>
      </c>
    </row>
    <row r="1348" spans="1:8" x14ac:dyDescent="0.2">
      <c r="A1348" s="326" t="e">
        <f>'Запит 2-8'!#REF!</f>
        <v>#REF!</v>
      </c>
      <c r="B1348" s="298" t="e">
        <f>IF('Запит 2-8'!#REF!&lt;&gt;"",'Запит 2-8'!#REF!,"")</f>
        <v>#REF!</v>
      </c>
      <c r="C1348" s="297" t="e">
        <f>'Запит 2-8'!#REF!</f>
        <v>#REF!</v>
      </c>
      <c r="D1348" s="296" t="e">
        <f>'Запит 2-8'!#REF!</f>
        <v>#REF!</v>
      </c>
      <c r="E1348" s="413" t="e">
        <f>'Паспорт-3'!F1247</f>
        <v>#REF!</v>
      </c>
      <c r="F1348" s="414"/>
      <c r="G1348" s="429" t="e">
        <f t="shared" si="164"/>
        <v>#REF!</v>
      </c>
      <c r="H1348" s="81" t="e">
        <f t="shared" si="165"/>
        <v>#REF!</v>
      </c>
    </row>
    <row r="1349" spans="1:8" x14ac:dyDescent="0.2">
      <c r="A1349" s="326" t="e">
        <f>'Запит 2-8'!#REF!</f>
        <v>#REF!</v>
      </c>
      <c r="B1349" s="298" t="e">
        <f>IF('Запит 2-8'!#REF!&lt;&gt;"",'Запит 2-8'!#REF!,"")</f>
        <v>#REF!</v>
      </c>
      <c r="C1349" s="297" t="e">
        <f>'Запит 2-8'!#REF!</f>
        <v>#REF!</v>
      </c>
      <c r="D1349" s="296" t="e">
        <f>'Запит 2-8'!#REF!</f>
        <v>#REF!</v>
      </c>
      <c r="E1349" s="413" t="e">
        <f>'Паспорт-3'!F1248</f>
        <v>#REF!</v>
      </c>
      <c r="F1349" s="414"/>
      <c r="G1349" s="429" t="e">
        <f t="shared" si="164"/>
        <v>#REF!</v>
      </c>
      <c r="H1349" s="81" t="e">
        <f t="shared" si="165"/>
        <v>#REF!</v>
      </c>
    </row>
    <row r="1350" spans="1:8" x14ac:dyDescent="0.2">
      <c r="A1350" s="326" t="e">
        <f>'Запит 2-8'!#REF!</f>
        <v>#REF!</v>
      </c>
      <c r="B1350" s="298" t="e">
        <f>IF('Запит 2-8'!#REF!&lt;&gt;"",'Запит 2-8'!#REF!,"")</f>
        <v>#REF!</v>
      </c>
      <c r="C1350" s="297" t="e">
        <f>'Запит 2-8'!#REF!</f>
        <v>#REF!</v>
      </c>
      <c r="D1350" s="296" t="e">
        <f>'Запит 2-8'!#REF!</f>
        <v>#REF!</v>
      </c>
      <c r="E1350" s="413" t="e">
        <f>'Паспорт-3'!F1249</f>
        <v>#REF!</v>
      </c>
      <c r="F1350" s="414"/>
      <c r="G1350" s="429" t="e">
        <f t="shared" si="164"/>
        <v>#REF!</v>
      </c>
      <c r="H1350" s="81" t="e">
        <f t="shared" si="165"/>
        <v>#REF!</v>
      </c>
    </row>
    <row r="1351" spans="1:8" x14ac:dyDescent="0.2">
      <c r="A1351" s="326" t="e">
        <f>'Запит 2-8'!#REF!</f>
        <v>#REF!</v>
      </c>
      <c r="B1351" s="298" t="e">
        <f>IF('Запит 2-8'!#REF!&lt;&gt;"",'Запит 2-8'!#REF!,"")</f>
        <v>#REF!</v>
      </c>
      <c r="C1351" s="297" t="e">
        <f>'Запит 2-8'!#REF!</f>
        <v>#REF!</v>
      </c>
      <c r="D1351" s="296" t="e">
        <f>'Запит 2-8'!#REF!</f>
        <v>#REF!</v>
      </c>
      <c r="E1351" s="413" t="e">
        <f>'Паспорт-3'!F1250</f>
        <v>#REF!</v>
      </c>
      <c r="F1351" s="414"/>
      <c r="G1351" s="429" t="e">
        <f t="shared" si="164"/>
        <v>#REF!</v>
      </c>
      <c r="H1351" s="81" t="e">
        <f t="shared" si="165"/>
        <v>#REF!</v>
      </c>
    </row>
    <row r="1352" spans="1:8" x14ac:dyDescent="0.2">
      <c r="A1352" s="326" t="e">
        <f>'Запит 2-8'!#REF!</f>
        <v>#REF!</v>
      </c>
      <c r="B1352" s="298" t="e">
        <f>IF('Запит 2-8'!#REF!&lt;&gt;"",'Запит 2-8'!#REF!,"")</f>
        <v>#REF!</v>
      </c>
      <c r="C1352" s="297" t="e">
        <f>'Запит 2-8'!#REF!</f>
        <v>#REF!</v>
      </c>
      <c r="D1352" s="296" t="e">
        <f>'Запит 2-8'!#REF!</f>
        <v>#REF!</v>
      </c>
      <c r="E1352" s="413" t="e">
        <f>'Паспорт-3'!F1251</f>
        <v>#REF!</v>
      </c>
      <c r="F1352" s="414"/>
      <c r="G1352" s="429" t="e">
        <f t="shared" si="164"/>
        <v>#REF!</v>
      </c>
      <c r="H1352" s="81" t="e">
        <f t="shared" si="165"/>
        <v>#REF!</v>
      </c>
    </row>
    <row r="1353" spans="1:8" x14ac:dyDescent="0.2">
      <c r="A1353" s="326" t="e">
        <f>'Запит 2-8'!#REF!</f>
        <v>#REF!</v>
      </c>
      <c r="B1353" s="298" t="e">
        <f>IF('Запит 2-8'!#REF!&lt;&gt;"",'Запит 2-8'!#REF!,"")</f>
        <v>#REF!</v>
      </c>
      <c r="C1353" s="297" t="e">
        <f>'Запит 2-8'!#REF!</f>
        <v>#REF!</v>
      </c>
      <c r="D1353" s="296" t="e">
        <f>'Запит 2-8'!#REF!</f>
        <v>#REF!</v>
      </c>
      <c r="E1353" s="413" t="e">
        <f>'Паспорт-3'!F1252</f>
        <v>#REF!</v>
      </c>
      <c r="F1353" s="414"/>
      <c r="G1353" s="429" t="e">
        <f t="shared" si="164"/>
        <v>#REF!</v>
      </c>
      <c r="H1353" s="81" t="e">
        <f t="shared" si="165"/>
        <v>#REF!</v>
      </c>
    </row>
    <row r="1354" spans="1:8" x14ac:dyDescent="0.2">
      <c r="A1354" s="326" t="e">
        <f>'Запит 2-8'!#REF!</f>
        <v>#REF!</v>
      </c>
      <c r="B1354" s="298" t="e">
        <f>IF('Запит 2-8'!#REF!&lt;&gt;"",'Запит 2-8'!#REF!,"")</f>
        <v>#REF!</v>
      </c>
      <c r="C1354" s="297" t="e">
        <f>'Запит 2-8'!#REF!</f>
        <v>#REF!</v>
      </c>
      <c r="D1354" s="296" t="e">
        <f>'Запит 2-8'!#REF!</f>
        <v>#REF!</v>
      </c>
      <c r="E1354" s="413" t="e">
        <f>'Паспорт-3'!F1253</f>
        <v>#REF!</v>
      </c>
      <c r="F1354" s="414"/>
      <c r="G1354" s="429" t="e">
        <f t="shared" si="164"/>
        <v>#REF!</v>
      </c>
      <c r="H1354" s="81" t="e">
        <f t="shared" si="165"/>
        <v>#REF!</v>
      </c>
    </row>
    <row r="1355" spans="1:8" x14ac:dyDescent="0.2">
      <c r="A1355" s="326" t="e">
        <f>'Запит 2-8'!#REF!</f>
        <v>#REF!</v>
      </c>
      <c r="B1355" s="298" t="e">
        <f>IF('Запит 2-8'!#REF!&lt;&gt;"",'Запит 2-8'!#REF!,"")</f>
        <v>#REF!</v>
      </c>
      <c r="C1355" s="297" t="e">
        <f>'Запит 2-8'!#REF!</f>
        <v>#REF!</v>
      </c>
      <c r="D1355" s="296" t="e">
        <f>'Запит 2-8'!#REF!</f>
        <v>#REF!</v>
      </c>
      <c r="E1355" s="413" t="e">
        <f>'Паспорт-3'!F1254</f>
        <v>#REF!</v>
      </c>
      <c r="F1355" s="414"/>
      <c r="G1355" s="429" t="e">
        <f t="shared" si="164"/>
        <v>#REF!</v>
      </c>
      <c r="H1355" s="81" t="e">
        <f t="shared" si="165"/>
        <v>#REF!</v>
      </c>
    </row>
    <row r="1356" spans="1:8" x14ac:dyDescent="0.2">
      <c r="A1356" s="326" t="e">
        <f>'Запит 2-8'!#REF!</f>
        <v>#REF!</v>
      </c>
      <c r="B1356" s="298" t="e">
        <f>IF('Запит 2-8'!#REF!&lt;&gt;"",'Запит 2-8'!#REF!,"")</f>
        <v>#REF!</v>
      </c>
      <c r="C1356" s="297" t="e">
        <f>'Запит 2-8'!#REF!</f>
        <v>#REF!</v>
      </c>
      <c r="D1356" s="296" t="e">
        <f>'Запит 2-8'!#REF!</f>
        <v>#REF!</v>
      </c>
      <c r="E1356" s="413" t="e">
        <f>'Паспорт-3'!F1255</f>
        <v>#REF!</v>
      </c>
      <c r="F1356" s="414"/>
      <c r="G1356" s="429" t="e">
        <f t="shared" si="164"/>
        <v>#REF!</v>
      </c>
      <c r="H1356" s="81" t="e">
        <f t="shared" si="165"/>
        <v>#REF!</v>
      </c>
    </row>
    <row r="1357" spans="1:8" x14ac:dyDescent="0.2">
      <c r="A1357" s="326" t="e">
        <f>'Запит 2-8'!#REF!</f>
        <v>#REF!</v>
      </c>
      <c r="B1357" s="298" t="e">
        <f>IF('Запит 2-8'!#REF!&lt;&gt;"",'Запит 2-8'!#REF!,"")</f>
        <v>#REF!</v>
      </c>
      <c r="C1357" s="297" t="e">
        <f>'Запит 2-8'!#REF!</f>
        <v>#REF!</v>
      </c>
      <c r="D1357" s="296" t="e">
        <f>'Запит 2-8'!#REF!</f>
        <v>#REF!</v>
      </c>
      <c r="E1357" s="413" t="e">
        <f>'Паспорт-3'!F1256</f>
        <v>#REF!</v>
      </c>
      <c r="F1357" s="414"/>
      <c r="G1357" s="429" t="e">
        <f t="shared" si="164"/>
        <v>#REF!</v>
      </c>
      <c r="H1357" s="81" t="e">
        <f t="shared" si="165"/>
        <v>#REF!</v>
      </c>
    </row>
    <row r="1358" spans="1:8" x14ac:dyDescent="0.2">
      <c r="A1358" s="433" t="e">
        <f>'Запит 2-8'!#REF!</f>
        <v>#REF!</v>
      </c>
      <c r="B1358" s="434" t="e">
        <f>IF('Запит 2-8'!#REF!&lt;&gt;"",'Запит 2-8'!#REF!,"")</f>
        <v>#REF!</v>
      </c>
      <c r="C1358" s="435" t="e">
        <f>'Запит 2-8'!#REF!</f>
        <v>#REF!</v>
      </c>
      <c r="D1358" s="436" t="e">
        <f>'Запит 2-8'!#REF!</f>
        <v>#REF!</v>
      </c>
      <c r="E1358" s="437" t="e">
        <f>'Паспорт-3'!F1257</f>
        <v>#REF!</v>
      </c>
      <c r="F1358" s="438"/>
      <c r="G1358" s="439" t="e">
        <f t="shared" si="164"/>
        <v>#REF!</v>
      </c>
      <c r="H1358" s="81" t="e">
        <f t="shared" si="165"/>
        <v>#REF!</v>
      </c>
    </row>
    <row r="1359" spans="1:8" ht="12.75" customHeight="1" x14ac:dyDescent="0.2">
      <c r="A1359" s="820" t="s">
        <v>212</v>
      </c>
      <c r="B1359" s="821"/>
      <c r="C1359" s="821"/>
      <c r="D1359" s="821"/>
      <c r="E1359" s="821"/>
      <c r="F1359" s="821"/>
      <c r="G1359" s="822"/>
      <c r="H1359" s="81" t="e">
        <f>H1343</f>
        <v>#REF!</v>
      </c>
    </row>
    <row r="1360" spans="1:8" x14ac:dyDescent="0.2">
      <c r="A1360" s="426" t="e">
        <f>'Запит 2-8'!#REF!</f>
        <v>#REF!</v>
      </c>
      <c r="B1360" s="823" t="s">
        <v>110</v>
      </c>
      <c r="C1360" s="824"/>
      <c r="D1360" s="824"/>
      <c r="E1360" s="825"/>
      <c r="F1360" s="825"/>
      <c r="G1360" s="826"/>
      <c r="H1360" s="81" t="e">
        <f>H1361</f>
        <v>#REF!</v>
      </c>
    </row>
    <row r="1361" spans="1:8" x14ac:dyDescent="0.2">
      <c r="A1361" s="326" t="e">
        <f>'Запит 2-8'!#REF!</f>
        <v>#REF!</v>
      </c>
      <c r="B1361" s="421" t="e">
        <f>IF('Запит 2-8'!#REF!&lt;&gt;"",'Запит 2-8'!#REF!,"")</f>
        <v>#REF!</v>
      </c>
      <c r="C1361" s="422" t="e">
        <f>'Запит 2-8'!#REF!</f>
        <v>#REF!</v>
      </c>
      <c r="D1361" s="423" t="e">
        <f>'Запит 2-8'!#REF!</f>
        <v>#REF!</v>
      </c>
      <c r="E1361" s="424" t="e">
        <f>'Паспорт-3'!F1259</f>
        <v>#REF!</v>
      </c>
      <c r="F1361" s="425"/>
      <c r="G1361" s="428" t="e">
        <f t="shared" ref="G1361:G1370" si="166">F1361-E1361</f>
        <v>#REF!</v>
      </c>
      <c r="H1361" s="81" t="e">
        <f t="shared" ref="H1361:H1370" si="167">IF(B1361&lt;&gt;"","Для друку","")</f>
        <v>#REF!</v>
      </c>
    </row>
    <row r="1362" spans="1:8" x14ac:dyDescent="0.2">
      <c r="A1362" s="326" t="e">
        <f>'Запит 2-8'!#REF!</f>
        <v>#REF!</v>
      </c>
      <c r="B1362" s="298" t="e">
        <f>IF('Запит 2-8'!#REF!&lt;&gt;"",'Запит 2-8'!#REF!,"")</f>
        <v>#REF!</v>
      </c>
      <c r="C1362" s="297" t="e">
        <f>'Запит 2-8'!#REF!</f>
        <v>#REF!</v>
      </c>
      <c r="D1362" s="296" t="e">
        <f>'Запит 2-8'!#REF!</f>
        <v>#REF!</v>
      </c>
      <c r="E1362" s="413" t="e">
        <f>'Паспорт-3'!F1260</f>
        <v>#REF!</v>
      </c>
      <c r="F1362" s="414"/>
      <c r="G1362" s="429" t="e">
        <f t="shared" si="166"/>
        <v>#REF!</v>
      </c>
      <c r="H1362" s="81" t="e">
        <f t="shared" si="167"/>
        <v>#REF!</v>
      </c>
    </row>
    <row r="1363" spans="1:8" x14ac:dyDescent="0.2">
      <c r="A1363" s="326" t="e">
        <f>'Запит 2-8'!#REF!</f>
        <v>#REF!</v>
      </c>
      <c r="B1363" s="298" t="e">
        <f>IF('Запит 2-8'!#REF!&lt;&gt;"",'Запит 2-8'!#REF!,"")</f>
        <v>#REF!</v>
      </c>
      <c r="C1363" s="297" t="e">
        <f>'Запит 2-8'!#REF!</f>
        <v>#REF!</v>
      </c>
      <c r="D1363" s="296" t="e">
        <f>'Запит 2-8'!#REF!</f>
        <v>#REF!</v>
      </c>
      <c r="E1363" s="413" t="e">
        <f>'Паспорт-3'!F1261</f>
        <v>#REF!</v>
      </c>
      <c r="F1363" s="414"/>
      <c r="G1363" s="429" t="e">
        <f t="shared" si="166"/>
        <v>#REF!</v>
      </c>
      <c r="H1363" s="81" t="e">
        <f t="shared" si="167"/>
        <v>#REF!</v>
      </c>
    </row>
    <row r="1364" spans="1:8" x14ac:dyDescent="0.2">
      <c r="A1364" s="326" t="e">
        <f>'Запит 2-8'!#REF!</f>
        <v>#REF!</v>
      </c>
      <c r="B1364" s="298" t="e">
        <f>IF('Запит 2-8'!#REF!&lt;&gt;"",'Запит 2-8'!#REF!,"")</f>
        <v>#REF!</v>
      </c>
      <c r="C1364" s="297" t="e">
        <f>'Запит 2-8'!#REF!</f>
        <v>#REF!</v>
      </c>
      <c r="D1364" s="296" t="e">
        <f>'Запит 2-8'!#REF!</f>
        <v>#REF!</v>
      </c>
      <c r="E1364" s="413" t="e">
        <f>'Паспорт-3'!F1262</f>
        <v>#REF!</v>
      </c>
      <c r="F1364" s="414"/>
      <c r="G1364" s="429" t="e">
        <f t="shared" si="166"/>
        <v>#REF!</v>
      </c>
      <c r="H1364" s="81" t="e">
        <f t="shared" si="167"/>
        <v>#REF!</v>
      </c>
    </row>
    <row r="1365" spans="1:8" x14ac:dyDescent="0.2">
      <c r="A1365" s="326" t="e">
        <f>'Запит 2-8'!#REF!</f>
        <v>#REF!</v>
      </c>
      <c r="B1365" s="298" t="e">
        <f>IF('Запит 2-8'!#REF!&lt;&gt;"",'Запит 2-8'!#REF!,"")</f>
        <v>#REF!</v>
      </c>
      <c r="C1365" s="297" t="e">
        <f>'Запит 2-8'!#REF!</f>
        <v>#REF!</v>
      </c>
      <c r="D1365" s="296" t="e">
        <f>'Запит 2-8'!#REF!</f>
        <v>#REF!</v>
      </c>
      <c r="E1365" s="413" t="e">
        <f>'Паспорт-3'!F1263</f>
        <v>#REF!</v>
      </c>
      <c r="F1365" s="414"/>
      <c r="G1365" s="429" t="e">
        <f t="shared" si="166"/>
        <v>#REF!</v>
      </c>
      <c r="H1365" s="81" t="e">
        <f t="shared" si="167"/>
        <v>#REF!</v>
      </c>
    </row>
    <row r="1366" spans="1:8" x14ac:dyDescent="0.2">
      <c r="A1366" s="326" t="e">
        <f>'Запит 2-8'!#REF!</f>
        <v>#REF!</v>
      </c>
      <c r="B1366" s="298" t="e">
        <f>IF('Запит 2-8'!#REF!&lt;&gt;"",'Запит 2-8'!#REF!,"")</f>
        <v>#REF!</v>
      </c>
      <c r="C1366" s="297" t="e">
        <f>'Запит 2-8'!#REF!</f>
        <v>#REF!</v>
      </c>
      <c r="D1366" s="296" t="e">
        <f>'Запит 2-8'!#REF!</f>
        <v>#REF!</v>
      </c>
      <c r="E1366" s="413" t="e">
        <f>'Паспорт-3'!F1264</f>
        <v>#REF!</v>
      </c>
      <c r="F1366" s="414"/>
      <c r="G1366" s="429" t="e">
        <f t="shared" si="166"/>
        <v>#REF!</v>
      </c>
      <c r="H1366" s="81" t="e">
        <f t="shared" si="167"/>
        <v>#REF!</v>
      </c>
    </row>
    <row r="1367" spans="1:8" x14ac:dyDescent="0.2">
      <c r="A1367" s="326" t="e">
        <f>'Запит 2-8'!#REF!</f>
        <v>#REF!</v>
      </c>
      <c r="B1367" s="298" t="e">
        <f>IF('Запит 2-8'!#REF!&lt;&gt;"",'Запит 2-8'!#REF!,"")</f>
        <v>#REF!</v>
      </c>
      <c r="C1367" s="297" t="e">
        <f>'Запит 2-8'!#REF!</f>
        <v>#REF!</v>
      </c>
      <c r="D1367" s="296" t="e">
        <f>'Запит 2-8'!#REF!</f>
        <v>#REF!</v>
      </c>
      <c r="E1367" s="413" t="e">
        <f>'Паспорт-3'!F1265</f>
        <v>#REF!</v>
      </c>
      <c r="F1367" s="414"/>
      <c r="G1367" s="429" t="e">
        <f t="shared" si="166"/>
        <v>#REF!</v>
      </c>
      <c r="H1367" s="81" t="e">
        <f t="shared" si="167"/>
        <v>#REF!</v>
      </c>
    </row>
    <row r="1368" spans="1:8" x14ac:dyDescent="0.2">
      <c r="A1368" s="326" t="e">
        <f>'Запит 2-8'!#REF!</f>
        <v>#REF!</v>
      </c>
      <c r="B1368" s="298" t="e">
        <f>IF('Запит 2-8'!#REF!&lt;&gt;"",'Запит 2-8'!#REF!,"")</f>
        <v>#REF!</v>
      </c>
      <c r="C1368" s="297" t="e">
        <f>'Запит 2-8'!#REF!</f>
        <v>#REF!</v>
      </c>
      <c r="D1368" s="296" t="e">
        <f>'Запит 2-8'!#REF!</f>
        <v>#REF!</v>
      </c>
      <c r="E1368" s="413" t="e">
        <f>'Паспорт-3'!F1266</f>
        <v>#REF!</v>
      </c>
      <c r="F1368" s="414"/>
      <c r="G1368" s="429" t="e">
        <f t="shared" si="166"/>
        <v>#REF!</v>
      </c>
      <c r="H1368" s="81" t="e">
        <f t="shared" si="167"/>
        <v>#REF!</v>
      </c>
    </row>
    <row r="1369" spans="1:8" ht="12.75" customHeight="1" x14ac:dyDescent="0.2">
      <c r="A1369" s="326" t="e">
        <f>'Запит 2-8'!#REF!</f>
        <v>#REF!</v>
      </c>
      <c r="B1369" s="298" t="e">
        <f>IF('Запит 2-8'!#REF!&lt;&gt;"",'Запит 2-8'!#REF!,"")</f>
        <v>#REF!</v>
      </c>
      <c r="C1369" s="297" t="e">
        <f>'Запит 2-8'!#REF!</f>
        <v>#REF!</v>
      </c>
      <c r="D1369" s="296" t="e">
        <f>'Запит 2-8'!#REF!</f>
        <v>#REF!</v>
      </c>
      <c r="E1369" s="413" t="e">
        <f>'Паспорт-3'!F1267</f>
        <v>#REF!</v>
      </c>
      <c r="F1369" s="414"/>
      <c r="G1369" s="429" t="e">
        <f t="shared" si="166"/>
        <v>#REF!</v>
      </c>
      <c r="H1369" s="81" t="e">
        <f t="shared" si="167"/>
        <v>#REF!</v>
      </c>
    </row>
    <row r="1370" spans="1:8" x14ac:dyDescent="0.2">
      <c r="A1370" s="433" t="e">
        <f>'Запит 2-8'!#REF!</f>
        <v>#REF!</v>
      </c>
      <c r="B1370" s="434" t="e">
        <f>IF('Запит 2-8'!#REF!&lt;&gt;"",'Запит 2-8'!#REF!,"")</f>
        <v>#REF!</v>
      </c>
      <c r="C1370" s="435" t="e">
        <f>'Запит 2-8'!#REF!</f>
        <v>#REF!</v>
      </c>
      <c r="D1370" s="436" t="e">
        <f>'Запит 2-8'!#REF!</f>
        <v>#REF!</v>
      </c>
      <c r="E1370" s="437" t="e">
        <f>'Паспорт-3'!F1268</f>
        <v>#REF!</v>
      </c>
      <c r="F1370" s="438"/>
      <c r="G1370" s="439" t="e">
        <f t="shared" si="166"/>
        <v>#REF!</v>
      </c>
      <c r="H1370" s="81" t="e">
        <f t="shared" si="167"/>
        <v>#REF!</v>
      </c>
    </row>
    <row r="1371" spans="1:8" ht="12.75" customHeight="1" x14ac:dyDescent="0.2">
      <c r="A1371" s="820" t="s">
        <v>212</v>
      </c>
      <c r="B1371" s="821"/>
      <c r="C1371" s="821"/>
      <c r="D1371" s="821"/>
      <c r="E1371" s="821"/>
      <c r="F1371" s="821"/>
      <c r="G1371" s="822"/>
      <c r="H1371" s="81" t="e">
        <f>H1360</f>
        <v>#REF!</v>
      </c>
    </row>
    <row r="1372" spans="1:8" ht="12.75" customHeight="1" x14ac:dyDescent="0.2">
      <c r="A1372" s="820" t="s">
        <v>232</v>
      </c>
      <c r="B1372" s="821"/>
      <c r="C1372" s="821"/>
      <c r="D1372" s="821"/>
      <c r="E1372" s="821"/>
      <c r="F1372" s="821"/>
      <c r="G1372" s="822"/>
      <c r="H1372" s="81" t="e">
        <f>H1308</f>
        <v>#REF!</v>
      </c>
    </row>
    <row r="1373" spans="1:8" ht="12.75" customHeight="1" x14ac:dyDescent="0.2">
      <c r="A1373" s="784" t="e">
        <f>'Запит 2-8'!#REF!</f>
        <v>#REF!</v>
      </c>
      <c r="B1373" s="785"/>
      <c r="C1373" s="785"/>
      <c r="D1373" s="785"/>
      <c r="E1373" s="785"/>
      <c r="F1373" s="785"/>
      <c r="G1373" s="786"/>
      <c r="H1373" s="81" t="e">
        <f>H1374</f>
        <v>#REF!</v>
      </c>
    </row>
    <row r="1374" spans="1:8" x14ac:dyDescent="0.2">
      <c r="A1374" s="420" t="s">
        <v>4</v>
      </c>
      <c r="B1374" s="823" t="s">
        <v>107</v>
      </c>
      <c r="C1374" s="824"/>
      <c r="D1374" s="824"/>
      <c r="E1374" s="827"/>
      <c r="F1374" s="827"/>
      <c r="G1374" s="828"/>
      <c r="H1374" s="81" t="e">
        <f>H1375</f>
        <v>#REF!</v>
      </c>
    </row>
    <row r="1375" spans="1:8" x14ac:dyDescent="0.2">
      <c r="A1375" s="326" t="e">
        <f>'Запит 2-8'!#REF!</f>
        <v>#REF!</v>
      </c>
      <c r="B1375" s="421" t="e">
        <f>IF('Запит 2-8'!#REF!&lt;&gt;"",'Запит 2-8'!#REF!,"")</f>
        <v>#REF!</v>
      </c>
      <c r="C1375" s="422" t="e">
        <f>'Запит 2-8'!#REF!</f>
        <v>#REF!</v>
      </c>
      <c r="D1375" s="423" t="e">
        <f>'Запит 2-8'!#REF!</f>
        <v>#REF!</v>
      </c>
      <c r="E1375" s="424" t="e">
        <f>'Паспорт-3'!F1271</f>
        <v>#REF!</v>
      </c>
      <c r="F1375" s="425"/>
      <c r="G1375" s="428" t="e">
        <f t="shared" ref="G1375:G1389" si="168">F1375-E1375</f>
        <v>#REF!</v>
      </c>
      <c r="H1375" s="81" t="e">
        <f t="shared" ref="H1375:H1389" si="169">IF(B1375&lt;&gt;"","Для друку","")</f>
        <v>#REF!</v>
      </c>
    </row>
    <row r="1376" spans="1:8" x14ac:dyDescent="0.2">
      <c r="A1376" s="326" t="e">
        <f>'Запит 2-8'!#REF!</f>
        <v>#REF!</v>
      </c>
      <c r="B1376" s="298" t="e">
        <f>IF('Запит 2-8'!#REF!&lt;&gt;"",'Запит 2-8'!#REF!,"")</f>
        <v>#REF!</v>
      </c>
      <c r="C1376" s="297" t="e">
        <f>'Запит 2-8'!#REF!</f>
        <v>#REF!</v>
      </c>
      <c r="D1376" s="296" t="e">
        <f>'Запит 2-8'!#REF!</f>
        <v>#REF!</v>
      </c>
      <c r="E1376" s="413" t="e">
        <f>'Паспорт-3'!F1272</f>
        <v>#REF!</v>
      </c>
      <c r="F1376" s="414"/>
      <c r="G1376" s="429" t="e">
        <f t="shared" si="168"/>
        <v>#REF!</v>
      </c>
      <c r="H1376" s="81" t="e">
        <f t="shared" si="169"/>
        <v>#REF!</v>
      </c>
    </row>
    <row r="1377" spans="1:8" x14ac:dyDescent="0.2">
      <c r="A1377" s="326" t="e">
        <f>'Запит 2-8'!#REF!</f>
        <v>#REF!</v>
      </c>
      <c r="B1377" s="298" t="e">
        <f>IF('Запит 2-8'!#REF!&lt;&gt;"",'Запит 2-8'!#REF!,"")</f>
        <v>#REF!</v>
      </c>
      <c r="C1377" s="297" t="e">
        <f>'Запит 2-8'!#REF!</f>
        <v>#REF!</v>
      </c>
      <c r="D1377" s="296" t="e">
        <f>'Запит 2-8'!#REF!</f>
        <v>#REF!</v>
      </c>
      <c r="E1377" s="413" t="e">
        <f>'Паспорт-3'!F1273</f>
        <v>#REF!</v>
      </c>
      <c r="F1377" s="414"/>
      <c r="G1377" s="429" t="e">
        <f t="shared" si="168"/>
        <v>#REF!</v>
      </c>
      <c r="H1377" s="81" t="e">
        <f t="shared" si="169"/>
        <v>#REF!</v>
      </c>
    </row>
    <row r="1378" spans="1:8" x14ac:dyDescent="0.2">
      <c r="A1378" s="326" t="e">
        <f>'Запит 2-8'!#REF!</f>
        <v>#REF!</v>
      </c>
      <c r="B1378" s="298" t="e">
        <f>IF('Запит 2-8'!#REF!&lt;&gt;"",'Запит 2-8'!#REF!,"")</f>
        <v>#REF!</v>
      </c>
      <c r="C1378" s="297" t="e">
        <f>'Запит 2-8'!#REF!</f>
        <v>#REF!</v>
      </c>
      <c r="D1378" s="296" t="e">
        <f>'Запит 2-8'!#REF!</f>
        <v>#REF!</v>
      </c>
      <c r="E1378" s="413" t="e">
        <f>'Паспорт-3'!F1274</f>
        <v>#REF!</v>
      </c>
      <c r="F1378" s="414"/>
      <c r="G1378" s="429" t="e">
        <f t="shared" si="168"/>
        <v>#REF!</v>
      </c>
      <c r="H1378" s="81" t="e">
        <f t="shared" si="169"/>
        <v>#REF!</v>
      </c>
    </row>
    <row r="1379" spans="1:8" x14ac:dyDescent="0.2">
      <c r="A1379" s="326" t="e">
        <f>'Запит 2-8'!#REF!</f>
        <v>#REF!</v>
      </c>
      <c r="B1379" s="298" t="e">
        <f>IF('Запит 2-8'!#REF!&lt;&gt;"",'Запит 2-8'!#REF!,"")</f>
        <v>#REF!</v>
      </c>
      <c r="C1379" s="297" t="e">
        <f>'Запит 2-8'!#REF!</f>
        <v>#REF!</v>
      </c>
      <c r="D1379" s="296" t="e">
        <f>'Запит 2-8'!#REF!</f>
        <v>#REF!</v>
      </c>
      <c r="E1379" s="413" t="e">
        <f>'Паспорт-3'!F1275</f>
        <v>#REF!</v>
      </c>
      <c r="F1379" s="414"/>
      <c r="G1379" s="429" t="e">
        <f t="shared" si="168"/>
        <v>#REF!</v>
      </c>
      <c r="H1379" s="81" t="e">
        <f t="shared" si="169"/>
        <v>#REF!</v>
      </c>
    </row>
    <row r="1380" spans="1:8" x14ac:dyDescent="0.2">
      <c r="A1380" s="326" t="e">
        <f>'Запит 2-8'!#REF!</f>
        <v>#REF!</v>
      </c>
      <c r="B1380" s="298" t="e">
        <f>IF('Запит 2-8'!#REF!&lt;&gt;"",'Запит 2-8'!#REF!,"")</f>
        <v>#REF!</v>
      </c>
      <c r="C1380" s="297" t="e">
        <f>'Запит 2-8'!#REF!</f>
        <v>#REF!</v>
      </c>
      <c r="D1380" s="296" t="e">
        <f>'Запит 2-8'!#REF!</f>
        <v>#REF!</v>
      </c>
      <c r="E1380" s="413" t="e">
        <f>'Паспорт-3'!F1276</f>
        <v>#REF!</v>
      </c>
      <c r="F1380" s="414"/>
      <c r="G1380" s="429" t="e">
        <f t="shared" si="168"/>
        <v>#REF!</v>
      </c>
      <c r="H1380" s="81" t="e">
        <f t="shared" si="169"/>
        <v>#REF!</v>
      </c>
    </row>
    <row r="1381" spans="1:8" x14ac:dyDescent="0.2">
      <c r="A1381" s="326" t="e">
        <f>'Запит 2-8'!#REF!</f>
        <v>#REF!</v>
      </c>
      <c r="B1381" s="298" t="e">
        <f>IF('Запит 2-8'!#REF!&lt;&gt;"",'Запит 2-8'!#REF!,"")</f>
        <v>#REF!</v>
      </c>
      <c r="C1381" s="297" t="e">
        <f>'Запит 2-8'!#REF!</f>
        <v>#REF!</v>
      </c>
      <c r="D1381" s="296" t="e">
        <f>'Запит 2-8'!#REF!</f>
        <v>#REF!</v>
      </c>
      <c r="E1381" s="413" t="e">
        <f>'Паспорт-3'!F1277</f>
        <v>#REF!</v>
      </c>
      <c r="F1381" s="414"/>
      <c r="G1381" s="429" t="e">
        <f t="shared" si="168"/>
        <v>#REF!</v>
      </c>
      <c r="H1381" s="81" t="e">
        <f t="shared" si="169"/>
        <v>#REF!</v>
      </c>
    </row>
    <row r="1382" spans="1:8" x14ac:dyDescent="0.2">
      <c r="A1382" s="326" t="e">
        <f>'Запит 2-8'!#REF!</f>
        <v>#REF!</v>
      </c>
      <c r="B1382" s="298" t="e">
        <f>IF('Запит 2-8'!#REF!&lt;&gt;"",'Запит 2-8'!#REF!,"")</f>
        <v>#REF!</v>
      </c>
      <c r="C1382" s="297" t="e">
        <f>'Запит 2-8'!#REF!</f>
        <v>#REF!</v>
      </c>
      <c r="D1382" s="296" t="e">
        <f>'Запит 2-8'!#REF!</f>
        <v>#REF!</v>
      </c>
      <c r="E1382" s="413" t="e">
        <f>'Паспорт-3'!F1278</f>
        <v>#REF!</v>
      </c>
      <c r="F1382" s="414"/>
      <c r="G1382" s="429" t="e">
        <f t="shared" si="168"/>
        <v>#REF!</v>
      </c>
      <c r="H1382" s="81" t="e">
        <f t="shared" si="169"/>
        <v>#REF!</v>
      </c>
    </row>
    <row r="1383" spans="1:8" x14ac:dyDescent="0.2">
      <c r="A1383" s="326" t="e">
        <f>'Запит 2-8'!#REF!</f>
        <v>#REF!</v>
      </c>
      <c r="B1383" s="298" t="e">
        <f>IF('Запит 2-8'!#REF!&lt;&gt;"",'Запит 2-8'!#REF!,"")</f>
        <v>#REF!</v>
      </c>
      <c r="C1383" s="297" t="e">
        <f>'Запит 2-8'!#REF!</f>
        <v>#REF!</v>
      </c>
      <c r="D1383" s="296" t="e">
        <f>'Запит 2-8'!#REF!</f>
        <v>#REF!</v>
      </c>
      <c r="E1383" s="413" t="e">
        <f>'Паспорт-3'!F1279</f>
        <v>#REF!</v>
      </c>
      <c r="F1383" s="414"/>
      <c r="G1383" s="429" t="e">
        <f t="shared" si="168"/>
        <v>#REF!</v>
      </c>
      <c r="H1383" s="81" t="e">
        <f t="shared" si="169"/>
        <v>#REF!</v>
      </c>
    </row>
    <row r="1384" spans="1:8" x14ac:dyDescent="0.2">
      <c r="A1384" s="326" t="e">
        <f>'Запит 2-8'!#REF!</f>
        <v>#REF!</v>
      </c>
      <c r="B1384" s="298" t="e">
        <f>IF('Запит 2-8'!#REF!&lt;&gt;"",'Запит 2-8'!#REF!,"")</f>
        <v>#REF!</v>
      </c>
      <c r="C1384" s="297" t="e">
        <f>'Запит 2-8'!#REF!</f>
        <v>#REF!</v>
      </c>
      <c r="D1384" s="296" t="e">
        <f>'Запит 2-8'!#REF!</f>
        <v>#REF!</v>
      </c>
      <c r="E1384" s="413" t="e">
        <f>'Паспорт-3'!F1280</f>
        <v>#REF!</v>
      </c>
      <c r="F1384" s="414"/>
      <c r="G1384" s="429" t="e">
        <f t="shared" si="168"/>
        <v>#REF!</v>
      </c>
      <c r="H1384" s="81" t="e">
        <f t="shared" si="169"/>
        <v>#REF!</v>
      </c>
    </row>
    <row r="1385" spans="1:8" x14ac:dyDescent="0.2">
      <c r="A1385" s="326" t="e">
        <f>'Запит 2-8'!#REF!</f>
        <v>#REF!</v>
      </c>
      <c r="B1385" s="298" t="e">
        <f>IF('Запит 2-8'!#REF!&lt;&gt;"",'Запит 2-8'!#REF!,"")</f>
        <v>#REF!</v>
      </c>
      <c r="C1385" s="297" t="e">
        <f>'Запит 2-8'!#REF!</f>
        <v>#REF!</v>
      </c>
      <c r="D1385" s="296" t="e">
        <f>'Запит 2-8'!#REF!</f>
        <v>#REF!</v>
      </c>
      <c r="E1385" s="413" t="e">
        <f>'Паспорт-3'!F1281</f>
        <v>#REF!</v>
      </c>
      <c r="F1385" s="414"/>
      <c r="G1385" s="429" t="e">
        <f t="shared" si="168"/>
        <v>#REF!</v>
      </c>
      <c r="H1385" s="81" t="e">
        <f t="shared" si="169"/>
        <v>#REF!</v>
      </c>
    </row>
    <row r="1386" spans="1:8" x14ac:dyDescent="0.2">
      <c r="A1386" s="326" t="e">
        <f>'Запит 2-8'!#REF!</f>
        <v>#REF!</v>
      </c>
      <c r="B1386" s="298" t="e">
        <f>IF('Запит 2-8'!#REF!&lt;&gt;"",'Запит 2-8'!#REF!,"")</f>
        <v>#REF!</v>
      </c>
      <c r="C1386" s="297" t="e">
        <f>'Запит 2-8'!#REF!</f>
        <v>#REF!</v>
      </c>
      <c r="D1386" s="296" t="e">
        <f>'Запит 2-8'!#REF!</f>
        <v>#REF!</v>
      </c>
      <c r="E1386" s="413" t="e">
        <f>'Паспорт-3'!F1282</f>
        <v>#REF!</v>
      </c>
      <c r="F1386" s="414"/>
      <c r="G1386" s="429" t="e">
        <f t="shared" si="168"/>
        <v>#REF!</v>
      </c>
      <c r="H1386" s="81" t="e">
        <f t="shared" si="169"/>
        <v>#REF!</v>
      </c>
    </row>
    <row r="1387" spans="1:8" x14ac:dyDescent="0.2">
      <c r="A1387" s="326" t="e">
        <f>'Запит 2-8'!#REF!</f>
        <v>#REF!</v>
      </c>
      <c r="B1387" s="298" t="e">
        <f>IF('Запит 2-8'!#REF!&lt;&gt;"",'Запит 2-8'!#REF!,"")</f>
        <v>#REF!</v>
      </c>
      <c r="C1387" s="297" t="e">
        <f>'Запит 2-8'!#REF!</f>
        <v>#REF!</v>
      </c>
      <c r="D1387" s="296" t="e">
        <f>'Запит 2-8'!#REF!</f>
        <v>#REF!</v>
      </c>
      <c r="E1387" s="413" t="e">
        <f>'Паспорт-3'!F1283</f>
        <v>#REF!</v>
      </c>
      <c r="F1387" s="414"/>
      <c r="G1387" s="429" t="e">
        <f t="shared" si="168"/>
        <v>#REF!</v>
      </c>
      <c r="H1387" s="81" t="e">
        <f t="shared" si="169"/>
        <v>#REF!</v>
      </c>
    </row>
    <row r="1388" spans="1:8" x14ac:dyDescent="0.2">
      <c r="A1388" s="326" t="e">
        <f>'Запит 2-8'!#REF!</f>
        <v>#REF!</v>
      </c>
      <c r="B1388" s="298" t="e">
        <f>IF('Запит 2-8'!#REF!&lt;&gt;"",'Запит 2-8'!#REF!,"")</f>
        <v>#REF!</v>
      </c>
      <c r="C1388" s="297" t="e">
        <f>'Запит 2-8'!#REF!</f>
        <v>#REF!</v>
      </c>
      <c r="D1388" s="296" t="e">
        <f>'Запит 2-8'!#REF!</f>
        <v>#REF!</v>
      </c>
      <c r="E1388" s="413" t="e">
        <f>'Паспорт-3'!F1284</f>
        <v>#REF!</v>
      </c>
      <c r="F1388" s="414"/>
      <c r="G1388" s="429" t="e">
        <f t="shared" si="168"/>
        <v>#REF!</v>
      </c>
      <c r="H1388" s="81" t="e">
        <f t="shared" si="169"/>
        <v>#REF!</v>
      </c>
    </row>
    <row r="1389" spans="1:8" x14ac:dyDescent="0.2">
      <c r="A1389" s="433" t="e">
        <f>'Запит 2-8'!#REF!</f>
        <v>#REF!</v>
      </c>
      <c r="B1389" s="434" t="e">
        <f>IF('Запит 2-8'!#REF!&lt;&gt;"",'Запит 2-8'!#REF!,"")</f>
        <v>#REF!</v>
      </c>
      <c r="C1389" s="435" t="e">
        <f>'Запит 2-8'!#REF!</f>
        <v>#REF!</v>
      </c>
      <c r="D1389" s="436" t="e">
        <f>'Запит 2-8'!#REF!</f>
        <v>#REF!</v>
      </c>
      <c r="E1389" s="437" t="e">
        <f>'Паспорт-3'!F1285</f>
        <v>#REF!</v>
      </c>
      <c r="F1389" s="438"/>
      <c r="G1389" s="439" t="e">
        <f t="shared" si="168"/>
        <v>#REF!</v>
      </c>
      <c r="H1389" s="81" t="e">
        <f t="shared" si="169"/>
        <v>#REF!</v>
      </c>
    </row>
    <row r="1390" spans="1:8" ht="12.75" customHeight="1" x14ac:dyDescent="0.2">
      <c r="A1390" s="820" t="s">
        <v>212</v>
      </c>
      <c r="B1390" s="821"/>
      <c r="C1390" s="821"/>
      <c r="D1390" s="821"/>
      <c r="E1390" s="821"/>
      <c r="F1390" s="821"/>
      <c r="G1390" s="822"/>
      <c r="H1390" s="81" t="e">
        <f>H1374</f>
        <v>#REF!</v>
      </c>
    </row>
    <row r="1391" spans="1:8" x14ac:dyDescent="0.2">
      <c r="A1391" s="420" t="e">
        <f>'Запит 2-8'!#REF!</f>
        <v>#REF!</v>
      </c>
      <c r="B1391" s="823" t="s">
        <v>108</v>
      </c>
      <c r="C1391" s="824"/>
      <c r="D1391" s="824"/>
      <c r="E1391" s="824"/>
      <c r="F1391" s="824"/>
      <c r="G1391" s="829"/>
      <c r="H1391" s="81" t="e">
        <f>H1392</f>
        <v>#REF!</v>
      </c>
    </row>
    <row r="1392" spans="1:8" x14ac:dyDescent="0.2">
      <c r="A1392" s="326" t="e">
        <f>'Запит 2-8'!#REF!</f>
        <v>#REF!</v>
      </c>
      <c r="B1392" s="421" t="e">
        <f>IF('Запит 2-8'!#REF!&lt;&gt;"",'Запит 2-8'!#REF!,"")</f>
        <v>#REF!</v>
      </c>
      <c r="C1392" s="422" t="e">
        <f>'Запит 2-8'!#REF!</f>
        <v>#REF!</v>
      </c>
      <c r="D1392" s="423" t="e">
        <f>'Запит 2-8'!#REF!</f>
        <v>#REF!</v>
      </c>
      <c r="E1392" s="430" t="e">
        <f>'Паспорт-3'!F1287</f>
        <v>#REF!</v>
      </c>
      <c r="F1392" s="431"/>
      <c r="G1392" s="432" t="e">
        <f t="shared" ref="G1392:G1406" si="170">F1392-E1392</f>
        <v>#REF!</v>
      </c>
      <c r="H1392" s="81" t="e">
        <f t="shared" ref="H1392:H1406" si="171">IF(B1392&lt;&gt;"","Для друку","")</f>
        <v>#REF!</v>
      </c>
    </row>
    <row r="1393" spans="1:8" x14ac:dyDescent="0.2">
      <c r="A1393" s="326" t="e">
        <f>'Запит 2-8'!#REF!</f>
        <v>#REF!</v>
      </c>
      <c r="B1393" s="298" t="e">
        <f>IF('Запит 2-8'!#REF!&lt;&gt;"",'Запит 2-8'!#REF!,"")</f>
        <v>#REF!</v>
      </c>
      <c r="C1393" s="297" t="e">
        <f>'Запит 2-8'!#REF!</f>
        <v>#REF!</v>
      </c>
      <c r="D1393" s="296" t="e">
        <f>'Запит 2-8'!#REF!</f>
        <v>#REF!</v>
      </c>
      <c r="E1393" s="413" t="e">
        <f>'Паспорт-3'!F1288</f>
        <v>#REF!</v>
      </c>
      <c r="F1393" s="414"/>
      <c r="G1393" s="429" t="e">
        <f t="shared" si="170"/>
        <v>#REF!</v>
      </c>
      <c r="H1393" s="81" t="e">
        <f t="shared" si="171"/>
        <v>#REF!</v>
      </c>
    </row>
    <row r="1394" spans="1:8" x14ac:dyDescent="0.2">
      <c r="A1394" s="326" t="e">
        <f>'Запит 2-8'!#REF!</f>
        <v>#REF!</v>
      </c>
      <c r="B1394" s="298" t="e">
        <f>IF('Запит 2-8'!#REF!&lt;&gt;"",'Запит 2-8'!#REF!,"")</f>
        <v>#REF!</v>
      </c>
      <c r="C1394" s="297" t="e">
        <f>'Запит 2-8'!#REF!</f>
        <v>#REF!</v>
      </c>
      <c r="D1394" s="296" t="e">
        <f>'Запит 2-8'!#REF!</f>
        <v>#REF!</v>
      </c>
      <c r="E1394" s="413" t="e">
        <f>'Паспорт-3'!F1289</f>
        <v>#REF!</v>
      </c>
      <c r="F1394" s="414"/>
      <c r="G1394" s="429" t="e">
        <f t="shared" si="170"/>
        <v>#REF!</v>
      </c>
      <c r="H1394" s="81" t="e">
        <f t="shared" si="171"/>
        <v>#REF!</v>
      </c>
    </row>
    <row r="1395" spans="1:8" x14ac:dyDescent="0.2">
      <c r="A1395" s="326" t="e">
        <f>'Запит 2-8'!#REF!</f>
        <v>#REF!</v>
      </c>
      <c r="B1395" s="298" t="e">
        <f>IF('Запит 2-8'!#REF!&lt;&gt;"",'Запит 2-8'!#REF!,"")</f>
        <v>#REF!</v>
      </c>
      <c r="C1395" s="297" t="e">
        <f>'Запит 2-8'!#REF!</f>
        <v>#REF!</v>
      </c>
      <c r="D1395" s="296" t="e">
        <f>'Запит 2-8'!#REF!</f>
        <v>#REF!</v>
      </c>
      <c r="E1395" s="413" t="e">
        <f>'Паспорт-3'!F1290</f>
        <v>#REF!</v>
      </c>
      <c r="F1395" s="414"/>
      <c r="G1395" s="429" t="e">
        <f t="shared" si="170"/>
        <v>#REF!</v>
      </c>
      <c r="H1395" s="81" t="e">
        <f t="shared" si="171"/>
        <v>#REF!</v>
      </c>
    </row>
    <row r="1396" spans="1:8" x14ac:dyDescent="0.2">
      <c r="A1396" s="326" t="e">
        <f>'Запит 2-8'!#REF!</f>
        <v>#REF!</v>
      </c>
      <c r="B1396" s="298" t="e">
        <f>IF('Запит 2-8'!#REF!&lt;&gt;"",'Запит 2-8'!#REF!,"")</f>
        <v>#REF!</v>
      </c>
      <c r="C1396" s="297" t="e">
        <f>'Запит 2-8'!#REF!</f>
        <v>#REF!</v>
      </c>
      <c r="D1396" s="296" t="e">
        <f>'Запит 2-8'!#REF!</f>
        <v>#REF!</v>
      </c>
      <c r="E1396" s="413" t="e">
        <f>'Паспорт-3'!F1291</f>
        <v>#REF!</v>
      </c>
      <c r="F1396" s="414"/>
      <c r="G1396" s="429" t="e">
        <f t="shared" si="170"/>
        <v>#REF!</v>
      </c>
      <c r="H1396" s="81" t="e">
        <f t="shared" si="171"/>
        <v>#REF!</v>
      </c>
    </row>
    <row r="1397" spans="1:8" x14ac:dyDescent="0.2">
      <c r="A1397" s="326" t="e">
        <f>'Запит 2-8'!#REF!</f>
        <v>#REF!</v>
      </c>
      <c r="B1397" s="298" t="e">
        <f>IF('Запит 2-8'!#REF!&lt;&gt;"",'Запит 2-8'!#REF!,"")</f>
        <v>#REF!</v>
      </c>
      <c r="C1397" s="297" t="e">
        <f>'Запит 2-8'!#REF!</f>
        <v>#REF!</v>
      </c>
      <c r="D1397" s="296" t="e">
        <f>'Запит 2-8'!#REF!</f>
        <v>#REF!</v>
      </c>
      <c r="E1397" s="413" t="e">
        <f>'Паспорт-3'!F1292</f>
        <v>#REF!</v>
      </c>
      <c r="F1397" s="414"/>
      <c r="G1397" s="429" t="e">
        <f t="shared" si="170"/>
        <v>#REF!</v>
      </c>
      <c r="H1397" s="81" t="e">
        <f t="shared" si="171"/>
        <v>#REF!</v>
      </c>
    </row>
    <row r="1398" spans="1:8" x14ac:dyDescent="0.2">
      <c r="A1398" s="326" t="e">
        <f>'Запит 2-8'!#REF!</f>
        <v>#REF!</v>
      </c>
      <c r="B1398" s="298" t="e">
        <f>IF('Запит 2-8'!#REF!&lt;&gt;"",'Запит 2-8'!#REF!,"")</f>
        <v>#REF!</v>
      </c>
      <c r="C1398" s="297" t="e">
        <f>'Запит 2-8'!#REF!</f>
        <v>#REF!</v>
      </c>
      <c r="D1398" s="296" t="e">
        <f>'Запит 2-8'!#REF!</f>
        <v>#REF!</v>
      </c>
      <c r="E1398" s="413" t="e">
        <f>'Паспорт-3'!F1293</f>
        <v>#REF!</v>
      </c>
      <c r="F1398" s="414"/>
      <c r="G1398" s="429" t="e">
        <f t="shared" si="170"/>
        <v>#REF!</v>
      </c>
      <c r="H1398" s="81" t="e">
        <f t="shared" si="171"/>
        <v>#REF!</v>
      </c>
    </row>
    <row r="1399" spans="1:8" x14ac:dyDescent="0.2">
      <c r="A1399" s="326" t="e">
        <f>'Запит 2-8'!#REF!</f>
        <v>#REF!</v>
      </c>
      <c r="B1399" s="298" t="e">
        <f>IF('Запит 2-8'!#REF!&lt;&gt;"",'Запит 2-8'!#REF!,"")</f>
        <v>#REF!</v>
      </c>
      <c r="C1399" s="297" t="e">
        <f>'Запит 2-8'!#REF!</f>
        <v>#REF!</v>
      </c>
      <c r="D1399" s="296" t="e">
        <f>'Запит 2-8'!#REF!</f>
        <v>#REF!</v>
      </c>
      <c r="E1399" s="413" t="e">
        <f>'Паспорт-3'!F1294</f>
        <v>#REF!</v>
      </c>
      <c r="F1399" s="414"/>
      <c r="G1399" s="429" t="e">
        <f t="shared" si="170"/>
        <v>#REF!</v>
      </c>
      <c r="H1399" s="81" t="e">
        <f t="shared" si="171"/>
        <v>#REF!</v>
      </c>
    </row>
    <row r="1400" spans="1:8" x14ac:dyDescent="0.2">
      <c r="A1400" s="326" t="e">
        <f>'Запит 2-8'!#REF!</f>
        <v>#REF!</v>
      </c>
      <c r="B1400" s="298" t="e">
        <f>IF('Запит 2-8'!#REF!&lt;&gt;"",'Запит 2-8'!#REF!,"")</f>
        <v>#REF!</v>
      </c>
      <c r="C1400" s="297" t="e">
        <f>'Запит 2-8'!#REF!</f>
        <v>#REF!</v>
      </c>
      <c r="D1400" s="296" t="e">
        <f>'Запит 2-8'!#REF!</f>
        <v>#REF!</v>
      </c>
      <c r="E1400" s="413" t="e">
        <f>'Паспорт-3'!F1295</f>
        <v>#REF!</v>
      </c>
      <c r="F1400" s="414"/>
      <c r="G1400" s="429" t="e">
        <f t="shared" si="170"/>
        <v>#REF!</v>
      </c>
      <c r="H1400" s="81" t="e">
        <f t="shared" si="171"/>
        <v>#REF!</v>
      </c>
    </row>
    <row r="1401" spans="1:8" x14ac:dyDescent="0.2">
      <c r="A1401" s="326" t="e">
        <f>'Запит 2-8'!#REF!</f>
        <v>#REF!</v>
      </c>
      <c r="B1401" s="298" t="e">
        <f>IF('Запит 2-8'!#REF!&lt;&gt;"",'Запит 2-8'!#REF!,"")</f>
        <v>#REF!</v>
      </c>
      <c r="C1401" s="297" t="e">
        <f>'Запит 2-8'!#REF!</f>
        <v>#REF!</v>
      </c>
      <c r="D1401" s="296" t="e">
        <f>'Запит 2-8'!#REF!</f>
        <v>#REF!</v>
      </c>
      <c r="E1401" s="413" t="e">
        <f>'Паспорт-3'!F1296</f>
        <v>#REF!</v>
      </c>
      <c r="F1401" s="414"/>
      <c r="G1401" s="429" t="e">
        <f t="shared" si="170"/>
        <v>#REF!</v>
      </c>
      <c r="H1401" s="81" t="e">
        <f t="shared" si="171"/>
        <v>#REF!</v>
      </c>
    </row>
    <row r="1402" spans="1:8" x14ac:dyDescent="0.2">
      <c r="A1402" s="326" t="e">
        <f>'Запит 2-8'!#REF!</f>
        <v>#REF!</v>
      </c>
      <c r="B1402" s="298" t="e">
        <f>IF('Запит 2-8'!#REF!&lt;&gt;"",'Запит 2-8'!#REF!,"")</f>
        <v>#REF!</v>
      </c>
      <c r="C1402" s="297" t="e">
        <f>'Запит 2-8'!#REF!</f>
        <v>#REF!</v>
      </c>
      <c r="D1402" s="296" t="e">
        <f>'Запит 2-8'!#REF!</f>
        <v>#REF!</v>
      </c>
      <c r="E1402" s="413" t="e">
        <f>'Паспорт-3'!F1297</f>
        <v>#REF!</v>
      </c>
      <c r="F1402" s="414"/>
      <c r="G1402" s="429" t="e">
        <f t="shared" si="170"/>
        <v>#REF!</v>
      </c>
      <c r="H1402" s="81" t="e">
        <f t="shared" si="171"/>
        <v>#REF!</v>
      </c>
    </row>
    <row r="1403" spans="1:8" x14ac:dyDescent="0.2">
      <c r="A1403" s="326" t="e">
        <f>'Запит 2-8'!#REF!</f>
        <v>#REF!</v>
      </c>
      <c r="B1403" s="298" t="e">
        <f>IF('Запит 2-8'!#REF!&lt;&gt;"",'Запит 2-8'!#REF!,"")</f>
        <v>#REF!</v>
      </c>
      <c r="C1403" s="297" t="e">
        <f>'Запит 2-8'!#REF!</f>
        <v>#REF!</v>
      </c>
      <c r="D1403" s="296" t="e">
        <f>'Запит 2-8'!#REF!</f>
        <v>#REF!</v>
      </c>
      <c r="E1403" s="413" t="e">
        <f>'Паспорт-3'!F1298</f>
        <v>#REF!</v>
      </c>
      <c r="F1403" s="414"/>
      <c r="G1403" s="429" t="e">
        <f t="shared" si="170"/>
        <v>#REF!</v>
      </c>
      <c r="H1403" s="81" t="e">
        <f t="shared" si="171"/>
        <v>#REF!</v>
      </c>
    </row>
    <row r="1404" spans="1:8" x14ac:dyDescent="0.2">
      <c r="A1404" s="326" t="e">
        <f>'Запит 2-8'!#REF!</f>
        <v>#REF!</v>
      </c>
      <c r="B1404" s="298" t="e">
        <f>IF('Запит 2-8'!#REF!&lt;&gt;"",'Запит 2-8'!#REF!,"")</f>
        <v>#REF!</v>
      </c>
      <c r="C1404" s="297" t="e">
        <f>'Запит 2-8'!#REF!</f>
        <v>#REF!</v>
      </c>
      <c r="D1404" s="296" t="e">
        <f>'Запит 2-8'!#REF!</f>
        <v>#REF!</v>
      </c>
      <c r="E1404" s="413" t="e">
        <f>'Паспорт-3'!F1299</f>
        <v>#REF!</v>
      </c>
      <c r="F1404" s="414"/>
      <c r="G1404" s="429" t="e">
        <f t="shared" si="170"/>
        <v>#REF!</v>
      </c>
      <c r="H1404" s="81" t="e">
        <f t="shared" si="171"/>
        <v>#REF!</v>
      </c>
    </row>
    <row r="1405" spans="1:8" x14ac:dyDescent="0.2">
      <c r="A1405" s="326" t="e">
        <f>'Запит 2-8'!#REF!</f>
        <v>#REF!</v>
      </c>
      <c r="B1405" s="298" t="e">
        <f>IF('Запит 2-8'!#REF!&lt;&gt;"",'Запит 2-8'!#REF!,"")</f>
        <v>#REF!</v>
      </c>
      <c r="C1405" s="297" t="e">
        <f>'Запит 2-8'!#REF!</f>
        <v>#REF!</v>
      </c>
      <c r="D1405" s="296" t="e">
        <f>'Запит 2-8'!#REF!</f>
        <v>#REF!</v>
      </c>
      <c r="E1405" s="413" t="e">
        <f>'Паспорт-3'!F1300</f>
        <v>#REF!</v>
      </c>
      <c r="F1405" s="414"/>
      <c r="G1405" s="429" t="e">
        <f t="shared" si="170"/>
        <v>#REF!</v>
      </c>
      <c r="H1405" s="81" t="e">
        <f t="shared" si="171"/>
        <v>#REF!</v>
      </c>
    </row>
    <row r="1406" spans="1:8" x14ac:dyDescent="0.2">
      <c r="A1406" s="433" t="e">
        <f>'Запит 2-8'!#REF!</f>
        <v>#REF!</v>
      </c>
      <c r="B1406" s="434" t="e">
        <f>IF('Запит 2-8'!#REF!&lt;&gt;"",'Запит 2-8'!#REF!,"")</f>
        <v>#REF!</v>
      </c>
      <c r="C1406" s="435" t="e">
        <f>'Запит 2-8'!#REF!</f>
        <v>#REF!</v>
      </c>
      <c r="D1406" s="436" t="e">
        <f>'Запит 2-8'!#REF!</f>
        <v>#REF!</v>
      </c>
      <c r="E1406" s="437" t="e">
        <f>'Паспорт-3'!F1301</f>
        <v>#REF!</v>
      </c>
      <c r="F1406" s="438"/>
      <c r="G1406" s="439" t="e">
        <f t="shared" si="170"/>
        <v>#REF!</v>
      </c>
      <c r="H1406" s="81" t="e">
        <f t="shared" si="171"/>
        <v>#REF!</v>
      </c>
    </row>
    <row r="1407" spans="1:8" ht="12.75" customHeight="1" x14ac:dyDescent="0.2">
      <c r="A1407" s="820" t="s">
        <v>212</v>
      </c>
      <c r="B1407" s="821"/>
      <c r="C1407" s="821"/>
      <c r="D1407" s="821"/>
      <c r="E1407" s="821"/>
      <c r="F1407" s="821"/>
      <c r="G1407" s="822"/>
      <c r="H1407" s="81" t="e">
        <f>H1391</f>
        <v>#REF!</v>
      </c>
    </row>
    <row r="1408" spans="1:8" x14ac:dyDescent="0.2">
      <c r="A1408" s="426" t="e">
        <f>'Запит 2-8'!#REF!</f>
        <v>#REF!</v>
      </c>
      <c r="B1408" s="823" t="s">
        <v>109</v>
      </c>
      <c r="C1408" s="824"/>
      <c r="D1408" s="824"/>
      <c r="E1408" s="825"/>
      <c r="F1408" s="825"/>
      <c r="G1408" s="826"/>
      <c r="H1408" s="81" t="e">
        <f>H1409</f>
        <v>#REF!</v>
      </c>
    </row>
    <row r="1409" spans="1:8" x14ac:dyDescent="0.2">
      <c r="A1409" s="326" t="e">
        <f>'Запит 2-8'!#REF!</f>
        <v>#REF!</v>
      </c>
      <c r="B1409" s="421" t="e">
        <f>IF('Запит 2-8'!#REF!&lt;&gt;"",'Запит 2-8'!#REF!,"")</f>
        <v>#REF!</v>
      </c>
      <c r="C1409" s="422" t="e">
        <f>'Запит 2-8'!#REF!</f>
        <v>#REF!</v>
      </c>
      <c r="D1409" s="423" t="e">
        <f>'Запит 2-8'!#REF!</f>
        <v>#REF!</v>
      </c>
      <c r="E1409" s="424" t="e">
        <f>'Паспорт-3'!F1303</f>
        <v>#REF!</v>
      </c>
      <c r="F1409" s="425"/>
      <c r="G1409" s="428" t="e">
        <f t="shared" ref="G1409:G1423" si="172">F1409-E1409</f>
        <v>#REF!</v>
      </c>
      <c r="H1409" s="81" t="e">
        <f t="shared" ref="H1409:H1423" si="173">IF(B1409&lt;&gt;"","Для друку","")</f>
        <v>#REF!</v>
      </c>
    </row>
    <row r="1410" spans="1:8" x14ac:dyDescent="0.2">
      <c r="A1410" s="326" t="e">
        <f>'Запит 2-8'!#REF!</f>
        <v>#REF!</v>
      </c>
      <c r="B1410" s="298" t="e">
        <f>IF('Запит 2-8'!#REF!&lt;&gt;"",'Запит 2-8'!#REF!,"")</f>
        <v>#REF!</v>
      </c>
      <c r="C1410" s="297" t="e">
        <f>'Запит 2-8'!#REF!</f>
        <v>#REF!</v>
      </c>
      <c r="D1410" s="296" t="e">
        <f>'Запит 2-8'!#REF!</f>
        <v>#REF!</v>
      </c>
      <c r="E1410" s="413" t="e">
        <f>'Паспорт-3'!F1304</f>
        <v>#REF!</v>
      </c>
      <c r="F1410" s="414"/>
      <c r="G1410" s="429" t="e">
        <f t="shared" si="172"/>
        <v>#REF!</v>
      </c>
      <c r="H1410" s="81" t="e">
        <f t="shared" si="173"/>
        <v>#REF!</v>
      </c>
    </row>
    <row r="1411" spans="1:8" x14ac:dyDescent="0.2">
      <c r="A1411" s="326" t="e">
        <f>'Запит 2-8'!#REF!</f>
        <v>#REF!</v>
      </c>
      <c r="B1411" s="298" t="e">
        <f>IF('Запит 2-8'!#REF!&lt;&gt;"",'Запит 2-8'!#REF!,"")</f>
        <v>#REF!</v>
      </c>
      <c r="C1411" s="297" t="e">
        <f>'Запит 2-8'!#REF!</f>
        <v>#REF!</v>
      </c>
      <c r="D1411" s="296" t="e">
        <f>'Запит 2-8'!#REF!</f>
        <v>#REF!</v>
      </c>
      <c r="E1411" s="413" t="e">
        <f>'Паспорт-3'!F1305</f>
        <v>#REF!</v>
      </c>
      <c r="F1411" s="414"/>
      <c r="G1411" s="429" t="e">
        <f t="shared" si="172"/>
        <v>#REF!</v>
      </c>
      <c r="H1411" s="81" t="e">
        <f t="shared" si="173"/>
        <v>#REF!</v>
      </c>
    </row>
    <row r="1412" spans="1:8" x14ac:dyDescent="0.2">
      <c r="A1412" s="326" t="e">
        <f>'Запит 2-8'!#REF!</f>
        <v>#REF!</v>
      </c>
      <c r="B1412" s="298" t="e">
        <f>IF('Запит 2-8'!#REF!&lt;&gt;"",'Запит 2-8'!#REF!,"")</f>
        <v>#REF!</v>
      </c>
      <c r="C1412" s="297" t="e">
        <f>'Запит 2-8'!#REF!</f>
        <v>#REF!</v>
      </c>
      <c r="D1412" s="296" t="e">
        <f>'Запит 2-8'!#REF!</f>
        <v>#REF!</v>
      </c>
      <c r="E1412" s="413" t="e">
        <f>'Паспорт-3'!F1306</f>
        <v>#REF!</v>
      </c>
      <c r="F1412" s="414"/>
      <c r="G1412" s="429" t="e">
        <f t="shared" si="172"/>
        <v>#REF!</v>
      </c>
      <c r="H1412" s="81" t="e">
        <f t="shared" si="173"/>
        <v>#REF!</v>
      </c>
    </row>
    <row r="1413" spans="1:8" x14ac:dyDescent="0.2">
      <c r="A1413" s="326" t="e">
        <f>'Запит 2-8'!#REF!</f>
        <v>#REF!</v>
      </c>
      <c r="B1413" s="298" t="e">
        <f>IF('Запит 2-8'!#REF!&lt;&gt;"",'Запит 2-8'!#REF!,"")</f>
        <v>#REF!</v>
      </c>
      <c r="C1413" s="297" t="e">
        <f>'Запит 2-8'!#REF!</f>
        <v>#REF!</v>
      </c>
      <c r="D1413" s="296" t="e">
        <f>'Запит 2-8'!#REF!</f>
        <v>#REF!</v>
      </c>
      <c r="E1413" s="413" t="e">
        <f>'Паспорт-3'!F1307</f>
        <v>#REF!</v>
      </c>
      <c r="F1413" s="414"/>
      <c r="G1413" s="429" t="e">
        <f t="shared" si="172"/>
        <v>#REF!</v>
      </c>
      <c r="H1413" s="81" t="e">
        <f t="shared" si="173"/>
        <v>#REF!</v>
      </c>
    </row>
    <row r="1414" spans="1:8" x14ac:dyDescent="0.2">
      <c r="A1414" s="326" t="e">
        <f>'Запит 2-8'!#REF!</f>
        <v>#REF!</v>
      </c>
      <c r="B1414" s="298" t="e">
        <f>IF('Запит 2-8'!#REF!&lt;&gt;"",'Запит 2-8'!#REF!,"")</f>
        <v>#REF!</v>
      </c>
      <c r="C1414" s="297" t="e">
        <f>'Запит 2-8'!#REF!</f>
        <v>#REF!</v>
      </c>
      <c r="D1414" s="296" t="e">
        <f>'Запит 2-8'!#REF!</f>
        <v>#REF!</v>
      </c>
      <c r="E1414" s="413" t="e">
        <f>'Паспорт-3'!F1308</f>
        <v>#REF!</v>
      </c>
      <c r="F1414" s="414"/>
      <c r="G1414" s="429" t="e">
        <f t="shared" si="172"/>
        <v>#REF!</v>
      </c>
      <c r="H1414" s="81" t="e">
        <f t="shared" si="173"/>
        <v>#REF!</v>
      </c>
    </row>
    <row r="1415" spans="1:8" x14ac:dyDescent="0.2">
      <c r="A1415" s="326" t="e">
        <f>'Запит 2-8'!#REF!</f>
        <v>#REF!</v>
      </c>
      <c r="B1415" s="298" t="e">
        <f>IF('Запит 2-8'!#REF!&lt;&gt;"",'Запит 2-8'!#REF!,"")</f>
        <v>#REF!</v>
      </c>
      <c r="C1415" s="297" t="e">
        <f>'Запит 2-8'!#REF!</f>
        <v>#REF!</v>
      </c>
      <c r="D1415" s="296" t="e">
        <f>'Запит 2-8'!#REF!</f>
        <v>#REF!</v>
      </c>
      <c r="E1415" s="413" t="e">
        <f>'Паспорт-3'!F1309</f>
        <v>#REF!</v>
      </c>
      <c r="F1415" s="414"/>
      <c r="G1415" s="429" t="e">
        <f t="shared" si="172"/>
        <v>#REF!</v>
      </c>
      <c r="H1415" s="81" t="e">
        <f t="shared" si="173"/>
        <v>#REF!</v>
      </c>
    </row>
    <row r="1416" spans="1:8" x14ac:dyDescent="0.2">
      <c r="A1416" s="326" t="e">
        <f>'Запит 2-8'!#REF!</f>
        <v>#REF!</v>
      </c>
      <c r="B1416" s="298" t="e">
        <f>IF('Запит 2-8'!#REF!&lt;&gt;"",'Запит 2-8'!#REF!,"")</f>
        <v>#REF!</v>
      </c>
      <c r="C1416" s="297" t="e">
        <f>'Запит 2-8'!#REF!</f>
        <v>#REF!</v>
      </c>
      <c r="D1416" s="296" t="e">
        <f>'Запит 2-8'!#REF!</f>
        <v>#REF!</v>
      </c>
      <c r="E1416" s="413" t="e">
        <f>'Паспорт-3'!F1310</f>
        <v>#REF!</v>
      </c>
      <c r="F1416" s="414"/>
      <c r="G1416" s="429" t="e">
        <f t="shared" si="172"/>
        <v>#REF!</v>
      </c>
      <c r="H1416" s="81" t="e">
        <f t="shared" si="173"/>
        <v>#REF!</v>
      </c>
    </row>
    <row r="1417" spans="1:8" x14ac:dyDescent="0.2">
      <c r="A1417" s="326" t="e">
        <f>'Запит 2-8'!#REF!</f>
        <v>#REF!</v>
      </c>
      <c r="B1417" s="298" t="e">
        <f>IF('Запит 2-8'!#REF!&lt;&gt;"",'Запит 2-8'!#REF!,"")</f>
        <v>#REF!</v>
      </c>
      <c r="C1417" s="297" t="e">
        <f>'Запит 2-8'!#REF!</f>
        <v>#REF!</v>
      </c>
      <c r="D1417" s="296" t="e">
        <f>'Запит 2-8'!#REF!</f>
        <v>#REF!</v>
      </c>
      <c r="E1417" s="413" t="e">
        <f>'Паспорт-3'!F1311</f>
        <v>#REF!</v>
      </c>
      <c r="F1417" s="414"/>
      <c r="G1417" s="429" t="e">
        <f t="shared" si="172"/>
        <v>#REF!</v>
      </c>
      <c r="H1417" s="81" t="e">
        <f t="shared" si="173"/>
        <v>#REF!</v>
      </c>
    </row>
    <row r="1418" spans="1:8" x14ac:dyDescent="0.2">
      <c r="A1418" s="326" t="e">
        <f>'Запит 2-8'!#REF!</f>
        <v>#REF!</v>
      </c>
      <c r="B1418" s="298" t="e">
        <f>IF('Запит 2-8'!#REF!&lt;&gt;"",'Запит 2-8'!#REF!,"")</f>
        <v>#REF!</v>
      </c>
      <c r="C1418" s="297" t="e">
        <f>'Запит 2-8'!#REF!</f>
        <v>#REF!</v>
      </c>
      <c r="D1418" s="296" t="e">
        <f>'Запит 2-8'!#REF!</f>
        <v>#REF!</v>
      </c>
      <c r="E1418" s="413" t="e">
        <f>'Паспорт-3'!F1312</f>
        <v>#REF!</v>
      </c>
      <c r="F1418" s="414"/>
      <c r="G1418" s="429" t="e">
        <f t="shared" si="172"/>
        <v>#REF!</v>
      </c>
      <c r="H1418" s="81" t="e">
        <f t="shared" si="173"/>
        <v>#REF!</v>
      </c>
    </row>
    <row r="1419" spans="1:8" x14ac:dyDescent="0.2">
      <c r="A1419" s="326" t="e">
        <f>'Запит 2-8'!#REF!</f>
        <v>#REF!</v>
      </c>
      <c r="B1419" s="298" t="e">
        <f>IF('Запит 2-8'!#REF!&lt;&gt;"",'Запит 2-8'!#REF!,"")</f>
        <v>#REF!</v>
      </c>
      <c r="C1419" s="297" t="e">
        <f>'Запит 2-8'!#REF!</f>
        <v>#REF!</v>
      </c>
      <c r="D1419" s="296" t="e">
        <f>'Запит 2-8'!#REF!</f>
        <v>#REF!</v>
      </c>
      <c r="E1419" s="413" t="e">
        <f>'Паспорт-3'!F1313</f>
        <v>#REF!</v>
      </c>
      <c r="F1419" s="414"/>
      <c r="G1419" s="429" t="e">
        <f t="shared" si="172"/>
        <v>#REF!</v>
      </c>
      <c r="H1419" s="81" t="e">
        <f t="shared" si="173"/>
        <v>#REF!</v>
      </c>
    </row>
    <row r="1420" spans="1:8" x14ac:dyDescent="0.2">
      <c r="A1420" s="326" t="e">
        <f>'Запит 2-8'!#REF!</f>
        <v>#REF!</v>
      </c>
      <c r="B1420" s="298" t="e">
        <f>IF('Запит 2-8'!#REF!&lt;&gt;"",'Запит 2-8'!#REF!,"")</f>
        <v>#REF!</v>
      </c>
      <c r="C1420" s="297" t="e">
        <f>'Запит 2-8'!#REF!</f>
        <v>#REF!</v>
      </c>
      <c r="D1420" s="296" t="e">
        <f>'Запит 2-8'!#REF!</f>
        <v>#REF!</v>
      </c>
      <c r="E1420" s="413" t="e">
        <f>'Паспорт-3'!F1314</f>
        <v>#REF!</v>
      </c>
      <c r="F1420" s="414"/>
      <c r="G1420" s="429" t="e">
        <f t="shared" si="172"/>
        <v>#REF!</v>
      </c>
      <c r="H1420" s="81" t="e">
        <f t="shared" si="173"/>
        <v>#REF!</v>
      </c>
    </row>
    <row r="1421" spans="1:8" x14ac:dyDescent="0.2">
      <c r="A1421" s="326" t="e">
        <f>'Запит 2-8'!#REF!</f>
        <v>#REF!</v>
      </c>
      <c r="B1421" s="298" t="e">
        <f>IF('Запит 2-8'!#REF!&lt;&gt;"",'Запит 2-8'!#REF!,"")</f>
        <v>#REF!</v>
      </c>
      <c r="C1421" s="297" t="e">
        <f>'Запит 2-8'!#REF!</f>
        <v>#REF!</v>
      </c>
      <c r="D1421" s="296" t="e">
        <f>'Запит 2-8'!#REF!</f>
        <v>#REF!</v>
      </c>
      <c r="E1421" s="413" t="e">
        <f>'Паспорт-3'!F1315</f>
        <v>#REF!</v>
      </c>
      <c r="F1421" s="414"/>
      <c r="G1421" s="429" t="e">
        <f t="shared" si="172"/>
        <v>#REF!</v>
      </c>
      <c r="H1421" s="81" t="e">
        <f t="shared" si="173"/>
        <v>#REF!</v>
      </c>
    </row>
    <row r="1422" spans="1:8" x14ac:dyDescent="0.2">
      <c r="A1422" s="326" t="e">
        <f>'Запит 2-8'!#REF!</f>
        <v>#REF!</v>
      </c>
      <c r="B1422" s="298" t="e">
        <f>IF('Запит 2-8'!#REF!&lt;&gt;"",'Запит 2-8'!#REF!,"")</f>
        <v>#REF!</v>
      </c>
      <c r="C1422" s="297" t="e">
        <f>'Запит 2-8'!#REF!</f>
        <v>#REF!</v>
      </c>
      <c r="D1422" s="296" t="e">
        <f>'Запит 2-8'!#REF!</f>
        <v>#REF!</v>
      </c>
      <c r="E1422" s="413" t="e">
        <f>'Паспорт-3'!F1316</f>
        <v>#REF!</v>
      </c>
      <c r="F1422" s="414"/>
      <c r="G1422" s="429" t="e">
        <f t="shared" si="172"/>
        <v>#REF!</v>
      </c>
      <c r="H1422" s="81" t="e">
        <f t="shared" si="173"/>
        <v>#REF!</v>
      </c>
    </row>
    <row r="1423" spans="1:8" x14ac:dyDescent="0.2">
      <c r="A1423" s="433" t="e">
        <f>'Запит 2-8'!#REF!</f>
        <v>#REF!</v>
      </c>
      <c r="B1423" s="434" t="e">
        <f>IF('Запит 2-8'!#REF!&lt;&gt;"",'Запит 2-8'!#REF!,"")</f>
        <v>#REF!</v>
      </c>
      <c r="C1423" s="435" t="e">
        <f>'Запит 2-8'!#REF!</f>
        <v>#REF!</v>
      </c>
      <c r="D1423" s="436" t="e">
        <f>'Запит 2-8'!#REF!</f>
        <v>#REF!</v>
      </c>
      <c r="E1423" s="437" t="e">
        <f>'Паспорт-3'!F1317</f>
        <v>#REF!</v>
      </c>
      <c r="F1423" s="438"/>
      <c r="G1423" s="439" t="e">
        <f t="shared" si="172"/>
        <v>#REF!</v>
      </c>
      <c r="H1423" s="81" t="e">
        <f t="shared" si="173"/>
        <v>#REF!</v>
      </c>
    </row>
    <row r="1424" spans="1:8" ht="12.75" customHeight="1" x14ac:dyDescent="0.2">
      <c r="A1424" s="820" t="s">
        <v>212</v>
      </c>
      <c r="B1424" s="821"/>
      <c r="C1424" s="821"/>
      <c r="D1424" s="821"/>
      <c r="E1424" s="821"/>
      <c r="F1424" s="821"/>
      <c r="G1424" s="822"/>
      <c r="H1424" s="81" t="e">
        <f>H1408</f>
        <v>#REF!</v>
      </c>
    </row>
    <row r="1425" spans="1:8" x14ac:dyDescent="0.2">
      <c r="A1425" s="426" t="e">
        <f>'Запит 2-8'!#REF!</f>
        <v>#REF!</v>
      </c>
      <c r="B1425" s="823" t="s">
        <v>110</v>
      </c>
      <c r="C1425" s="824"/>
      <c r="D1425" s="824"/>
      <c r="E1425" s="825"/>
      <c r="F1425" s="825"/>
      <c r="G1425" s="826"/>
      <c r="H1425" s="81" t="e">
        <f>H1426</f>
        <v>#REF!</v>
      </c>
    </row>
    <row r="1426" spans="1:8" x14ac:dyDescent="0.2">
      <c r="A1426" s="326" t="e">
        <f>'Запит 2-8'!#REF!</f>
        <v>#REF!</v>
      </c>
      <c r="B1426" s="421" t="e">
        <f>IF('Запит 2-8'!#REF!&lt;&gt;"",'Запит 2-8'!#REF!,"")</f>
        <v>#REF!</v>
      </c>
      <c r="C1426" s="422" t="e">
        <f>'Запит 2-8'!#REF!</f>
        <v>#REF!</v>
      </c>
      <c r="D1426" s="423" t="e">
        <f>'Запит 2-8'!#REF!</f>
        <v>#REF!</v>
      </c>
      <c r="E1426" s="424" t="e">
        <f>'Паспорт-3'!F1319</f>
        <v>#REF!</v>
      </c>
      <c r="F1426" s="425"/>
      <c r="G1426" s="428" t="e">
        <f t="shared" ref="G1426:G1435" si="174">F1426-E1426</f>
        <v>#REF!</v>
      </c>
      <c r="H1426" s="81" t="e">
        <f t="shared" ref="H1426:H1435" si="175">IF(B1426&lt;&gt;"","Для друку","")</f>
        <v>#REF!</v>
      </c>
    </row>
    <row r="1427" spans="1:8" x14ac:dyDescent="0.2">
      <c r="A1427" s="326" t="e">
        <f>'Запит 2-8'!#REF!</f>
        <v>#REF!</v>
      </c>
      <c r="B1427" s="298" t="e">
        <f>IF('Запит 2-8'!#REF!&lt;&gt;"",'Запит 2-8'!#REF!,"")</f>
        <v>#REF!</v>
      </c>
      <c r="C1427" s="297" t="e">
        <f>'Запит 2-8'!#REF!</f>
        <v>#REF!</v>
      </c>
      <c r="D1427" s="296" t="e">
        <f>'Запит 2-8'!#REF!</f>
        <v>#REF!</v>
      </c>
      <c r="E1427" s="413" t="e">
        <f>'Паспорт-3'!F1320</f>
        <v>#REF!</v>
      </c>
      <c r="F1427" s="414"/>
      <c r="G1427" s="429" t="e">
        <f t="shared" si="174"/>
        <v>#REF!</v>
      </c>
      <c r="H1427" s="81" t="e">
        <f t="shared" si="175"/>
        <v>#REF!</v>
      </c>
    </row>
    <row r="1428" spans="1:8" x14ac:dyDescent="0.2">
      <c r="A1428" s="326" t="e">
        <f>'Запит 2-8'!#REF!</f>
        <v>#REF!</v>
      </c>
      <c r="B1428" s="298" t="e">
        <f>IF('Запит 2-8'!#REF!&lt;&gt;"",'Запит 2-8'!#REF!,"")</f>
        <v>#REF!</v>
      </c>
      <c r="C1428" s="297" t="e">
        <f>'Запит 2-8'!#REF!</f>
        <v>#REF!</v>
      </c>
      <c r="D1428" s="296" t="e">
        <f>'Запит 2-8'!#REF!</f>
        <v>#REF!</v>
      </c>
      <c r="E1428" s="413" t="e">
        <f>'Паспорт-3'!F1321</f>
        <v>#REF!</v>
      </c>
      <c r="F1428" s="414"/>
      <c r="G1428" s="429" t="e">
        <f t="shared" si="174"/>
        <v>#REF!</v>
      </c>
      <c r="H1428" s="81" t="e">
        <f t="shared" si="175"/>
        <v>#REF!</v>
      </c>
    </row>
    <row r="1429" spans="1:8" x14ac:dyDescent="0.2">
      <c r="A1429" s="326" t="e">
        <f>'Запит 2-8'!#REF!</f>
        <v>#REF!</v>
      </c>
      <c r="B1429" s="298" t="e">
        <f>IF('Запит 2-8'!#REF!&lt;&gt;"",'Запит 2-8'!#REF!,"")</f>
        <v>#REF!</v>
      </c>
      <c r="C1429" s="297" t="e">
        <f>'Запит 2-8'!#REF!</f>
        <v>#REF!</v>
      </c>
      <c r="D1429" s="296" t="e">
        <f>'Запит 2-8'!#REF!</f>
        <v>#REF!</v>
      </c>
      <c r="E1429" s="413" t="e">
        <f>'Паспорт-3'!F1322</f>
        <v>#REF!</v>
      </c>
      <c r="F1429" s="414"/>
      <c r="G1429" s="429" t="e">
        <f t="shared" si="174"/>
        <v>#REF!</v>
      </c>
      <c r="H1429" s="81" t="e">
        <f t="shared" si="175"/>
        <v>#REF!</v>
      </c>
    </row>
    <row r="1430" spans="1:8" x14ac:dyDescent="0.2">
      <c r="A1430" s="326" t="e">
        <f>'Запит 2-8'!#REF!</f>
        <v>#REF!</v>
      </c>
      <c r="B1430" s="298" t="e">
        <f>IF('Запит 2-8'!#REF!&lt;&gt;"",'Запит 2-8'!#REF!,"")</f>
        <v>#REF!</v>
      </c>
      <c r="C1430" s="297" t="e">
        <f>'Запит 2-8'!#REF!</f>
        <v>#REF!</v>
      </c>
      <c r="D1430" s="296" t="e">
        <f>'Запит 2-8'!#REF!</f>
        <v>#REF!</v>
      </c>
      <c r="E1430" s="413" t="e">
        <f>'Паспорт-3'!F1323</f>
        <v>#REF!</v>
      </c>
      <c r="F1430" s="414"/>
      <c r="G1430" s="429" t="e">
        <f t="shared" si="174"/>
        <v>#REF!</v>
      </c>
      <c r="H1430" s="81" t="e">
        <f t="shared" si="175"/>
        <v>#REF!</v>
      </c>
    </row>
    <row r="1431" spans="1:8" x14ac:dyDescent="0.2">
      <c r="A1431" s="326" t="e">
        <f>'Запит 2-8'!#REF!</f>
        <v>#REF!</v>
      </c>
      <c r="B1431" s="298" t="e">
        <f>IF('Запит 2-8'!#REF!&lt;&gt;"",'Запит 2-8'!#REF!,"")</f>
        <v>#REF!</v>
      </c>
      <c r="C1431" s="297" t="e">
        <f>'Запит 2-8'!#REF!</f>
        <v>#REF!</v>
      </c>
      <c r="D1431" s="296" t="e">
        <f>'Запит 2-8'!#REF!</f>
        <v>#REF!</v>
      </c>
      <c r="E1431" s="413" t="e">
        <f>'Паспорт-3'!F1324</f>
        <v>#REF!</v>
      </c>
      <c r="F1431" s="414"/>
      <c r="G1431" s="429" t="e">
        <f t="shared" si="174"/>
        <v>#REF!</v>
      </c>
      <c r="H1431" s="81" t="e">
        <f t="shared" si="175"/>
        <v>#REF!</v>
      </c>
    </row>
    <row r="1432" spans="1:8" x14ac:dyDescent="0.2">
      <c r="A1432" s="326" t="e">
        <f>'Запит 2-8'!#REF!</f>
        <v>#REF!</v>
      </c>
      <c r="B1432" s="298" t="e">
        <f>IF('Запит 2-8'!#REF!&lt;&gt;"",'Запит 2-8'!#REF!,"")</f>
        <v>#REF!</v>
      </c>
      <c r="C1432" s="297" t="e">
        <f>'Запит 2-8'!#REF!</f>
        <v>#REF!</v>
      </c>
      <c r="D1432" s="296" t="e">
        <f>'Запит 2-8'!#REF!</f>
        <v>#REF!</v>
      </c>
      <c r="E1432" s="413" t="e">
        <f>'Паспорт-3'!F1325</f>
        <v>#REF!</v>
      </c>
      <c r="F1432" s="414"/>
      <c r="G1432" s="429" t="e">
        <f t="shared" si="174"/>
        <v>#REF!</v>
      </c>
      <c r="H1432" s="81" t="e">
        <f t="shared" si="175"/>
        <v>#REF!</v>
      </c>
    </row>
    <row r="1433" spans="1:8" x14ac:dyDescent="0.2">
      <c r="A1433" s="326" t="e">
        <f>'Запит 2-8'!#REF!</f>
        <v>#REF!</v>
      </c>
      <c r="B1433" s="298" t="e">
        <f>IF('Запит 2-8'!#REF!&lt;&gt;"",'Запит 2-8'!#REF!,"")</f>
        <v>#REF!</v>
      </c>
      <c r="C1433" s="297" t="e">
        <f>'Запит 2-8'!#REF!</f>
        <v>#REF!</v>
      </c>
      <c r="D1433" s="296" t="e">
        <f>'Запит 2-8'!#REF!</f>
        <v>#REF!</v>
      </c>
      <c r="E1433" s="413" t="e">
        <f>'Паспорт-3'!F1326</f>
        <v>#REF!</v>
      </c>
      <c r="F1433" s="414"/>
      <c r="G1433" s="429" t="e">
        <f t="shared" si="174"/>
        <v>#REF!</v>
      </c>
      <c r="H1433" s="81" t="e">
        <f t="shared" si="175"/>
        <v>#REF!</v>
      </c>
    </row>
    <row r="1434" spans="1:8" ht="12.75" customHeight="1" x14ac:dyDescent="0.2">
      <c r="A1434" s="326" t="e">
        <f>'Запит 2-8'!#REF!</f>
        <v>#REF!</v>
      </c>
      <c r="B1434" s="298" t="e">
        <f>IF('Запит 2-8'!#REF!&lt;&gt;"",'Запит 2-8'!#REF!,"")</f>
        <v>#REF!</v>
      </c>
      <c r="C1434" s="297" t="e">
        <f>'Запит 2-8'!#REF!</f>
        <v>#REF!</v>
      </c>
      <c r="D1434" s="296" t="e">
        <f>'Запит 2-8'!#REF!</f>
        <v>#REF!</v>
      </c>
      <c r="E1434" s="413" t="e">
        <f>'Паспорт-3'!F1327</f>
        <v>#REF!</v>
      </c>
      <c r="F1434" s="414"/>
      <c r="G1434" s="429" t="e">
        <f t="shared" si="174"/>
        <v>#REF!</v>
      </c>
      <c r="H1434" s="81" t="e">
        <f t="shared" si="175"/>
        <v>#REF!</v>
      </c>
    </row>
    <row r="1435" spans="1:8" x14ac:dyDescent="0.2">
      <c r="A1435" s="433" t="e">
        <f>'Запит 2-8'!#REF!</f>
        <v>#REF!</v>
      </c>
      <c r="B1435" s="434" t="e">
        <f>IF('Запит 2-8'!#REF!&lt;&gt;"",'Запит 2-8'!#REF!,"")</f>
        <v>#REF!</v>
      </c>
      <c r="C1435" s="435" t="e">
        <f>'Запит 2-8'!#REF!</f>
        <v>#REF!</v>
      </c>
      <c r="D1435" s="436" t="e">
        <f>'Запит 2-8'!#REF!</f>
        <v>#REF!</v>
      </c>
      <c r="E1435" s="437" t="e">
        <f>'Паспорт-3'!F1328</f>
        <v>#REF!</v>
      </c>
      <c r="F1435" s="438"/>
      <c r="G1435" s="439" t="e">
        <f t="shared" si="174"/>
        <v>#REF!</v>
      </c>
      <c r="H1435" s="81" t="e">
        <f t="shared" si="175"/>
        <v>#REF!</v>
      </c>
    </row>
    <row r="1436" spans="1:8" ht="12.75" customHeight="1" x14ac:dyDescent="0.2">
      <c r="A1436" s="820" t="s">
        <v>212</v>
      </c>
      <c r="B1436" s="821"/>
      <c r="C1436" s="821"/>
      <c r="D1436" s="821"/>
      <c r="E1436" s="821"/>
      <c r="F1436" s="821"/>
      <c r="G1436" s="822"/>
      <c r="H1436" s="81" t="e">
        <f>H1425</f>
        <v>#REF!</v>
      </c>
    </row>
    <row r="1437" spans="1:8" ht="12.75" customHeight="1" x14ac:dyDescent="0.2">
      <c r="A1437" s="820" t="s">
        <v>232</v>
      </c>
      <c r="B1437" s="821"/>
      <c r="C1437" s="821"/>
      <c r="D1437" s="821"/>
      <c r="E1437" s="821"/>
      <c r="F1437" s="821"/>
      <c r="G1437" s="822"/>
      <c r="H1437" s="81" t="e">
        <f>H1373</f>
        <v>#REF!</v>
      </c>
    </row>
    <row r="1438" spans="1:8" ht="12.75" customHeight="1" x14ac:dyDescent="0.2">
      <c r="A1438" s="784" t="e">
        <f>'Запит 2-8'!#REF!</f>
        <v>#REF!</v>
      </c>
      <c r="B1438" s="785"/>
      <c r="C1438" s="785"/>
      <c r="D1438" s="785"/>
      <c r="E1438" s="785"/>
      <c r="F1438" s="785"/>
      <c r="G1438" s="786"/>
      <c r="H1438" s="81" t="e">
        <f>H1439</f>
        <v>#REF!</v>
      </c>
    </row>
    <row r="1439" spans="1:8" x14ac:dyDescent="0.2">
      <c r="A1439" s="420" t="s">
        <v>4</v>
      </c>
      <c r="B1439" s="823" t="s">
        <v>107</v>
      </c>
      <c r="C1439" s="824"/>
      <c r="D1439" s="824"/>
      <c r="E1439" s="827"/>
      <c r="F1439" s="827"/>
      <c r="G1439" s="828"/>
      <c r="H1439" s="81" t="e">
        <f>H1440</f>
        <v>#REF!</v>
      </c>
    </row>
    <row r="1440" spans="1:8" x14ac:dyDescent="0.2">
      <c r="A1440" s="326" t="e">
        <f>'Запит 2-8'!#REF!</f>
        <v>#REF!</v>
      </c>
      <c r="B1440" s="421" t="e">
        <f>IF('Запит 2-8'!#REF!&lt;&gt;"",'Запит 2-8'!#REF!,"")</f>
        <v>#REF!</v>
      </c>
      <c r="C1440" s="422" t="e">
        <f>'Запит 2-8'!#REF!</f>
        <v>#REF!</v>
      </c>
      <c r="D1440" s="423" t="e">
        <f>'Запит 2-8'!#REF!</f>
        <v>#REF!</v>
      </c>
      <c r="E1440" s="424" t="e">
        <f>'Паспорт-3'!F1331</f>
        <v>#REF!</v>
      </c>
      <c r="F1440" s="425"/>
      <c r="G1440" s="428" t="e">
        <f t="shared" ref="G1440:G1454" si="176">F1440-E1440</f>
        <v>#REF!</v>
      </c>
      <c r="H1440" s="81" t="e">
        <f t="shared" ref="H1440:H1454" si="177">IF(B1440&lt;&gt;"","Для друку","")</f>
        <v>#REF!</v>
      </c>
    </row>
    <row r="1441" spans="1:8" x14ac:dyDescent="0.2">
      <c r="A1441" s="326" t="e">
        <f>'Запит 2-8'!#REF!</f>
        <v>#REF!</v>
      </c>
      <c r="B1441" s="298" t="e">
        <f>IF('Запит 2-8'!#REF!&lt;&gt;"",'Запит 2-8'!#REF!,"")</f>
        <v>#REF!</v>
      </c>
      <c r="C1441" s="297" t="e">
        <f>'Запит 2-8'!#REF!</f>
        <v>#REF!</v>
      </c>
      <c r="D1441" s="296" t="e">
        <f>'Запит 2-8'!#REF!</f>
        <v>#REF!</v>
      </c>
      <c r="E1441" s="413" t="e">
        <f>'Паспорт-3'!F1332</f>
        <v>#REF!</v>
      </c>
      <c r="F1441" s="414"/>
      <c r="G1441" s="429" t="e">
        <f t="shared" si="176"/>
        <v>#REF!</v>
      </c>
      <c r="H1441" s="81" t="e">
        <f t="shared" si="177"/>
        <v>#REF!</v>
      </c>
    </row>
    <row r="1442" spans="1:8" x14ac:dyDescent="0.2">
      <c r="A1442" s="326" t="e">
        <f>'Запит 2-8'!#REF!</f>
        <v>#REF!</v>
      </c>
      <c r="B1442" s="298" t="e">
        <f>IF('Запит 2-8'!#REF!&lt;&gt;"",'Запит 2-8'!#REF!,"")</f>
        <v>#REF!</v>
      </c>
      <c r="C1442" s="297" t="e">
        <f>'Запит 2-8'!#REF!</f>
        <v>#REF!</v>
      </c>
      <c r="D1442" s="296" t="e">
        <f>'Запит 2-8'!#REF!</f>
        <v>#REF!</v>
      </c>
      <c r="E1442" s="413" t="e">
        <f>'Паспорт-3'!F1333</f>
        <v>#REF!</v>
      </c>
      <c r="F1442" s="414"/>
      <c r="G1442" s="429" t="e">
        <f t="shared" si="176"/>
        <v>#REF!</v>
      </c>
      <c r="H1442" s="81" t="e">
        <f t="shared" si="177"/>
        <v>#REF!</v>
      </c>
    </row>
    <row r="1443" spans="1:8" x14ac:dyDescent="0.2">
      <c r="A1443" s="326" t="e">
        <f>'Запит 2-8'!#REF!</f>
        <v>#REF!</v>
      </c>
      <c r="B1443" s="298" t="e">
        <f>IF('Запит 2-8'!#REF!&lt;&gt;"",'Запит 2-8'!#REF!,"")</f>
        <v>#REF!</v>
      </c>
      <c r="C1443" s="297" t="e">
        <f>'Запит 2-8'!#REF!</f>
        <v>#REF!</v>
      </c>
      <c r="D1443" s="296" t="e">
        <f>'Запит 2-8'!#REF!</f>
        <v>#REF!</v>
      </c>
      <c r="E1443" s="413" t="e">
        <f>'Паспорт-3'!F1334</f>
        <v>#REF!</v>
      </c>
      <c r="F1443" s="414"/>
      <c r="G1443" s="429" t="e">
        <f t="shared" si="176"/>
        <v>#REF!</v>
      </c>
      <c r="H1443" s="81" t="e">
        <f t="shared" si="177"/>
        <v>#REF!</v>
      </c>
    </row>
    <row r="1444" spans="1:8" x14ac:dyDescent="0.2">
      <c r="A1444" s="326" t="e">
        <f>'Запит 2-8'!#REF!</f>
        <v>#REF!</v>
      </c>
      <c r="B1444" s="298" t="e">
        <f>IF('Запит 2-8'!#REF!&lt;&gt;"",'Запит 2-8'!#REF!,"")</f>
        <v>#REF!</v>
      </c>
      <c r="C1444" s="297" t="e">
        <f>'Запит 2-8'!#REF!</f>
        <v>#REF!</v>
      </c>
      <c r="D1444" s="296" t="e">
        <f>'Запит 2-8'!#REF!</f>
        <v>#REF!</v>
      </c>
      <c r="E1444" s="413" t="e">
        <f>'Паспорт-3'!F1335</f>
        <v>#REF!</v>
      </c>
      <c r="F1444" s="414"/>
      <c r="G1444" s="429" t="e">
        <f t="shared" si="176"/>
        <v>#REF!</v>
      </c>
      <c r="H1444" s="81" t="e">
        <f t="shared" si="177"/>
        <v>#REF!</v>
      </c>
    </row>
    <row r="1445" spans="1:8" x14ac:dyDescent="0.2">
      <c r="A1445" s="326" t="e">
        <f>'Запит 2-8'!#REF!</f>
        <v>#REF!</v>
      </c>
      <c r="B1445" s="298" t="e">
        <f>IF('Запит 2-8'!#REF!&lt;&gt;"",'Запит 2-8'!#REF!,"")</f>
        <v>#REF!</v>
      </c>
      <c r="C1445" s="297" t="e">
        <f>'Запит 2-8'!#REF!</f>
        <v>#REF!</v>
      </c>
      <c r="D1445" s="296" t="e">
        <f>'Запит 2-8'!#REF!</f>
        <v>#REF!</v>
      </c>
      <c r="E1445" s="413" t="e">
        <f>'Паспорт-3'!F1336</f>
        <v>#REF!</v>
      </c>
      <c r="F1445" s="414"/>
      <c r="G1445" s="429" t="e">
        <f t="shared" si="176"/>
        <v>#REF!</v>
      </c>
      <c r="H1445" s="81" t="e">
        <f t="shared" si="177"/>
        <v>#REF!</v>
      </c>
    </row>
    <row r="1446" spans="1:8" x14ac:dyDescent="0.2">
      <c r="A1446" s="326" t="e">
        <f>'Запит 2-8'!#REF!</f>
        <v>#REF!</v>
      </c>
      <c r="B1446" s="298" t="e">
        <f>IF('Запит 2-8'!#REF!&lt;&gt;"",'Запит 2-8'!#REF!,"")</f>
        <v>#REF!</v>
      </c>
      <c r="C1446" s="297" t="e">
        <f>'Запит 2-8'!#REF!</f>
        <v>#REF!</v>
      </c>
      <c r="D1446" s="296" t="e">
        <f>'Запит 2-8'!#REF!</f>
        <v>#REF!</v>
      </c>
      <c r="E1446" s="413" t="e">
        <f>'Паспорт-3'!F1337</f>
        <v>#REF!</v>
      </c>
      <c r="F1446" s="414"/>
      <c r="G1446" s="429" t="e">
        <f t="shared" si="176"/>
        <v>#REF!</v>
      </c>
      <c r="H1446" s="81" t="e">
        <f t="shared" si="177"/>
        <v>#REF!</v>
      </c>
    </row>
    <row r="1447" spans="1:8" x14ac:dyDescent="0.2">
      <c r="A1447" s="326" t="e">
        <f>'Запит 2-8'!#REF!</f>
        <v>#REF!</v>
      </c>
      <c r="B1447" s="298" t="e">
        <f>IF('Запит 2-8'!#REF!&lt;&gt;"",'Запит 2-8'!#REF!,"")</f>
        <v>#REF!</v>
      </c>
      <c r="C1447" s="297" t="e">
        <f>'Запит 2-8'!#REF!</f>
        <v>#REF!</v>
      </c>
      <c r="D1447" s="296" t="e">
        <f>'Запит 2-8'!#REF!</f>
        <v>#REF!</v>
      </c>
      <c r="E1447" s="413" t="e">
        <f>'Паспорт-3'!F1338</f>
        <v>#REF!</v>
      </c>
      <c r="F1447" s="414"/>
      <c r="G1447" s="429" t="e">
        <f t="shared" si="176"/>
        <v>#REF!</v>
      </c>
      <c r="H1447" s="81" t="e">
        <f t="shared" si="177"/>
        <v>#REF!</v>
      </c>
    </row>
    <row r="1448" spans="1:8" x14ac:dyDescent="0.2">
      <c r="A1448" s="326" t="e">
        <f>'Запит 2-8'!#REF!</f>
        <v>#REF!</v>
      </c>
      <c r="B1448" s="298" t="e">
        <f>IF('Запит 2-8'!#REF!&lt;&gt;"",'Запит 2-8'!#REF!,"")</f>
        <v>#REF!</v>
      </c>
      <c r="C1448" s="297" t="e">
        <f>'Запит 2-8'!#REF!</f>
        <v>#REF!</v>
      </c>
      <c r="D1448" s="296" t="e">
        <f>'Запит 2-8'!#REF!</f>
        <v>#REF!</v>
      </c>
      <c r="E1448" s="413" t="e">
        <f>'Паспорт-3'!F1339</f>
        <v>#REF!</v>
      </c>
      <c r="F1448" s="414"/>
      <c r="G1448" s="429" t="e">
        <f t="shared" si="176"/>
        <v>#REF!</v>
      </c>
      <c r="H1448" s="81" t="e">
        <f t="shared" si="177"/>
        <v>#REF!</v>
      </c>
    </row>
    <row r="1449" spans="1:8" x14ac:dyDescent="0.2">
      <c r="A1449" s="326" t="e">
        <f>'Запит 2-8'!#REF!</f>
        <v>#REF!</v>
      </c>
      <c r="B1449" s="298" t="e">
        <f>IF('Запит 2-8'!#REF!&lt;&gt;"",'Запит 2-8'!#REF!,"")</f>
        <v>#REF!</v>
      </c>
      <c r="C1449" s="297" t="e">
        <f>'Запит 2-8'!#REF!</f>
        <v>#REF!</v>
      </c>
      <c r="D1449" s="296" t="e">
        <f>'Запит 2-8'!#REF!</f>
        <v>#REF!</v>
      </c>
      <c r="E1449" s="413" t="e">
        <f>'Паспорт-3'!F1340</f>
        <v>#REF!</v>
      </c>
      <c r="F1449" s="414"/>
      <c r="G1449" s="429" t="e">
        <f t="shared" si="176"/>
        <v>#REF!</v>
      </c>
      <c r="H1449" s="81" t="e">
        <f t="shared" si="177"/>
        <v>#REF!</v>
      </c>
    </row>
    <row r="1450" spans="1:8" x14ac:dyDescent="0.2">
      <c r="A1450" s="326" t="e">
        <f>'Запит 2-8'!#REF!</f>
        <v>#REF!</v>
      </c>
      <c r="B1450" s="298" t="e">
        <f>IF('Запит 2-8'!#REF!&lt;&gt;"",'Запит 2-8'!#REF!,"")</f>
        <v>#REF!</v>
      </c>
      <c r="C1450" s="297" t="e">
        <f>'Запит 2-8'!#REF!</f>
        <v>#REF!</v>
      </c>
      <c r="D1450" s="296" t="e">
        <f>'Запит 2-8'!#REF!</f>
        <v>#REF!</v>
      </c>
      <c r="E1450" s="413" t="e">
        <f>'Паспорт-3'!F1341</f>
        <v>#REF!</v>
      </c>
      <c r="F1450" s="414"/>
      <c r="G1450" s="429" t="e">
        <f t="shared" si="176"/>
        <v>#REF!</v>
      </c>
      <c r="H1450" s="81" t="e">
        <f t="shared" si="177"/>
        <v>#REF!</v>
      </c>
    </row>
    <row r="1451" spans="1:8" x14ac:dyDescent="0.2">
      <c r="A1451" s="326" t="e">
        <f>'Запит 2-8'!#REF!</f>
        <v>#REF!</v>
      </c>
      <c r="B1451" s="298" t="e">
        <f>IF('Запит 2-8'!#REF!&lt;&gt;"",'Запит 2-8'!#REF!,"")</f>
        <v>#REF!</v>
      </c>
      <c r="C1451" s="297" t="e">
        <f>'Запит 2-8'!#REF!</f>
        <v>#REF!</v>
      </c>
      <c r="D1451" s="296" t="e">
        <f>'Запит 2-8'!#REF!</f>
        <v>#REF!</v>
      </c>
      <c r="E1451" s="413" t="e">
        <f>'Паспорт-3'!F1342</f>
        <v>#REF!</v>
      </c>
      <c r="F1451" s="414"/>
      <c r="G1451" s="429" t="e">
        <f t="shared" si="176"/>
        <v>#REF!</v>
      </c>
      <c r="H1451" s="81" t="e">
        <f t="shared" si="177"/>
        <v>#REF!</v>
      </c>
    </row>
    <row r="1452" spans="1:8" x14ac:dyDescent="0.2">
      <c r="A1452" s="326" t="e">
        <f>'Запит 2-8'!#REF!</f>
        <v>#REF!</v>
      </c>
      <c r="B1452" s="298" t="e">
        <f>IF('Запит 2-8'!#REF!&lt;&gt;"",'Запит 2-8'!#REF!,"")</f>
        <v>#REF!</v>
      </c>
      <c r="C1452" s="297" t="e">
        <f>'Запит 2-8'!#REF!</f>
        <v>#REF!</v>
      </c>
      <c r="D1452" s="296" t="e">
        <f>'Запит 2-8'!#REF!</f>
        <v>#REF!</v>
      </c>
      <c r="E1452" s="413" t="e">
        <f>'Паспорт-3'!F1343</f>
        <v>#REF!</v>
      </c>
      <c r="F1452" s="414"/>
      <c r="G1452" s="429" t="e">
        <f t="shared" si="176"/>
        <v>#REF!</v>
      </c>
      <c r="H1452" s="81" t="e">
        <f t="shared" si="177"/>
        <v>#REF!</v>
      </c>
    </row>
    <row r="1453" spans="1:8" x14ac:dyDescent="0.2">
      <c r="A1453" s="326" t="e">
        <f>'Запит 2-8'!#REF!</f>
        <v>#REF!</v>
      </c>
      <c r="B1453" s="298" t="e">
        <f>IF('Запит 2-8'!#REF!&lt;&gt;"",'Запит 2-8'!#REF!,"")</f>
        <v>#REF!</v>
      </c>
      <c r="C1453" s="297" t="e">
        <f>'Запит 2-8'!#REF!</f>
        <v>#REF!</v>
      </c>
      <c r="D1453" s="296" t="e">
        <f>'Запит 2-8'!#REF!</f>
        <v>#REF!</v>
      </c>
      <c r="E1453" s="413" t="e">
        <f>'Паспорт-3'!F1344</f>
        <v>#REF!</v>
      </c>
      <c r="F1453" s="414"/>
      <c r="G1453" s="429" t="e">
        <f t="shared" si="176"/>
        <v>#REF!</v>
      </c>
      <c r="H1453" s="81" t="e">
        <f t="shared" si="177"/>
        <v>#REF!</v>
      </c>
    </row>
    <row r="1454" spans="1:8" x14ac:dyDescent="0.2">
      <c r="A1454" s="433" t="e">
        <f>'Запит 2-8'!#REF!</f>
        <v>#REF!</v>
      </c>
      <c r="B1454" s="434" t="e">
        <f>IF('Запит 2-8'!#REF!&lt;&gt;"",'Запит 2-8'!#REF!,"")</f>
        <v>#REF!</v>
      </c>
      <c r="C1454" s="435" t="e">
        <f>'Запит 2-8'!#REF!</f>
        <v>#REF!</v>
      </c>
      <c r="D1454" s="436" t="e">
        <f>'Запит 2-8'!#REF!</f>
        <v>#REF!</v>
      </c>
      <c r="E1454" s="437" t="e">
        <f>'Паспорт-3'!F1345</f>
        <v>#REF!</v>
      </c>
      <c r="F1454" s="438"/>
      <c r="G1454" s="439" t="e">
        <f t="shared" si="176"/>
        <v>#REF!</v>
      </c>
      <c r="H1454" s="81" t="e">
        <f t="shared" si="177"/>
        <v>#REF!</v>
      </c>
    </row>
    <row r="1455" spans="1:8" ht="12.75" customHeight="1" x14ac:dyDescent="0.2">
      <c r="A1455" s="820" t="s">
        <v>212</v>
      </c>
      <c r="B1455" s="821"/>
      <c r="C1455" s="821"/>
      <c r="D1455" s="821"/>
      <c r="E1455" s="821"/>
      <c r="F1455" s="821"/>
      <c r="G1455" s="822"/>
      <c r="H1455" s="81" t="e">
        <f>H1439</f>
        <v>#REF!</v>
      </c>
    </row>
    <row r="1456" spans="1:8" x14ac:dyDescent="0.2">
      <c r="A1456" s="420" t="e">
        <f>'Запит 2-8'!#REF!</f>
        <v>#REF!</v>
      </c>
      <c r="B1456" s="823" t="s">
        <v>108</v>
      </c>
      <c r="C1456" s="824"/>
      <c r="D1456" s="824"/>
      <c r="E1456" s="824"/>
      <c r="F1456" s="824"/>
      <c r="G1456" s="829"/>
      <c r="H1456" s="81" t="e">
        <f>H1457</f>
        <v>#REF!</v>
      </c>
    </row>
    <row r="1457" spans="1:8" x14ac:dyDescent="0.2">
      <c r="A1457" s="326" t="e">
        <f>'Запит 2-8'!#REF!</f>
        <v>#REF!</v>
      </c>
      <c r="B1457" s="421" t="e">
        <f>IF('Запит 2-8'!#REF!&lt;&gt;"",'Запит 2-8'!#REF!,"")</f>
        <v>#REF!</v>
      </c>
      <c r="C1457" s="422" t="e">
        <f>'Запит 2-8'!#REF!</f>
        <v>#REF!</v>
      </c>
      <c r="D1457" s="423" t="e">
        <f>'Запит 2-8'!#REF!</f>
        <v>#REF!</v>
      </c>
      <c r="E1457" s="430" t="e">
        <f>'Паспорт-3'!F1347</f>
        <v>#REF!</v>
      </c>
      <c r="F1457" s="431"/>
      <c r="G1457" s="432" t="e">
        <f t="shared" ref="G1457:G1471" si="178">F1457-E1457</f>
        <v>#REF!</v>
      </c>
      <c r="H1457" s="81" t="e">
        <f t="shared" ref="H1457:H1471" si="179">IF(B1457&lt;&gt;"","Для друку","")</f>
        <v>#REF!</v>
      </c>
    </row>
    <row r="1458" spans="1:8" x14ac:dyDescent="0.2">
      <c r="A1458" s="326" t="e">
        <f>'Запит 2-8'!#REF!</f>
        <v>#REF!</v>
      </c>
      <c r="B1458" s="298" t="e">
        <f>IF('Запит 2-8'!#REF!&lt;&gt;"",'Запит 2-8'!#REF!,"")</f>
        <v>#REF!</v>
      </c>
      <c r="C1458" s="297" t="e">
        <f>'Запит 2-8'!#REF!</f>
        <v>#REF!</v>
      </c>
      <c r="D1458" s="296" t="e">
        <f>'Запит 2-8'!#REF!</f>
        <v>#REF!</v>
      </c>
      <c r="E1458" s="413" t="e">
        <f>'Паспорт-3'!F1348</f>
        <v>#REF!</v>
      </c>
      <c r="F1458" s="414"/>
      <c r="G1458" s="429" t="e">
        <f t="shared" si="178"/>
        <v>#REF!</v>
      </c>
      <c r="H1458" s="81" t="e">
        <f t="shared" si="179"/>
        <v>#REF!</v>
      </c>
    </row>
    <row r="1459" spans="1:8" x14ac:dyDescent="0.2">
      <c r="A1459" s="326" t="e">
        <f>'Запит 2-8'!#REF!</f>
        <v>#REF!</v>
      </c>
      <c r="B1459" s="298" t="e">
        <f>IF('Запит 2-8'!#REF!&lt;&gt;"",'Запит 2-8'!#REF!,"")</f>
        <v>#REF!</v>
      </c>
      <c r="C1459" s="297" t="e">
        <f>'Запит 2-8'!#REF!</f>
        <v>#REF!</v>
      </c>
      <c r="D1459" s="296" t="e">
        <f>'Запит 2-8'!#REF!</f>
        <v>#REF!</v>
      </c>
      <c r="E1459" s="413" t="e">
        <f>'Паспорт-3'!F1349</f>
        <v>#REF!</v>
      </c>
      <c r="F1459" s="414"/>
      <c r="G1459" s="429" t="e">
        <f t="shared" si="178"/>
        <v>#REF!</v>
      </c>
      <c r="H1459" s="81" t="e">
        <f t="shared" si="179"/>
        <v>#REF!</v>
      </c>
    </row>
    <row r="1460" spans="1:8" x14ac:dyDescent="0.2">
      <c r="A1460" s="326" t="e">
        <f>'Запит 2-8'!#REF!</f>
        <v>#REF!</v>
      </c>
      <c r="B1460" s="298" t="e">
        <f>IF('Запит 2-8'!#REF!&lt;&gt;"",'Запит 2-8'!#REF!,"")</f>
        <v>#REF!</v>
      </c>
      <c r="C1460" s="297" t="e">
        <f>'Запит 2-8'!#REF!</f>
        <v>#REF!</v>
      </c>
      <c r="D1460" s="296" t="e">
        <f>'Запит 2-8'!#REF!</f>
        <v>#REF!</v>
      </c>
      <c r="E1460" s="413" t="e">
        <f>'Паспорт-3'!F1350</f>
        <v>#REF!</v>
      </c>
      <c r="F1460" s="414"/>
      <c r="G1460" s="429" t="e">
        <f t="shared" si="178"/>
        <v>#REF!</v>
      </c>
      <c r="H1460" s="81" t="e">
        <f t="shared" si="179"/>
        <v>#REF!</v>
      </c>
    </row>
    <row r="1461" spans="1:8" x14ac:dyDescent="0.2">
      <c r="A1461" s="326" t="e">
        <f>'Запит 2-8'!#REF!</f>
        <v>#REF!</v>
      </c>
      <c r="B1461" s="298" t="e">
        <f>IF('Запит 2-8'!#REF!&lt;&gt;"",'Запит 2-8'!#REF!,"")</f>
        <v>#REF!</v>
      </c>
      <c r="C1461" s="297" t="e">
        <f>'Запит 2-8'!#REF!</f>
        <v>#REF!</v>
      </c>
      <c r="D1461" s="296" t="e">
        <f>'Запит 2-8'!#REF!</f>
        <v>#REF!</v>
      </c>
      <c r="E1461" s="413" t="e">
        <f>'Паспорт-3'!F1351</f>
        <v>#REF!</v>
      </c>
      <c r="F1461" s="414"/>
      <c r="G1461" s="429" t="e">
        <f t="shared" si="178"/>
        <v>#REF!</v>
      </c>
      <c r="H1461" s="81" t="e">
        <f t="shared" si="179"/>
        <v>#REF!</v>
      </c>
    </row>
    <row r="1462" spans="1:8" x14ac:dyDescent="0.2">
      <c r="A1462" s="326" t="e">
        <f>'Запит 2-8'!#REF!</f>
        <v>#REF!</v>
      </c>
      <c r="B1462" s="298" t="e">
        <f>IF('Запит 2-8'!#REF!&lt;&gt;"",'Запит 2-8'!#REF!,"")</f>
        <v>#REF!</v>
      </c>
      <c r="C1462" s="297" t="e">
        <f>'Запит 2-8'!#REF!</f>
        <v>#REF!</v>
      </c>
      <c r="D1462" s="296" t="e">
        <f>'Запит 2-8'!#REF!</f>
        <v>#REF!</v>
      </c>
      <c r="E1462" s="413" t="e">
        <f>'Паспорт-3'!F1352</f>
        <v>#REF!</v>
      </c>
      <c r="F1462" s="414"/>
      <c r="G1462" s="429" t="e">
        <f t="shared" si="178"/>
        <v>#REF!</v>
      </c>
      <c r="H1462" s="81" t="e">
        <f t="shared" si="179"/>
        <v>#REF!</v>
      </c>
    </row>
    <row r="1463" spans="1:8" x14ac:dyDescent="0.2">
      <c r="A1463" s="326" t="e">
        <f>'Запит 2-8'!#REF!</f>
        <v>#REF!</v>
      </c>
      <c r="B1463" s="298" t="e">
        <f>IF('Запит 2-8'!#REF!&lt;&gt;"",'Запит 2-8'!#REF!,"")</f>
        <v>#REF!</v>
      </c>
      <c r="C1463" s="297" t="e">
        <f>'Запит 2-8'!#REF!</f>
        <v>#REF!</v>
      </c>
      <c r="D1463" s="296" t="e">
        <f>'Запит 2-8'!#REF!</f>
        <v>#REF!</v>
      </c>
      <c r="E1463" s="413" t="e">
        <f>'Паспорт-3'!F1353</f>
        <v>#REF!</v>
      </c>
      <c r="F1463" s="414"/>
      <c r="G1463" s="429" t="e">
        <f t="shared" si="178"/>
        <v>#REF!</v>
      </c>
      <c r="H1463" s="81" t="e">
        <f t="shared" si="179"/>
        <v>#REF!</v>
      </c>
    </row>
    <row r="1464" spans="1:8" x14ac:dyDescent="0.2">
      <c r="A1464" s="326" t="e">
        <f>'Запит 2-8'!#REF!</f>
        <v>#REF!</v>
      </c>
      <c r="B1464" s="298" t="e">
        <f>IF('Запит 2-8'!#REF!&lt;&gt;"",'Запит 2-8'!#REF!,"")</f>
        <v>#REF!</v>
      </c>
      <c r="C1464" s="297" t="e">
        <f>'Запит 2-8'!#REF!</f>
        <v>#REF!</v>
      </c>
      <c r="D1464" s="296" t="e">
        <f>'Запит 2-8'!#REF!</f>
        <v>#REF!</v>
      </c>
      <c r="E1464" s="413" t="e">
        <f>'Паспорт-3'!F1354</f>
        <v>#REF!</v>
      </c>
      <c r="F1464" s="414"/>
      <c r="G1464" s="429" t="e">
        <f t="shared" si="178"/>
        <v>#REF!</v>
      </c>
      <c r="H1464" s="81" t="e">
        <f t="shared" si="179"/>
        <v>#REF!</v>
      </c>
    </row>
    <row r="1465" spans="1:8" x14ac:dyDescent="0.2">
      <c r="A1465" s="326" t="e">
        <f>'Запит 2-8'!#REF!</f>
        <v>#REF!</v>
      </c>
      <c r="B1465" s="298" t="e">
        <f>IF('Запит 2-8'!#REF!&lt;&gt;"",'Запит 2-8'!#REF!,"")</f>
        <v>#REF!</v>
      </c>
      <c r="C1465" s="297" t="e">
        <f>'Запит 2-8'!#REF!</f>
        <v>#REF!</v>
      </c>
      <c r="D1465" s="296" t="e">
        <f>'Запит 2-8'!#REF!</f>
        <v>#REF!</v>
      </c>
      <c r="E1465" s="413" t="e">
        <f>'Паспорт-3'!F1355</f>
        <v>#REF!</v>
      </c>
      <c r="F1465" s="414"/>
      <c r="G1465" s="429" t="e">
        <f t="shared" si="178"/>
        <v>#REF!</v>
      </c>
      <c r="H1465" s="81" t="e">
        <f t="shared" si="179"/>
        <v>#REF!</v>
      </c>
    </row>
    <row r="1466" spans="1:8" x14ac:dyDescent="0.2">
      <c r="A1466" s="326" t="e">
        <f>'Запит 2-8'!#REF!</f>
        <v>#REF!</v>
      </c>
      <c r="B1466" s="298" t="e">
        <f>IF('Запит 2-8'!#REF!&lt;&gt;"",'Запит 2-8'!#REF!,"")</f>
        <v>#REF!</v>
      </c>
      <c r="C1466" s="297" t="e">
        <f>'Запит 2-8'!#REF!</f>
        <v>#REF!</v>
      </c>
      <c r="D1466" s="296" t="e">
        <f>'Запит 2-8'!#REF!</f>
        <v>#REF!</v>
      </c>
      <c r="E1466" s="413" t="e">
        <f>'Паспорт-3'!F1356</f>
        <v>#REF!</v>
      </c>
      <c r="F1466" s="414"/>
      <c r="G1466" s="429" t="e">
        <f t="shared" si="178"/>
        <v>#REF!</v>
      </c>
      <c r="H1466" s="81" t="e">
        <f t="shared" si="179"/>
        <v>#REF!</v>
      </c>
    </row>
    <row r="1467" spans="1:8" x14ac:dyDescent="0.2">
      <c r="A1467" s="326" t="e">
        <f>'Запит 2-8'!#REF!</f>
        <v>#REF!</v>
      </c>
      <c r="B1467" s="298" t="e">
        <f>IF('Запит 2-8'!#REF!&lt;&gt;"",'Запит 2-8'!#REF!,"")</f>
        <v>#REF!</v>
      </c>
      <c r="C1467" s="297" t="e">
        <f>'Запит 2-8'!#REF!</f>
        <v>#REF!</v>
      </c>
      <c r="D1467" s="296" t="e">
        <f>'Запит 2-8'!#REF!</f>
        <v>#REF!</v>
      </c>
      <c r="E1467" s="413" t="e">
        <f>'Паспорт-3'!F1357</f>
        <v>#REF!</v>
      </c>
      <c r="F1467" s="414"/>
      <c r="G1467" s="429" t="e">
        <f t="shared" si="178"/>
        <v>#REF!</v>
      </c>
      <c r="H1467" s="81" t="e">
        <f t="shared" si="179"/>
        <v>#REF!</v>
      </c>
    </row>
    <row r="1468" spans="1:8" x14ac:dyDescent="0.2">
      <c r="A1468" s="326" t="e">
        <f>'Запит 2-8'!#REF!</f>
        <v>#REF!</v>
      </c>
      <c r="B1468" s="298" t="e">
        <f>IF('Запит 2-8'!#REF!&lt;&gt;"",'Запит 2-8'!#REF!,"")</f>
        <v>#REF!</v>
      </c>
      <c r="C1468" s="297" t="e">
        <f>'Запит 2-8'!#REF!</f>
        <v>#REF!</v>
      </c>
      <c r="D1468" s="296" t="e">
        <f>'Запит 2-8'!#REF!</f>
        <v>#REF!</v>
      </c>
      <c r="E1468" s="413" t="e">
        <f>'Паспорт-3'!F1358</f>
        <v>#REF!</v>
      </c>
      <c r="F1468" s="414"/>
      <c r="G1468" s="429" t="e">
        <f t="shared" si="178"/>
        <v>#REF!</v>
      </c>
      <c r="H1468" s="81" t="e">
        <f t="shared" si="179"/>
        <v>#REF!</v>
      </c>
    </row>
    <row r="1469" spans="1:8" x14ac:dyDescent="0.2">
      <c r="A1469" s="326" t="e">
        <f>'Запит 2-8'!#REF!</f>
        <v>#REF!</v>
      </c>
      <c r="B1469" s="298" t="e">
        <f>IF('Запит 2-8'!#REF!&lt;&gt;"",'Запит 2-8'!#REF!,"")</f>
        <v>#REF!</v>
      </c>
      <c r="C1469" s="297" t="e">
        <f>'Запит 2-8'!#REF!</f>
        <v>#REF!</v>
      </c>
      <c r="D1469" s="296" t="e">
        <f>'Запит 2-8'!#REF!</f>
        <v>#REF!</v>
      </c>
      <c r="E1469" s="413" t="e">
        <f>'Паспорт-3'!F1359</f>
        <v>#REF!</v>
      </c>
      <c r="F1469" s="414"/>
      <c r="G1469" s="429" t="e">
        <f t="shared" si="178"/>
        <v>#REF!</v>
      </c>
      <c r="H1469" s="81" t="e">
        <f t="shared" si="179"/>
        <v>#REF!</v>
      </c>
    </row>
    <row r="1470" spans="1:8" x14ac:dyDescent="0.2">
      <c r="A1470" s="326" t="e">
        <f>'Запит 2-8'!#REF!</f>
        <v>#REF!</v>
      </c>
      <c r="B1470" s="298" t="e">
        <f>IF('Запит 2-8'!#REF!&lt;&gt;"",'Запит 2-8'!#REF!,"")</f>
        <v>#REF!</v>
      </c>
      <c r="C1470" s="297" t="e">
        <f>'Запит 2-8'!#REF!</f>
        <v>#REF!</v>
      </c>
      <c r="D1470" s="296" t="e">
        <f>'Запит 2-8'!#REF!</f>
        <v>#REF!</v>
      </c>
      <c r="E1470" s="413" t="e">
        <f>'Паспорт-3'!F1360</f>
        <v>#REF!</v>
      </c>
      <c r="F1470" s="414"/>
      <c r="G1470" s="429" t="e">
        <f t="shared" si="178"/>
        <v>#REF!</v>
      </c>
      <c r="H1470" s="81" t="e">
        <f t="shared" si="179"/>
        <v>#REF!</v>
      </c>
    </row>
    <row r="1471" spans="1:8" x14ac:dyDescent="0.2">
      <c r="A1471" s="433" t="e">
        <f>'Запит 2-8'!#REF!</f>
        <v>#REF!</v>
      </c>
      <c r="B1471" s="434" t="e">
        <f>IF('Запит 2-8'!#REF!&lt;&gt;"",'Запит 2-8'!#REF!,"")</f>
        <v>#REF!</v>
      </c>
      <c r="C1471" s="435" t="e">
        <f>'Запит 2-8'!#REF!</f>
        <v>#REF!</v>
      </c>
      <c r="D1471" s="436" t="e">
        <f>'Запит 2-8'!#REF!</f>
        <v>#REF!</v>
      </c>
      <c r="E1471" s="437" t="e">
        <f>'Паспорт-3'!F1361</f>
        <v>#REF!</v>
      </c>
      <c r="F1471" s="438"/>
      <c r="G1471" s="439" t="e">
        <f t="shared" si="178"/>
        <v>#REF!</v>
      </c>
      <c r="H1471" s="81" t="e">
        <f t="shared" si="179"/>
        <v>#REF!</v>
      </c>
    </row>
    <row r="1472" spans="1:8" ht="12.75" customHeight="1" x14ac:dyDescent="0.2">
      <c r="A1472" s="820" t="s">
        <v>212</v>
      </c>
      <c r="B1472" s="821"/>
      <c r="C1472" s="821"/>
      <c r="D1472" s="821"/>
      <c r="E1472" s="821"/>
      <c r="F1472" s="821"/>
      <c r="G1472" s="822"/>
      <c r="H1472" s="81" t="e">
        <f>H1456</f>
        <v>#REF!</v>
      </c>
    </row>
    <row r="1473" spans="1:8" x14ac:dyDescent="0.2">
      <c r="A1473" s="426" t="e">
        <f>'Запит 2-8'!#REF!</f>
        <v>#REF!</v>
      </c>
      <c r="B1473" s="823" t="s">
        <v>109</v>
      </c>
      <c r="C1473" s="824"/>
      <c r="D1473" s="824"/>
      <c r="E1473" s="825"/>
      <c r="F1473" s="825"/>
      <c r="G1473" s="826"/>
      <c r="H1473" s="81" t="e">
        <f>H1474</f>
        <v>#REF!</v>
      </c>
    </row>
    <row r="1474" spans="1:8" x14ac:dyDescent="0.2">
      <c r="A1474" s="326" t="e">
        <f>'Запит 2-8'!#REF!</f>
        <v>#REF!</v>
      </c>
      <c r="B1474" s="421" t="e">
        <f>IF('Запит 2-8'!#REF!&lt;&gt;"",'Запит 2-8'!#REF!,"")</f>
        <v>#REF!</v>
      </c>
      <c r="C1474" s="422" t="e">
        <f>'Запит 2-8'!#REF!</f>
        <v>#REF!</v>
      </c>
      <c r="D1474" s="423" t="e">
        <f>'Запит 2-8'!#REF!</f>
        <v>#REF!</v>
      </c>
      <c r="E1474" s="424" t="e">
        <f>'Паспорт-3'!F1363</f>
        <v>#REF!</v>
      </c>
      <c r="F1474" s="425"/>
      <c r="G1474" s="428" t="e">
        <f t="shared" ref="G1474:G1488" si="180">F1474-E1474</f>
        <v>#REF!</v>
      </c>
      <c r="H1474" s="81" t="e">
        <f t="shared" ref="H1474:H1488" si="181">IF(B1474&lt;&gt;"","Для друку","")</f>
        <v>#REF!</v>
      </c>
    </row>
    <row r="1475" spans="1:8" x14ac:dyDescent="0.2">
      <c r="A1475" s="326" t="e">
        <f>'Запит 2-8'!#REF!</f>
        <v>#REF!</v>
      </c>
      <c r="B1475" s="298" t="e">
        <f>IF('Запит 2-8'!#REF!&lt;&gt;"",'Запит 2-8'!#REF!,"")</f>
        <v>#REF!</v>
      </c>
      <c r="C1475" s="297" t="e">
        <f>'Запит 2-8'!#REF!</f>
        <v>#REF!</v>
      </c>
      <c r="D1475" s="296" t="e">
        <f>'Запит 2-8'!#REF!</f>
        <v>#REF!</v>
      </c>
      <c r="E1475" s="413" t="e">
        <f>'Паспорт-3'!F1364</f>
        <v>#REF!</v>
      </c>
      <c r="F1475" s="414"/>
      <c r="G1475" s="429" t="e">
        <f t="shared" si="180"/>
        <v>#REF!</v>
      </c>
      <c r="H1475" s="81" t="e">
        <f t="shared" si="181"/>
        <v>#REF!</v>
      </c>
    </row>
    <row r="1476" spans="1:8" x14ac:dyDescent="0.2">
      <c r="A1476" s="326" t="e">
        <f>'Запит 2-8'!#REF!</f>
        <v>#REF!</v>
      </c>
      <c r="B1476" s="298" t="e">
        <f>IF('Запит 2-8'!#REF!&lt;&gt;"",'Запит 2-8'!#REF!,"")</f>
        <v>#REF!</v>
      </c>
      <c r="C1476" s="297" t="e">
        <f>'Запит 2-8'!#REF!</f>
        <v>#REF!</v>
      </c>
      <c r="D1476" s="296" t="e">
        <f>'Запит 2-8'!#REF!</f>
        <v>#REF!</v>
      </c>
      <c r="E1476" s="413" t="e">
        <f>'Паспорт-3'!F1365</f>
        <v>#REF!</v>
      </c>
      <c r="F1476" s="414"/>
      <c r="G1476" s="429" t="e">
        <f t="shared" si="180"/>
        <v>#REF!</v>
      </c>
      <c r="H1476" s="81" t="e">
        <f t="shared" si="181"/>
        <v>#REF!</v>
      </c>
    </row>
    <row r="1477" spans="1:8" x14ac:dyDescent="0.2">
      <c r="A1477" s="326" t="e">
        <f>'Запит 2-8'!#REF!</f>
        <v>#REF!</v>
      </c>
      <c r="B1477" s="298" t="e">
        <f>IF('Запит 2-8'!#REF!&lt;&gt;"",'Запит 2-8'!#REF!,"")</f>
        <v>#REF!</v>
      </c>
      <c r="C1477" s="297" t="e">
        <f>'Запит 2-8'!#REF!</f>
        <v>#REF!</v>
      </c>
      <c r="D1477" s="296" t="e">
        <f>'Запит 2-8'!#REF!</f>
        <v>#REF!</v>
      </c>
      <c r="E1477" s="413" t="e">
        <f>'Паспорт-3'!F1366</f>
        <v>#REF!</v>
      </c>
      <c r="F1477" s="414"/>
      <c r="G1477" s="429" t="e">
        <f t="shared" si="180"/>
        <v>#REF!</v>
      </c>
      <c r="H1477" s="81" t="e">
        <f t="shared" si="181"/>
        <v>#REF!</v>
      </c>
    </row>
    <row r="1478" spans="1:8" x14ac:dyDescent="0.2">
      <c r="A1478" s="326" t="e">
        <f>'Запит 2-8'!#REF!</f>
        <v>#REF!</v>
      </c>
      <c r="B1478" s="298" t="e">
        <f>IF('Запит 2-8'!#REF!&lt;&gt;"",'Запит 2-8'!#REF!,"")</f>
        <v>#REF!</v>
      </c>
      <c r="C1478" s="297" t="e">
        <f>'Запит 2-8'!#REF!</f>
        <v>#REF!</v>
      </c>
      <c r="D1478" s="296" t="e">
        <f>'Запит 2-8'!#REF!</f>
        <v>#REF!</v>
      </c>
      <c r="E1478" s="413" t="e">
        <f>'Паспорт-3'!F1367</f>
        <v>#REF!</v>
      </c>
      <c r="F1478" s="414"/>
      <c r="G1478" s="429" t="e">
        <f t="shared" si="180"/>
        <v>#REF!</v>
      </c>
      <c r="H1478" s="81" t="e">
        <f t="shared" si="181"/>
        <v>#REF!</v>
      </c>
    </row>
    <row r="1479" spans="1:8" x14ac:dyDescent="0.2">
      <c r="A1479" s="326" t="e">
        <f>'Запит 2-8'!#REF!</f>
        <v>#REF!</v>
      </c>
      <c r="B1479" s="298" t="e">
        <f>IF('Запит 2-8'!#REF!&lt;&gt;"",'Запит 2-8'!#REF!,"")</f>
        <v>#REF!</v>
      </c>
      <c r="C1479" s="297" t="e">
        <f>'Запит 2-8'!#REF!</f>
        <v>#REF!</v>
      </c>
      <c r="D1479" s="296" t="e">
        <f>'Запит 2-8'!#REF!</f>
        <v>#REF!</v>
      </c>
      <c r="E1479" s="413" t="e">
        <f>'Паспорт-3'!F1368</f>
        <v>#REF!</v>
      </c>
      <c r="F1479" s="414"/>
      <c r="G1479" s="429" t="e">
        <f t="shared" si="180"/>
        <v>#REF!</v>
      </c>
      <c r="H1479" s="81" t="e">
        <f t="shared" si="181"/>
        <v>#REF!</v>
      </c>
    </row>
    <row r="1480" spans="1:8" x14ac:dyDescent="0.2">
      <c r="A1480" s="326" t="e">
        <f>'Запит 2-8'!#REF!</f>
        <v>#REF!</v>
      </c>
      <c r="B1480" s="298" t="e">
        <f>IF('Запит 2-8'!#REF!&lt;&gt;"",'Запит 2-8'!#REF!,"")</f>
        <v>#REF!</v>
      </c>
      <c r="C1480" s="297" t="e">
        <f>'Запит 2-8'!#REF!</f>
        <v>#REF!</v>
      </c>
      <c r="D1480" s="296" t="e">
        <f>'Запит 2-8'!#REF!</f>
        <v>#REF!</v>
      </c>
      <c r="E1480" s="413" t="e">
        <f>'Паспорт-3'!F1369</f>
        <v>#REF!</v>
      </c>
      <c r="F1480" s="414"/>
      <c r="G1480" s="429" t="e">
        <f t="shared" si="180"/>
        <v>#REF!</v>
      </c>
      <c r="H1480" s="81" t="e">
        <f t="shared" si="181"/>
        <v>#REF!</v>
      </c>
    </row>
    <row r="1481" spans="1:8" x14ac:dyDescent="0.2">
      <c r="A1481" s="326" t="e">
        <f>'Запит 2-8'!#REF!</f>
        <v>#REF!</v>
      </c>
      <c r="B1481" s="298" t="e">
        <f>IF('Запит 2-8'!#REF!&lt;&gt;"",'Запит 2-8'!#REF!,"")</f>
        <v>#REF!</v>
      </c>
      <c r="C1481" s="297" t="e">
        <f>'Запит 2-8'!#REF!</f>
        <v>#REF!</v>
      </c>
      <c r="D1481" s="296" t="e">
        <f>'Запит 2-8'!#REF!</f>
        <v>#REF!</v>
      </c>
      <c r="E1481" s="413" t="e">
        <f>'Паспорт-3'!F1370</f>
        <v>#REF!</v>
      </c>
      <c r="F1481" s="414"/>
      <c r="G1481" s="429" t="e">
        <f t="shared" si="180"/>
        <v>#REF!</v>
      </c>
      <c r="H1481" s="81" t="e">
        <f t="shared" si="181"/>
        <v>#REF!</v>
      </c>
    </row>
    <row r="1482" spans="1:8" x14ac:dyDescent="0.2">
      <c r="A1482" s="326" t="e">
        <f>'Запит 2-8'!#REF!</f>
        <v>#REF!</v>
      </c>
      <c r="B1482" s="298" t="e">
        <f>IF('Запит 2-8'!#REF!&lt;&gt;"",'Запит 2-8'!#REF!,"")</f>
        <v>#REF!</v>
      </c>
      <c r="C1482" s="297" t="e">
        <f>'Запит 2-8'!#REF!</f>
        <v>#REF!</v>
      </c>
      <c r="D1482" s="296" t="e">
        <f>'Запит 2-8'!#REF!</f>
        <v>#REF!</v>
      </c>
      <c r="E1482" s="413" t="e">
        <f>'Паспорт-3'!F1371</f>
        <v>#REF!</v>
      </c>
      <c r="F1482" s="414"/>
      <c r="G1482" s="429" t="e">
        <f t="shared" si="180"/>
        <v>#REF!</v>
      </c>
      <c r="H1482" s="81" t="e">
        <f t="shared" si="181"/>
        <v>#REF!</v>
      </c>
    </row>
    <row r="1483" spans="1:8" x14ac:dyDescent="0.2">
      <c r="A1483" s="326" t="e">
        <f>'Запит 2-8'!#REF!</f>
        <v>#REF!</v>
      </c>
      <c r="B1483" s="298" t="e">
        <f>IF('Запит 2-8'!#REF!&lt;&gt;"",'Запит 2-8'!#REF!,"")</f>
        <v>#REF!</v>
      </c>
      <c r="C1483" s="297" t="e">
        <f>'Запит 2-8'!#REF!</f>
        <v>#REF!</v>
      </c>
      <c r="D1483" s="296" t="e">
        <f>'Запит 2-8'!#REF!</f>
        <v>#REF!</v>
      </c>
      <c r="E1483" s="413" t="e">
        <f>'Паспорт-3'!F1372</f>
        <v>#REF!</v>
      </c>
      <c r="F1483" s="414"/>
      <c r="G1483" s="429" t="e">
        <f t="shared" si="180"/>
        <v>#REF!</v>
      </c>
      <c r="H1483" s="81" t="e">
        <f t="shared" si="181"/>
        <v>#REF!</v>
      </c>
    </row>
    <row r="1484" spans="1:8" x14ac:dyDescent="0.2">
      <c r="A1484" s="326" t="e">
        <f>'Запит 2-8'!#REF!</f>
        <v>#REF!</v>
      </c>
      <c r="B1484" s="298" t="e">
        <f>IF('Запит 2-8'!#REF!&lt;&gt;"",'Запит 2-8'!#REF!,"")</f>
        <v>#REF!</v>
      </c>
      <c r="C1484" s="297" t="e">
        <f>'Запит 2-8'!#REF!</f>
        <v>#REF!</v>
      </c>
      <c r="D1484" s="296" t="e">
        <f>'Запит 2-8'!#REF!</f>
        <v>#REF!</v>
      </c>
      <c r="E1484" s="413" t="e">
        <f>'Паспорт-3'!F1373</f>
        <v>#REF!</v>
      </c>
      <c r="F1484" s="414"/>
      <c r="G1484" s="429" t="e">
        <f t="shared" si="180"/>
        <v>#REF!</v>
      </c>
      <c r="H1484" s="81" t="e">
        <f t="shared" si="181"/>
        <v>#REF!</v>
      </c>
    </row>
    <row r="1485" spans="1:8" x14ac:dyDescent="0.2">
      <c r="A1485" s="326" t="e">
        <f>'Запит 2-8'!#REF!</f>
        <v>#REF!</v>
      </c>
      <c r="B1485" s="298" t="e">
        <f>IF('Запит 2-8'!#REF!&lt;&gt;"",'Запит 2-8'!#REF!,"")</f>
        <v>#REF!</v>
      </c>
      <c r="C1485" s="297" t="e">
        <f>'Запит 2-8'!#REF!</f>
        <v>#REF!</v>
      </c>
      <c r="D1485" s="296" t="e">
        <f>'Запит 2-8'!#REF!</f>
        <v>#REF!</v>
      </c>
      <c r="E1485" s="413" t="e">
        <f>'Паспорт-3'!F1374</f>
        <v>#REF!</v>
      </c>
      <c r="F1485" s="414"/>
      <c r="G1485" s="429" t="e">
        <f t="shared" si="180"/>
        <v>#REF!</v>
      </c>
      <c r="H1485" s="81" t="e">
        <f t="shared" si="181"/>
        <v>#REF!</v>
      </c>
    </row>
    <row r="1486" spans="1:8" x14ac:dyDescent="0.2">
      <c r="A1486" s="326" t="e">
        <f>'Запит 2-8'!#REF!</f>
        <v>#REF!</v>
      </c>
      <c r="B1486" s="298" t="e">
        <f>IF('Запит 2-8'!#REF!&lt;&gt;"",'Запит 2-8'!#REF!,"")</f>
        <v>#REF!</v>
      </c>
      <c r="C1486" s="297" t="e">
        <f>'Запит 2-8'!#REF!</f>
        <v>#REF!</v>
      </c>
      <c r="D1486" s="296" t="e">
        <f>'Запит 2-8'!#REF!</f>
        <v>#REF!</v>
      </c>
      <c r="E1486" s="413" t="e">
        <f>'Паспорт-3'!F1375</f>
        <v>#REF!</v>
      </c>
      <c r="F1486" s="414"/>
      <c r="G1486" s="429" t="e">
        <f t="shared" si="180"/>
        <v>#REF!</v>
      </c>
      <c r="H1486" s="81" t="e">
        <f t="shared" si="181"/>
        <v>#REF!</v>
      </c>
    </row>
    <row r="1487" spans="1:8" x14ac:dyDescent="0.2">
      <c r="A1487" s="326" t="e">
        <f>'Запит 2-8'!#REF!</f>
        <v>#REF!</v>
      </c>
      <c r="B1487" s="298" t="e">
        <f>IF('Запит 2-8'!#REF!&lt;&gt;"",'Запит 2-8'!#REF!,"")</f>
        <v>#REF!</v>
      </c>
      <c r="C1487" s="297" t="e">
        <f>'Запит 2-8'!#REF!</f>
        <v>#REF!</v>
      </c>
      <c r="D1487" s="296" t="e">
        <f>'Запит 2-8'!#REF!</f>
        <v>#REF!</v>
      </c>
      <c r="E1487" s="413" t="e">
        <f>'Паспорт-3'!F1376</f>
        <v>#REF!</v>
      </c>
      <c r="F1487" s="414"/>
      <c r="G1487" s="429" t="e">
        <f t="shared" si="180"/>
        <v>#REF!</v>
      </c>
      <c r="H1487" s="81" t="e">
        <f t="shared" si="181"/>
        <v>#REF!</v>
      </c>
    </row>
    <row r="1488" spans="1:8" x14ac:dyDescent="0.2">
      <c r="A1488" s="433" t="e">
        <f>'Запит 2-8'!#REF!</f>
        <v>#REF!</v>
      </c>
      <c r="B1488" s="434" t="e">
        <f>IF('Запит 2-8'!#REF!&lt;&gt;"",'Запит 2-8'!#REF!,"")</f>
        <v>#REF!</v>
      </c>
      <c r="C1488" s="435" t="e">
        <f>'Запит 2-8'!#REF!</f>
        <v>#REF!</v>
      </c>
      <c r="D1488" s="436" t="e">
        <f>'Запит 2-8'!#REF!</f>
        <v>#REF!</v>
      </c>
      <c r="E1488" s="437" t="e">
        <f>'Паспорт-3'!F1377</f>
        <v>#REF!</v>
      </c>
      <c r="F1488" s="438"/>
      <c r="G1488" s="439" t="e">
        <f t="shared" si="180"/>
        <v>#REF!</v>
      </c>
      <c r="H1488" s="81" t="e">
        <f t="shared" si="181"/>
        <v>#REF!</v>
      </c>
    </row>
    <row r="1489" spans="1:8" ht="12.75" customHeight="1" x14ac:dyDescent="0.2">
      <c r="A1489" s="820" t="s">
        <v>212</v>
      </c>
      <c r="B1489" s="821"/>
      <c r="C1489" s="821"/>
      <c r="D1489" s="821"/>
      <c r="E1489" s="821"/>
      <c r="F1489" s="821"/>
      <c r="G1489" s="822"/>
      <c r="H1489" s="81" t="e">
        <f>H1473</f>
        <v>#REF!</v>
      </c>
    </row>
    <row r="1490" spans="1:8" x14ac:dyDescent="0.2">
      <c r="A1490" s="426" t="e">
        <f>'Запит 2-8'!#REF!</f>
        <v>#REF!</v>
      </c>
      <c r="B1490" s="823" t="s">
        <v>110</v>
      </c>
      <c r="C1490" s="824"/>
      <c r="D1490" s="824"/>
      <c r="E1490" s="825"/>
      <c r="F1490" s="825"/>
      <c r="G1490" s="826"/>
      <c r="H1490" s="81" t="e">
        <f>H1491</f>
        <v>#REF!</v>
      </c>
    </row>
    <row r="1491" spans="1:8" x14ac:dyDescent="0.2">
      <c r="A1491" s="326" t="e">
        <f>'Запит 2-8'!#REF!</f>
        <v>#REF!</v>
      </c>
      <c r="B1491" s="421" t="e">
        <f>IF('Запит 2-8'!#REF!&lt;&gt;"",'Запит 2-8'!#REF!,"")</f>
        <v>#REF!</v>
      </c>
      <c r="C1491" s="422" t="e">
        <f>'Запит 2-8'!#REF!</f>
        <v>#REF!</v>
      </c>
      <c r="D1491" s="423" t="e">
        <f>'Запит 2-8'!#REF!</f>
        <v>#REF!</v>
      </c>
      <c r="E1491" s="424" t="e">
        <f>'Паспорт-3'!F1379</f>
        <v>#REF!</v>
      </c>
      <c r="F1491" s="425"/>
      <c r="G1491" s="428" t="e">
        <f t="shared" ref="G1491:G1500" si="182">F1491-E1491</f>
        <v>#REF!</v>
      </c>
      <c r="H1491" s="81" t="e">
        <f t="shared" ref="H1491:H1500" si="183">IF(B1491&lt;&gt;"","Для друку","")</f>
        <v>#REF!</v>
      </c>
    </row>
    <row r="1492" spans="1:8" x14ac:dyDescent="0.2">
      <c r="A1492" s="326" t="e">
        <f>'Запит 2-8'!#REF!</f>
        <v>#REF!</v>
      </c>
      <c r="B1492" s="298" t="e">
        <f>IF('Запит 2-8'!#REF!&lt;&gt;"",'Запит 2-8'!#REF!,"")</f>
        <v>#REF!</v>
      </c>
      <c r="C1492" s="297" t="e">
        <f>'Запит 2-8'!#REF!</f>
        <v>#REF!</v>
      </c>
      <c r="D1492" s="296" t="e">
        <f>'Запит 2-8'!#REF!</f>
        <v>#REF!</v>
      </c>
      <c r="E1492" s="413" t="e">
        <f>'Паспорт-3'!F1380</f>
        <v>#REF!</v>
      </c>
      <c r="F1492" s="414"/>
      <c r="G1492" s="429" t="e">
        <f t="shared" si="182"/>
        <v>#REF!</v>
      </c>
      <c r="H1492" s="81" t="e">
        <f t="shared" si="183"/>
        <v>#REF!</v>
      </c>
    </row>
    <row r="1493" spans="1:8" x14ac:dyDescent="0.2">
      <c r="A1493" s="326" t="e">
        <f>'Запит 2-8'!#REF!</f>
        <v>#REF!</v>
      </c>
      <c r="B1493" s="298" t="e">
        <f>IF('Запит 2-8'!#REF!&lt;&gt;"",'Запит 2-8'!#REF!,"")</f>
        <v>#REF!</v>
      </c>
      <c r="C1493" s="297" t="e">
        <f>'Запит 2-8'!#REF!</f>
        <v>#REF!</v>
      </c>
      <c r="D1493" s="296" t="e">
        <f>'Запит 2-8'!#REF!</f>
        <v>#REF!</v>
      </c>
      <c r="E1493" s="413" t="e">
        <f>'Паспорт-3'!F1381</f>
        <v>#REF!</v>
      </c>
      <c r="F1493" s="414"/>
      <c r="G1493" s="429" t="e">
        <f t="shared" si="182"/>
        <v>#REF!</v>
      </c>
      <c r="H1493" s="81" t="e">
        <f t="shared" si="183"/>
        <v>#REF!</v>
      </c>
    </row>
    <row r="1494" spans="1:8" x14ac:dyDescent="0.2">
      <c r="A1494" s="326" t="e">
        <f>'Запит 2-8'!#REF!</f>
        <v>#REF!</v>
      </c>
      <c r="B1494" s="298" t="e">
        <f>IF('Запит 2-8'!#REF!&lt;&gt;"",'Запит 2-8'!#REF!,"")</f>
        <v>#REF!</v>
      </c>
      <c r="C1494" s="297" t="e">
        <f>'Запит 2-8'!#REF!</f>
        <v>#REF!</v>
      </c>
      <c r="D1494" s="296" t="e">
        <f>'Запит 2-8'!#REF!</f>
        <v>#REF!</v>
      </c>
      <c r="E1494" s="413" t="e">
        <f>'Паспорт-3'!F1382</f>
        <v>#REF!</v>
      </c>
      <c r="F1494" s="414"/>
      <c r="G1494" s="429" t="e">
        <f t="shared" si="182"/>
        <v>#REF!</v>
      </c>
      <c r="H1494" s="81" t="e">
        <f t="shared" si="183"/>
        <v>#REF!</v>
      </c>
    </row>
    <row r="1495" spans="1:8" x14ac:dyDescent="0.2">
      <c r="A1495" s="326" t="e">
        <f>'Запит 2-8'!#REF!</f>
        <v>#REF!</v>
      </c>
      <c r="B1495" s="298" t="e">
        <f>IF('Запит 2-8'!#REF!&lt;&gt;"",'Запит 2-8'!#REF!,"")</f>
        <v>#REF!</v>
      </c>
      <c r="C1495" s="297" t="e">
        <f>'Запит 2-8'!#REF!</f>
        <v>#REF!</v>
      </c>
      <c r="D1495" s="296" t="e">
        <f>'Запит 2-8'!#REF!</f>
        <v>#REF!</v>
      </c>
      <c r="E1495" s="413" t="e">
        <f>'Паспорт-3'!F1383</f>
        <v>#REF!</v>
      </c>
      <c r="F1495" s="414"/>
      <c r="G1495" s="429" t="e">
        <f t="shared" si="182"/>
        <v>#REF!</v>
      </c>
      <c r="H1495" s="81" t="e">
        <f t="shared" si="183"/>
        <v>#REF!</v>
      </c>
    </row>
    <row r="1496" spans="1:8" x14ac:dyDescent="0.2">
      <c r="A1496" s="326" t="e">
        <f>'Запит 2-8'!#REF!</f>
        <v>#REF!</v>
      </c>
      <c r="B1496" s="298" t="e">
        <f>IF('Запит 2-8'!#REF!&lt;&gt;"",'Запит 2-8'!#REF!,"")</f>
        <v>#REF!</v>
      </c>
      <c r="C1496" s="297" t="e">
        <f>'Запит 2-8'!#REF!</f>
        <v>#REF!</v>
      </c>
      <c r="D1496" s="296" t="e">
        <f>'Запит 2-8'!#REF!</f>
        <v>#REF!</v>
      </c>
      <c r="E1496" s="413" t="e">
        <f>'Паспорт-3'!F1384</f>
        <v>#REF!</v>
      </c>
      <c r="F1496" s="414"/>
      <c r="G1496" s="429" t="e">
        <f t="shared" si="182"/>
        <v>#REF!</v>
      </c>
      <c r="H1496" s="81" t="e">
        <f t="shared" si="183"/>
        <v>#REF!</v>
      </c>
    </row>
    <row r="1497" spans="1:8" x14ac:dyDescent="0.2">
      <c r="A1497" s="326" t="e">
        <f>'Запит 2-8'!#REF!</f>
        <v>#REF!</v>
      </c>
      <c r="B1497" s="298" t="e">
        <f>IF('Запит 2-8'!#REF!&lt;&gt;"",'Запит 2-8'!#REF!,"")</f>
        <v>#REF!</v>
      </c>
      <c r="C1497" s="297" t="e">
        <f>'Запит 2-8'!#REF!</f>
        <v>#REF!</v>
      </c>
      <c r="D1497" s="296" t="e">
        <f>'Запит 2-8'!#REF!</f>
        <v>#REF!</v>
      </c>
      <c r="E1497" s="413" t="e">
        <f>'Паспорт-3'!F1385</f>
        <v>#REF!</v>
      </c>
      <c r="F1497" s="414"/>
      <c r="G1497" s="429" t="e">
        <f t="shared" si="182"/>
        <v>#REF!</v>
      </c>
      <c r="H1497" s="81" t="e">
        <f t="shared" si="183"/>
        <v>#REF!</v>
      </c>
    </row>
    <row r="1498" spans="1:8" x14ac:dyDescent="0.2">
      <c r="A1498" s="326" t="e">
        <f>'Запит 2-8'!#REF!</f>
        <v>#REF!</v>
      </c>
      <c r="B1498" s="298" t="e">
        <f>IF('Запит 2-8'!#REF!&lt;&gt;"",'Запит 2-8'!#REF!,"")</f>
        <v>#REF!</v>
      </c>
      <c r="C1498" s="297" t="e">
        <f>'Запит 2-8'!#REF!</f>
        <v>#REF!</v>
      </c>
      <c r="D1498" s="296" t="e">
        <f>'Запит 2-8'!#REF!</f>
        <v>#REF!</v>
      </c>
      <c r="E1498" s="413" t="e">
        <f>'Паспорт-3'!F1386</f>
        <v>#REF!</v>
      </c>
      <c r="F1498" s="414"/>
      <c r="G1498" s="429" t="e">
        <f t="shared" si="182"/>
        <v>#REF!</v>
      </c>
      <c r="H1498" s="81" t="e">
        <f t="shared" si="183"/>
        <v>#REF!</v>
      </c>
    </row>
    <row r="1499" spans="1:8" ht="12.75" customHeight="1" x14ac:dyDescent="0.2">
      <c r="A1499" s="326" t="e">
        <f>'Запит 2-8'!#REF!</f>
        <v>#REF!</v>
      </c>
      <c r="B1499" s="298" t="e">
        <f>IF('Запит 2-8'!#REF!&lt;&gt;"",'Запит 2-8'!#REF!,"")</f>
        <v>#REF!</v>
      </c>
      <c r="C1499" s="297" t="e">
        <f>'Запит 2-8'!#REF!</f>
        <v>#REF!</v>
      </c>
      <c r="D1499" s="296" t="e">
        <f>'Запит 2-8'!#REF!</f>
        <v>#REF!</v>
      </c>
      <c r="E1499" s="413" t="e">
        <f>'Паспорт-3'!F1387</f>
        <v>#REF!</v>
      </c>
      <c r="F1499" s="414"/>
      <c r="G1499" s="429" t="e">
        <f t="shared" si="182"/>
        <v>#REF!</v>
      </c>
      <c r="H1499" s="81" t="e">
        <f t="shared" si="183"/>
        <v>#REF!</v>
      </c>
    </row>
    <row r="1500" spans="1:8" x14ac:dyDescent="0.2">
      <c r="A1500" s="433" t="e">
        <f>'Запит 2-8'!#REF!</f>
        <v>#REF!</v>
      </c>
      <c r="B1500" s="434" t="e">
        <f>IF('Запит 2-8'!#REF!&lt;&gt;"",'Запит 2-8'!#REF!,"")</f>
        <v>#REF!</v>
      </c>
      <c r="C1500" s="435" t="e">
        <f>'Запит 2-8'!#REF!</f>
        <v>#REF!</v>
      </c>
      <c r="D1500" s="436" t="e">
        <f>'Запит 2-8'!#REF!</f>
        <v>#REF!</v>
      </c>
      <c r="E1500" s="437" t="e">
        <f>'Паспорт-3'!F1388</f>
        <v>#REF!</v>
      </c>
      <c r="F1500" s="438"/>
      <c r="G1500" s="439" t="e">
        <f t="shared" si="182"/>
        <v>#REF!</v>
      </c>
      <c r="H1500" s="81" t="e">
        <f t="shared" si="183"/>
        <v>#REF!</v>
      </c>
    </row>
    <row r="1501" spans="1:8" ht="12.75" customHeight="1" x14ac:dyDescent="0.2">
      <c r="A1501" s="820" t="s">
        <v>212</v>
      </c>
      <c r="B1501" s="821"/>
      <c r="C1501" s="821"/>
      <c r="D1501" s="821"/>
      <c r="E1501" s="821"/>
      <c r="F1501" s="821"/>
      <c r="G1501" s="822"/>
      <c r="H1501" s="81" t="e">
        <f>H1490</f>
        <v>#REF!</v>
      </c>
    </row>
    <row r="1502" spans="1:8" ht="12.75" customHeight="1" x14ac:dyDescent="0.2">
      <c r="A1502" s="820" t="s">
        <v>232</v>
      </c>
      <c r="B1502" s="821"/>
      <c r="C1502" s="821"/>
      <c r="D1502" s="821"/>
      <c r="E1502" s="821"/>
      <c r="F1502" s="821"/>
      <c r="G1502" s="822"/>
      <c r="H1502" s="81" t="e">
        <f>H1438</f>
        <v>#REF!</v>
      </c>
    </row>
    <row r="1503" spans="1:8" ht="12.75" customHeight="1" x14ac:dyDescent="0.2">
      <c r="A1503" s="784" t="e">
        <f>'Запит 2-8'!#REF!</f>
        <v>#REF!</v>
      </c>
      <c r="B1503" s="785"/>
      <c r="C1503" s="785"/>
      <c r="D1503" s="785"/>
      <c r="E1503" s="785"/>
      <c r="F1503" s="785"/>
      <c r="G1503" s="786"/>
      <c r="H1503" s="81" t="e">
        <f>H1504</f>
        <v>#REF!</v>
      </c>
    </row>
    <row r="1504" spans="1:8" x14ac:dyDescent="0.2">
      <c r="A1504" s="420" t="s">
        <v>4</v>
      </c>
      <c r="B1504" s="823" t="s">
        <v>107</v>
      </c>
      <c r="C1504" s="824"/>
      <c r="D1504" s="824"/>
      <c r="E1504" s="827"/>
      <c r="F1504" s="827"/>
      <c r="G1504" s="828"/>
      <c r="H1504" s="81" t="e">
        <f>H1505</f>
        <v>#REF!</v>
      </c>
    </row>
    <row r="1505" spans="1:8" x14ac:dyDescent="0.2">
      <c r="A1505" s="326" t="e">
        <f>'Запит 2-8'!#REF!</f>
        <v>#REF!</v>
      </c>
      <c r="B1505" s="421" t="e">
        <f>IF('Запит 2-8'!#REF!&lt;&gt;"",'Запит 2-8'!#REF!,"")</f>
        <v>#REF!</v>
      </c>
      <c r="C1505" s="422" t="e">
        <f>'Запит 2-8'!#REF!</f>
        <v>#REF!</v>
      </c>
      <c r="D1505" s="423" t="e">
        <f>'Запит 2-8'!#REF!</f>
        <v>#REF!</v>
      </c>
      <c r="E1505" s="424" t="e">
        <f>'Паспорт-3'!F1391</f>
        <v>#REF!</v>
      </c>
      <c r="F1505" s="425"/>
      <c r="G1505" s="428" t="e">
        <f t="shared" ref="G1505:G1519" si="184">F1505-E1505</f>
        <v>#REF!</v>
      </c>
      <c r="H1505" s="81" t="e">
        <f t="shared" ref="H1505:H1519" si="185">IF(B1505&lt;&gt;"","Для друку","")</f>
        <v>#REF!</v>
      </c>
    </row>
    <row r="1506" spans="1:8" x14ac:dyDescent="0.2">
      <c r="A1506" s="326" t="e">
        <f>'Запит 2-8'!#REF!</f>
        <v>#REF!</v>
      </c>
      <c r="B1506" s="298" t="e">
        <f>IF('Запит 2-8'!#REF!&lt;&gt;"",'Запит 2-8'!#REF!,"")</f>
        <v>#REF!</v>
      </c>
      <c r="C1506" s="297" t="e">
        <f>'Запит 2-8'!#REF!</f>
        <v>#REF!</v>
      </c>
      <c r="D1506" s="296" t="e">
        <f>'Запит 2-8'!#REF!</f>
        <v>#REF!</v>
      </c>
      <c r="E1506" s="413" t="e">
        <f>'Паспорт-3'!F1392</f>
        <v>#REF!</v>
      </c>
      <c r="F1506" s="414"/>
      <c r="G1506" s="429" t="e">
        <f t="shared" si="184"/>
        <v>#REF!</v>
      </c>
      <c r="H1506" s="81" t="e">
        <f t="shared" si="185"/>
        <v>#REF!</v>
      </c>
    </row>
    <row r="1507" spans="1:8" x14ac:dyDescent="0.2">
      <c r="A1507" s="326" t="e">
        <f>'Запит 2-8'!#REF!</f>
        <v>#REF!</v>
      </c>
      <c r="B1507" s="298" t="e">
        <f>IF('Запит 2-8'!#REF!&lt;&gt;"",'Запит 2-8'!#REF!,"")</f>
        <v>#REF!</v>
      </c>
      <c r="C1507" s="297" t="e">
        <f>'Запит 2-8'!#REF!</f>
        <v>#REF!</v>
      </c>
      <c r="D1507" s="296" t="e">
        <f>'Запит 2-8'!#REF!</f>
        <v>#REF!</v>
      </c>
      <c r="E1507" s="413" t="e">
        <f>'Паспорт-3'!F1393</f>
        <v>#REF!</v>
      </c>
      <c r="F1507" s="414"/>
      <c r="G1507" s="429" t="e">
        <f t="shared" si="184"/>
        <v>#REF!</v>
      </c>
      <c r="H1507" s="81" t="e">
        <f t="shared" si="185"/>
        <v>#REF!</v>
      </c>
    </row>
    <row r="1508" spans="1:8" x14ac:dyDescent="0.2">
      <c r="A1508" s="326" t="e">
        <f>'Запит 2-8'!#REF!</f>
        <v>#REF!</v>
      </c>
      <c r="B1508" s="298" t="e">
        <f>IF('Запит 2-8'!#REF!&lt;&gt;"",'Запит 2-8'!#REF!,"")</f>
        <v>#REF!</v>
      </c>
      <c r="C1508" s="297" t="e">
        <f>'Запит 2-8'!#REF!</f>
        <v>#REF!</v>
      </c>
      <c r="D1508" s="296" t="e">
        <f>'Запит 2-8'!#REF!</f>
        <v>#REF!</v>
      </c>
      <c r="E1508" s="413" t="e">
        <f>'Паспорт-3'!F1394</f>
        <v>#REF!</v>
      </c>
      <c r="F1508" s="414"/>
      <c r="G1508" s="429" t="e">
        <f t="shared" si="184"/>
        <v>#REF!</v>
      </c>
      <c r="H1508" s="81" t="e">
        <f t="shared" si="185"/>
        <v>#REF!</v>
      </c>
    </row>
    <row r="1509" spans="1:8" x14ac:dyDescent="0.2">
      <c r="A1509" s="326" t="e">
        <f>'Запит 2-8'!#REF!</f>
        <v>#REF!</v>
      </c>
      <c r="B1509" s="298" t="e">
        <f>IF('Запит 2-8'!#REF!&lt;&gt;"",'Запит 2-8'!#REF!,"")</f>
        <v>#REF!</v>
      </c>
      <c r="C1509" s="297" t="e">
        <f>'Запит 2-8'!#REF!</f>
        <v>#REF!</v>
      </c>
      <c r="D1509" s="296" t="e">
        <f>'Запит 2-8'!#REF!</f>
        <v>#REF!</v>
      </c>
      <c r="E1509" s="413" t="e">
        <f>'Паспорт-3'!F1395</f>
        <v>#REF!</v>
      </c>
      <c r="F1509" s="414"/>
      <c r="G1509" s="429" t="e">
        <f t="shared" si="184"/>
        <v>#REF!</v>
      </c>
      <c r="H1509" s="81" t="e">
        <f t="shared" si="185"/>
        <v>#REF!</v>
      </c>
    </row>
    <row r="1510" spans="1:8" x14ac:dyDescent="0.2">
      <c r="A1510" s="326" t="e">
        <f>'Запит 2-8'!#REF!</f>
        <v>#REF!</v>
      </c>
      <c r="B1510" s="298" t="e">
        <f>IF('Запит 2-8'!#REF!&lt;&gt;"",'Запит 2-8'!#REF!,"")</f>
        <v>#REF!</v>
      </c>
      <c r="C1510" s="297" t="e">
        <f>'Запит 2-8'!#REF!</f>
        <v>#REF!</v>
      </c>
      <c r="D1510" s="296" t="e">
        <f>'Запит 2-8'!#REF!</f>
        <v>#REF!</v>
      </c>
      <c r="E1510" s="413" t="e">
        <f>'Паспорт-3'!F1396</f>
        <v>#REF!</v>
      </c>
      <c r="F1510" s="414"/>
      <c r="G1510" s="429" t="e">
        <f t="shared" si="184"/>
        <v>#REF!</v>
      </c>
      <c r="H1510" s="81" t="e">
        <f t="shared" si="185"/>
        <v>#REF!</v>
      </c>
    </row>
    <row r="1511" spans="1:8" x14ac:dyDescent="0.2">
      <c r="A1511" s="326" t="e">
        <f>'Запит 2-8'!#REF!</f>
        <v>#REF!</v>
      </c>
      <c r="B1511" s="298" t="e">
        <f>IF('Запит 2-8'!#REF!&lt;&gt;"",'Запит 2-8'!#REF!,"")</f>
        <v>#REF!</v>
      </c>
      <c r="C1511" s="297" t="e">
        <f>'Запит 2-8'!#REF!</f>
        <v>#REF!</v>
      </c>
      <c r="D1511" s="296" t="e">
        <f>'Запит 2-8'!#REF!</f>
        <v>#REF!</v>
      </c>
      <c r="E1511" s="413" t="e">
        <f>'Паспорт-3'!F1397</f>
        <v>#REF!</v>
      </c>
      <c r="F1511" s="414"/>
      <c r="G1511" s="429" t="e">
        <f t="shared" si="184"/>
        <v>#REF!</v>
      </c>
      <c r="H1511" s="81" t="e">
        <f t="shared" si="185"/>
        <v>#REF!</v>
      </c>
    </row>
    <row r="1512" spans="1:8" x14ac:dyDescent="0.2">
      <c r="A1512" s="326" t="e">
        <f>'Запит 2-8'!#REF!</f>
        <v>#REF!</v>
      </c>
      <c r="B1512" s="298" t="e">
        <f>IF('Запит 2-8'!#REF!&lt;&gt;"",'Запит 2-8'!#REF!,"")</f>
        <v>#REF!</v>
      </c>
      <c r="C1512" s="297" t="e">
        <f>'Запит 2-8'!#REF!</f>
        <v>#REF!</v>
      </c>
      <c r="D1512" s="296" t="e">
        <f>'Запит 2-8'!#REF!</f>
        <v>#REF!</v>
      </c>
      <c r="E1512" s="413" t="e">
        <f>'Паспорт-3'!F1398</f>
        <v>#REF!</v>
      </c>
      <c r="F1512" s="414"/>
      <c r="G1512" s="429" t="e">
        <f t="shared" si="184"/>
        <v>#REF!</v>
      </c>
      <c r="H1512" s="81" t="e">
        <f t="shared" si="185"/>
        <v>#REF!</v>
      </c>
    </row>
    <row r="1513" spans="1:8" x14ac:dyDescent="0.2">
      <c r="A1513" s="326" t="e">
        <f>'Запит 2-8'!#REF!</f>
        <v>#REF!</v>
      </c>
      <c r="B1513" s="298" t="e">
        <f>IF('Запит 2-8'!#REF!&lt;&gt;"",'Запит 2-8'!#REF!,"")</f>
        <v>#REF!</v>
      </c>
      <c r="C1513" s="297" t="e">
        <f>'Запит 2-8'!#REF!</f>
        <v>#REF!</v>
      </c>
      <c r="D1513" s="296" t="e">
        <f>'Запит 2-8'!#REF!</f>
        <v>#REF!</v>
      </c>
      <c r="E1513" s="413" t="e">
        <f>'Паспорт-3'!F1399</f>
        <v>#REF!</v>
      </c>
      <c r="F1513" s="414"/>
      <c r="G1513" s="429" t="e">
        <f t="shared" si="184"/>
        <v>#REF!</v>
      </c>
      <c r="H1513" s="81" t="e">
        <f t="shared" si="185"/>
        <v>#REF!</v>
      </c>
    </row>
    <row r="1514" spans="1:8" x14ac:dyDescent="0.2">
      <c r="A1514" s="326" t="e">
        <f>'Запит 2-8'!#REF!</f>
        <v>#REF!</v>
      </c>
      <c r="B1514" s="298" t="e">
        <f>IF('Запит 2-8'!#REF!&lt;&gt;"",'Запит 2-8'!#REF!,"")</f>
        <v>#REF!</v>
      </c>
      <c r="C1514" s="297" t="e">
        <f>'Запит 2-8'!#REF!</f>
        <v>#REF!</v>
      </c>
      <c r="D1514" s="296" t="e">
        <f>'Запит 2-8'!#REF!</f>
        <v>#REF!</v>
      </c>
      <c r="E1514" s="413" t="e">
        <f>'Паспорт-3'!F1400</f>
        <v>#REF!</v>
      </c>
      <c r="F1514" s="414"/>
      <c r="G1514" s="429" t="e">
        <f t="shared" si="184"/>
        <v>#REF!</v>
      </c>
      <c r="H1514" s="81" t="e">
        <f t="shared" si="185"/>
        <v>#REF!</v>
      </c>
    </row>
    <row r="1515" spans="1:8" x14ac:dyDescent="0.2">
      <c r="A1515" s="326" t="e">
        <f>'Запит 2-8'!#REF!</f>
        <v>#REF!</v>
      </c>
      <c r="B1515" s="298" t="e">
        <f>IF('Запит 2-8'!#REF!&lt;&gt;"",'Запит 2-8'!#REF!,"")</f>
        <v>#REF!</v>
      </c>
      <c r="C1515" s="297" t="e">
        <f>'Запит 2-8'!#REF!</f>
        <v>#REF!</v>
      </c>
      <c r="D1515" s="296" t="e">
        <f>'Запит 2-8'!#REF!</f>
        <v>#REF!</v>
      </c>
      <c r="E1515" s="413" t="e">
        <f>'Паспорт-3'!F1401</f>
        <v>#REF!</v>
      </c>
      <c r="F1515" s="414"/>
      <c r="G1515" s="429" t="e">
        <f t="shared" si="184"/>
        <v>#REF!</v>
      </c>
      <c r="H1515" s="81" t="e">
        <f t="shared" si="185"/>
        <v>#REF!</v>
      </c>
    </row>
    <row r="1516" spans="1:8" x14ac:dyDescent="0.2">
      <c r="A1516" s="326" t="e">
        <f>'Запит 2-8'!#REF!</f>
        <v>#REF!</v>
      </c>
      <c r="B1516" s="298" t="e">
        <f>IF('Запит 2-8'!#REF!&lt;&gt;"",'Запит 2-8'!#REF!,"")</f>
        <v>#REF!</v>
      </c>
      <c r="C1516" s="297" t="e">
        <f>'Запит 2-8'!#REF!</f>
        <v>#REF!</v>
      </c>
      <c r="D1516" s="296" t="e">
        <f>'Запит 2-8'!#REF!</f>
        <v>#REF!</v>
      </c>
      <c r="E1516" s="413" t="e">
        <f>'Паспорт-3'!F1402</f>
        <v>#REF!</v>
      </c>
      <c r="F1516" s="414"/>
      <c r="G1516" s="429" t="e">
        <f t="shared" si="184"/>
        <v>#REF!</v>
      </c>
      <c r="H1516" s="81" t="e">
        <f t="shared" si="185"/>
        <v>#REF!</v>
      </c>
    </row>
    <row r="1517" spans="1:8" x14ac:dyDescent="0.2">
      <c r="A1517" s="326" t="e">
        <f>'Запит 2-8'!#REF!</f>
        <v>#REF!</v>
      </c>
      <c r="B1517" s="298" t="e">
        <f>IF('Запит 2-8'!#REF!&lt;&gt;"",'Запит 2-8'!#REF!,"")</f>
        <v>#REF!</v>
      </c>
      <c r="C1517" s="297" t="e">
        <f>'Запит 2-8'!#REF!</f>
        <v>#REF!</v>
      </c>
      <c r="D1517" s="296" t="e">
        <f>'Запит 2-8'!#REF!</f>
        <v>#REF!</v>
      </c>
      <c r="E1517" s="413" t="e">
        <f>'Паспорт-3'!F1403</f>
        <v>#REF!</v>
      </c>
      <c r="F1517" s="414"/>
      <c r="G1517" s="429" t="e">
        <f t="shared" si="184"/>
        <v>#REF!</v>
      </c>
      <c r="H1517" s="81" t="e">
        <f t="shared" si="185"/>
        <v>#REF!</v>
      </c>
    </row>
    <row r="1518" spans="1:8" x14ac:dyDescent="0.2">
      <c r="A1518" s="326" t="e">
        <f>'Запит 2-8'!#REF!</f>
        <v>#REF!</v>
      </c>
      <c r="B1518" s="298" t="e">
        <f>IF('Запит 2-8'!#REF!&lt;&gt;"",'Запит 2-8'!#REF!,"")</f>
        <v>#REF!</v>
      </c>
      <c r="C1518" s="297" t="e">
        <f>'Запит 2-8'!#REF!</f>
        <v>#REF!</v>
      </c>
      <c r="D1518" s="296" t="e">
        <f>'Запит 2-8'!#REF!</f>
        <v>#REF!</v>
      </c>
      <c r="E1518" s="413" t="e">
        <f>'Паспорт-3'!F1404</f>
        <v>#REF!</v>
      </c>
      <c r="F1518" s="414"/>
      <c r="G1518" s="429" t="e">
        <f t="shared" si="184"/>
        <v>#REF!</v>
      </c>
      <c r="H1518" s="81" t="e">
        <f t="shared" si="185"/>
        <v>#REF!</v>
      </c>
    </row>
    <row r="1519" spans="1:8" x14ac:dyDescent="0.2">
      <c r="A1519" s="433" t="e">
        <f>'Запит 2-8'!#REF!</f>
        <v>#REF!</v>
      </c>
      <c r="B1519" s="434" t="e">
        <f>IF('Запит 2-8'!#REF!&lt;&gt;"",'Запит 2-8'!#REF!,"")</f>
        <v>#REF!</v>
      </c>
      <c r="C1519" s="435" t="e">
        <f>'Запит 2-8'!#REF!</f>
        <v>#REF!</v>
      </c>
      <c r="D1519" s="436" t="e">
        <f>'Запит 2-8'!#REF!</f>
        <v>#REF!</v>
      </c>
      <c r="E1519" s="437" t="e">
        <f>'Паспорт-3'!F1405</f>
        <v>#REF!</v>
      </c>
      <c r="F1519" s="438"/>
      <c r="G1519" s="439" t="e">
        <f t="shared" si="184"/>
        <v>#REF!</v>
      </c>
      <c r="H1519" s="81" t="e">
        <f t="shared" si="185"/>
        <v>#REF!</v>
      </c>
    </row>
    <row r="1520" spans="1:8" ht="12.75" customHeight="1" x14ac:dyDescent="0.2">
      <c r="A1520" s="820" t="s">
        <v>212</v>
      </c>
      <c r="B1520" s="821"/>
      <c r="C1520" s="821"/>
      <c r="D1520" s="821"/>
      <c r="E1520" s="821"/>
      <c r="F1520" s="821"/>
      <c r="G1520" s="822"/>
      <c r="H1520" s="81" t="e">
        <f>H1504</f>
        <v>#REF!</v>
      </c>
    </row>
    <row r="1521" spans="1:8" x14ac:dyDescent="0.2">
      <c r="A1521" s="420" t="e">
        <f>'Запит 2-8'!#REF!</f>
        <v>#REF!</v>
      </c>
      <c r="B1521" s="823" t="s">
        <v>108</v>
      </c>
      <c r="C1521" s="824"/>
      <c r="D1521" s="824"/>
      <c r="E1521" s="824"/>
      <c r="F1521" s="824"/>
      <c r="G1521" s="829"/>
      <c r="H1521" s="81" t="e">
        <f>H1522</f>
        <v>#REF!</v>
      </c>
    </row>
    <row r="1522" spans="1:8" x14ac:dyDescent="0.2">
      <c r="A1522" s="326" t="e">
        <f>'Запит 2-8'!#REF!</f>
        <v>#REF!</v>
      </c>
      <c r="B1522" s="421" t="e">
        <f>IF('Запит 2-8'!#REF!&lt;&gt;"",'Запит 2-8'!#REF!,"")</f>
        <v>#REF!</v>
      </c>
      <c r="C1522" s="422" t="e">
        <f>'Запит 2-8'!#REF!</f>
        <v>#REF!</v>
      </c>
      <c r="D1522" s="423" t="e">
        <f>'Запит 2-8'!#REF!</f>
        <v>#REF!</v>
      </c>
      <c r="E1522" s="430" t="e">
        <f>'Паспорт-3'!F1407</f>
        <v>#REF!</v>
      </c>
      <c r="F1522" s="431"/>
      <c r="G1522" s="432" t="e">
        <f t="shared" ref="G1522:G1536" si="186">F1522-E1522</f>
        <v>#REF!</v>
      </c>
      <c r="H1522" s="81" t="e">
        <f t="shared" ref="H1522:H1536" si="187">IF(B1522&lt;&gt;"","Для друку","")</f>
        <v>#REF!</v>
      </c>
    </row>
    <row r="1523" spans="1:8" x14ac:dyDescent="0.2">
      <c r="A1523" s="326" t="e">
        <f>'Запит 2-8'!#REF!</f>
        <v>#REF!</v>
      </c>
      <c r="B1523" s="298" t="e">
        <f>IF('Запит 2-8'!#REF!&lt;&gt;"",'Запит 2-8'!#REF!,"")</f>
        <v>#REF!</v>
      </c>
      <c r="C1523" s="297" t="e">
        <f>'Запит 2-8'!#REF!</f>
        <v>#REF!</v>
      </c>
      <c r="D1523" s="296" t="e">
        <f>'Запит 2-8'!#REF!</f>
        <v>#REF!</v>
      </c>
      <c r="E1523" s="413" t="e">
        <f>'Паспорт-3'!F1408</f>
        <v>#REF!</v>
      </c>
      <c r="F1523" s="414"/>
      <c r="G1523" s="429" t="e">
        <f t="shared" si="186"/>
        <v>#REF!</v>
      </c>
      <c r="H1523" s="81" t="e">
        <f t="shared" si="187"/>
        <v>#REF!</v>
      </c>
    </row>
    <row r="1524" spans="1:8" x14ac:dyDescent="0.2">
      <c r="A1524" s="326" t="e">
        <f>'Запит 2-8'!#REF!</f>
        <v>#REF!</v>
      </c>
      <c r="B1524" s="298" t="e">
        <f>IF('Запит 2-8'!#REF!&lt;&gt;"",'Запит 2-8'!#REF!,"")</f>
        <v>#REF!</v>
      </c>
      <c r="C1524" s="297" t="e">
        <f>'Запит 2-8'!#REF!</f>
        <v>#REF!</v>
      </c>
      <c r="D1524" s="296" t="e">
        <f>'Запит 2-8'!#REF!</f>
        <v>#REF!</v>
      </c>
      <c r="E1524" s="413" t="e">
        <f>'Паспорт-3'!F1409</f>
        <v>#REF!</v>
      </c>
      <c r="F1524" s="414"/>
      <c r="G1524" s="429" t="e">
        <f t="shared" si="186"/>
        <v>#REF!</v>
      </c>
      <c r="H1524" s="81" t="e">
        <f t="shared" si="187"/>
        <v>#REF!</v>
      </c>
    </row>
    <row r="1525" spans="1:8" x14ac:dyDescent="0.2">
      <c r="A1525" s="326" t="e">
        <f>'Запит 2-8'!#REF!</f>
        <v>#REF!</v>
      </c>
      <c r="B1525" s="298" t="e">
        <f>IF('Запит 2-8'!#REF!&lt;&gt;"",'Запит 2-8'!#REF!,"")</f>
        <v>#REF!</v>
      </c>
      <c r="C1525" s="297" t="e">
        <f>'Запит 2-8'!#REF!</f>
        <v>#REF!</v>
      </c>
      <c r="D1525" s="296" t="e">
        <f>'Запит 2-8'!#REF!</f>
        <v>#REF!</v>
      </c>
      <c r="E1525" s="413" t="e">
        <f>'Паспорт-3'!F1410</f>
        <v>#REF!</v>
      </c>
      <c r="F1525" s="414"/>
      <c r="G1525" s="429" t="e">
        <f t="shared" si="186"/>
        <v>#REF!</v>
      </c>
      <c r="H1525" s="81" t="e">
        <f t="shared" si="187"/>
        <v>#REF!</v>
      </c>
    </row>
    <row r="1526" spans="1:8" x14ac:dyDescent="0.2">
      <c r="A1526" s="326" t="e">
        <f>'Запит 2-8'!#REF!</f>
        <v>#REF!</v>
      </c>
      <c r="B1526" s="298" t="e">
        <f>IF('Запит 2-8'!#REF!&lt;&gt;"",'Запит 2-8'!#REF!,"")</f>
        <v>#REF!</v>
      </c>
      <c r="C1526" s="297" t="e">
        <f>'Запит 2-8'!#REF!</f>
        <v>#REF!</v>
      </c>
      <c r="D1526" s="296" t="e">
        <f>'Запит 2-8'!#REF!</f>
        <v>#REF!</v>
      </c>
      <c r="E1526" s="413" t="e">
        <f>'Паспорт-3'!F1411</f>
        <v>#REF!</v>
      </c>
      <c r="F1526" s="414"/>
      <c r="G1526" s="429" t="e">
        <f t="shared" si="186"/>
        <v>#REF!</v>
      </c>
      <c r="H1526" s="81" t="e">
        <f t="shared" si="187"/>
        <v>#REF!</v>
      </c>
    </row>
    <row r="1527" spans="1:8" x14ac:dyDescent="0.2">
      <c r="A1527" s="326" t="e">
        <f>'Запит 2-8'!#REF!</f>
        <v>#REF!</v>
      </c>
      <c r="B1527" s="298" t="e">
        <f>IF('Запит 2-8'!#REF!&lt;&gt;"",'Запит 2-8'!#REF!,"")</f>
        <v>#REF!</v>
      </c>
      <c r="C1527" s="297" t="e">
        <f>'Запит 2-8'!#REF!</f>
        <v>#REF!</v>
      </c>
      <c r="D1527" s="296" t="e">
        <f>'Запит 2-8'!#REF!</f>
        <v>#REF!</v>
      </c>
      <c r="E1527" s="413" t="e">
        <f>'Паспорт-3'!F1412</f>
        <v>#REF!</v>
      </c>
      <c r="F1527" s="414"/>
      <c r="G1527" s="429" t="e">
        <f t="shared" si="186"/>
        <v>#REF!</v>
      </c>
      <c r="H1527" s="81" t="e">
        <f t="shared" si="187"/>
        <v>#REF!</v>
      </c>
    </row>
    <row r="1528" spans="1:8" x14ac:dyDescent="0.2">
      <c r="A1528" s="326" t="e">
        <f>'Запит 2-8'!#REF!</f>
        <v>#REF!</v>
      </c>
      <c r="B1528" s="298" t="e">
        <f>IF('Запит 2-8'!#REF!&lt;&gt;"",'Запит 2-8'!#REF!,"")</f>
        <v>#REF!</v>
      </c>
      <c r="C1528" s="297" t="e">
        <f>'Запит 2-8'!#REF!</f>
        <v>#REF!</v>
      </c>
      <c r="D1528" s="296" t="e">
        <f>'Запит 2-8'!#REF!</f>
        <v>#REF!</v>
      </c>
      <c r="E1528" s="413" t="e">
        <f>'Паспорт-3'!F1413</f>
        <v>#REF!</v>
      </c>
      <c r="F1528" s="414"/>
      <c r="G1528" s="429" t="e">
        <f t="shared" si="186"/>
        <v>#REF!</v>
      </c>
      <c r="H1528" s="81" t="e">
        <f t="shared" si="187"/>
        <v>#REF!</v>
      </c>
    </row>
    <row r="1529" spans="1:8" x14ac:dyDescent="0.2">
      <c r="A1529" s="326" t="e">
        <f>'Запит 2-8'!#REF!</f>
        <v>#REF!</v>
      </c>
      <c r="B1529" s="298" t="e">
        <f>IF('Запит 2-8'!#REF!&lt;&gt;"",'Запит 2-8'!#REF!,"")</f>
        <v>#REF!</v>
      </c>
      <c r="C1529" s="297" t="e">
        <f>'Запит 2-8'!#REF!</f>
        <v>#REF!</v>
      </c>
      <c r="D1529" s="296" t="e">
        <f>'Запит 2-8'!#REF!</f>
        <v>#REF!</v>
      </c>
      <c r="E1529" s="413" t="e">
        <f>'Паспорт-3'!F1414</f>
        <v>#REF!</v>
      </c>
      <c r="F1529" s="414"/>
      <c r="G1529" s="429" t="e">
        <f t="shared" si="186"/>
        <v>#REF!</v>
      </c>
      <c r="H1529" s="81" t="e">
        <f t="shared" si="187"/>
        <v>#REF!</v>
      </c>
    </row>
    <row r="1530" spans="1:8" x14ac:dyDescent="0.2">
      <c r="A1530" s="326" t="e">
        <f>'Запит 2-8'!#REF!</f>
        <v>#REF!</v>
      </c>
      <c r="B1530" s="298" t="e">
        <f>IF('Запит 2-8'!#REF!&lt;&gt;"",'Запит 2-8'!#REF!,"")</f>
        <v>#REF!</v>
      </c>
      <c r="C1530" s="297" t="e">
        <f>'Запит 2-8'!#REF!</f>
        <v>#REF!</v>
      </c>
      <c r="D1530" s="296" t="e">
        <f>'Запит 2-8'!#REF!</f>
        <v>#REF!</v>
      </c>
      <c r="E1530" s="413" t="e">
        <f>'Паспорт-3'!F1415</f>
        <v>#REF!</v>
      </c>
      <c r="F1530" s="414"/>
      <c r="G1530" s="429" t="e">
        <f t="shared" si="186"/>
        <v>#REF!</v>
      </c>
      <c r="H1530" s="81" t="e">
        <f t="shared" si="187"/>
        <v>#REF!</v>
      </c>
    </row>
    <row r="1531" spans="1:8" x14ac:dyDescent="0.2">
      <c r="A1531" s="326" t="e">
        <f>'Запит 2-8'!#REF!</f>
        <v>#REF!</v>
      </c>
      <c r="B1531" s="298" t="e">
        <f>IF('Запит 2-8'!#REF!&lt;&gt;"",'Запит 2-8'!#REF!,"")</f>
        <v>#REF!</v>
      </c>
      <c r="C1531" s="297" t="e">
        <f>'Запит 2-8'!#REF!</f>
        <v>#REF!</v>
      </c>
      <c r="D1531" s="296" t="e">
        <f>'Запит 2-8'!#REF!</f>
        <v>#REF!</v>
      </c>
      <c r="E1531" s="413" t="e">
        <f>'Паспорт-3'!F1416</f>
        <v>#REF!</v>
      </c>
      <c r="F1531" s="414"/>
      <c r="G1531" s="429" t="e">
        <f t="shared" si="186"/>
        <v>#REF!</v>
      </c>
      <c r="H1531" s="81" t="e">
        <f t="shared" si="187"/>
        <v>#REF!</v>
      </c>
    </row>
    <row r="1532" spans="1:8" x14ac:dyDescent="0.2">
      <c r="A1532" s="326" t="e">
        <f>'Запит 2-8'!#REF!</f>
        <v>#REF!</v>
      </c>
      <c r="B1532" s="298" t="e">
        <f>IF('Запит 2-8'!#REF!&lt;&gt;"",'Запит 2-8'!#REF!,"")</f>
        <v>#REF!</v>
      </c>
      <c r="C1532" s="297" t="e">
        <f>'Запит 2-8'!#REF!</f>
        <v>#REF!</v>
      </c>
      <c r="D1532" s="296" t="e">
        <f>'Запит 2-8'!#REF!</f>
        <v>#REF!</v>
      </c>
      <c r="E1532" s="413" t="e">
        <f>'Паспорт-3'!F1417</f>
        <v>#REF!</v>
      </c>
      <c r="F1532" s="414"/>
      <c r="G1532" s="429" t="e">
        <f t="shared" si="186"/>
        <v>#REF!</v>
      </c>
      <c r="H1532" s="81" t="e">
        <f t="shared" si="187"/>
        <v>#REF!</v>
      </c>
    </row>
    <row r="1533" spans="1:8" x14ac:dyDescent="0.2">
      <c r="A1533" s="326" t="e">
        <f>'Запит 2-8'!#REF!</f>
        <v>#REF!</v>
      </c>
      <c r="B1533" s="298" t="e">
        <f>IF('Запит 2-8'!#REF!&lt;&gt;"",'Запит 2-8'!#REF!,"")</f>
        <v>#REF!</v>
      </c>
      <c r="C1533" s="297" t="e">
        <f>'Запит 2-8'!#REF!</f>
        <v>#REF!</v>
      </c>
      <c r="D1533" s="296" t="e">
        <f>'Запит 2-8'!#REF!</f>
        <v>#REF!</v>
      </c>
      <c r="E1533" s="413" t="e">
        <f>'Паспорт-3'!F1418</f>
        <v>#REF!</v>
      </c>
      <c r="F1533" s="414"/>
      <c r="G1533" s="429" t="e">
        <f t="shared" si="186"/>
        <v>#REF!</v>
      </c>
      <c r="H1533" s="81" t="e">
        <f t="shared" si="187"/>
        <v>#REF!</v>
      </c>
    </row>
    <row r="1534" spans="1:8" x14ac:dyDescent="0.2">
      <c r="A1534" s="326" t="e">
        <f>'Запит 2-8'!#REF!</f>
        <v>#REF!</v>
      </c>
      <c r="B1534" s="298" t="e">
        <f>IF('Запит 2-8'!#REF!&lt;&gt;"",'Запит 2-8'!#REF!,"")</f>
        <v>#REF!</v>
      </c>
      <c r="C1534" s="297" t="e">
        <f>'Запит 2-8'!#REF!</f>
        <v>#REF!</v>
      </c>
      <c r="D1534" s="296" t="e">
        <f>'Запит 2-8'!#REF!</f>
        <v>#REF!</v>
      </c>
      <c r="E1534" s="413" t="e">
        <f>'Паспорт-3'!F1419</f>
        <v>#REF!</v>
      </c>
      <c r="F1534" s="414"/>
      <c r="G1534" s="429" t="e">
        <f t="shared" si="186"/>
        <v>#REF!</v>
      </c>
      <c r="H1534" s="81" t="e">
        <f t="shared" si="187"/>
        <v>#REF!</v>
      </c>
    </row>
    <row r="1535" spans="1:8" x14ac:dyDescent="0.2">
      <c r="A1535" s="326" t="e">
        <f>'Запит 2-8'!#REF!</f>
        <v>#REF!</v>
      </c>
      <c r="B1535" s="298" t="e">
        <f>IF('Запит 2-8'!#REF!&lt;&gt;"",'Запит 2-8'!#REF!,"")</f>
        <v>#REF!</v>
      </c>
      <c r="C1535" s="297" t="e">
        <f>'Запит 2-8'!#REF!</f>
        <v>#REF!</v>
      </c>
      <c r="D1535" s="296" t="e">
        <f>'Запит 2-8'!#REF!</f>
        <v>#REF!</v>
      </c>
      <c r="E1535" s="413" t="e">
        <f>'Паспорт-3'!F1420</f>
        <v>#REF!</v>
      </c>
      <c r="F1535" s="414"/>
      <c r="G1535" s="429" t="e">
        <f t="shared" si="186"/>
        <v>#REF!</v>
      </c>
      <c r="H1535" s="81" t="e">
        <f t="shared" si="187"/>
        <v>#REF!</v>
      </c>
    </row>
    <row r="1536" spans="1:8" x14ac:dyDescent="0.2">
      <c r="A1536" s="433" t="e">
        <f>'Запит 2-8'!#REF!</f>
        <v>#REF!</v>
      </c>
      <c r="B1536" s="434" t="e">
        <f>IF('Запит 2-8'!#REF!&lt;&gt;"",'Запит 2-8'!#REF!,"")</f>
        <v>#REF!</v>
      </c>
      <c r="C1536" s="435" t="e">
        <f>'Запит 2-8'!#REF!</f>
        <v>#REF!</v>
      </c>
      <c r="D1536" s="436" t="e">
        <f>'Запит 2-8'!#REF!</f>
        <v>#REF!</v>
      </c>
      <c r="E1536" s="437" t="e">
        <f>'Паспорт-3'!F1421</f>
        <v>#REF!</v>
      </c>
      <c r="F1536" s="438"/>
      <c r="G1536" s="439" t="e">
        <f t="shared" si="186"/>
        <v>#REF!</v>
      </c>
      <c r="H1536" s="81" t="e">
        <f t="shared" si="187"/>
        <v>#REF!</v>
      </c>
    </row>
    <row r="1537" spans="1:8" ht="12.75" customHeight="1" x14ac:dyDescent="0.2">
      <c r="A1537" s="820" t="s">
        <v>212</v>
      </c>
      <c r="B1537" s="821"/>
      <c r="C1537" s="821"/>
      <c r="D1537" s="821"/>
      <c r="E1537" s="821"/>
      <c r="F1537" s="821"/>
      <c r="G1537" s="822"/>
      <c r="H1537" s="81" t="e">
        <f>H1521</f>
        <v>#REF!</v>
      </c>
    </row>
    <row r="1538" spans="1:8" x14ac:dyDescent="0.2">
      <c r="A1538" s="426" t="e">
        <f>'Запит 2-8'!#REF!</f>
        <v>#REF!</v>
      </c>
      <c r="B1538" s="823" t="s">
        <v>109</v>
      </c>
      <c r="C1538" s="824"/>
      <c r="D1538" s="824"/>
      <c r="E1538" s="825"/>
      <c r="F1538" s="825"/>
      <c r="G1538" s="826"/>
      <c r="H1538" s="81" t="e">
        <f>H1539</f>
        <v>#REF!</v>
      </c>
    </row>
    <row r="1539" spans="1:8" x14ac:dyDescent="0.2">
      <c r="A1539" s="326" t="e">
        <f>'Запит 2-8'!#REF!</f>
        <v>#REF!</v>
      </c>
      <c r="B1539" s="421" t="e">
        <f>IF('Запит 2-8'!#REF!&lt;&gt;"",'Запит 2-8'!#REF!,"")</f>
        <v>#REF!</v>
      </c>
      <c r="C1539" s="422" t="e">
        <f>'Запит 2-8'!#REF!</f>
        <v>#REF!</v>
      </c>
      <c r="D1539" s="423" t="e">
        <f>'Запит 2-8'!#REF!</f>
        <v>#REF!</v>
      </c>
      <c r="E1539" s="424" t="e">
        <f>'Паспорт-3'!F1423</f>
        <v>#REF!</v>
      </c>
      <c r="F1539" s="425"/>
      <c r="G1539" s="428" t="e">
        <f t="shared" ref="G1539:G1553" si="188">F1539-E1539</f>
        <v>#REF!</v>
      </c>
      <c r="H1539" s="81" t="e">
        <f t="shared" ref="H1539:H1553" si="189">IF(B1539&lt;&gt;"","Для друку","")</f>
        <v>#REF!</v>
      </c>
    </row>
    <row r="1540" spans="1:8" x14ac:dyDescent="0.2">
      <c r="A1540" s="326" t="e">
        <f>'Запит 2-8'!#REF!</f>
        <v>#REF!</v>
      </c>
      <c r="B1540" s="298" t="e">
        <f>IF('Запит 2-8'!#REF!&lt;&gt;"",'Запит 2-8'!#REF!,"")</f>
        <v>#REF!</v>
      </c>
      <c r="C1540" s="297" t="e">
        <f>'Запит 2-8'!#REF!</f>
        <v>#REF!</v>
      </c>
      <c r="D1540" s="296" t="e">
        <f>'Запит 2-8'!#REF!</f>
        <v>#REF!</v>
      </c>
      <c r="E1540" s="413" t="e">
        <f>'Паспорт-3'!F1424</f>
        <v>#REF!</v>
      </c>
      <c r="F1540" s="414"/>
      <c r="G1540" s="429" t="e">
        <f t="shared" si="188"/>
        <v>#REF!</v>
      </c>
      <c r="H1540" s="81" t="e">
        <f t="shared" si="189"/>
        <v>#REF!</v>
      </c>
    </row>
    <row r="1541" spans="1:8" x14ac:dyDescent="0.2">
      <c r="A1541" s="326" t="e">
        <f>'Запит 2-8'!#REF!</f>
        <v>#REF!</v>
      </c>
      <c r="B1541" s="298" t="e">
        <f>IF('Запит 2-8'!#REF!&lt;&gt;"",'Запит 2-8'!#REF!,"")</f>
        <v>#REF!</v>
      </c>
      <c r="C1541" s="297" t="e">
        <f>'Запит 2-8'!#REF!</f>
        <v>#REF!</v>
      </c>
      <c r="D1541" s="296" t="e">
        <f>'Запит 2-8'!#REF!</f>
        <v>#REF!</v>
      </c>
      <c r="E1541" s="413" t="e">
        <f>'Паспорт-3'!F1425</f>
        <v>#REF!</v>
      </c>
      <c r="F1541" s="414"/>
      <c r="G1541" s="429" t="e">
        <f t="shared" si="188"/>
        <v>#REF!</v>
      </c>
      <c r="H1541" s="81" t="e">
        <f t="shared" si="189"/>
        <v>#REF!</v>
      </c>
    </row>
    <row r="1542" spans="1:8" x14ac:dyDescent="0.2">
      <c r="A1542" s="326" t="e">
        <f>'Запит 2-8'!#REF!</f>
        <v>#REF!</v>
      </c>
      <c r="B1542" s="298" t="e">
        <f>IF('Запит 2-8'!#REF!&lt;&gt;"",'Запит 2-8'!#REF!,"")</f>
        <v>#REF!</v>
      </c>
      <c r="C1542" s="297" t="e">
        <f>'Запит 2-8'!#REF!</f>
        <v>#REF!</v>
      </c>
      <c r="D1542" s="296" t="e">
        <f>'Запит 2-8'!#REF!</f>
        <v>#REF!</v>
      </c>
      <c r="E1542" s="413" t="e">
        <f>'Паспорт-3'!F1426</f>
        <v>#REF!</v>
      </c>
      <c r="F1542" s="414"/>
      <c r="G1542" s="429" t="e">
        <f t="shared" si="188"/>
        <v>#REF!</v>
      </c>
      <c r="H1542" s="81" t="e">
        <f t="shared" si="189"/>
        <v>#REF!</v>
      </c>
    </row>
    <row r="1543" spans="1:8" x14ac:dyDescent="0.2">
      <c r="A1543" s="326" t="e">
        <f>'Запит 2-8'!#REF!</f>
        <v>#REF!</v>
      </c>
      <c r="B1543" s="298" t="e">
        <f>IF('Запит 2-8'!#REF!&lt;&gt;"",'Запит 2-8'!#REF!,"")</f>
        <v>#REF!</v>
      </c>
      <c r="C1543" s="297" t="e">
        <f>'Запит 2-8'!#REF!</f>
        <v>#REF!</v>
      </c>
      <c r="D1543" s="296" t="e">
        <f>'Запит 2-8'!#REF!</f>
        <v>#REF!</v>
      </c>
      <c r="E1543" s="413" t="e">
        <f>'Паспорт-3'!F1427</f>
        <v>#REF!</v>
      </c>
      <c r="F1543" s="414"/>
      <c r="G1543" s="429" t="e">
        <f t="shared" si="188"/>
        <v>#REF!</v>
      </c>
      <c r="H1543" s="81" t="e">
        <f t="shared" si="189"/>
        <v>#REF!</v>
      </c>
    </row>
    <row r="1544" spans="1:8" x14ac:dyDescent="0.2">
      <c r="A1544" s="326" t="e">
        <f>'Запит 2-8'!#REF!</f>
        <v>#REF!</v>
      </c>
      <c r="B1544" s="298" t="e">
        <f>IF('Запит 2-8'!#REF!&lt;&gt;"",'Запит 2-8'!#REF!,"")</f>
        <v>#REF!</v>
      </c>
      <c r="C1544" s="297" t="e">
        <f>'Запит 2-8'!#REF!</f>
        <v>#REF!</v>
      </c>
      <c r="D1544" s="296" t="e">
        <f>'Запит 2-8'!#REF!</f>
        <v>#REF!</v>
      </c>
      <c r="E1544" s="413" t="e">
        <f>'Паспорт-3'!F1428</f>
        <v>#REF!</v>
      </c>
      <c r="F1544" s="414"/>
      <c r="G1544" s="429" t="e">
        <f t="shared" si="188"/>
        <v>#REF!</v>
      </c>
      <c r="H1544" s="81" t="e">
        <f t="shared" si="189"/>
        <v>#REF!</v>
      </c>
    </row>
    <row r="1545" spans="1:8" x14ac:dyDescent="0.2">
      <c r="A1545" s="326" t="e">
        <f>'Запит 2-8'!#REF!</f>
        <v>#REF!</v>
      </c>
      <c r="B1545" s="298" t="e">
        <f>IF('Запит 2-8'!#REF!&lt;&gt;"",'Запит 2-8'!#REF!,"")</f>
        <v>#REF!</v>
      </c>
      <c r="C1545" s="297" t="e">
        <f>'Запит 2-8'!#REF!</f>
        <v>#REF!</v>
      </c>
      <c r="D1545" s="296" t="e">
        <f>'Запит 2-8'!#REF!</f>
        <v>#REF!</v>
      </c>
      <c r="E1545" s="413" t="e">
        <f>'Паспорт-3'!F1429</f>
        <v>#REF!</v>
      </c>
      <c r="F1545" s="414"/>
      <c r="G1545" s="429" t="e">
        <f t="shared" si="188"/>
        <v>#REF!</v>
      </c>
      <c r="H1545" s="81" t="e">
        <f t="shared" si="189"/>
        <v>#REF!</v>
      </c>
    </row>
    <row r="1546" spans="1:8" x14ac:dyDescent="0.2">
      <c r="A1546" s="326" t="e">
        <f>'Запит 2-8'!#REF!</f>
        <v>#REF!</v>
      </c>
      <c r="B1546" s="298" t="e">
        <f>IF('Запит 2-8'!#REF!&lt;&gt;"",'Запит 2-8'!#REF!,"")</f>
        <v>#REF!</v>
      </c>
      <c r="C1546" s="297" t="e">
        <f>'Запит 2-8'!#REF!</f>
        <v>#REF!</v>
      </c>
      <c r="D1546" s="296" t="e">
        <f>'Запит 2-8'!#REF!</f>
        <v>#REF!</v>
      </c>
      <c r="E1546" s="413" t="e">
        <f>'Паспорт-3'!F1430</f>
        <v>#REF!</v>
      </c>
      <c r="F1546" s="414"/>
      <c r="G1546" s="429" t="e">
        <f t="shared" si="188"/>
        <v>#REF!</v>
      </c>
      <c r="H1546" s="81" t="e">
        <f t="shared" si="189"/>
        <v>#REF!</v>
      </c>
    </row>
    <row r="1547" spans="1:8" x14ac:dyDescent="0.2">
      <c r="A1547" s="326" t="e">
        <f>'Запит 2-8'!#REF!</f>
        <v>#REF!</v>
      </c>
      <c r="B1547" s="298" t="e">
        <f>IF('Запит 2-8'!#REF!&lt;&gt;"",'Запит 2-8'!#REF!,"")</f>
        <v>#REF!</v>
      </c>
      <c r="C1547" s="297" t="e">
        <f>'Запит 2-8'!#REF!</f>
        <v>#REF!</v>
      </c>
      <c r="D1547" s="296" t="e">
        <f>'Запит 2-8'!#REF!</f>
        <v>#REF!</v>
      </c>
      <c r="E1547" s="413" t="e">
        <f>'Паспорт-3'!F1431</f>
        <v>#REF!</v>
      </c>
      <c r="F1547" s="414"/>
      <c r="G1547" s="429" t="e">
        <f t="shared" si="188"/>
        <v>#REF!</v>
      </c>
      <c r="H1547" s="81" t="e">
        <f t="shared" si="189"/>
        <v>#REF!</v>
      </c>
    </row>
    <row r="1548" spans="1:8" x14ac:dyDescent="0.2">
      <c r="A1548" s="326" t="e">
        <f>'Запит 2-8'!#REF!</f>
        <v>#REF!</v>
      </c>
      <c r="B1548" s="298" t="e">
        <f>IF('Запит 2-8'!#REF!&lt;&gt;"",'Запит 2-8'!#REF!,"")</f>
        <v>#REF!</v>
      </c>
      <c r="C1548" s="297" t="e">
        <f>'Запит 2-8'!#REF!</f>
        <v>#REF!</v>
      </c>
      <c r="D1548" s="296" t="e">
        <f>'Запит 2-8'!#REF!</f>
        <v>#REF!</v>
      </c>
      <c r="E1548" s="413" t="e">
        <f>'Паспорт-3'!F1432</f>
        <v>#REF!</v>
      </c>
      <c r="F1548" s="414"/>
      <c r="G1548" s="429" t="e">
        <f t="shared" si="188"/>
        <v>#REF!</v>
      </c>
      <c r="H1548" s="81" t="e">
        <f t="shared" si="189"/>
        <v>#REF!</v>
      </c>
    </row>
    <row r="1549" spans="1:8" x14ac:dyDescent="0.2">
      <c r="A1549" s="326" t="e">
        <f>'Запит 2-8'!#REF!</f>
        <v>#REF!</v>
      </c>
      <c r="B1549" s="298" t="e">
        <f>IF('Запит 2-8'!#REF!&lt;&gt;"",'Запит 2-8'!#REF!,"")</f>
        <v>#REF!</v>
      </c>
      <c r="C1549" s="297" t="e">
        <f>'Запит 2-8'!#REF!</f>
        <v>#REF!</v>
      </c>
      <c r="D1549" s="296" t="e">
        <f>'Запит 2-8'!#REF!</f>
        <v>#REF!</v>
      </c>
      <c r="E1549" s="413" t="e">
        <f>'Паспорт-3'!F1433</f>
        <v>#REF!</v>
      </c>
      <c r="F1549" s="414"/>
      <c r="G1549" s="429" t="e">
        <f t="shared" si="188"/>
        <v>#REF!</v>
      </c>
      <c r="H1549" s="81" t="e">
        <f t="shared" si="189"/>
        <v>#REF!</v>
      </c>
    </row>
    <row r="1550" spans="1:8" x14ac:dyDescent="0.2">
      <c r="A1550" s="326" t="e">
        <f>'Запит 2-8'!#REF!</f>
        <v>#REF!</v>
      </c>
      <c r="B1550" s="298" t="e">
        <f>IF('Запит 2-8'!#REF!&lt;&gt;"",'Запит 2-8'!#REF!,"")</f>
        <v>#REF!</v>
      </c>
      <c r="C1550" s="297" t="e">
        <f>'Запит 2-8'!#REF!</f>
        <v>#REF!</v>
      </c>
      <c r="D1550" s="296" t="e">
        <f>'Запит 2-8'!#REF!</f>
        <v>#REF!</v>
      </c>
      <c r="E1550" s="413" t="e">
        <f>'Паспорт-3'!F1434</f>
        <v>#REF!</v>
      </c>
      <c r="F1550" s="414"/>
      <c r="G1550" s="429" t="e">
        <f t="shared" si="188"/>
        <v>#REF!</v>
      </c>
      <c r="H1550" s="81" t="e">
        <f t="shared" si="189"/>
        <v>#REF!</v>
      </c>
    </row>
    <row r="1551" spans="1:8" x14ac:dyDescent="0.2">
      <c r="A1551" s="326" t="e">
        <f>'Запит 2-8'!#REF!</f>
        <v>#REF!</v>
      </c>
      <c r="B1551" s="298" t="e">
        <f>IF('Запит 2-8'!#REF!&lt;&gt;"",'Запит 2-8'!#REF!,"")</f>
        <v>#REF!</v>
      </c>
      <c r="C1551" s="297" t="e">
        <f>'Запит 2-8'!#REF!</f>
        <v>#REF!</v>
      </c>
      <c r="D1551" s="296" t="e">
        <f>'Запит 2-8'!#REF!</f>
        <v>#REF!</v>
      </c>
      <c r="E1551" s="413" t="e">
        <f>'Паспорт-3'!F1435</f>
        <v>#REF!</v>
      </c>
      <c r="F1551" s="414"/>
      <c r="G1551" s="429" t="e">
        <f t="shared" si="188"/>
        <v>#REF!</v>
      </c>
      <c r="H1551" s="81" t="e">
        <f t="shared" si="189"/>
        <v>#REF!</v>
      </c>
    </row>
    <row r="1552" spans="1:8" x14ac:dyDescent="0.2">
      <c r="A1552" s="326" t="e">
        <f>'Запит 2-8'!#REF!</f>
        <v>#REF!</v>
      </c>
      <c r="B1552" s="298" t="e">
        <f>IF('Запит 2-8'!#REF!&lt;&gt;"",'Запит 2-8'!#REF!,"")</f>
        <v>#REF!</v>
      </c>
      <c r="C1552" s="297" t="e">
        <f>'Запит 2-8'!#REF!</f>
        <v>#REF!</v>
      </c>
      <c r="D1552" s="296" t="e">
        <f>'Запит 2-8'!#REF!</f>
        <v>#REF!</v>
      </c>
      <c r="E1552" s="413" t="e">
        <f>'Паспорт-3'!F1436</f>
        <v>#REF!</v>
      </c>
      <c r="F1552" s="414"/>
      <c r="G1552" s="429" t="e">
        <f t="shared" si="188"/>
        <v>#REF!</v>
      </c>
      <c r="H1552" s="81" t="e">
        <f t="shared" si="189"/>
        <v>#REF!</v>
      </c>
    </row>
    <row r="1553" spans="1:8" x14ac:dyDescent="0.2">
      <c r="A1553" s="433" t="e">
        <f>'Запит 2-8'!#REF!</f>
        <v>#REF!</v>
      </c>
      <c r="B1553" s="434" t="e">
        <f>IF('Запит 2-8'!#REF!&lt;&gt;"",'Запит 2-8'!#REF!,"")</f>
        <v>#REF!</v>
      </c>
      <c r="C1553" s="435" t="e">
        <f>'Запит 2-8'!#REF!</f>
        <v>#REF!</v>
      </c>
      <c r="D1553" s="436" t="e">
        <f>'Запит 2-8'!#REF!</f>
        <v>#REF!</v>
      </c>
      <c r="E1553" s="437" t="e">
        <f>'Паспорт-3'!F1437</f>
        <v>#REF!</v>
      </c>
      <c r="F1553" s="438"/>
      <c r="G1553" s="439" t="e">
        <f t="shared" si="188"/>
        <v>#REF!</v>
      </c>
      <c r="H1553" s="81" t="e">
        <f t="shared" si="189"/>
        <v>#REF!</v>
      </c>
    </row>
    <row r="1554" spans="1:8" ht="12.75" customHeight="1" x14ac:dyDescent="0.2">
      <c r="A1554" s="820" t="s">
        <v>212</v>
      </c>
      <c r="B1554" s="821"/>
      <c r="C1554" s="821"/>
      <c r="D1554" s="821"/>
      <c r="E1554" s="821"/>
      <c r="F1554" s="821"/>
      <c r="G1554" s="822"/>
      <c r="H1554" s="81" t="e">
        <f>H1538</f>
        <v>#REF!</v>
      </c>
    </row>
    <row r="1555" spans="1:8" x14ac:dyDescent="0.2">
      <c r="A1555" s="426" t="e">
        <f>'Запит 2-8'!#REF!</f>
        <v>#REF!</v>
      </c>
      <c r="B1555" s="823" t="s">
        <v>110</v>
      </c>
      <c r="C1555" s="824"/>
      <c r="D1555" s="824"/>
      <c r="E1555" s="825"/>
      <c r="F1555" s="825"/>
      <c r="G1555" s="826"/>
      <c r="H1555" s="81" t="e">
        <f>H1556</f>
        <v>#REF!</v>
      </c>
    </row>
    <row r="1556" spans="1:8" x14ac:dyDescent="0.2">
      <c r="A1556" s="326" t="e">
        <f>'Запит 2-8'!#REF!</f>
        <v>#REF!</v>
      </c>
      <c r="B1556" s="421" t="e">
        <f>IF('Запит 2-8'!#REF!&lt;&gt;"",'Запит 2-8'!#REF!,"")</f>
        <v>#REF!</v>
      </c>
      <c r="C1556" s="422" t="e">
        <f>'Запит 2-8'!#REF!</f>
        <v>#REF!</v>
      </c>
      <c r="D1556" s="423" t="e">
        <f>'Запит 2-8'!#REF!</f>
        <v>#REF!</v>
      </c>
      <c r="E1556" s="424" t="e">
        <f>'Паспорт-3'!F1439</f>
        <v>#REF!</v>
      </c>
      <c r="F1556" s="425"/>
      <c r="G1556" s="428" t="e">
        <f t="shared" ref="G1556:G1565" si="190">F1556-E1556</f>
        <v>#REF!</v>
      </c>
      <c r="H1556" s="81" t="e">
        <f t="shared" ref="H1556:H1565" si="191">IF(B1556&lt;&gt;"","Для друку","")</f>
        <v>#REF!</v>
      </c>
    </row>
    <row r="1557" spans="1:8" x14ac:dyDescent="0.2">
      <c r="A1557" s="326" t="e">
        <f>'Запит 2-8'!#REF!</f>
        <v>#REF!</v>
      </c>
      <c r="B1557" s="298" t="e">
        <f>IF('Запит 2-8'!#REF!&lt;&gt;"",'Запит 2-8'!#REF!,"")</f>
        <v>#REF!</v>
      </c>
      <c r="C1557" s="297" t="e">
        <f>'Запит 2-8'!#REF!</f>
        <v>#REF!</v>
      </c>
      <c r="D1557" s="296" t="e">
        <f>'Запит 2-8'!#REF!</f>
        <v>#REF!</v>
      </c>
      <c r="E1557" s="413" t="e">
        <f>'Паспорт-3'!F1440</f>
        <v>#REF!</v>
      </c>
      <c r="F1557" s="414"/>
      <c r="G1557" s="429" t="e">
        <f t="shared" si="190"/>
        <v>#REF!</v>
      </c>
      <c r="H1557" s="81" t="e">
        <f t="shared" si="191"/>
        <v>#REF!</v>
      </c>
    </row>
    <row r="1558" spans="1:8" x14ac:dyDescent="0.2">
      <c r="A1558" s="326" t="e">
        <f>'Запит 2-8'!#REF!</f>
        <v>#REF!</v>
      </c>
      <c r="B1558" s="298" t="e">
        <f>IF('Запит 2-8'!#REF!&lt;&gt;"",'Запит 2-8'!#REF!,"")</f>
        <v>#REF!</v>
      </c>
      <c r="C1558" s="297" t="e">
        <f>'Запит 2-8'!#REF!</f>
        <v>#REF!</v>
      </c>
      <c r="D1558" s="296" t="e">
        <f>'Запит 2-8'!#REF!</f>
        <v>#REF!</v>
      </c>
      <c r="E1558" s="413" t="e">
        <f>'Паспорт-3'!F1441</f>
        <v>#REF!</v>
      </c>
      <c r="F1558" s="414"/>
      <c r="G1558" s="429" t="e">
        <f t="shared" si="190"/>
        <v>#REF!</v>
      </c>
      <c r="H1558" s="81" t="e">
        <f t="shared" si="191"/>
        <v>#REF!</v>
      </c>
    </row>
    <row r="1559" spans="1:8" x14ac:dyDescent="0.2">
      <c r="A1559" s="326" t="e">
        <f>'Запит 2-8'!#REF!</f>
        <v>#REF!</v>
      </c>
      <c r="B1559" s="298" t="e">
        <f>IF('Запит 2-8'!#REF!&lt;&gt;"",'Запит 2-8'!#REF!,"")</f>
        <v>#REF!</v>
      </c>
      <c r="C1559" s="297" t="e">
        <f>'Запит 2-8'!#REF!</f>
        <v>#REF!</v>
      </c>
      <c r="D1559" s="296" t="e">
        <f>'Запит 2-8'!#REF!</f>
        <v>#REF!</v>
      </c>
      <c r="E1559" s="413" t="e">
        <f>'Паспорт-3'!F1442</f>
        <v>#REF!</v>
      </c>
      <c r="F1559" s="414"/>
      <c r="G1559" s="429" t="e">
        <f t="shared" si="190"/>
        <v>#REF!</v>
      </c>
      <c r="H1559" s="81" t="e">
        <f t="shared" si="191"/>
        <v>#REF!</v>
      </c>
    </row>
    <row r="1560" spans="1:8" x14ac:dyDescent="0.2">
      <c r="A1560" s="326" t="e">
        <f>'Запит 2-8'!#REF!</f>
        <v>#REF!</v>
      </c>
      <c r="B1560" s="298" t="e">
        <f>IF('Запит 2-8'!#REF!&lt;&gt;"",'Запит 2-8'!#REF!,"")</f>
        <v>#REF!</v>
      </c>
      <c r="C1560" s="297" t="e">
        <f>'Запит 2-8'!#REF!</f>
        <v>#REF!</v>
      </c>
      <c r="D1560" s="296" t="e">
        <f>'Запит 2-8'!#REF!</f>
        <v>#REF!</v>
      </c>
      <c r="E1560" s="413" t="e">
        <f>'Паспорт-3'!F1443</f>
        <v>#REF!</v>
      </c>
      <c r="F1560" s="414"/>
      <c r="G1560" s="429" t="e">
        <f t="shared" si="190"/>
        <v>#REF!</v>
      </c>
      <c r="H1560" s="81" t="e">
        <f t="shared" si="191"/>
        <v>#REF!</v>
      </c>
    </row>
    <row r="1561" spans="1:8" x14ac:dyDescent="0.2">
      <c r="A1561" s="326" t="e">
        <f>'Запит 2-8'!#REF!</f>
        <v>#REF!</v>
      </c>
      <c r="B1561" s="298" t="e">
        <f>IF('Запит 2-8'!#REF!&lt;&gt;"",'Запит 2-8'!#REF!,"")</f>
        <v>#REF!</v>
      </c>
      <c r="C1561" s="297" t="e">
        <f>'Запит 2-8'!#REF!</f>
        <v>#REF!</v>
      </c>
      <c r="D1561" s="296" t="e">
        <f>'Запит 2-8'!#REF!</f>
        <v>#REF!</v>
      </c>
      <c r="E1561" s="413" t="e">
        <f>'Паспорт-3'!F1444</f>
        <v>#REF!</v>
      </c>
      <c r="F1561" s="414"/>
      <c r="G1561" s="429" t="e">
        <f t="shared" si="190"/>
        <v>#REF!</v>
      </c>
      <c r="H1561" s="81" t="e">
        <f t="shared" si="191"/>
        <v>#REF!</v>
      </c>
    </row>
    <row r="1562" spans="1:8" x14ac:dyDescent="0.2">
      <c r="A1562" s="326" t="e">
        <f>'Запит 2-8'!#REF!</f>
        <v>#REF!</v>
      </c>
      <c r="B1562" s="298" t="e">
        <f>IF('Запит 2-8'!#REF!&lt;&gt;"",'Запит 2-8'!#REF!,"")</f>
        <v>#REF!</v>
      </c>
      <c r="C1562" s="297" t="e">
        <f>'Запит 2-8'!#REF!</f>
        <v>#REF!</v>
      </c>
      <c r="D1562" s="296" t="e">
        <f>'Запит 2-8'!#REF!</f>
        <v>#REF!</v>
      </c>
      <c r="E1562" s="413" t="e">
        <f>'Паспорт-3'!F1445</f>
        <v>#REF!</v>
      </c>
      <c r="F1562" s="414"/>
      <c r="G1562" s="429" t="e">
        <f t="shared" si="190"/>
        <v>#REF!</v>
      </c>
      <c r="H1562" s="81" t="e">
        <f t="shared" si="191"/>
        <v>#REF!</v>
      </c>
    </row>
    <row r="1563" spans="1:8" x14ac:dyDescent="0.2">
      <c r="A1563" s="326" t="e">
        <f>'Запит 2-8'!#REF!</f>
        <v>#REF!</v>
      </c>
      <c r="B1563" s="298" t="e">
        <f>IF('Запит 2-8'!#REF!&lt;&gt;"",'Запит 2-8'!#REF!,"")</f>
        <v>#REF!</v>
      </c>
      <c r="C1563" s="297" t="e">
        <f>'Запит 2-8'!#REF!</f>
        <v>#REF!</v>
      </c>
      <c r="D1563" s="296" t="e">
        <f>'Запит 2-8'!#REF!</f>
        <v>#REF!</v>
      </c>
      <c r="E1563" s="413" t="e">
        <f>'Паспорт-3'!F1446</f>
        <v>#REF!</v>
      </c>
      <c r="F1563" s="414"/>
      <c r="G1563" s="429" t="e">
        <f t="shared" si="190"/>
        <v>#REF!</v>
      </c>
      <c r="H1563" s="81" t="e">
        <f t="shared" si="191"/>
        <v>#REF!</v>
      </c>
    </row>
    <row r="1564" spans="1:8" ht="12.75" customHeight="1" x14ac:dyDescent="0.2">
      <c r="A1564" s="326" t="e">
        <f>'Запит 2-8'!#REF!</f>
        <v>#REF!</v>
      </c>
      <c r="B1564" s="298" t="e">
        <f>IF('Запит 2-8'!#REF!&lt;&gt;"",'Запит 2-8'!#REF!,"")</f>
        <v>#REF!</v>
      </c>
      <c r="C1564" s="297" t="e">
        <f>'Запит 2-8'!#REF!</f>
        <v>#REF!</v>
      </c>
      <c r="D1564" s="296" t="e">
        <f>'Запит 2-8'!#REF!</f>
        <v>#REF!</v>
      </c>
      <c r="E1564" s="413" t="e">
        <f>'Паспорт-3'!F1447</f>
        <v>#REF!</v>
      </c>
      <c r="F1564" s="414"/>
      <c r="G1564" s="429" t="e">
        <f t="shared" si="190"/>
        <v>#REF!</v>
      </c>
      <c r="H1564" s="81" t="e">
        <f t="shared" si="191"/>
        <v>#REF!</v>
      </c>
    </row>
    <row r="1565" spans="1:8" x14ac:dyDescent="0.2">
      <c r="A1565" s="433" t="e">
        <f>'Запит 2-8'!#REF!</f>
        <v>#REF!</v>
      </c>
      <c r="B1565" s="434" t="e">
        <f>IF('Запит 2-8'!#REF!&lt;&gt;"",'Запит 2-8'!#REF!,"")</f>
        <v>#REF!</v>
      </c>
      <c r="C1565" s="435" t="e">
        <f>'Запит 2-8'!#REF!</f>
        <v>#REF!</v>
      </c>
      <c r="D1565" s="436" t="e">
        <f>'Запит 2-8'!#REF!</f>
        <v>#REF!</v>
      </c>
      <c r="E1565" s="437" t="e">
        <f>'Паспорт-3'!F1448</f>
        <v>#REF!</v>
      </c>
      <c r="F1565" s="438"/>
      <c r="G1565" s="439" t="e">
        <f t="shared" si="190"/>
        <v>#REF!</v>
      </c>
      <c r="H1565" s="81" t="e">
        <f t="shared" si="191"/>
        <v>#REF!</v>
      </c>
    </row>
    <row r="1566" spans="1:8" ht="12.75" customHeight="1" x14ac:dyDescent="0.2">
      <c r="A1566" s="820" t="s">
        <v>212</v>
      </c>
      <c r="B1566" s="821"/>
      <c r="C1566" s="821"/>
      <c r="D1566" s="821"/>
      <c r="E1566" s="821"/>
      <c r="F1566" s="821"/>
      <c r="G1566" s="822"/>
      <c r="H1566" s="81" t="e">
        <f>H1555</f>
        <v>#REF!</v>
      </c>
    </row>
    <row r="1567" spans="1:8" ht="12.75" customHeight="1" x14ac:dyDescent="0.2">
      <c r="A1567" s="820" t="s">
        <v>232</v>
      </c>
      <c r="B1567" s="821"/>
      <c r="C1567" s="821"/>
      <c r="D1567" s="821"/>
      <c r="E1567" s="821"/>
      <c r="F1567" s="821"/>
      <c r="G1567" s="822"/>
      <c r="H1567" s="81" t="e">
        <f>H1503</f>
        <v>#REF!</v>
      </c>
    </row>
    <row r="1568" spans="1:8" ht="12.75" customHeight="1" x14ac:dyDescent="0.2">
      <c r="A1568" s="784" t="e">
        <f>'Запит 2-8'!#REF!</f>
        <v>#REF!</v>
      </c>
      <c r="B1568" s="785"/>
      <c r="C1568" s="785"/>
      <c r="D1568" s="785"/>
      <c r="E1568" s="785"/>
      <c r="F1568" s="785"/>
      <c r="G1568" s="786"/>
      <c r="H1568" s="81" t="e">
        <f>H1569</f>
        <v>#REF!</v>
      </c>
    </row>
    <row r="1569" spans="1:8" x14ac:dyDescent="0.2">
      <c r="A1569" s="420" t="s">
        <v>4</v>
      </c>
      <c r="B1569" s="823" t="s">
        <v>107</v>
      </c>
      <c r="C1569" s="824"/>
      <c r="D1569" s="824"/>
      <c r="E1569" s="827"/>
      <c r="F1569" s="827"/>
      <c r="G1569" s="828"/>
      <c r="H1569" s="81" t="e">
        <f>H1570</f>
        <v>#REF!</v>
      </c>
    </row>
    <row r="1570" spans="1:8" x14ac:dyDescent="0.2">
      <c r="A1570" s="326" t="e">
        <f>'Запит 2-8'!#REF!</f>
        <v>#REF!</v>
      </c>
      <c r="B1570" s="421" t="e">
        <f>IF('Запит 2-8'!#REF!&lt;&gt;"",'Запит 2-8'!#REF!,"")</f>
        <v>#REF!</v>
      </c>
      <c r="C1570" s="422" t="e">
        <f>'Запит 2-8'!#REF!</f>
        <v>#REF!</v>
      </c>
      <c r="D1570" s="423" t="e">
        <f>'Запит 2-8'!#REF!</f>
        <v>#REF!</v>
      </c>
      <c r="E1570" s="424" t="e">
        <f>'Паспорт-3'!F1451</f>
        <v>#REF!</v>
      </c>
      <c r="F1570" s="425"/>
      <c r="G1570" s="428" t="e">
        <f t="shared" ref="G1570:G1584" si="192">F1570-E1570</f>
        <v>#REF!</v>
      </c>
      <c r="H1570" s="81" t="e">
        <f t="shared" ref="H1570:H1584" si="193">IF(B1570&lt;&gt;"","Для друку","")</f>
        <v>#REF!</v>
      </c>
    </row>
    <row r="1571" spans="1:8" x14ac:dyDescent="0.2">
      <c r="A1571" s="326" t="e">
        <f>'Запит 2-8'!#REF!</f>
        <v>#REF!</v>
      </c>
      <c r="B1571" s="298" t="e">
        <f>IF('Запит 2-8'!#REF!&lt;&gt;"",'Запит 2-8'!#REF!,"")</f>
        <v>#REF!</v>
      </c>
      <c r="C1571" s="297" t="e">
        <f>'Запит 2-8'!#REF!</f>
        <v>#REF!</v>
      </c>
      <c r="D1571" s="296" t="e">
        <f>'Запит 2-8'!#REF!</f>
        <v>#REF!</v>
      </c>
      <c r="E1571" s="413" t="e">
        <f>'Паспорт-3'!F1452</f>
        <v>#REF!</v>
      </c>
      <c r="F1571" s="414"/>
      <c r="G1571" s="429" t="e">
        <f t="shared" si="192"/>
        <v>#REF!</v>
      </c>
      <c r="H1571" s="81" t="e">
        <f t="shared" si="193"/>
        <v>#REF!</v>
      </c>
    </row>
    <row r="1572" spans="1:8" x14ac:dyDescent="0.2">
      <c r="A1572" s="326" t="e">
        <f>'Запит 2-8'!#REF!</f>
        <v>#REF!</v>
      </c>
      <c r="B1572" s="298" t="e">
        <f>IF('Запит 2-8'!#REF!&lt;&gt;"",'Запит 2-8'!#REF!,"")</f>
        <v>#REF!</v>
      </c>
      <c r="C1572" s="297" t="e">
        <f>'Запит 2-8'!#REF!</f>
        <v>#REF!</v>
      </c>
      <c r="D1572" s="296" t="e">
        <f>'Запит 2-8'!#REF!</f>
        <v>#REF!</v>
      </c>
      <c r="E1572" s="413" t="e">
        <f>'Паспорт-3'!F1453</f>
        <v>#REF!</v>
      </c>
      <c r="F1572" s="414"/>
      <c r="G1572" s="429" t="e">
        <f t="shared" si="192"/>
        <v>#REF!</v>
      </c>
      <c r="H1572" s="81" t="e">
        <f t="shared" si="193"/>
        <v>#REF!</v>
      </c>
    </row>
    <row r="1573" spans="1:8" x14ac:dyDescent="0.2">
      <c r="A1573" s="326" t="e">
        <f>'Запит 2-8'!#REF!</f>
        <v>#REF!</v>
      </c>
      <c r="B1573" s="298" t="e">
        <f>IF('Запит 2-8'!#REF!&lt;&gt;"",'Запит 2-8'!#REF!,"")</f>
        <v>#REF!</v>
      </c>
      <c r="C1573" s="297" t="e">
        <f>'Запит 2-8'!#REF!</f>
        <v>#REF!</v>
      </c>
      <c r="D1573" s="296" t="e">
        <f>'Запит 2-8'!#REF!</f>
        <v>#REF!</v>
      </c>
      <c r="E1573" s="413" t="e">
        <f>'Паспорт-3'!F1454</f>
        <v>#REF!</v>
      </c>
      <c r="F1573" s="414"/>
      <c r="G1573" s="429" t="e">
        <f t="shared" si="192"/>
        <v>#REF!</v>
      </c>
      <c r="H1573" s="81" t="e">
        <f t="shared" si="193"/>
        <v>#REF!</v>
      </c>
    </row>
    <row r="1574" spans="1:8" x14ac:dyDescent="0.2">
      <c r="A1574" s="326" t="e">
        <f>'Запит 2-8'!#REF!</f>
        <v>#REF!</v>
      </c>
      <c r="B1574" s="298" t="e">
        <f>IF('Запит 2-8'!#REF!&lt;&gt;"",'Запит 2-8'!#REF!,"")</f>
        <v>#REF!</v>
      </c>
      <c r="C1574" s="297" t="e">
        <f>'Запит 2-8'!#REF!</f>
        <v>#REF!</v>
      </c>
      <c r="D1574" s="296" t="e">
        <f>'Запит 2-8'!#REF!</f>
        <v>#REF!</v>
      </c>
      <c r="E1574" s="413" t="e">
        <f>'Паспорт-3'!F1455</f>
        <v>#REF!</v>
      </c>
      <c r="F1574" s="414"/>
      <c r="G1574" s="429" t="e">
        <f t="shared" si="192"/>
        <v>#REF!</v>
      </c>
      <c r="H1574" s="81" t="e">
        <f t="shared" si="193"/>
        <v>#REF!</v>
      </c>
    </row>
    <row r="1575" spans="1:8" x14ac:dyDescent="0.2">
      <c r="A1575" s="326" t="e">
        <f>'Запит 2-8'!#REF!</f>
        <v>#REF!</v>
      </c>
      <c r="B1575" s="298" t="e">
        <f>IF('Запит 2-8'!#REF!&lt;&gt;"",'Запит 2-8'!#REF!,"")</f>
        <v>#REF!</v>
      </c>
      <c r="C1575" s="297" t="e">
        <f>'Запит 2-8'!#REF!</f>
        <v>#REF!</v>
      </c>
      <c r="D1575" s="296" t="e">
        <f>'Запит 2-8'!#REF!</f>
        <v>#REF!</v>
      </c>
      <c r="E1575" s="413" t="e">
        <f>'Паспорт-3'!F1456</f>
        <v>#REF!</v>
      </c>
      <c r="F1575" s="414"/>
      <c r="G1575" s="429" t="e">
        <f t="shared" si="192"/>
        <v>#REF!</v>
      </c>
      <c r="H1575" s="81" t="e">
        <f t="shared" si="193"/>
        <v>#REF!</v>
      </c>
    </row>
    <row r="1576" spans="1:8" x14ac:dyDescent="0.2">
      <c r="A1576" s="326" t="e">
        <f>'Запит 2-8'!#REF!</f>
        <v>#REF!</v>
      </c>
      <c r="B1576" s="298" t="e">
        <f>IF('Запит 2-8'!#REF!&lt;&gt;"",'Запит 2-8'!#REF!,"")</f>
        <v>#REF!</v>
      </c>
      <c r="C1576" s="297" t="e">
        <f>'Запит 2-8'!#REF!</f>
        <v>#REF!</v>
      </c>
      <c r="D1576" s="296" t="e">
        <f>'Запит 2-8'!#REF!</f>
        <v>#REF!</v>
      </c>
      <c r="E1576" s="413" t="e">
        <f>'Паспорт-3'!F1457</f>
        <v>#REF!</v>
      </c>
      <c r="F1576" s="414"/>
      <c r="G1576" s="429" t="e">
        <f t="shared" si="192"/>
        <v>#REF!</v>
      </c>
      <c r="H1576" s="81" t="e">
        <f t="shared" si="193"/>
        <v>#REF!</v>
      </c>
    </row>
    <row r="1577" spans="1:8" x14ac:dyDescent="0.2">
      <c r="A1577" s="326" t="e">
        <f>'Запит 2-8'!#REF!</f>
        <v>#REF!</v>
      </c>
      <c r="B1577" s="298" t="e">
        <f>IF('Запит 2-8'!#REF!&lt;&gt;"",'Запит 2-8'!#REF!,"")</f>
        <v>#REF!</v>
      </c>
      <c r="C1577" s="297" t="e">
        <f>'Запит 2-8'!#REF!</f>
        <v>#REF!</v>
      </c>
      <c r="D1577" s="296" t="e">
        <f>'Запит 2-8'!#REF!</f>
        <v>#REF!</v>
      </c>
      <c r="E1577" s="413" t="e">
        <f>'Паспорт-3'!F1458</f>
        <v>#REF!</v>
      </c>
      <c r="F1577" s="414"/>
      <c r="G1577" s="429" t="e">
        <f t="shared" si="192"/>
        <v>#REF!</v>
      </c>
      <c r="H1577" s="81" t="e">
        <f t="shared" si="193"/>
        <v>#REF!</v>
      </c>
    </row>
    <row r="1578" spans="1:8" x14ac:dyDescent="0.2">
      <c r="A1578" s="326" t="e">
        <f>'Запит 2-8'!#REF!</f>
        <v>#REF!</v>
      </c>
      <c r="B1578" s="298" t="e">
        <f>IF('Запит 2-8'!#REF!&lt;&gt;"",'Запит 2-8'!#REF!,"")</f>
        <v>#REF!</v>
      </c>
      <c r="C1578" s="297" t="e">
        <f>'Запит 2-8'!#REF!</f>
        <v>#REF!</v>
      </c>
      <c r="D1578" s="296" t="e">
        <f>'Запит 2-8'!#REF!</f>
        <v>#REF!</v>
      </c>
      <c r="E1578" s="413" t="e">
        <f>'Паспорт-3'!F1459</f>
        <v>#REF!</v>
      </c>
      <c r="F1578" s="414"/>
      <c r="G1578" s="429" t="e">
        <f t="shared" si="192"/>
        <v>#REF!</v>
      </c>
      <c r="H1578" s="81" t="e">
        <f t="shared" si="193"/>
        <v>#REF!</v>
      </c>
    </row>
    <row r="1579" spans="1:8" x14ac:dyDescent="0.2">
      <c r="A1579" s="326" t="e">
        <f>'Запит 2-8'!#REF!</f>
        <v>#REF!</v>
      </c>
      <c r="B1579" s="298" t="e">
        <f>IF('Запит 2-8'!#REF!&lt;&gt;"",'Запит 2-8'!#REF!,"")</f>
        <v>#REF!</v>
      </c>
      <c r="C1579" s="297" t="e">
        <f>'Запит 2-8'!#REF!</f>
        <v>#REF!</v>
      </c>
      <c r="D1579" s="296" t="e">
        <f>'Запит 2-8'!#REF!</f>
        <v>#REF!</v>
      </c>
      <c r="E1579" s="413" t="e">
        <f>'Паспорт-3'!F1460</f>
        <v>#REF!</v>
      </c>
      <c r="F1579" s="414"/>
      <c r="G1579" s="429" t="e">
        <f t="shared" si="192"/>
        <v>#REF!</v>
      </c>
      <c r="H1579" s="81" t="e">
        <f t="shared" si="193"/>
        <v>#REF!</v>
      </c>
    </row>
    <row r="1580" spans="1:8" x14ac:dyDescent="0.2">
      <c r="A1580" s="326" t="e">
        <f>'Запит 2-8'!#REF!</f>
        <v>#REF!</v>
      </c>
      <c r="B1580" s="298" t="e">
        <f>IF('Запит 2-8'!#REF!&lt;&gt;"",'Запит 2-8'!#REF!,"")</f>
        <v>#REF!</v>
      </c>
      <c r="C1580" s="297" t="e">
        <f>'Запит 2-8'!#REF!</f>
        <v>#REF!</v>
      </c>
      <c r="D1580" s="296" t="e">
        <f>'Запит 2-8'!#REF!</f>
        <v>#REF!</v>
      </c>
      <c r="E1580" s="413" t="e">
        <f>'Паспорт-3'!F1461</f>
        <v>#REF!</v>
      </c>
      <c r="F1580" s="414"/>
      <c r="G1580" s="429" t="e">
        <f t="shared" si="192"/>
        <v>#REF!</v>
      </c>
      <c r="H1580" s="81" t="e">
        <f t="shared" si="193"/>
        <v>#REF!</v>
      </c>
    </row>
    <row r="1581" spans="1:8" x14ac:dyDescent="0.2">
      <c r="A1581" s="326" t="e">
        <f>'Запит 2-8'!#REF!</f>
        <v>#REF!</v>
      </c>
      <c r="B1581" s="298" t="e">
        <f>IF('Запит 2-8'!#REF!&lt;&gt;"",'Запит 2-8'!#REF!,"")</f>
        <v>#REF!</v>
      </c>
      <c r="C1581" s="297" t="e">
        <f>'Запит 2-8'!#REF!</f>
        <v>#REF!</v>
      </c>
      <c r="D1581" s="296" t="e">
        <f>'Запит 2-8'!#REF!</f>
        <v>#REF!</v>
      </c>
      <c r="E1581" s="413" t="e">
        <f>'Паспорт-3'!F1462</f>
        <v>#REF!</v>
      </c>
      <c r="F1581" s="414"/>
      <c r="G1581" s="429" t="e">
        <f t="shared" si="192"/>
        <v>#REF!</v>
      </c>
      <c r="H1581" s="81" t="e">
        <f t="shared" si="193"/>
        <v>#REF!</v>
      </c>
    </row>
    <row r="1582" spans="1:8" x14ac:dyDescent="0.2">
      <c r="A1582" s="326" t="e">
        <f>'Запит 2-8'!#REF!</f>
        <v>#REF!</v>
      </c>
      <c r="B1582" s="298" t="e">
        <f>IF('Запит 2-8'!#REF!&lt;&gt;"",'Запит 2-8'!#REF!,"")</f>
        <v>#REF!</v>
      </c>
      <c r="C1582" s="297" t="e">
        <f>'Запит 2-8'!#REF!</f>
        <v>#REF!</v>
      </c>
      <c r="D1582" s="296" t="e">
        <f>'Запит 2-8'!#REF!</f>
        <v>#REF!</v>
      </c>
      <c r="E1582" s="413" t="e">
        <f>'Паспорт-3'!F1463</f>
        <v>#REF!</v>
      </c>
      <c r="F1582" s="414"/>
      <c r="G1582" s="429" t="e">
        <f t="shared" si="192"/>
        <v>#REF!</v>
      </c>
      <c r="H1582" s="81" t="e">
        <f t="shared" si="193"/>
        <v>#REF!</v>
      </c>
    </row>
    <row r="1583" spans="1:8" x14ac:dyDescent="0.2">
      <c r="A1583" s="326" t="e">
        <f>'Запит 2-8'!#REF!</f>
        <v>#REF!</v>
      </c>
      <c r="B1583" s="298" t="e">
        <f>IF('Запит 2-8'!#REF!&lt;&gt;"",'Запит 2-8'!#REF!,"")</f>
        <v>#REF!</v>
      </c>
      <c r="C1583" s="297" t="e">
        <f>'Запит 2-8'!#REF!</f>
        <v>#REF!</v>
      </c>
      <c r="D1583" s="296" t="e">
        <f>'Запит 2-8'!#REF!</f>
        <v>#REF!</v>
      </c>
      <c r="E1583" s="413" t="e">
        <f>'Паспорт-3'!F1464</f>
        <v>#REF!</v>
      </c>
      <c r="F1583" s="414"/>
      <c r="G1583" s="429" t="e">
        <f t="shared" si="192"/>
        <v>#REF!</v>
      </c>
      <c r="H1583" s="81" t="e">
        <f t="shared" si="193"/>
        <v>#REF!</v>
      </c>
    </row>
    <row r="1584" spans="1:8" x14ac:dyDescent="0.2">
      <c r="A1584" s="433" t="e">
        <f>'Запит 2-8'!#REF!</f>
        <v>#REF!</v>
      </c>
      <c r="B1584" s="434" t="e">
        <f>IF('Запит 2-8'!#REF!&lt;&gt;"",'Запит 2-8'!#REF!,"")</f>
        <v>#REF!</v>
      </c>
      <c r="C1584" s="435" t="e">
        <f>'Запит 2-8'!#REF!</f>
        <v>#REF!</v>
      </c>
      <c r="D1584" s="436" t="e">
        <f>'Запит 2-8'!#REF!</f>
        <v>#REF!</v>
      </c>
      <c r="E1584" s="437" t="e">
        <f>'Паспорт-3'!F1465</f>
        <v>#REF!</v>
      </c>
      <c r="F1584" s="438"/>
      <c r="G1584" s="439" t="e">
        <f t="shared" si="192"/>
        <v>#REF!</v>
      </c>
      <c r="H1584" s="81" t="e">
        <f t="shared" si="193"/>
        <v>#REF!</v>
      </c>
    </row>
    <row r="1585" spans="1:8" ht="12.75" customHeight="1" x14ac:dyDescent="0.2">
      <c r="A1585" s="820" t="s">
        <v>212</v>
      </c>
      <c r="B1585" s="821"/>
      <c r="C1585" s="821"/>
      <c r="D1585" s="821"/>
      <c r="E1585" s="821"/>
      <c r="F1585" s="821"/>
      <c r="G1585" s="822"/>
      <c r="H1585" s="81" t="e">
        <f>H1569</f>
        <v>#REF!</v>
      </c>
    </row>
    <row r="1586" spans="1:8" x14ac:dyDescent="0.2">
      <c r="A1586" s="420" t="e">
        <f>'Запит 2-8'!#REF!</f>
        <v>#REF!</v>
      </c>
      <c r="B1586" s="823" t="s">
        <v>108</v>
      </c>
      <c r="C1586" s="824"/>
      <c r="D1586" s="824"/>
      <c r="E1586" s="824"/>
      <c r="F1586" s="824"/>
      <c r="G1586" s="829"/>
      <c r="H1586" s="81" t="e">
        <f>H1587</f>
        <v>#REF!</v>
      </c>
    </row>
    <row r="1587" spans="1:8" x14ac:dyDescent="0.2">
      <c r="A1587" s="326" t="e">
        <f>'Запит 2-8'!#REF!</f>
        <v>#REF!</v>
      </c>
      <c r="B1587" s="421" t="e">
        <f>IF('Запит 2-8'!#REF!&lt;&gt;"",'Запит 2-8'!#REF!,"")</f>
        <v>#REF!</v>
      </c>
      <c r="C1587" s="422" t="e">
        <f>'Запит 2-8'!#REF!</f>
        <v>#REF!</v>
      </c>
      <c r="D1587" s="423" t="e">
        <f>'Запит 2-8'!#REF!</f>
        <v>#REF!</v>
      </c>
      <c r="E1587" s="430" t="e">
        <f>'Паспорт-3'!F1467</f>
        <v>#REF!</v>
      </c>
      <c r="F1587" s="431"/>
      <c r="G1587" s="432" t="e">
        <f t="shared" ref="G1587:G1601" si="194">F1587-E1587</f>
        <v>#REF!</v>
      </c>
      <c r="H1587" s="81" t="e">
        <f t="shared" ref="H1587:H1601" si="195">IF(B1587&lt;&gt;"","Для друку","")</f>
        <v>#REF!</v>
      </c>
    </row>
    <row r="1588" spans="1:8" x14ac:dyDescent="0.2">
      <c r="A1588" s="326" t="e">
        <f>'Запит 2-8'!#REF!</f>
        <v>#REF!</v>
      </c>
      <c r="B1588" s="298" t="e">
        <f>IF('Запит 2-8'!#REF!&lt;&gt;"",'Запит 2-8'!#REF!,"")</f>
        <v>#REF!</v>
      </c>
      <c r="C1588" s="297" t="e">
        <f>'Запит 2-8'!#REF!</f>
        <v>#REF!</v>
      </c>
      <c r="D1588" s="296" t="e">
        <f>'Запит 2-8'!#REF!</f>
        <v>#REF!</v>
      </c>
      <c r="E1588" s="413" t="e">
        <f>'Паспорт-3'!F1468</f>
        <v>#REF!</v>
      </c>
      <c r="F1588" s="414"/>
      <c r="G1588" s="429" t="e">
        <f t="shared" si="194"/>
        <v>#REF!</v>
      </c>
      <c r="H1588" s="81" t="e">
        <f t="shared" si="195"/>
        <v>#REF!</v>
      </c>
    </row>
    <row r="1589" spans="1:8" x14ac:dyDescent="0.2">
      <c r="A1589" s="326" t="e">
        <f>'Запит 2-8'!#REF!</f>
        <v>#REF!</v>
      </c>
      <c r="B1589" s="298" t="e">
        <f>IF('Запит 2-8'!#REF!&lt;&gt;"",'Запит 2-8'!#REF!,"")</f>
        <v>#REF!</v>
      </c>
      <c r="C1589" s="297" t="e">
        <f>'Запит 2-8'!#REF!</f>
        <v>#REF!</v>
      </c>
      <c r="D1589" s="296" t="e">
        <f>'Запит 2-8'!#REF!</f>
        <v>#REF!</v>
      </c>
      <c r="E1589" s="413" t="e">
        <f>'Паспорт-3'!F1469</f>
        <v>#REF!</v>
      </c>
      <c r="F1589" s="414"/>
      <c r="G1589" s="429" t="e">
        <f t="shared" si="194"/>
        <v>#REF!</v>
      </c>
      <c r="H1589" s="81" t="e">
        <f t="shared" si="195"/>
        <v>#REF!</v>
      </c>
    </row>
    <row r="1590" spans="1:8" x14ac:dyDescent="0.2">
      <c r="A1590" s="326" t="e">
        <f>'Запит 2-8'!#REF!</f>
        <v>#REF!</v>
      </c>
      <c r="B1590" s="298" t="e">
        <f>IF('Запит 2-8'!#REF!&lt;&gt;"",'Запит 2-8'!#REF!,"")</f>
        <v>#REF!</v>
      </c>
      <c r="C1590" s="297" t="e">
        <f>'Запит 2-8'!#REF!</f>
        <v>#REF!</v>
      </c>
      <c r="D1590" s="296" t="e">
        <f>'Запит 2-8'!#REF!</f>
        <v>#REF!</v>
      </c>
      <c r="E1590" s="413" t="e">
        <f>'Паспорт-3'!F1470</f>
        <v>#REF!</v>
      </c>
      <c r="F1590" s="414"/>
      <c r="G1590" s="429" t="e">
        <f t="shared" si="194"/>
        <v>#REF!</v>
      </c>
      <c r="H1590" s="81" t="e">
        <f t="shared" si="195"/>
        <v>#REF!</v>
      </c>
    </row>
    <row r="1591" spans="1:8" x14ac:dyDescent="0.2">
      <c r="A1591" s="326" t="e">
        <f>'Запит 2-8'!#REF!</f>
        <v>#REF!</v>
      </c>
      <c r="B1591" s="298" t="e">
        <f>IF('Запит 2-8'!#REF!&lt;&gt;"",'Запит 2-8'!#REF!,"")</f>
        <v>#REF!</v>
      </c>
      <c r="C1591" s="297" t="e">
        <f>'Запит 2-8'!#REF!</f>
        <v>#REF!</v>
      </c>
      <c r="D1591" s="296" t="e">
        <f>'Запит 2-8'!#REF!</f>
        <v>#REF!</v>
      </c>
      <c r="E1591" s="413" t="e">
        <f>'Паспорт-3'!F1471</f>
        <v>#REF!</v>
      </c>
      <c r="F1591" s="414"/>
      <c r="G1591" s="429" t="e">
        <f t="shared" si="194"/>
        <v>#REF!</v>
      </c>
      <c r="H1591" s="81" t="e">
        <f t="shared" si="195"/>
        <v>#REF!</v>
      </c>
    </row>
    <row r="1592" spans="1:8" x14ac:dyDescent="0.2">
      <c r="A1592" s="326" t="e">
        <f>'Запит 2-8'!#REF!</f>
        <v>#REF!</v>
      </c>
      <c r="B1592" s="298" t="e">
        <f>IF('Запит 2-8'!#REF!&lt;&gt;"",'Запит 2-8'!#REF!,"")</f>
        <v>#REF!</v>
      </c>
      <c r="C1592" s="297" t="e">
        <f>'Запит 2-8'!#REF!</f>
        <v>#REF!</v>
      </c>
      <c r="D1592" s="296" t="e">
        <f>'Запит 2-8'!#REF!</f>
        <v>#REF!</v>
      </c>
      <c r="E1592" s="413" t="e">
        <f>'Паспорт-3'!F1472</f>
        <v>#REF!</v>
      </c>
      <c r="F1592" s="414"/>
      <c r="G1592" s="429" t="e">
        <f t="shared" si="194"/>
        <v>#REF!</v>
      </c>
      <c r="H1592" s="81" t="e">
        <f t="shared" si="195"/>
        <v>#REF!</v>
      </c>
    </row>
    <row r="1593" spans="1:8" x14ac:dyDescent="0.2">
      <c r="A1593" s="326" t="e">
        <f>'Запит 2-8'!#REF!</f>
        <v>#REF!</v>
      </c>
      <c r="B1593" s="298" t="e">
        <f>IF('Запит 2-8'!#REF!&lt;&gt;"",'Запит 2-8'!#REF!,"")</f>
        <v>#REF!</v>
      </c>
      <c r="C1593" s="297" t="e">
        <f>'Запит 2-8'!#REF!</f>
        <v>#REF!</v>
      </c>
      <c r="D1593" s="296" t="e">
        <f>'Запит 2-8'!#REF!</f>
        <v>#REF!</v>
      </c>
      <c r="E1593" s="413" t="e">
        <f>'Паспорт-3'!F1473</f>
        <v>#REF!</v>
      </c>
      <c r="F1593" s="414"/>
      <c r="G1593" s="429" t="e">
        <f t="shared" si="194"/>
        <v>#REF!</v>
      </c>
      <c r="H1593" s="81" t="e">
        <f t="shared" si="195"/>
        <v>#REF!</v>
      </c>
    </row>
    <row r="1594" spans="1:8" x14ac:dyDescent="0.2">
      <c r="A1594" s="326" t="e">
        <f>'Запит 2-8'!#REF!</f>
        <v>#REF!</v>
      </c>
      <c r="B1594" s="298" t="e">
        <f>IF('Запит 2-8'!#REF!&lt;&gt;"",'Запит 2-8'!#REF!,"")</f>
        <v>#REF!</v>
      </c>
      <c r="C1594" s="297" t="e">
        <f>'Запит 2-8'!#REF!</f>
        <v>#REF!</v>
      </c>
      <c r="D1594" s="296" t="e">
        <f>'Запит 2-8'!#REF!</f>
        <v>#REF!</v>
      </c>
      <c r="E1594" s="413" t="e">
        <f>'Паспорт-3'!F1474</f>
        <v>#REF!</v>
      </c>
      <c r="F1594" s="414"/>
      <c r="G1594" s="429" t="e">
        <f t="shared" si="194"/>
        <v>#REF!</v>
      </c>
      <c r="H1594" s="81" t="e">
        <f t="shared" si="195"/>
        <v>#REF!</v>
      </c>
    </row>
    <row r="1595" spans="1:8" x14ac:dyDescent="0.2">
      <c r="A1595" s="326" t="e">
        <f>'Запит 2-8'!#REF!</f>
        <v>#REF!</v>
      </c>
      <c r="B1595" s="298" t="e">
        <f>IF('Запит 2-8'!#REF!&lt;&gt;"",'Запит 2-8'!#REF!,"")</f>
        <v>#REF!</v>
      </c>
      <c r="C1595" s="297" t="e">
        <f>'Запит 2-8'!#REF!</f>
        <v>#REF!</v>
      </c>
      <c r="D1595" s="296" t="e">
        <f>'Запит 2-8'!#REF!</f>
        <v>#REF!</v>
      </c>
      <c r="E1595" s="413" t="e">
        <f>'Паспорт-3'!F1475</f>
        <v>#REF!</v>
      </c>
      <c r="F1595" s="414"/>
      <c r="G1595" s="429" t="e">
        <f t="shared" si="194"/>
        <v>#REF!</v>
      </c>
      <c r="H1595" s="81" t="e">
        <f t="shared" si="195"/>
        <v>#REF!</v>
      </c>
    </row>
    <row r="1596" spans="1:8" x14ac:dyDescent="0.2">
      <c r="A1596" s="326" t="e">
        <f>'Запит 2-8'!#REF!</f>
        <v>#REF!</v>
      </c>
      <c r="B1596" s="298" t="e">
        <f>IF('Запит 2-8'!#REF!&lt;&gt;"",'Запит 2-8'!#REF!,"")</f>
        <v>#REF!</v>
      </c>
      <c r="C1596" s="297" t="e">
        <f>'Запит 2-8'!#REF!</f>
        <v>#REF!</v>
      </c>
      <c r="D1596" s="296" t="e">
        <f>'Запит 2-8'!#REF!</f>
        <v>#REF!</v>
      </c>
      <c r="E1596" s="413" t="e">
        <f>'Паспорт-3'!F1476</f>
        <v>#REF!</v>
      </c>
      <c r="F1596" s="414"/>
      <c r="G1596" s="429" t="e">
        <f t="shared" si="194"/>
        <v>#REF!</v>
      </c>
      <c r="H1596" s="81" t="e">
        <f t="shared" si="195"/>
        <v>#REF!</v>
      </c>
    </row>
    <row r="1597" spans="1:8" x14ac:dyDescent="0.2">
      <c r="A1597" s="326" t="e">
        <f>'Запит 2-8'!#REF!</f>
        <v>#REF!</v>
      </c>
      <c r="B1597" s="298" t="e">
        <f>IF('Запит 2-8'!#REF!&lt;&gt;"",'Запит 2-8'!#REF!,"")</f>
        <v>#REF!</v>
      </c>
      <c r="C1597" s="297" t="e">
        <f>'Запит 2-8'!#REF!</f>
        <v>#REF!</v>
      </c>
      <c r="D1597" s="296" t="e">
        <f>'Запит 2-8'!#REF!</f>
        <v>#REF!</v>
      </c>
      <c r="E1597" s="413" t="e">
        <f>'Паспорт-3'!F1477</f>
        <v>#REF!</v>
      </c>
      <c r="F1597" s="414"/>
      <c r="G1597" s="429" t="e">
        <f t="shared" si="194"/>
        <v>#REF!</v>
      </c>
      <c r="H1597" s="81" t="e">
        <f t="shared" si="195"/>
        <v>#REF!</v>
      </c>
    </row>
    <row r="1598" spans="1:8" x14ac:dyDescent="0.2">
      <c r="A1598" s="326" t="e">
        <f>'Запит 2-8'!#REF!</f>
        <v>#REF!</v>
      </c>
      <c r="B1598" s="298" t="e">
        <f>IF('Запит 2-8'!#REF!&lt;&gt;"",'Запит 2-8'!#REF!,"")</f>
        <v>#REF!</v>
      </c>
      <c r="C1598" s="297" t="e">
        <f>'Запит 2-8'!#REF!</f>
        <v>#REF!</v>
      </c>
      <c r="D1598" s="296" t="e">
        <f>'Запит 2-8'!#REF!</f>
        <v>#REF!</v>
      </c>
      <c r="E1598" s="413" t="e">
        <f>'Паспорт-3'!F1478</f>
        <v>#REF!</v>
      </c>
      <c r="F1598" s="414"/>
      <c r="G1598" s="429" t="e">
        <f t="shared" si="194"/>
        <v>#REF!</v>
      </c>
      <c r="H1598" s="81" t="e">
        <f t="shared" si="195"/>
        <v>#REF!</v>
      </c>
    </row>
    <row r="1599" spans="1:8" x14ac:dyDescent="0.2">
      <c r="A1599" s="326" t="e">
        <f>'Запит 2-8'!#REF!</f>
        <v>#REF!</v>
      </c>
      <c r="B1599" s="298" t="e">
        <f>IF('Запит 2-8'!#REF!&lt;&gt;"",'Запит 2-8'!#REF!,"")</f>
        <v>#REF!</v>
      </c>
      <c r="C1599" s="297" t="e">
        <f>'Запит 2-8'!#REF!</f>
        <v>#REF!</v>
      </c>
      <c r="D1599" s="296" t="e">
        <f>'Запит 2-8'!#REF!</f>
        <v>#REF!</v>
      </c>
      <c r="E1599" s="413" t="e">
        <f>'Паспорт-3'!F1479</f>
        <v>#REF!</v>
      </c>
      <c r="F1599" s="414"/>
      <c r="G1599" s="429" t="e">
        <f t="shared" si="194"/>
        <v>#REF!</v>
      </c>
      <c r="H1599" s="81" t="e">
        <f t="shared" si="195"/>
        <v>#REF!</v>
      </c>
    </row>
    <row r="1600" spans="1:8" x14ac:dyDescent="0.2">
      <c r="A1600" s="326" t="e">
        <f>'Запит 2-8'!#REF!</f>
        <v>#REF!</v>
      </c>
      <c r="B1600" s="298" t="e">
        <f>IF('Запит 2-8'!#REF!&lt;&gt;"",'Запит 2-8'!#REF!,"")</f>
        <v>#REF!</v>
      </c>
      <c r="C1600" s="297" t="e">
        <f>'Запит 2-8'!#REF!</f>
        <v>#REF!</v>
      </c>
      <c r="D1600" s="296" t="e">
        <f>'Запит 2-8'!#REF!</f>
        <v>#REF!</v>
      </c>
      <c r="E1600" s="413" t="e">
        <f>'Паспорт-3'!F1480</f>
        <v>#REF!</v>
      </c>
      <c r="F1600" s="414"/>
      <c r="G1600" s="429" t="e">
        <f t="shared" si="194"/>
        <v>#REF!</v>
      </c>
      <c r="H1600" s="81" t="e">
        <f t="shared" si="195"/>
        <v>#REF!</v>
      </c>
    </row>
    <row r="1601" spans="1:8" x14ac:dyDescent="0.2">
      <c r="A1601" s="433" t="e">
        <f>'Запит 2-8'!#REF!</f>
        <v>#REF!</v>
      </c>
      <c r="B1601" s="434" t="e">
        <f>IF('Запит 2-8'!#REF!&lt;&gt;"",'Запит 2-8'!#REF!,"")</f>
        <v>#REF!</v>
      </c>
      <c r="C1601" s="435" t="e">
        <f>'Запит 2-8'!#REF!</f>
        <v>#REF!</v>
      </c>
      <c r="D1601" s="436" t="e">
        <f>'Запит 2-8'!#REF!</f>
        <v>#REF!</v>
      </c>
      <c r="E1601" s="437" t="e">
        <f>'Паспорт-3'!F1481</f>
        <v>#REF!</v>
      </c>
      <c r="F1601" s="438"/>
      <c r="G1601" s="439" t="e">
        <f t="shared" si="194"/>
        <v>#REF!</v>
      </c>
      <c r="H1601" s="81" t="e">
        <f t="shared" si="195"/>
        <v>#REF!</v>
      </c>
    </row>
    <row r="1602" spans="1:8" ht="12.75" customHeight="1" x14ac:dyDescent="0.2">
      <c r="A1602" s="820" t="s">
        <v>212</v>
      </c>
      <c r="B1602" s="821"/>
      <c r="C1602" s="821"/>
      <c r="D1602" s="821"/>
      <c r="E1602" s="821"/>
      <c r="F1602" s="821"/>
      <c r="G1602" s="822"/>
      <c r="H1602" s="81" t="e">
        <f>H1586</f>
        <v>#REF!</v>
      </c>
    </row>
    <row r="1603" spans="1:8" x14ac:dyDescent="0.2">
      <c r="A1603" s="426" t="e">
        <f>'Запит 2-8'!#REF!</f>
        <v>#REF!</v>
      </c>
      <c r="B1603" s="823" t="s">
        <v>109</v>
      </c>
      <c r="C1603" s="824"/>
      <c r="D1603" s="824"/>
      <c r="E1603" s="825"/>
      <c r="F1603" s="825"/>
      <c r="G1603" s="826"/>
      <c r="H1603" s="81" t="e">
        <f>H1604</f>
        <v>#REF!</v>
      </c>
    </row>
    <row r="1604" spans="1:8" x14ac:dyDescent="0.2">
      <c r="A1604" s="326" t="e">
        <f>'Запит 2-8'!#REF!</f>
        <v>#REF!</v>
      </c>
      <c r="B1604" s="421" t="e">
        <f>IF('Запит 2-8'!#REF!&lt;&gt;"",'Запит 2-8'!#REF!,"")</f>
        <v>#REF!</v>
      </c>
      <c r="C1604" s="422" t="e">
        <f>'Запит 2-8'!#REF!</f>
        <v>#REF!</v>
      </c>
      <c r="D1604" s="423" t="e">
        <f>'Запит 2-8'!#REF!</f>
        <v>#REF!</v>
      </c>
      <c r="E1604" s="424" t="e">
        <f>'Паспорт-3'!F1483</f>
        <v>#REF!</v>
      </c>
      <c r="F1604" s="425"/>
      <c r="G1604" s="428" t="e">
        <f t="shared" ref="G1604:G1618" si="196">F1604-E1604</f>
        <v>#REF!</v>
      </c>
      <c r="H1604" s="81" t="e">
        <f t="shared" ref="H1604:H1618" si="197">IF(B1604&lt;&gt;"","Для друку","")</f>
        <v>#REF!</v>
      </c>
    </row>
    <row r="1605" spans="1:8" x14ac:dyDescent="0.2">
      <c r="A1605" s="326" t="e">
        <f>'Запит 2-8'!#REF!</f>
        <v>#REF!</v>
      </c>
      <c r="B1605" s="298" t="e">
        <f>IF('Запит 2-8'!#REF!&lt;&gt;"",'Запит 2-8'!#REF!,"")</f>
        <v>#REF!</v>
      </c>
      <c r="C1605" s="297" t="e">
        <f>'Запит 2-8'!#REF!</f>
        <v>#REF!</v>
      </c>
      <c r="D1605" s="296" t="e">
        <f>'Запит 2-8'!#REF!</f>
        <v>#REF!</v>
      </c>
      <c r="E1605" s="413" t="e">
        <f>'Паспорт-3'!F1484</f>
        <v>#REF!</v>
      </c>
      <c r="F1605" s="414"/>
      <c r="G1605" s="429" t="e">
        <f t="shared" si="196"/>
        <v>#REF!</v>
      </c>
      <c r="H1605" s="81" t="e">
        <f t="shared" si="197"/>
        <v>#REF!</v>
      </c>
    </row>
    <row r="1606" spans="1:8" x14ac:dyDescent="0.2">
      <c r="A1606" s="326" t="e">
        <f>'Запит 2-8'!#REF!</f>
        <v>#REF!</v>
      </c>
      <c r="B1606" s="298" t="e">
        <f>IF('Запит 2-8'!#REF!&lt;&gt;"",'Запит 2-8'!#REF!,"")</f>
        <v>#REF!</v>
      </c>
      <c r="C1606" s="297" t="e">
        <f>'Запит 2-8'!#REF!</f>
        <v>#REF!</v>
      </c>
      <c r="D1606" s="296" t="e">
        <f>'Запит 2-8'!#REF!</f>
        <v>#REF!</v>
      </c>
      <c r="E1606" s="413" t="e">
        <f>'Паспорт-3'!F1485</f>
        <v>#REF!</v>
      </c>
      <c r="F1606" s="414"/>
      <c r="G1606" s="429" t="e">
        <f t="shared" si="196"/>
        <v>#REF!</v>
      </c>
      <c r="H1606" s="81" t="e">
        <f t="shared" si="197"/>
        <v>#REF!</v>
      </c>
    </row>
    <row r="1607" spans="1:8" x14ac:dyDescent="0.2">
      <c r="A1607" s="326" t="e">
        <f>'Запит 2-8'!#REF!</f>
        <v>#REF!</v>
      </c>
      <c r="B1607" s="298" t="e">
        <f>IF('Запит 2-8'!#REF!&lt;&gt;"",'Запит 2-8'!#REF!,"")</f>
        <v>#REF!</v>
      </c>
      <c r="C1607" s="297" t="e">
        <f>'Запит 2-8'!#REF!</f>
        <v>#REF!</v>
      </c>
      <c r="D1607" s="296" t="e">
        <f>'Запит 2-8'!#REF!</f>
        <v>#REF!</v>
      </c>
      <c r="E1607" s="413" t="e">
        <f>'Паспорт-3'!F1486</f>
        <v>#REF!</v>
      </c>
      <c r="F1607" s="414"/>
      <c r="G1607" s="429" t="e">
        <f t="shared" si="196"/>
        <v>#REF!</v>
      </c>
      <c r="H1607" s="81" t="e">
        <f t="shared" si="197"/>
        <v>#REF!</v>
      </c>
    </row>
    <row r="1608" spans="1:8" x14ac:dyDescent="0.2">
      <c r="A1608" s="326" t="e">
        <f>'Запит 2-8'!#REF!</f>
        <v>#REF!</v>
      </c>
      <c r="B1608" s="298" t="e">
        <f>IF('Запит 2-8'!#REF!&lt;&gt;"",'Запит 2-8'!#REF!,"")</f>
        <v>#REF!</v>
      </c>
      <c r="C1608" s="297" t="e">
        <f>'Запит 2-8'!#REF!</f>
        <v>#REF!</v>
      </c>
      <c r="D1608" s="296" t="e">
        <f>'Запит 2-8'!#REF!</f>
        <v>#REF!</v>
      </c>
      <c r="E1608" s="413" t="e">
        <f>'Паспорт-3'!F1487</f>
        <v>#REF!</v>
      </c>
      <c r="F1608" s="414"/>
      <c r="G1608" s="429" t="e">
        <f t="shared" si="196"/>
        <v>#REF!</v>
      </c>
      <c r="H1608" s="81" t="e">
        <f t="shared" si="197"/>
        <v>#REF!</v>
      </c>
    </row>
    <row r="1609" spans="1:8" x14ac:dyDescent="0.2">
      <c r="A1609" s="326" t="e">
        <f>'Запит 2-8'!#REF!</f>
        <v>#REF!</v>
      </c>
      <c r="B1609" s="298" t="e">
        <f>IF('Запит 2-8'!#REF!&lt;&gt;"",'Запит 2-8'!#REF!,"")</f>
        <v>#REF!</v>
      </c>
      <c r="C1609" s="297" t="e">
        <f>'Запит 2-8'!#REF!</f>
        <v>#REF!</v>
      </c>
      <c r="D1609" s="296" t="e">
        <f>'Запит 2-8'!#REF!</f>
        <v>#REF!</v>
      </c>
      <c r="E1609" s="413" t="e">
        <f>'Паспорт-3'!F1488</f>
        <v>#REF!</v>
      </c>
      <c r="F1609" s="414"/>
      <c r="G1609" s="429" t="e">
        <f t="shared" si="196"/>
        <v>#REF!</v>
      </c>
      <c r="H1609" s="81" t="e">
        <f t="shared" si="197"/>
        <v>#REF!</v>
      </c>
    </row>
    <row r="1610" spans="1:8" x14ac:dyDescent="0.2">
      <c r="A1610" s="326" t="e">
        <f>'Запит 2-8'!#REF!</f>
        <v>#REF!</v>
      </c>
      <c r="B1610" s="298" t="e">
        <f>IF('Запит 2-8'!#REF!&lt;&gt;"",'Запит 2-8'!#REF!,"")</f>
        <v>#REF!</v>
      </c>
      <c r="C1610" s="297" t="e">
        <f>'Запит 2-8'!#REF!</f>
        <v>#REF!</v>
      </c>
      <c r="D1610" s="296" t="e">
        <f>'Запит 2-8'!#REF!</f>
        <v>#REF!</v>
      </c>
      <c r="E1610" s="413" t="e">
        <f>'Паспорт-3'!F1489</f>
        <v>#REF!</v>
      </c>
      <c r="F1610" s="414"/>
      <c r="G1610" s="429" t="e">
        <f t="shared" si="196"/>
        <v>#REF!</v>
      </c>
      <c r="H1610" s="81" t="e">
        <f t="shared" si="197"/>
        <v>#REF!</v>
      </c>
    </row>
    <row r="1611" spans="1:8" x14ac:dyDescent="0.2">
      <c r="A1611" s="326" t="e">
        <f>'Запит 2-8'!#REF!</f>
        <v>#REF!</v>
      </c>
      <c r="B1611" s="298" t="e">
        <f>IF('Запит 2-8'!#REF!&lt;&gt;"",'Запит 2-8'!#REF!,"")</f>
        <v>#REF!</v>
      </c>
      <c r="C1611" s="297" t="e">
        <f>'Запит 2-8'!#REF!</f>
        <v>#REF!</v>
      </c>
      <c r="D1611" s="296" t="e">
        <f>'Запит 2-8'!#REF!</f>
        <v>#REF!</v>
      </c>
      <c r="E1611" s="413" t="e">
        <f>'Паспорт-3'!F1490</f>
        <v>#REF!</v>
      </c>
      <c r="F1611" s="414"/>
      <c r="G1611" s="429" t="e">
        <f t="shared" si="196"/>
        <v>#REF!</v>
      </c>
      <c r="H1611" s="81" t="e">
        <f t="shared" si="197"/>
        <v>#REF!</v>
      </c>
    </row>
    <row r="1612" spans="1:8" x14ac:dyDescent="0.2">
      <c r="A1612" s="326" t="e">
        <f>'Запит 2-8'!#REF!</f>
        <v>#REF!</v>
      </c>
      <c r="B1612" s="298" t="e">
        <f>IF('Запит 2-8'!#REF!&lt;&gt;"",'Запит 2-8'!#REF!,"")</f>
        <v>#REF!</v>
      </c>
      <c r="C1612" s="297" t="e">
        <f>'Запит 2-8'!#REF!</f>
        <v>#REF!</v>
      </c>
      <c r="D1612" s="296" t="e">
        <f>'Запит 2-8'!#REF!</f>
        <v>#REF!</v>
      </c>
      <c r="E1612" s="413" t="e">
        <f>'Паспорт-3'!F1491</f>
        <v>#REF!</v>
      </c>
      <c r="F1612" s="414"/>
      <c r="G1612" s="429" t="e">
        <f t="shared" si="196"/>
        <v>#REF!</v>
      </c>
      <c r="H1612" s="81" t="e">
        <f t="shared" si="197"/>
        <v>#REF!</v>
      </c>
    </row>
    <row r="1613" spans="1:8" x14ac:dyDescent="0.2">
      <c r="A1613" s="326" t="e">
        <f>'Запит 2-8'!#REF!</f>
        <v>#REF!</v>
      </c>
      <c r="B1613" s="298" t="e">
        <f>IF('Запит 2-8'!#REF!&lt;&gt;"",'Запит 2-8'!#REF!,"")</f>
        <v>#REF!</v>
      </c>
      <c r="C1613" s="297" t="e">
        <f>'Запит 2-8'!#REF!</f>
        <v>#REF!</v>
      </c>
      <c r="D1613" s="296" t="e">
        <f>'Запит 2-8'!#REF!</f>
        <v>#REF!</v>
      </c>
      <c r="E1613" s="413" t="e">
        <f>'Паспорт-3'!F1492</f>
        <v>#REF!</v>
      </c>
      <c r="F1613" s="414"/>
      <c r="G1613" s="429" t="e">
        <f t="shared" si="196"/>
        <v>#REF!</v>
      </c>
      <c r="H1613" s="81" t="e">
        <f t="shared" si="197"/>
        <v>#REF!</v>
      </c>
    </row>
    <row r="1614" spans="1:8" x14ac:dyDescent="0.2">
      <c r="A1614" s="326" t="e">
        <f>'Запит 2-8'!#REF!</f>
        <v>#REF!</v>
      </c>
      <c r="B1614" s="298" t="e">
        <f>IF('Запит 2-8'!#REF!&lt;&gt;"",'Запит 2-8'!#REF!,"")</f>
        <v>#REF!</v>
      </c>
      <c r="C1614" s="297" t="e">
        <f>'Запит 2-8'!#REF!</f>
        <v>#REF!</v>
      </c>
      <c r="D1614" s="296" t="e">
        <f>'Запит 2-8'!#REF!</f>
        <v>#REF!</v>
      </c>
      <c r="E1614" s="413" t="e">
        <f>'Паспорт-3'!F1493</f>
        <v>#REF!</v>
      </c>
      <c r="F1614" s="414"/>
      <c r="G1614" s="429" t="e">
        <f t="shared" si="196"/>
        <v>#REF!</v>
      </c>
      <c r="H1614" s="81" t="e">
        <f t="shared" si="197"/>
        <v>#REF!</v>
      </c>
    </row>
    <row r="1615" spans="1:8" x14ac:dyDescent="0.2">
      <c r="A1615" s="326" t="e">
        <f>'Запит 2-8'!#REF!</f>
        <v>#REF!</v>
      </c>
      <c r="B1615" s="298" t="e">
        <f>IF('Запит 2-8'!#REF!&lt;&gt;"",'Запит 2-8'!#REF!,"")</f>
        <v>#REF!</v>
      </c>
      <c r="C1615" s="297" t="e">
        <f>'Запит 2-8'!#REF!</f>
        <v>#REF!</v>
      </c>
      <c r="D1615" s="296" t="e">
        <f>'Запит 2-8'!#REF!</f>
        <v>#REF!</v>
      </c>
      <c r="E1615" s="413" t="e">
        <f>'Паспорт-3'!F1494</f>
        <v>#REF!</v>
      </c>
      <c r="F1615" s="414"/>
      <c r="G1615" s="429" t="e">
        <f t="shared" si="196"/>
        <v>#REF!</v>
      </c>
      <c r="H1615" s="81" t="e">
        <f t="shared" si="197"/>
        <v>#REF!</v>
      </c>
    </row>
    <row r="1616" spans="1:8" x14ac:dyDescent="0.2">
      <c r="A1616" s="326" t="e">
        <f>'Запит 2-8'!#REF!</f>
        <v>#REF!</v>
      </c>
      <c r="B1616" s="298" t="e">
        <f>IF('Запит 2-8'!#REF!&lt;&gt;"",'Запит 2-8'!#REF!,"")</f>
        <v>#REF!</v>
      </c>
      <c r="C1616" s="297" t="e">
        <f>'Запит 2-8'!#REF!</f>
        <v>#REF!</v>
      </c>
      <c r="D1616" s="296" t="e">
        <f>'Запит 2-8'!#REF!</f>
        <v>#REF!</v>
      </c>
      <c r="E1616" s="413" t="e">
        <f>'Паспорт-3'!F1495</f>
        <v>#REF!</v>
      </c>
      <c r="F1616" s="414"/>
      <c r="G1616" s="429" t="e">
        <f t="shared" si="196"/>
        <v>#REF!</v>
      </c>
      <c r="H1616" s="81" t="e">
        <f t="shared" si="197"/>
        <v>#REF!</v>
      </c>
    </row>
    <row r="1617" spans="1:8" x14ac:dyDescent="0.2">
      <c r="A1617" s="326" t="e">
        <f>'Запит 2-8'!#REF!</f>
        <v>#REF!</v>
      </c>
      <c r="B1617" s="298" t="e">
        <f>IF('Запит 2-8'!#REF!&lt;&gt;"",'Запит 2-8'!#REF!,"")</f>
        <v>#REF!</v>
      </c>
      <c r="C1617" s="297" t="e">
        <f>'Запит 2-8'!#REF!</f>
        <v>#REF!</v>
      </c>
      <c r="D1617" s="296" t="e">
        <f>'Запит 2-8'!#REF!</f>
        <v>#REF!</v>
      </c>
      <c r="E1617" s="413" t="e">
        <f>'Паспорт-3'!F1496</f>
        <v>#REF!</v>
      </c>
      <c r="F1617" s="414"/>
      <c r="G1617" s="429" t="e">
        <f t="shared" si="196"/>
        <v>#REF!</v>
      </c>
      <c r="H1617" s="81" t="e">
        <f t="shared" si="197"/>
        <v>#REF!</v>
      </c>
    </row>
    <row r="1618" spans="1:8" x14ac:dyDescent="0.2">
      <c r="A1618" s="433" t="e">
        <f>'Запит 2-8'!#REF!</f>
        <v>#REF!</v>
      </c>
      <c r="B1618" s="434" t="e">
        <f>IF('Запит 2-8'!#REF!&lt;&gt;"",'Запит 2-8'!#REF!,"")</f>
        <v>#REF!</v>
      </c>
      <c r="C1618" s="435" t="e">
        <f>'Запит 2-8'!#REF!</f>
        <v>#REF!</v>
      </c>
      <c r="D1618" s="436" t="e">
        <f>'Запит 2-8'!#REF!</f>
        <v>#REF!</v>
      </c>
      <c r="E1618" s="437" t="e">
        <f>'Паспорт-3'!F1497</f>
        <v>#REF!</v>
      </c>
      <c r="F1618" s="438"/>
      <c r="G1618" s="439" t="e">
        <f t="shared" si="196"/>
        <v>#REF!</v>
      </c>
      <c r="H1618" s="81" t="e">
        <f t="shared" si="197"/>
        <v>#REF!</v>
      </c>
    </row>
    <row r="1619" spans="1:8" ht="12.75" customHeight="1" x14ac:dyDescent="0.2">
      <c r="A1619" s="820" t="s">
        <v>212</v>
      </c>
      <c r="B1619" s="821"/>
      <c r="C1619" s="821"/>
      <c r="D1619" s="821"/>
      <c r="E1619" s="821"/>
      <c r="F1619" s="821"/>
      <c r="G1619" s="822"/>
      <c r="H1619" s="81" t="e">
        <f>H1603</f>
        <v>#REF!</v>
      </c>
    </row>
    <row r="1620" spans="1:8" x14ac:dyDescent="0.2">
      <c r="A1620" s="426" t="e">
        <f>'Запит 2-8'!#REF!</f>
        <v>#REF!</v>
      </c>
      <c r="B1620" s="823" t="s">
        <v>110</v>
      </c>
      <c r="C1620" s="824"/>
      <c r="D1620" s="824"/>
      <c r="E1620" s="825"/>
      <c r="F1620" s="825"/>
      <c r="G1620" s="826"/>
      <c r="H1620" s="81" t="e">
        <f>H1621</f>
        <v>#REF!</v>
      </c>
    </row>
    <row r="1621" spans="1:8" x14ac:dyDescent="0.2">
      <c r="A1621" s="326" t="e">
        <f>'Запит 2-8'!#REF!</f>
        <v>#REF!</v>
      </c>
      <c r="B1621" s="421" t="e">
        <f>IF('Запит 2-8'!#REF!&lt;&gt;"",'Запит 2-8'!#REF!,"")</f>
        <v>#REF!</v>
      </c>
      <c r="C1621" s="422" t="e">
        <f>'Запит 2-8'!#REF!</f>
        <v>#REF!</v>
      </c>
      <c r="D1621" s="423" t="e">
        <f>'Запит 2-8'!#REF!</f>
        <v>#REF!</v>
      </c>
      <c r="E1621" s="424" t="e">
        <f>'Паспорт-3'!F1499</f>
        <v>#REF!</v>
      </c>
      <c r="F1621" s="425"/>
      <c r="G1621" s="428" t="e">
        <f t="shared" ref="G1621:G1630" si="198">F1621-E1621</f>
        <v>#REF!</v>
      </c>
      <c r="H1621" s="81" t="e">
        <f t="shared" ref="H1621:H1630" si="199">IF(B1621&lt;&gt;"","Для друку","")</f>
        <v>#REF!</v>
      </c>
    </row>
    <row r="1622" spans="1:8" x14ac:dyDescent="0.2">
      <c r="A1622" s="326" t="e">
        <f>'Запит 2-8'!#REF!</f>
        <v>#REF!</v>
      </c>
      <c r="B1622" s="298" t="e">
        <f>IF('Запит 2-8'!#REF!&lt;&gt;"",'Запит 2-8'!#REF!,"")</f>
        <v>#REF!</v>
      </c>
      <c r="C1622" s="297" t="e">
        <f>'Запит 2-8'!#REF!</f>
        <v>#REF!</v>
      </c>
      <c r="D1622" s="296" t="e">
        <f>'Запит 2-8'!#REF!</f>
        <v>#REF!</v>
      </c>
      <c r="E1622" s="413" t="e">
        <f>'Паспорт-3'!F1500</f>
        <v>#REF!</v>
      </c>
      <c r="F1622" s="414"/>
      <c r="G1622" s="429" t="e">
        <f t="shared" si="198"/>
        <v>#REF!</v>
      </c>
      <c r="H1622" s="81" t="e">
        <f t="shared" si="199"/>
        <v>#REF!</v>
      </c>
    </row>
    <row r="1623" spans="1:8" x14ac:dyDescent="0.2">
      <c r="A1623" s="326" t="e">
        <f>'Запит 2-8'!#REF!</f>
        <v>#REF!</v>
      </c>
      <c r="B1623" s="298" t="e">
        <f>IF('Запит 2-8'!#REF!&lt;&gt;"",'Запит 2-8'!#REF!,"")</f>
        <v>#REF!</v>
      </c>
      <c r="C1623" s="297" t="e">
        <f>'Запит 2-8'!#REF!</f>
        <v>#REF!</v>
      </c>
      <c r="D1623" s="296" t="e">
        <f>'Запит 2-8'!#REF!</f>
        <v>#REF!</v>
      </c>
      <c r="E1623" s="413" t="e">
        <f>'Паспорт-3'!F1501</f>
        <v>#REF!</v>
      </c>
      <c r="F1623" s="414"/>
      <c r="G1623" s="429" t="e">
        <f t="shared" si="198"/>
        <v>#REF!</v>
      </c>
      <c r="H1623" s="81" t="e">
        <f t="shared" si="199"/>
        <v>#REF!</v>
      </c>
    </row>
    <row r="1624" spans="1:8" x14ac:dyDescent="0.2">
      <c r="A1624" s="326" t="e">
        <f>'Запит 2-8'!#REF!</f>
        <v>#REF!</v>
      </c>
      <c r="B1624" s="298" t="e">
        <f>IF('Запит 2-8'!#REF!&lt;&gt;"",'Запит 2-8'!#REF!,"")</f>
        <v>#REF!</v>
      </c>
      <c r="C1624" s="297" t="e">
        <f>'Запит 2-8'!#REF!</f>
        <v>#REF!</v>
      </c>
      <c r="D1624" s="296" t="e">
        <f>'Запит 2-8'!#REF!</f>
        <v>#REF!</v>
      </c>
      <c r="E1624" s="413" t="e">
        <f>'Паспорт-3'!F1502</f>
        <v>#REF!</v>
      </c>
      <c r="F1624" s="414"/>
      <c r="G1624" s="429" t="e">
        <f t="shared" si="198"/>
        <v>#REF!</v>
      </c>
      <c r="H1624" s="81" t="e">
        <f t="shared" si="199"/>
        <v>#REF!</v>
      </c>
    </row>
    <row r="1625" spans="1:8" x14ac:dyDescent="0.2">
      <c r="A1625" s="326" t="e">
        <f>'Запит 2-8'!#REF!</f>
        <v>#REF!</v>
      </c>
      <c r="B1625" s="298" t="e">
        <f>IF('Запит 2-8'!#REF!&lt;&gt;"",'Запит 2-8'!#REF!,"")</f>
        <v>#REF!</v>
      </c>
      <c r="C1625" s="297" t="e">
        <f>'Запит 2-8'!#REF!</f>
        <v>#REF!</v>
      </c>
      <c r="D1625" s="296" t="e">
        <f>'Запит 2-8'!#REF!</f>
        <v>#REF!</v>
      </c>
      <c r="E1625" s="413" t="e">
        <f>'Паспорт-3'!F1503</f>
        <v>#REF!</v>
      </c>
      <c r="F1625" s="414"/>
      <c r="G1625" s="429" t="e">
        <f t="shared" si="198"/>
        <v>#REF!</v>
      </c>
      <c r="H1625" s="81" t="e">
        <f t="shared" si="199"/>
        <v>#REF!</v>
      </c>
    </row>
    <row r="1626" spans="1:8" x14ac:dyDescent="0.2">
      <c r="A1626" s="326" t="e">
        <f>'Запит 2-8'!#REF!</f>
        <v>#REF!</v>
      </c>
      <c r="B1626" s="298" t="e">
        <f>IF('Запит 2-8'!#REF!&lt;&gt;"",'Запит 2-8'!#REF!,"")</f>
        <v>#REF!</v>
      </c>
      <c r="C1626" s="297" t="e">
        <f>'Запит 2-8'!#REF!</f>
        <v>#REF!</v>
      </c>
      <c r="D1626" s="296" t="e">
        <f>'Запит 2-8'!#REF!</f>
        <v>#REF!</v>
      </c>
      <c r="E1626" s="413" t="e">
        <f>'Паспорт-3'!F1504</f>
        <v>#REF!</v>
      </c>
      <c r="F1626" s="414"/>
      <c r="G1626" s="429" t="e">
        <f t="shared" si="198"/>
        <v>#REF!</v>
      </c>
      <c r="H1626" s="81" t="e">
        <f t="shared" si="199"/>
        <v>#REF!</v>
      </c>
    </row>
    <row r="1627" spans="1:8" x14ac:dyDescent="0.2">
      <c r="A1627" s="326" t="e">
        <f>'Запит 2-8'!#REF!</f>
        <v>#REF!</v>
      </c>
      <c r="B1627" s="298" t="e">
        <f>IF('Запит 2-8'!#REF!&lt;&gt;"",'Запит 2-8'!#REF!,"")</f>
        <v>#REF!</v>
      </c>
      <c r="C1627" s="297" t="e">
        <f>'Запит 2-8'!#REF!</f>
        <v>#REF!</v>
      </c>
      <c r="D1627" s="296" t="e">
        <f>'Запит 2-8'!#REF!</f>
        <v>#REF!</v>
      </c>
      <c r="E1627" s="413" t="e">
        <f>'Паспорт-3'!F1505</f>
        <v>#REF!</v>
      </c>
      <c r="F1627" s="414"/>
      <c r="G1627" s="429" t="e">
        <f t="shared" si="198"/>
        <v>#REF!</v>
      </c>
      <c r="H1627" s="81" t="e">
        <f t="shared" si="199"/>
        <v>#REF!</v>
      </c>
    </row>
    <row r="1628" spans="1:8" x14ac:dyDescent="0.2">
      <c r="A1628" s="326" t="e">
        <f>'Запит 2-8'!#REF!</f>
        <v>#REF!</v>
      </c>
      <c r="B1628" s="298" t="e">
        <f>IF('Запит 2-8'!#REF!&lt;&gt;"",'Запит 2-8'!#REF!,"")</f>
        <v>#REF!</v>
      </c>
      <c r="C1628" s="297" t="e">
        <f>'Запит 2-8'!#REF!</f>
        <v>#REF!</v>
      </c>
      <c r="D1628" s="296" t="e">
        <f>'Запит 2-8'!#REF!</f>
        <v>#REF!</v>
      </c>
      <c r="E1628" s="413" t="e">
        <f>'Паспорт-3'!F1506</f>
        <v>#REF!</v>
      </c>
      <c r="F1628" s="414"/>
      <c r="G1628" s="429" t="e">
        <f t="shared" si="198"/>
        <v>#REF!</v>
      </c>
      <c r="H1628" s="81" t="e">
        <f t="shared" si="199"/>
        <v>#REF!</v>
      </c>
    </row>
    <row r="1629" spans="1:8" ht="12.75" customHeight="1" x14ac:dyDescent="0.2">
      <c r="A1629" s="326" t="e">
        <f>'Запит 2-8'!#REF!</f>
        <v>#REF!</v>
      </c>
      <c r="B1629" s="298" t="e">
        <f>IF('Запит 2-8'!#REF!&lt;&gt;"",'Запит 2-8'!#REF!,"")</f>
        <v>#REF!</v>
      </c>
      <c r="C1629" s="297" t="e">
        <f>'Запит 2-8'!#REF!</f>
        <v>#REF!</v>
      </c>
      <c r="D1629" s="296" t="e">
        <f>'Запит 2-8'!#REF!</f>
        <v>#REF!</v>
      </c>
      <c r="E1629" s="413" t="e">
        <f>'Паспорт-3'!F1507</f>
        <v>#REF!</v>
      </c>
      <c r="F1629" s="414"/>
      <c r="G1629" s="429" t="e">
        <f t="shared" si="198"/>
        <v>#REF!</v>
      </c>
      <c r="H1629" s="81" t="e">
        <f t="shared" si="199"/>
        <v>#REF!</v>
      </c>
    </row>
    <row r="1630" spans="1:8" ht="12.75" customHeight="1" x14ac:dyDescent="0.2">
      <c r="A1630" s="433" t="e">
        <f>'Запит 2-8'!#REF!</f>
        <v>#REF!</v>
      </c>
      <c r="B1630" s="434" t="e">
        <f>IF('Запит 2-8'!#REF!&lt;&gt;"",'Запит 2-8'!#REF!,"")</f>
        <v>#REF!</v>
      </c>
      <c r="C1630" s="435" t="e">
        <f>'Запит 2-8'!#REF!</f>
        <v>#REF!</v>
      </c>
      <c r="D1630" s="436" t="e">
        <f>'Запит 2-8'!#REF!</f>
        <v>#REF!</v>
      </c>
      <c r="E1630" s="437" t="e">
        <f>'Паспорт-3'!F1508</f>
        <v>#REF!</v>
      </c>
      <c r="F1630" s="438"/>
      <c r="G1630" s="439" t="e">
        <f t="shared" si="198"/>
        <v>#REF!</v>
      </c>
      <c r="H1630" s="81" t="e">
        <f t="shared" si="199"/>
        <v>#REF!</v>
      </c>
    </row>
    <row r="1631" spans="1:8" ht="12.75" customHeight="1" x14ac:dyDescent="0.2">
      <c r="A1631" s="820" t="s">
        <v>212</v>
      </c>
      <c r="B1631" s="821"/>
      <c r="C1631" s="821"/>
      <c r="D1631" s="821"/>
      <c r="E1631" s="821"/>
      <c r="F1631" s="821"/>
      <c r="G1631" s="822"/>
      <c r="H1631" s="81" t="e">
        <f>H1620</f>
        <v>#REF!</v>
      </c>
    </row>
    <row r="1632" spans="1:8" ht="12.75" customHeight="1" x14ac:dyDescent="0.2">
      <c r="A1632" s="820" t="s">
        <v>232</v>
      </c>
      <c r="B1632" s="821"/>
      <c r="C1632" s="821"/>
      <c r="D1632" s="821"/>
      <c r="E1632" s="821"/>
      <c r="F1632" s="821"/>
      <c r="G1632" s="822"/>
      <c r="H1632" s="81" t="e">
        <f>H1568</f>
        <v>#REF!</v>
      </c>
    </row>
    <row r="1633" spans="1:8" ht="12.75" customHeight="1" x14ac:dyDescent="0.2">
      <c r="A1633" s="830" t="e">
        <f>'Запит 2-8'!#REF!</f>
        <v>#REF!</v>
      </c>
      <c r="B1633" s="831"/>
      <c r="C1633" s="831"/>
      <c r="D1633" s="831"/>
      <c r="E1633" s="831"/>
      <c r="F1633" s="831"/>
      <c r="G1633" s="832"/>
      <c r="H1633" s="81" t="e">
        <f>H1634</f>
        <v>#REF!</v>
      </c>
    </row>
    <row r="1634" spans="1:8" ht="12.75" customHeight="1" x14ac:dyDescent="0.2">
      <c r="A1634" s="784" t="e">
        <f>'Запит 2-8'!#REF!</f>
        <v>#REF!</v>
      </c>
      <c r="B1634" s="785"/>
      <c r="C1634" s="785"/>
      <c r="D1634" s="785"/>
      <c r="E1634" s="785"/>
      <c r="F1634" s="785"/>
      <c r="G1634" s="786"/>
      <c r="H1634" s="81" t="e">
        <f>H1635</f>
        <v>#REF!</v>
      </c>
    </row>
    <row r="1635" spans="1:8" x14ac:dyDescent="0.2">
      <c r="A1635" s="420" t="s">
        <v>4</v>
      </c>
      <c r="B1635" s="823" t="s">
        <v>107</v>
      </c>
      <c r="C1635" s="824"/>
      <c r="D1635" s="824"/>
      <c r="E1635" s="827"/>
      <c r="F1635" s="827"/>
      <c r="G1635" s="828"/>
      <c r="H1635" s="81" t="e">
        <f>H1636</f>
        <v>#REF!</v>
      </c>
    </row>
    <row r="1636" spans="1:8" x14ac:dyDescent="0.2">
      <c r="A1636" s="326" t="e">
        <f>'Запит 2-8'!#REF!</f>
        <v>#REF!</v>
      </c>
      <c r="B1636" s="421" t="e">
        <f>IF('Запит 2-8'!#REF!&lt;&gt;"",'Запит 2-8'!#REF!,"")</f>
        <v>#REF!</v>
      </c>
      <c r="C1636" s="422" t="e">
        <f>'Запит 2-8'!#REF!</f>
        <v>#REF!</v>
      </c>
      <c r="D1636" s="423" t="e">
        <f>'Запит 2-8'!#REF!</f>
        <v>#REF!</v>
      </c>
      <c r="E1636" s="424" t="e">
        <f>'Паспорт-3'!F1512</f>
        <v>#REF!</v>
      </c>
      <c r="F1636" s="425"/>
      <c r="G1636" s="428" t="e">
        <f t="shared" ref="G1636:G1650" si="200">F1636-E1636</f>
        <v>#REF!</v>
      </c>
      <c r="H1636" s="81" t="e">
        <f t="shared" ref="H1636:H1650" si="201">IF(B1636&lt;&gt;"","Для друку","")</f>
        <v>#REF!</v>
      </c>
    </row>
    <row r="1637" spans="1:8" x14ac:dyDescent="0.2">
      <c r="A1637" s="326" t="e">
        <f>'Запит 2-8'!#REF!</f>
        <v>#REF!</v>
      </c>
      <c r="B1637" s="298" t="e">
        <f>IF('Запит 2-8'!#REF!&lt;&gt;"",'Запит 2-8'!#REF!,"")</f>
        <v>#REF!</v>
      </c>
      <c r="C1637" s="297" t="e">
        <f>'Запит 2-8'!#REF!</f>
        <v>#REF!</v>
      </c>
      <c r="D1637" s="296" t="e">
        <f>'Запит 2-8'!#REF!</f>
        <v>#REF!</v>
      </c>
      <c r="E1637" s="413" t="e">
        <f>'Паспорт-3'!F1513</f>
        <v>#REF!</v>
      </c>
      <c r="F1637" s="414"/>
      <c r="G1637" s="429" t="e">
        <f t="shared" si="200"/>
        <v>#REF!</v>
      </c>
      <c r="H1637" s="81" t="e">
        <f t="shared" si="201"/>
        <v>#REF!</v>
      </c>
    </row>
    <row r="1638" spans="1:8" x14ac:dyDescent="0.2">
      <c r="A1638" s="326" t="e">
        <f>'Запит 2-8'!#REF!</f>
        <v>#REF!</v>
      </c>
      <c r="B1638" s="298" t="e">
        <f>IF('Запит 2-8'!#REF!&lt;&gt;"",'Запит 2-8'!#REF!,"")</f>
        <v>#REF!</v>
      </c>
      <c r="C1638" s="297" t="e">
        <f>'Запит 2-8'!#REF!</f>
        <v>#REF!</v>
      </c>
      <c r="D1638" s="296" t="e">
        <f>'Запит 2-8'!#REF!</f>
        <v>#REF!</v>
      </c>
      <c r="E1638" s="413" t="e">
        <f>'Паспорт-3'!F1514</f>
        <v>#REF!</v>
      </c>
      <c r="F1638" s="414"/>
      <c r="G1638" s="429" t="e">
        <f t="shared" si="200"/>
        <v>#REF!</v>
      </c>
      <c r="H1638" s="81" t="e">
        <f t="shared" si="201"/>
        <v>#REF!</v>
      </c>
    </row>
    <row r="1639" spans="1:8" x14ac:dyDescent="0.2">
      <c r="A1639" s="326" t="e">
        <f>'Запит 2-8'!#REF!</f>
        <v>#REF!</v>
      </c>
      <c r="B1639" s="298" t="e">
        <f>IF('Запит 2-8'!#REF!&lt;&gt;"",'Запит 2-8'!#REF!,"")</f>
        <v>#REF!</v>
      </c>
      <c r="C1639" s="297" t="e">
        <f>'Запит 2-8'!#REF!</f>
        <v>#REF!</v>
      </c>
      <c r="D1639" s="296" t="e">
        <f>'Запит 2-8'!#REF!</f>
        <v>#REF!</v>
      </c>
      <c r="E1639" s="413" t="e">
        <f>'Паспорт-3'!F1515</f>
        <v>#REF!</v>
      </c>
      <c r="F1639" s="414"/>
      <c r="G1639" s="429" t="e">
        <f t="shared" si="200"/>
        <v>#REF!</v>
      </c>
      <c r="H1639" s="81" t="e">
        <f t="shared" si="201"/>
        <v>#REF!</v>
      </c>
    </row>
    <row r="1640" spans="1:8" x14ac:dyDescent="0.2">
      <c r="A1640" s="326" t="e">
        <f>'Запит 2-8'!#REF!</f>
        <v>#REF!</v>
      </c>
      <c r="B1640" s="298" t="e">
        <f>IF('Запит 2-8'!#REF!&lt;&gt;"",'Запит 2-8'!#REF!,"")</f>
        <v>#REF!</v>
      </c>
      <c r="C1640" s="297" t="e">
        <f>'Запит 2-8'!#REF!</f>
        <v>#REF!</v>
      </c>
      <c r="D1640" s="296" t="e">
        <f>'Запит 2-8'!#REF!</f>
        <v>#REF!</v>
      </c>
      <c r="E1640" s="413" t="e">
        <f>'Паспорт-3'!F1516</f>
        <v>#REF!</v>
      </c>
      <c r="F1640" s="414"/>
      <c r="G1640" s="429" t="e">
        <f t="shared" si="200"/>
        <v>#REF!</v>
      </c>
      <c r="H1640" s="81" t="e">
        <f t="shared" si="201"/>
        <v>#REF!</v>
      </c>
    </row>
    <row r="1641" spans="1:8" x14ac:dyDescent="0.2">
      <c r="A1641" s="326" t="e">
        <f>'Запит 2-8'!#REF!</f>
        <v>#REF!</v>
      </c>
      <c r="B1641" s="298" t="e">
        <f>IF('Запит 2-8'!#REF!&lt;&gt;"",'Запит 2-8'!#REF!,"")</f>
        <v>#REF!</v>
      </c>
      <c r="C1641" s="297" t="e">
        <f>'Запит 2-8'!#REF!</f>
        <v>#REF!</v>
      </c>
      <c r="D1641" s="296" t="e">
        <f>'Запит 2-8'!#REF!</f>
        <v>#REF!</v>
      </c>
      <c r="E1641" s="413" t="e">
        <f>'Паспорт-3'!F1517</f>
        <v>#REF!</v>
      </c>
      <c r="F1641" s="414"/>
      <c r="G1641" s="429" t="e">
        <f t="shared" si="200"/>
        <v>#REF!</v>
      </c>
      <c r="H1641" s="81" t="e">
        <f t="shared" si="201"/>
        <v>#REF!</v>
      </c>
    </row>
    <row r="1642" spans="1:8" x14ac:dyDescent="0.2">
      <c r="A1642" s="326" t="e">
        <f>'Запит 2-8'!#REF!</f>
        <v>#REF!</v>
      </c>
      <c r="B1642" s="298" t="e">
        <f>IF('Запит 2-8'!#REF!&lt;&gt;"",'Запит 2-8'!#REF!,"")</f>
        <v>#REF!</v>
      </c>
      <c r="C1642" s="297" t="e">
        <f>'Запит 2-8'!#REF!</f>
        <v>#REF!</v>
      </c>
      <c r="D1642" s="296" t="e">
        <f>'Запит 2-8'!#REF!</f>
        <v>#REF!</v>
      </c>
      <c r="E1642" s="413" t="e">
        <f>'Паспорт-3'!F1518</f>
        <v>#REF!</v>
      </c>
      <c r="F1642" s="414"/>
      <c r="G1642" s="429" t="e">
        <f t="shared" si="200"/>
        <v>#REF!</v>
      </c>
      <c r="H1642" s="81" t="e">
        <f t="shared" si="201"/>
        <v>#REF!</v>
      </c>
    </row>
    <row r="1643" spans="1:8" x14ac:dyDescent="0.2">
      <c r="A1643" s="326" t="e">
        <f>'Запит 2-8'!#REF!</f>
        <v>#REF!</v>
      </c>
      <c r="B1643" s="298" t="e">
        <f>IF('Запит 2-8'!#REF!&lt;&gt;"",'Запит 2-8'!#REF!,"")</f>
        <v>#REF!</v>
      </c>
      <c r="C1643" s="297" t="e">
        <f>'Запит 2-8'!#REF!</f>
        <v>#REF!</v>
      </c>
      <c r="D1643" s="296" t="e">
        <f>'Запит 2-8'!#REF!</f>
        <v>#REF!</v>
      </c>
      <c r="E1643" s="413" t="e">
        <f>'Паспорт-3'!F1519</f>
        <v>#REF!</v>
      </c>
      <c r="F1643" s="414"/>
      <c r="G1643" s="429" t="e">
        <f t="shared" si="200"/>
        <v>#REF!</v>
      </c>
      <c r="H1643" s="81" t="e">
        <f t="shared" si="201"/>
        <v>#REF!</v>
      </c>
    </row>
    <row r="1644" spans="1:8" x14ac:dyDescent="0.2">
      <c r="A1644" s="326" t="e">
        <f>'Запит 2-8'!#REF!</f>
        <v>#REF!</v>
      </c>
      <c r="B1644" s="298" t="e">
        <f>IF('Запит 2-8'!#REF!&lt;&gt;"",'Запит 2-8'!#REF!,"")</f>
        <v>#REF!</v>
      </c>
      <c r="C1644" s="297" t="e">
        <f>'Запит 2-8'!#REF!</f>
        <v>#REF!</v>
      </c>
      <c r="D1644" s="296" t="e">
        <f>'Запит 2-8'!#REF!</f>
        <v>#REF!</v>
      </c>
      <c r="E1644" s="413" t="e">
        <f>'Паспорт-3'!F1520</f>
        <v>#REF!</v>
      </c>
      <c r="F1644" s="414"/>
      <c r="G1644" s="429" t="e">
        <f t="shared" si="200"/>
        <v>#REF!</v>
      </c>
      <c r="H1644" s="81" t="e">
        <f t="shared" si="201"/>
        <v>#REF!</v>
      </c>
    </row>
    <row r="1645" spans="1:8" x14ac:dyDescent="0.2">
      <c r="A1645" s="326" t="e">
        <f>'Запит 2-8'!#REF!</f>
        <v>#REF!</v>
      </c>
      <c r="B1645" s="298" t="e">
        <f>IF('Запит 2-8'!#REF!&lt;&gt;"",'Запит 2-8'!#REF!,"")</f>
        <v>#REF!</v>
      </c>
      <c r="C1645" s="297" t="e">
        <f>'Запит 2-8'!#REF!</f>
        <v>#REF!</v>
      </c>
      <c r="D1645" s="296" t="e">
        <f>'Запит 2-8'!#REF!</f>
        <v>#REF!</v>
      </c>
      <c r="E1645" s="413" t="e">
        <f>'Паспорт-3'!F1521</f>
        <v>#REF!</v>
      </c>
      <c r="F1645" s="414"/>
      <c r="G1645" s="429" t="e">
        <f t="shared" si="200"/>
        <v>#REF!</v>
      </c>
      <c r="H1645" s="81" t="e">
        <f t="shared" si="201"/>
        <v>#REF!</v>
      </c>
    </row>
    <row r="1646" spans="1:8" x14ac:dyDescent="0.2">
      <c r="A1646" s="326" t="e">
        <f>'Запит 2-8'!#REF!</f>
        <v>#REF!</v>
      </c>
      <c r="B1646" s="298" t="e">
        <f>IF('Запит 2-8'!#REF!&lt;&gt;"",'Запит 2-8'!#REF!,"")</f>
        <v>#REF!</v>
      </c>
      <c r="C1646" s="297" t="e">
        <f>'Запит 2-8'!#REF!</f>
        <v>#REF!</v>
      </c>
      <c r="D1646" s="296" t="e">
        <f>'Запит 2-8'!#REF!</f>
        <v>#REF!</v>
      </c>
      <c r="E1646" s="413" t="e">
        <f>'Паспорт-3'!F1522</f>
        <v>#REF!</v>
      </c>
      <c r="F1646" s="414"/>
      <c r="G1646" s="429" t="e">
        <f t="shared" si="200"/>
        <v>#REF!</v>
      </c>
      <c r="H1646" s="81" t="e">
        <f t="shared" si="201"/>
        <v>#REF!</v>
      </c>
    </row>
    <row r="1647" spans="1:8" x14ac:dyDescent="0.2">
      <c r="A1647" s="326" t="e">
        <f>'Запит 2-8'!#REF!</f>
        <v>#REF!</v>
      </c>
      <c r="B1647" s="298" t="e">
        <f>IF('Запит 2-8'!#REF!&lt;&gt;"",'Запит 2-8'!#REF!,"")</f>
        <v>#REF!</v>
      </c>
      <c r="C1647" s="297" t="e">
        <f>'Запит 2-8'!#REF!</f>
        <v>#REF!</v>
      </c>
      <c r="D1647" s="296" t="e">
        <f>'Запит 2-8'!#REF!</f>
        <v>#REF!</v>
      </c>
      <c r="E1647" s="413" t="e">
        <f>'Паспорт-3'!F1523</f>
        <v>#REF!</v>
      </c>
      <c r="F1647" s="414"/>
      <c r="G1647" s="429" t="e">
        <f t="shared" si="200"/>
        <v>#REF!</v>
      </c>
      <c r="H1647" s="81" t="e">
        <f t="shared" si="201"/>
        <v>#REF!</v>
      </c>
    </row>
    <row r="1648" spans="1:8" x14ac:dyDescent="0.2">
      <c r="A1648" s="326" t="e">
        <f>'Запит 2-8'!#REF!</f>
        <v>#REF!</v>
      </c>
      <c r="B1648" s="298" t="e">
        <f>IF('Запит 2-8'!#REF!&lt;&gt;"",'Запит 2-8'!#REF!,"")</f>
        <v>#REF!</v>
      </c>
      <c r="C1648" s="297" t="e">
        <f>'Запит 2-8'!#REF!</f>
        <v>#REF!</v>
      </c>
      <c r="D1648" s="296" t="e">
        <f>'Запит 2-8'!#REF!</f>
        <v>#REF!</v>
      </c>
      <c r="E1648" s="413" t="e">
        <f>'Паспорт-3'!F1524</f>
        <v>#REF!</v>
      </c>
      <c r="F1648" s="414"/>
      <c r="G1648" s="429" t="e">
        <f t="shared" si="200"/>
        <v>#REF!</v>
      </c>
      <c r="H1648" s="81" t="e">
        <f t="shared" si="201"/>
        <v>#REF!</v>
      </c>
    </row>
    <row r="1649" spans="1:8" x14ac:dyDescent="0.2">
      <c r="A1649" s="326" t="e">
        <f>'Запит 2-8'!#REF!</f>
        <v>#REF!</v>
      </c>
      <c r="B1649" s="298" t="e">
        <f>IF('Запит 2-8'!#REF!&lt;&gt;"",'Запит 2-8'!#REF!,"")</f>
        <v>#REF!</v>
      </c>
      <c r="C1649" s="297" t="e">
        <f>'Запит 2-8'!#REF!</f>
        <v>#REF!</v>
      </c>
      <c r="D1649" s="296" t="e">
        <f>'Запит 2-8'!#REF!</f>
        <v>#REF!</v>
      </c>
      <c r="E1649" s="413" t="e">
        <f>'Паспорт-3'!F1525</f>
        <v>#REF!</v>
      </c>
      <c r="F1649" s="414"/>
      <c r="G1649" s="429" t="e">
        <f t="shared" si="200"/>
        <v>#REF!</v>
      </c>
      <c r="H1649" s="81" t="e">
        <f t="shared" si="201"/>
        <v>#REF!</v>
      </c>
    </row>
    <row r="1650" spans="1:8" x14ac:dyDescent="0.2">
      <c r="A1650" s="433" t="e">
        <f>'Запит 2-8'!#REF!</f>
        <v>#REF!</v>
      </c>
      <c r="B1650" s="434" t="e">
        <f>IF('Запит 2-8'!#REF!&lt;&gt;"",'Запит 2-8'!#REF!,"")</f>
        <v>#REF!</v>
      </c>
      <c r="C1650" s="435" t="e">
        <f>'Запит 2-8'!#REF!</f>
        <v>#REF!</v>
      </c>
      <c r="D1650" s="436" t="e">
        <f>'Запит 2-8'!#REF!</f>
        <v>#REF!</v>
      </c>
      <c r="E1650" s="437" t="e">
        <f>'Паспорт-3'!F1526</f>
        <v>#REF!</v>
      </c>
      <c r="F1650" s="438"/>
      <c r="G1650" s="439" t="e">
        <f t="shared" si="200"/>
        <v>#REF!</v>
      </c>
      <c r="H1650" s="81" t="e">
        <f t="shared" si="201"/>
        <v>#REF!</v>
      </c>
    </row>
    <row r="1651" spans="1:8" ht="12.75" customHeight="1" x14ac:dyDescent="0.2">
      <c r="A1651" s="820" t="s">
        <v>212</v>
      </c>
      <c r="B1651" s="821"/>
      <c r="C1651" s="821"/>
      <c r="D1651" s="821"/>
      <c r="E1651" s="821"/>
      <c r="F1651" s="821"/>
      <c r="G1651" s="822"/>
      <c r="H1651" s="81" t="e">
        <f>H1635</f>
        <v>#REF!</v>
      </c>
    </row>
    <row r="1652" spans="1:8" x14ac:dyDescent="0.2">
      <c r="A1652" s="420" t="e">
        <f>'Запит 2-8'!#REF!</f>
        <v>#REF!</v>
      </c>
      <c r="B1652" s="823" t="s">
        <v>108</v>
      </c>
      <c r="C1652" s="824"/>
      <c r="D1652" s="824"/>
      <c r="E1652" s="824"/>
      <c r="F1652" s="824"/>
      <c r="G1652" s="829"/>
      <c r="H1652" s="81" t="e">
        <f>H1653</f>
        <v>#REF!</v>
      </c>
    </row>
    <row r="1653" spans="1:8" x14ac:dyDescent="0.2">
      <c r="A1653" s="326" t="e">
        <f>'Запит 2-8'!#REF!</f>
        <v>#REF!</v>
      </c>
      <c r="B1653" s="421" t="e">
        <f>IF('Запит 2-8'!#REF!&lt;&gt;"",'Запит 2-8'!#REF!,"")</f>
        <v>#REF!</v>
      </c>
      <c r="C1653" s="422" t="e">
        <f>'Запит 2-8'!#REF!</f>
        <v>#REF!</v>
      </c>
      <c r="D1653" s="423" t="e">
        <f>'Запит 2-8'!#REF!</f>
        <v>#REF!</v>
      </c>
      <c r="E1653" s="430" t="e">
        <f>'Паспорт-3'!F1528</f>
        <v>#REF!</v>
      </c>
      <c r="F1653" s="431"/>
      <c r="G1653" s="432" t="e">
        <f t="shared" ref="G1653:G1667" si="202">F1653-E1653</f>
        <v>#REF!</v>
      </c>
      <c r="H1653" s="81" t="e">
        <f t="shared" ref="H1653:H1667" si="203">IF(B1653&lt;&gt;"","Для друку","")</f>
        <v>#REF!</v>
      </c>
    </row>
    <row r="1654" spans="1:8" x14ac:dyDescent="0.2">
      <c r="A1654" s="326" t="e">
        <f>'Запит 2-8'!#REF!</f>
        <v>#REF!</v>
      </c>
      <c r="B1654" s="298" t="e">
        <f>IF('Запит 2-8'!#REF!&lt;&gt;"",'Запит 2-8'!#REF!,"")</f>
        <v>#REF!</v>
      </c>
      <c r="C1654" s="297" t="e">
        <f>'Запит 2-8'!#REF!</f>
        <v>#REF!</v>
      </c>
      <c r="D1654" s="296" t="e">
        <f>'Запит 2-8'!#REF!</f>
        <v>#REF!</v>
      </c>
      <c r="E1654" s="413" t="e">
        <f>'Паспорт-3'!F1529</f>
        <v>#REF!</v>
      </c>
      <c r="F1654" s="414"/>
      <c r="G1654" s="429" t="e">
        <f t="shared" si="202"/>
        <v>#REF!</v>
      </c>
      <c r="H1654" s="81" t="e">
        <f t="shared" si="203"/>
        <v>#REF!</v>
      </c>
    </row>
    <row r="1655" spans="1:8" x14ac:dyDescent="0.2">
      <c r="A1655" s="326" t="e">
        <f>'Запит 2-8'!#REF!</f>
        <v>#REF!</v>
      </c>
      <c r="B1655" s="298" t="e">
        <f>IF('Запит 2-8'!#REF!&lt;&gt;"",'Запит 2-8'!#REF!,"")</f>
        <v>#REF!</v>
      </c>
      <c r="C1655" s="297" t="e">
        <f>'Запит 2-8'!#REF!</f>
        <v>#REF!</v>
      </c>
      <c r="D1655" s="296" t="e">
        <f>'Запит 2-8'!#REF!</f>
        <v>#REF!</v>
      </c>
      <c r="E1655" s="413" t="e">
        <f>'Паспорт-3'!F1530</f>
        <v>#REF!</v>
      </c>
      <c r="F1655" s="414"/>
      <c r="G1655" s="429" t="e">
        <f t="shared" si="202"/>
        <v>#REF!</v>
      </c>
      <c r="H1655" s="81" t="e">
        <f t="shared" si="203"/>
        <v>#REF!</v>
      </c>
    </row>
    <row r="1656" spans="1:8" x14ac:dyDescent="0.2">
      <c r="A1656" s="326" t="e">
        <f>'Запит 2-8'!#REF!</f>
        <v>#REF!</v>
      </c>
      <c r="B1656" s="298" t="e">
        <f>IF('Запит 2-8'!#REF!&lt;&gt;"",'Запит 2-8'!#REF!,"")</f>
        <v>#REF!</v>
      </c>
      <c r="C1656" s="297" t="e">
        <f>'Запит 2-8'!#REF!</f>
        <v>#REF!</v>
      </c>
      <c r="D1656" s="296" t="e">
        <f>'Запит 2-8'!#REF!</f>
        <v>#REF!</v>
      </c>
      <c r="E1656" s="413" t="e">
        <f>'Паспорт-3'!F1531</f>
        <v>#REF!</v>
      </c>
      <c r="F1656" s="414"/>
      <c r="G1656" s="429" t="e">
        <f t="shared" si="202"/>
        <v>#REF!</v>
      </c>
      <c r="H1656" s="81" t="e">
        <f t="shared" si="203"/>
        <v>#REF!</v>
      </c>
    </row>
    <row r="1657" spans="1:8" x14ac:dyDescent="0.2">
      <c r="A1657" s="326" t="e">
        <f>'Запит 2-8'!#REF!</f>
        <v>#REF!</v>
      </c>
      <c r="B1657" s="298" t="e">
        <f>IF('Запит 2-8'!#REF!&lt;&gt;"",'Запит 2-8'!#REF!,"")</f>
        <v>#REF!</v>
      </c>
      <c r="C1657" s="297" t="e">
        <f>'Запит 2-8'!#REF!</f>
        <v>#REF!</v>
      </c>
      <c r="D1657" s="296" t="e">
        <f>'Запит 2-8'!#REF!</f>
        <v>#REF!</v>
      </c>
      <c r="E1657" s="413" t="e">
        <f>'Паспорт-3'!F1532</f>
        <v>#REF!</v>
      </c>
      <c r="F1657" s="414"/>
      <c r="G1657" s="429" t="e">
        <f t="shared" si="202"/>
        <v>#REF!</v>
      </c>
      <c r="H1657" s="81" t="e">
        <f t="shared" si="203"/>
        <v>#REF!</v>
      </c>
    </row>
    <row r="1658" spans="1:8" x14ac:dyDescent="0.2">
      <c r="A1658" s="326" t="e">
        <f>'Запит 2-8'!#REF!</f>
        <v>#REF!</v>
      </c>
      <c r="B1658" s="298" t="e">
        <f>IF('Запит 2-8'!#REF!&lt;&gt;"",'Запит 2-8'!#REF!,"")</f>
        <v>#REF!</v>
      </c>
      <c r="C1658" s="297" t="e">
        <f>'Запит 2-8'!#REF!</f>
        <v>#REF!</v>
      </c>
      <c r="D1658" s="296" t="e">
        <f>'Запит 2-8'!#REF!</f>
        <v>#REF!</v>
      </c>
      <c r="E1658" s="413" t="e">
        <f>'Паспорт-3'!F1533</f>
        <v>#REF!</v>
      </c>
      <c r="F1658" s="414"/>
      <c r="G1658" s="429" t="e">
        <f t="shared" si="202"/>
        <v>#REF!</v>
      </c>
      <c r="H1658" s="81" t="e">
        <f t="shared" si="203"/>
        <v>#REF!</v>
      </c>
    </row>
    <row r="1659" spans="1:8" x14ac:dyDescent="0.2">
      <c r="A1659" s="326" t="e">
        <f>'Запит 2-8'!#REF!</f>
        <v>#REF!</v>
      </c>
      <c r="B1659" s="298" t="e">
        <f>IF('Запит 2-8'!#REF!&lt;&gt;"",'Запит 2-8'!#REF!,"")</f>
        <v>#REF!</v>
      </c>
      <c r="C1659" s="297" t="e">
        <f>'Запит 2-8'!#REF!</f>
        <v>#REF!</v>
      </c>
      <c r="D1659" s="296" t="e">
        <f>'Запит 2-8'!#REF!</f>
        <v>#REF!</v>
      </c>
      <c r="E1659" s="413" t="e">
        <f>'Паспорт-3'!F1534</f>
        <v>#REF!</v>
      </c>
      <c r="F1659" s="414"/>
      <c r="G1659" s="429" t="e">
        <f t="shared" si="202"/>
        <v>#REF!</v>
      </c>
      <c r="H1659" s="81" t="e">
        <f t="shared" si="203"/>
        <v>#REF!</v>
      </c>
    </row>
    <row r="1660" spans="1:8" x14ac:dyDescent="0.2">
      <c r="A1660" s="326" t="e">
        <f>'Запит 2-8'!#REF!</f>
        <v>#REF!</v>
      </c>
      <c r="B1660" s="298" t="e">
        <f>IF('Запит 2-8'!#REF!&lt;&gt;"",'Запит 2-8'!#REF!,"")</f>
        <v>#REF!</v>
      </c>
      <c r="C1660" s="297" t="e">
        <f>'Запит 2-8'!#REF!</f>
        <v>#REF!</v>
      </c>
      <c r="D1660" s="296" t="e">
        <f>'Запит 2-8'!#REF!</f>
        <v>#REF!</v>
      </c>
      <c r="E1660" s="413" t="e">
        <f>'Паспорт-3'!F1535</f>
        <v>#REF!</v>
      </c>
      <c r="F1660" s="414"/>
      <c r="G1660" s="429" t="e">
        <f t="shared" si="202"/>
        <v>#REF!</v>
      </c>
      <c r="H1660" s="81" t="e">
        <f t="shared" si="203"/>
        <v>#REF!</v>
      </c>
    </row>
    <row r="1661" spans="1:8" x14ac:dyDescent="0.2">
      <c r="A1661" s="326" t="e">
        <f>'Запит 2-8'!#REF!</f>
        <v>#REF!</v>
      </c>
      <c r="B1661" s="298" t="e">
        <f>IF('Запит 2-8'!#REF!&lt;&gt;"",'Запит 2-8'!#REF!,"")</f>
        <v>#REF!</v>
      </c>
      <c r="C1661" s="297" t="e">
        <f>'Запит 2-8'!#REF!</f>
        <v>#REF!</v>
      </c>
      <c r="D1661" s="296" t="e">
        <f>'Запит 2-8'!#REF!</f>
        <v>#REF!</v>
      </c>
      <c r="E1661" s="413" t="e">
        <f>'Паспорт-3'!F1536</f>
        <v>#REF!</v>
      </c>
      <c r="F1661" s="414"/>
      <c r="G1661" s="429" t="e">
        <f t="shared" si="202"/>
        <v>#REF!</v>
      </c>
      <c r="H1661" s="81" t="e">
        <f t="shared" si="203"/>
        <v>#REF!</v>
      </c>
    </row>
    <row r="1662" spans="1:8" x14ac:dyDescent="0.2">
      <c r="A1662" s="326" t="e">
        <f>'Запит 2-8'!#REF!</f>
        <v>#REF!</v>
      </c>
      <c r="B1662" s="298" t="e">
        <f>IF('Запит 2-8'!#REF!&lt;&gt;"",'Запит 2-8'!#REF!,"")</f>
        <v>#REF!</v>
      </c>
      <c r="C1662" s="297" t="e">
        <f>'Запит 2-8'!#REF!</f>
        <v>#REF!</v>
      </c>
      <c r="D1662" s="296" t="e">
        <f>'Запит 2-8'!#REF!</f>
        <v>#REF!</v>
      </c>
      <c r="E1662" s="413" t="e">
        <f>'Паспорт-3'!F1537</f>
        <v>#REF!</v>
      </c>
      <c r="F1662" s="414"/>
      <c r="G1662" s="429" t="e">
        <f t="shared" si="202"/>
        <v>#REF!</v>
      </c>
      <c r="H1662" s="81" t="e">
        <f t="shared" si="203"/>
        <v>#REF!</v>
      </c>
    </row>
    <row r="1663" spans="1:8" x14ac:dyDescent="0.2">
      <c r="A1663" s="326" t="e">
        <f>'Запит 2-8'!#REF!</f>
        <v>#REF!</v>
      </c>
      <c r="B1663" s="298" t="e">
        <f>IF('Запит 2-8'!#REF!&lt;&gt;"",'Запит 2-8'!#REF!,"")</f>
        <v>#REF!</v>
      </c>
      <c r="C1663" s="297" t="e">
        <f>'Запит 2-8'!#REF!</f>
        <v>#REF!</v>
      </c>
      <c r="D1663" s="296" t="e">
        <f>'Запит 2-8'!#REF!</f>
        <v>#REF!</v>
      </c>
      <c r="E1663" s="413" t="e">
        <f>'Паспорт-3'!F1538</f>
        <v>#REF!</v>
      </c>
      <c r="F1663" s="414"/>
      <c r="G1663" s="429" t="e">
        <f t="shared" si="202"/>
        <v>#REF!</v>
      </c>
      <c r="H1663" s="81" t="e">
        <f t="shared" si="203"/>
        <v>#REF!</v>
      </c>
    </row>
    <row r="1664" spans="1:8" x14ac:dyDescent="0.2">
      <c r="A1664" s="326" t="e">
        <f>'Запит 2-8'!#REF!</f>
        <v>#REF!</v>
      </c>
      <c r="B1664" s="298" t="e">
        <f>IF('Запит 2-8'!#REF!&lt;&gt;"",'Запит 2-8'!#REF!,"")</f>
        <v>#REF!</v>
      </c>
      <c r="C1664" s="297" t="e">
        <f>'Запит 2-8'!#REF!</f>
        <v>#REF!</v>
      </c>
      <c r="D1664" s="296" t="e">
        <f>'Запит 2-8'!#REF!</f>
        <v>#REF!</v>
      </c>
      <c r="E1664" s="413" t="e">
        <f>'Паспорт-3'!F1539</f>
        <v>#REF!</v>
      </c>
      <c r="F1664" s="414"/>
      <c r="G1664" s="429" t="e">
        <f t="shared" si="202"/>
        <v>#REF!</v>
      </c>
      <c r="H1664" s="81" t="e">
        <f t="shared" si="203"/>
        <v>#REF!</v>
      </c>
    </row>
    <row r="1665" spans="1:8" x14ac:dyDescent="0.2">
      <c r="A1665" s="326" t="e">
        <f>'Запит 2-8'!#REF!</f>
        <v>#REF!</v>
      </c>
      <c r="B1665" s="298" t="e">
        <f>IF('Запит 2-8'!#REF!&lt;&gt;"",'Запит 2-8'!#REF!,"")</f>
        <v>#REF!</v>
      </c>
      <c r="C1665" s="297" t="e">
        <f>'Запит 2-8'!#REF!</f>
        <v>#REF!</v>
      </c>
      <c r="D1665" s="296" t="e">
        <f>'Запит 2-8'!#REF!</f>
        <v>#REF!</v>
      </c>
      <c r="E1665" s="413" t="e">
        <f>'Паспорт-3'!F1540</f>
        <v>#REF!</v>
      </c>
      <c r="F1665" s="414"/>
      <c r="G1665" s="429" t="e">
        <f t="shared" si="202"/>
        <v>#REF!</v>
      </c>
      <c r="H1665" s="81" t="e">
        <f t="shared" si="203"/>
        <v>#REF!</v>
      </c>
    </row>
    <row r="1666" spans="1:8" x14ac:dyDescent="0.2">
      <c r="A1666" s="326" t="e">
        <f>'Запит 2-8'!#REF!</f>
        <v>#REF!</v>
      </c>
      <c r="B1666" s="298" t="e">
        <f>IF('Запит 2-8'!#REF!&lt;&gt;"",'Запит 2-8'!#REF!,"")</f>
        <v>#REF!</v>
      </c>
      <c r="C1666" s="297" t="e">
        <f>'Запит 2-8'!#REF!</f>
        <v>#REF!</v>
      </c>
      <c r="D1666" s="296" t="e">
        <f>'Запит 2-8'!#REF!</f>
        <v>#REF!</v>
      </c>
      <c r="E1666" s="413" t="e">
        <f>'Паспорт-3'!F1541</f>
        <v>#REF!</v>
      </c>
      <c r="F1666" s="414"/>
      <c r="G1666" s="429" t="e">
        <f t="shared" si="202"/>
        <v>#REF!</v>
      </c>
      <c r="H1666" s="81" t="e">
        <f t="shared" si="203"/>
        <v>#REF!</v>
      </c>
    </row>
    <row r="1667" spans="1:8" x14ac:dyDescent="0.2">
      <c r="A1667" s="433" t="e">
        <f>'Запит 2-8'!#REF!</f>
        <v>#REF!</v>
      </c>
      <c r="B1667" s="434" t="e">
        <f>IF('Запит 2-8'!#REF!&lt;&gt;"",'Запит 2-8'!#REF!,"")</f>
        <v>#REF!</v>
      </c>
      <c r="C1667" s="435" t="e">
        <f>'Запит 2-8'!#REF!</f>
        <v>#REF!</v>
      </c>
      <c r="D1667" s="436" t="e">
        <f>'Запит 2-8'!#REF!</f>
        <v>#REF!</v>
      </c>
      <c r="E1667" s="437" t="e">
        <f>'Паспорт-3'!F1542</f>
        <v>#REF!</v>
      </c>
      <c r="F1667" s="438"/>
      <c r="G1667" s="439" t="e">
        <f t="shared" si="202"/>
        <v>#REF!</v>
      </c>
      <c r="H1667" s="81" t="e">
        <f t="shared" si="203"/>
        <v>#REF!</v>
      </c>
    </row>
    <row r="1668" spans="1:8" ht="12.75" customHeight="1" x14ac:dyDescent="0.2">
      <c r="A1668" s="820" t="s">
        <v>212</v>
      </c>
      <c r="B1668" s="821"/>
      <c r="C1668" s="821"/>
      <c r="D1668" s="821"/>
      <c r="E1668" s="821"/>
      <c r="F1668" s="821"/>
      <c r="G1668" s="822"/>
      <c r="H1668" s="81" t="e">
        <f>H1652</f>
        <v>#REF!</v>
      </c>
    </row>
    <row r="1669" spans="1:8" x14ac:dyDescent="0.2">
      <c r="A1669" s="426" t="e">
        <f>'Запит 2-8'!#REF!</f>
        <v>#REF!</v>
      </c>
      <c r="B1669" s="823" t="s">
        <v>109</v>
      </c>
      <c r="C1669" s="824"/>
      <c r="D1669" s="824"/>
      <c r="E1669" s="825"/>
      <c r="F1669" s="825"/>
      <c r="G1669" s="826"/>
      <c r="H1669" s="81" t="e">
        <f>H1670</f>
        <v>#REF!</v>
      </c>
    </row>
    <row r="1670" spans="1:8" x14ac:dyDescent="0.2">
      <c r="A1670" s="326" t="e">
        <f>'Запит 2-8'!#REF!</f>
        <v>#REF!</v>
      </c>
      <c r="B1670" s="421" t="e">
        <f>IF('Запит 2-8'!#REF!&lt;&gt;"",'Запит 2-8'!#REF!,"")</f>
        <v>#REF!</v>
      </c>
      <c r="C1670" s="422" t="e">
        <f>'Запит 2-8'!#REF!</f>
        <v>#REF!</v>
      </c>
      <c r="D1670" s="423" t="e">
        <f>'Запит 2-8'!#REF!</f>
        <v>#REF!</v>
      </c>
      <c r="E1670" s="424" t="e">
        <f>'Паспорт-3'!F1544</f>
        <v>#REF!</v>
      </c>
      <c r="F1670" s="425"/>
      <c r="G1670" s="428" t="e">
        <f t="shared" ref="G1670:G1684" si="204">F1670-E1670</f>
        <v>#REF!</v>
      </c>
      <c r="H1670" s="81" t="e">
        <f t="shared" ref="H1670:H1684" si="205">IF(B1670&lt;&gt;"","Для друку","")</f>
        <v>#REF!</v>
      </c>
    </row>
    <row r="1671" spans="1:8" x14ac:dyDescent="0.2">
      <c r="A1671" s="326" t="e">
        <f>'Запит 2-8'!#REF!</f>
        <v>#REF!</v>
      </c>
      <c r="B1671" s="298" t="e">
        <f>IF('Запит 2-8'!#REF!&lt;&gt;"",'Запит 2-8'!#REF!,"")</f>
        <v>#REF!</v>
      </c>
      <c r="C1671" s="297" t="e">
        <f>'Запит 2-8'!#REF!</f>
        <v>#REF!</v>
      </c>
      <c r="D1671" s="296" t="e">
        <f>'Запит 2-8'!#REF!</f>
        <v>#REF!</v>
      </c>
      <c r="E1671" s="413" t="e">
        <f>'Паспорт-3'!F1545</f>
        <v>#REF!</v>
      </c>
      <c r="F1671" s="414"/>
      <c r="G1671" s="429" t="e">
        <f t="shared" si="204"/>
        <v>#REF!</v>
      </c>
      <c r="H1671" s="81" t="e">
        <f t="shared" si="205"/>
        <v>#REF!</v>
      </c>
    </row>
    <row r="1672" spans="1:8" x14ac:dyDescent="0.2">
      <c r="A1672" s="326" t="e">
        <f>'Запит 2-8'!#REF!</f>
        <v>#REF!</v>
      </c>
      <c r="B1672" s="298" t="e">
        <f>IF('Запит 2-8'!#REF!&lt;&gt;"",'Запит 2-8'!#REF!,"")</f>
        <v>#REF!</v>
      </c>
      <c r="C1672" s="297" t="e">
        <f>'Запит 2-8'!#REF!</f>
        <v>#REF!</v>
      </c>
      <c r="D1672" s="296" t="e">
        <f>'Запит 2-8'!#REF!</f>
        <v>#REF!</v>
      </c>
      <c r="E1672" s="413" t="e">
        <f>'Паспорт-3'!F1546</f>
        <v>#REF!</v>
      </c>
      <c r="F1672" s="414"/>
      <c r="G1672" s="429" t="e">
        <f t="shared" si="204"/>
        <v>#REF!</v>
      </c>
      <c r="H1672" s="81" t="e">
        <f t="shared" si="205"/>
        <v>#REF!</v>
      </c>
    </row>
    <row r="1673" spans="1:8" x14ac:dyDescent="0.2">
      <c r="A1673" s="326" t="e">
        <f>'Запит 2-8'!#REF!</f>
        <v>#REF!</v>
      </c>
      <c r="B1673" s="298" t="e">
        <f>IF('Запит 2-8'!#REF!&lt;&gt;"",'Запит 2-8'!#REF!,"")</f>
        <v>#REF!</v>
      </c>
      <c r="C1673" s="297" t="e">
        <f>'Запит 2-8'!#REF!</f>
        <v>#REF!</v>
      </c>
      <c r="D1673" s="296" t="e">
        <f>'Запит 2-8'!#REF!</f>
        <v>#REF!</v>
      </c>
      <c r="E1673" s="413" t="e">
        <f>'Паспорт-3'!F1547</f>
        <v>#REF!</v>
      </c>
      <c r="F1673" s="414"/>
      <c r="G1673" s="429" t="e">
        <f t="shared" si="204"/>
        <v>#REF!</v>
      </c>
      <c r="H1673" s="81" t="e">
        <f t="shared" si="205"/>
        <v>#REF!</v>
      </c>
    </row>
    <row r="1674" spans="1:8" x14ac:dyDescent="0.2">
      <c r="A1674" s="326" t="e">
        <f>'Запит 2-8'!#REF!</f>
        <v>#REF!</v>
      </c>
      <c r="B1674" s="298" t="e">
        <f>IF('Запит 2-8'!#REF!&lt;&gt;"",'Запит 2-8'!#REF!,"")</f>
        <v>#REF!</v>
      </c>
      <c r="C1674" s="297" t="e">
        <f>'Запит 2-8'!#REF!</f>
        <v>#REF!</v>
      </c>
      <c r="D1674" s="296" t="e">
        <f>'Запит 2-8'!#REF!</f>
        <v>#REF!</v>
      </c>
      <c r="E1674" s="413" t="e">
        <f>'Паспорт-3'!F1548</f>
        <v>#REF!</v>
      </c>
      <c r="F1674" s="414"/>
      <c r="G1674" s="429" t="e">
        <f t="shared" si="204"/>
        <v>#REF!</v>
      </c>
      <c r="H1674" s="81" t="e">
        <f t="shared" si="205"/>
        <v>#REF!</v>
      </c>
    </row>
    <row r="1675" spans="1:8" x14ac:dyDescent="0.2">
      <c r="A1675" s="326" t="e">
        <f>'Запит 2-8'!#REF!</f>
        <v>#REF!</v>
      </c>
      <c r="B1675" s="298" t="e">
        <f>IF('Запит 2-8'!#REF!&lt;&gt;"",'Запит 2-8'!#REF!,"")</f>
        <v>#REF!</v>
      </c>
      <c r="C1675" s="297" t="e">
        <f>'Запит 2-8'!#REF!</f>
        <v>#REF!</v>
      </c>
      <c r="D1675" s="296" t="e">
        <f>'Запит 2-8'!#REF!</f>
        <v>#REF!</v>
      </c>
      <c r="E1675" s="413" t="e">
        <f>'Паспорт-3'!F1549</f>
        <v>#REF!</v>
      </c>
      <c r="F1675" s="414"/>
      <c r="G1675" s="429" t="e">
        <f t="shared" si="204"/>
        <v>#REF!</v>
      </c>
      <c r="H1675" s="81" t="e">
        <f t="shared" si="205"/>
        <v>#REF!</v>
      </c>
    </row>
    <row r="1676" spans="1:8" x14ac:dyDescent="0.2">
      <c r="A1676" s="326" t="e">
        <f>'Запит 2-8'!#REF!</f>
        <v>#REF!</v>
      </c>
      <c r="B1676" s="298" t="e">
        <f>IF('Запит 2-8'!#REF!&lt;&gt;"",'Запит 2-8'!#REF!,"")</f>
        <v>#REF!</v>
      </c>
      <c r="C1676" s="297" t="e">
        <f>'Запит 2-8'!#REF!</f>
        <v>#REF!</v>
      </c>
      <c r="D1676" s="296" t="e">
        <f>'Запит 2-8'!#REF!</f>
        <v>#REF!</v>
      </c>
      <c r="E1676" s="413" t="e">
        <f>'Паспорт-3'!F1550</f>
        <v>#REF!</v>
      </c>
      <c r="F1676" s="414"/>
      <c r="G1676" s="429" t="e">
        <f t="shared" si="204"/>
        <v>#REF!</v>
      </c>
      <c r="H1676" s="81" t="e">
        <f t="shared" si="205"/>
        <v>#REF!</v>
      </c>
    </row>
    <row r="1677" spans="1:8" x14ac:dyDescent="0.2">
      <c r="A1677" s="326" t="e">
        <f>'Запит 2-8'!#REF!</f>
        <v>#REF!</v>
      </c>
      <c r="B1677" s="298" t="e">
        <f>IF('Запит 2-8'!#REF!&lt;&gt;"",'Запит 2-8'!#REF!,"")</f>
        <v>#REF!</v>
      </c>
      <c r="C1677" s="297" t="e">
        <f>'Запит 2-8'!#REF!</f>
        <v>#REF!</v>
      </c>
      <c r="D1677" s="296" t="e">
        <f>'Запит 2-8'!#REF!</f>
        <v>#REF!</v>
      </c>
      <c r="E1677" s="413" t="e">
        <f>'Паспорт-3'!F1551</f>
        <v>#REF!</v>
      </c>
      <c r="F1677" s="414"/>
      <c r="G1677" s="429" t="e">
        <f t="shared" si="204"/>
        <v>#REF!</v>
      </c>
      <c r="H1677" s="81" t="e">
        <f t="shared" si="205"/>
        <v>#REF!</v>
      </c>
    </row>
    <row r="1678" spans="1:8" x14ac:dyDescent="0.2">
      <c r="A1678" s="326" t="e">
        <f>'Запит 2-8'!#REF!</f>
        <v>#REF!</v>
      </c>
      <c r="B1678" s="298" t="e">
        <f>IF('Запит 2-8'!#REF!&lt;&gt;"",'Запит 2-8'!#REF!,"")</f>
        <v>#REF!</v>
      </c>
      <c r="C1678" s="297" t="e">
        <f>'Запит 2-8'!#REF!</f>
        <v>#REF!</v>
      </c>
      <c r="D1678" s="296" t="e">
        <f>'Запит 2-8'!#REF!</f>
        <v>#REF!</v>
      </c>
      <c r="E1678" s="413" t="e">
        <f>'Паспорт-3'!F1552</f>
        <v>#REF!</v>
      </c>
      <c r="F1678" s="414"/>
      <c r="G1678" s="429" t="e">
        <f t="shared" si="204"/>
        <v>#REF!</v>
      </c>
      <c r="H1678" s="81" t="e">
        <f t="shared" si="205"/>
        <v>#REF!</v>
      </c>
    </row>
    <row r="1679" spans="1:8" x14ac:dyDescent="0.2">
      <c r="A1679" s="326" t="e">
        <f>'Запит 2-8'!#REF!</f>
        <v>#REF!</v>
      </c>
      <c r="B1679" s="298" t="e">
        <f>IF('Запит 2-8'!#REF!&lt;&gt;"",'Запит 2-8'!#REF!,"")</f>
        <v>#REF!</v>
      </c>
      <c r="C1679" s="297" t="e">
        <f>'Запит 2-8'!#REF!</f>
        <v>#REF!</v>
      </c>
      <c r="D1679" s="296" t="e">
        <f>'Запит 2-8'!#REF!</f>
        <v>#REF!</v>
      </c>
      <c r="E1679" s="413" t="e">
        <f>'Паспорт-3'!F1553</f>
        <v>#REF!</v>
      </c>
      <c r="F1679" s="414"/>
      <c r="G1679" s="429" t="e">
        <f t="shared" si="204"/>
        <v>#REF!</v>
      </c>
      <c r="H1679" s="81" t="e">
        <f t="shared" si="205"/>
        <v>#REF!</v>
      </c>
    </row>
    <row r="1680" spans="1:8" x14ac:dyDescent="0.2">
      <c r="A1680" s="326" t="e">
        <f>'Запит 2-8'!#REF!</f>
        <v>#REF!</v>
      </c>
      <c r="B1680" s="298" t="e">
        <f>IF('Запит 2-8'!#REF!&lt;&gt;"",'Запит 2-8'!#REF!,"")</f>
        <v>#REF!</v>
      </c>
      <c r="C1680" s="297" t="e">
        <f>'Запит 2-8'!#REF!</f>
        <v>#REF!</v>
      </c>
      <c r="D1680" s="296" t="e">
        <f>'Запит 2-8'!#REF!</f>
        <v>#REF!</v>
      </c>
      <c r="E1680" s="413" t="e">
        <f>'Паспорт-3'!F1554</f>
        <v>#REF!</v>
      </c>
      <c r="F1680" s="414"/>
      <c r="G1680" s="429" t="e">
        <f t="shared" si="204"/>
        <v>#REF!</v>
      </c>
      <c r="H1680" s="81" t="e">
        <f t="shared" si="205"/>
        <v>#REF!</v>
      </c>
    </row>
    <row r="1681" spans="1:8" x14ac:dyDescent="0.2">
      <c r="A1681" s="326" t="e">
        <f>'Запит 2-8'!#REF!</f>
        <v>#REF!</v>
      </c>
      <c r="B1681" s="298" t="e">
        <f>IF('Запит 2-8'!#REF!&lt;&gt;"",'Запит 2-8'!#REF!,"")</f>
        <v>#REF!</v>
      </c>
      <c r="C1681" s="297" t="e">
        <f>'Запит 2-8'!#REF!</f>
        <v>#REF!</v>
      </c>
      <c r="D1681" s="296" t="e">
        <f>'Запит 2-8'!#REF!</f>
        <v>#REF!</v>
      </c>
      <c r="E1681" s="413" t="e">
        <f>'Паспорт-3'!F1555</f>
        <v>#REF!</v>
      </c>
      <c r="F1681" s="414"/>
      <c r="G1681" s="429" t="e">
        <f t="shared" si="204"/>
        <v>#REF!</v>
      </c>
      <c r="H1681" s="81" t="e">
        <f t="shared" si="205"/>
        <v>#REF!</v>
      </c>
    </row>
    <row r="1682" spans="1:8" x14ac:dyDescent="0.2">
      <c r="A1682" s="326" t="e">
        <f>'Запит 2-8'!#REF!</f>
        <v>#REF!</v>
      </c>
      <c r="B1682" s="298" t="e">
        <f>IF('Запит 2-8'!#REF!&lt;&gt;"",'Запит 2-8'!#REF!,"")</f>
        <v>#REF!</v>
      </c>
      <c r="C1682" s="297" t="e">
        <f>'Запит 2-8'!#REF!</f>
        <v>#REF!</v>
      </c>
      <c r="D1682" s="296" t="e">
        <f>'Запит 2-8'!#REF!</f>
        <v>#REF!</v>
      </c>
      <c r="E1682" s="413" t="e">
        <f>'Паспорт-3'!F1556</f>
        <v>#REF!</v>
      </c>
      <c r="F1682" s="414"/>
      <c r="G1682" s="429" t="e">
        <f t="shared" si="204"/>
        <v>#REF!</v>
      </c>
      <c r="H1682" s="81" t="e">
        <f t="shared" si="205"/>
        <v>#REF!</v>
      </c>
    </row>
    <row r="1683" spans="1:8" x14ac:dyDescent="0.2">
      <c r="A1683" s="326" t="e">
        <f>'Запит 2-8'!#REF!</f>
        <v>#REF!</v>
      </c>
      <c r="B1683" s="298" t="e">
        <f>IF('Запит 2-8'!#REF!&lt;&gt;"",'Запит 2-8'!#REF!,"")</f>
        <v>#REF!</v>
      </c>
      <c r="C1683" s="297" t="e">
        <f>'Запит 2-8'!#REF!</f>
        <v>#REF!</v>
      </c>
      <c r="D1683" s="296" t="e">
        <f>'Запит 2-8'!#REF!</f>
        <v>#REF!</v>
      </c>
      <c r="E1683" s="413" t="e">
        <f>'Паспорт-3'!F1557</f>
        <v>#REF!</v>
      </c>
      <c r="F1683" s="414"/>
      <c r="G1683" s="429" t="e">
        <f t="shared" si="204"/>
        <v>#REF!</v>
      </c>
      <c r="H1683" s="81" t="e">
        <f t="shared" si="205"/>
        <v>#REF!</v>
      </c>
    </row>
    <row r="1684" spans="1:8" x14ac:dyDescent="0.2">
      <c r="A1684" s="433" t="e">
        <f>'Запит 2-8'!#REF!</f>
        <v>#REF!</v>
      </c>
      <c r="B1684" s="434" t="e">
        <f>IF('Запит 2-8'!#REF!&lt;&gt;"",'Запит 2-8'!#REF!,"")</f>
        <v>#REF!</v>
      </c>
      <c r="C1684" s="435" t="e">
        <f>'Запит 2-8'!#REF!</f>
        <v>#REF!</v>
      </c>
      <c r="D1684" s="436" t="e">
        <f>'Запит 2-8'!#REF!</f>
        <v>#REF!</v>
      </c>
      <c r="E1684" s="437" t="e">
        <f>'Паспорт-3'!F1558</f>
        <v>#REF!</v>
      </c>
      <c r="F1684" s="438"/>
      <c r="G1684" s="439" t="e">
        <f t="shared" si="204"/>
        <v>#REF!</v>
      </c>
      <c r="H1684" s="81" t="e">
        <f t="shared" si="205"/>
        <v>#REF!</v>
      </c>
    </row>
    <row r="1685" spans="1:8" ht="12.75" customHeight="1" x14ac:dyDescent="0.2">
      <c r="A1685" s="820" t="s">
        <v>212</v>
      </c>
      <c r="B1685" s="821"/>
      <c r="C1685" s="821"/>
      <c r="D1685" s="821"/>
      <c r="E1685" s="821"/>
      <c r="F1685" s="821"/>
      <c r="G1685" s="822"/>
      <c r="H1685" s="81" t="e">
        <f>H1669</f>
        <v>#REF!</v>
      </c>
    </row>
    <row r="1686" spans="1:8" x14ac:dyDescent="0.2">
      <c r="A1686" s="426" t="e">
        <f>'Запит 2-8'!#REF!</f>
        <v>#REF!</v>
      </c>
      <c r="B1686" s="823" t="s">
        <v>110</v>
      </c>
      <c r="C1686" s="824"/>
      <c r="D1686" s="824"/>
      <c r="E1686" s="825"/>
      <c r="F1686" s="825"/>
      <c r="G1686" s="826"/>
      <c r="H1686" s="81" t="e">
        <f>H1687</f>
        <v>#REF!</v>
      </c>
    </row>
    <row r="1687" spans="1:8" x14ac:dyDescent="0.2">
      <c r="A1687" s="326" t="e">
        <f>'Запит 2-8'!#REF!</f>
        <v>#REF!</v>
      </c>
      <c r="B1687" s="421" t="e">
        <f>IF('Запит 2-8'!#REF!&lt;&gt;"",'Запит 2-8'!#REF!,"")</f>
        <v>#REF!</v>
      </c>
      <c r="C1687" s="422" t="e">
        <f>'Запит 2-8'!#REF!</f>
        <v>#REF!</v>
      </c>
      <c r="D1687" s="423" t="e">
        <f>'Запит 2-8'!#REF!</f>
        <v>#REF!</v>
      </c>
      <c r="E1687" s="424" t="e">
        <f>'Паспорт-3'!F1560</f>
        <v>#REF!</v>
      </c>
      <c r="F1687" s="425"/>
      <c r="G1687" s="428" t="e">
        <f t="shared" ref="G1687:G1696" si="206">F1687-E1687</f>
        <v>#REF!</v>
      </c>
      <c r="H1687" s="81" t="e">
        <f t="shared" ref="H1687:H1696" si="207">IF(B1687&lt;&gt;"","Для друку","")</f>
        <v>#REF!</v>
      </c>
    </row>
    <row r="1688" spans="1:8" x14ac:dyDescent="0.2">
      <c r="A1688" s="326" t="e">
        <f>'Запит 2-8'!#REF!</f>
        <v>#REF!</v>
      </c>
      <c r="B1688" s="298" t="e">
        <f>IF('Запит 2-8'!#REF!&lt;&gt;"",'Запит 2-8'!#REF!,"")</f>
        <v>#REF!</v>
      </c>
      <c r="C1688" s="297" t="e">
        <f>'Запит 2-8'!#REF!</f>
        <v>#REF!</v>
      </c>
      <c r="D1688" s="296" t="e">
        <f>'Запит 2-8'!#REF!</f>
        <v>#REF!</v>
      </c>
      <c r="E1688" s="413" t="e">
        <f>'Паспорт-3'!F1561</f>
        <v>#REF!</v>
      </c>
      <c r="F1688" s="414"/>
      <c r="G1688" s="429" t="e">
        <f t="shared" si="206"/>
        <v>#REF!</v>
      </c>
      <c r="H1688" s="81" t="e">
        <f t="shared" si="207"/>
        <v>#REF!</v>
      </c>
    </row>
    <row r="1689" spans="1:8" x14ac:dyDescent="0.2">
      <c r="A1689" s="326" t="e">
        <f>'Запит 2-8'!#REF!</f>
        <v>#REF!</v>
      </c>
      <c r="B1689" s="298" t="e">
        <f>IF('Запит 2-8'!#REF!&lt;&gt;"",'Запит 2-8'!#REF!,"")</f>
        <v>#REF!</v>
      </c>
      <c r="C1689" s="297" t="e">
        <f>'Запит 2-8'!#REF!</f>
        <v>#REF!</v>
      </c>
      <c r="D1689" s="296" t="e">
        <f>'Запит 2-8'!#REF!</f>
        <v>#REF!</v>
      </c>
      <c r="E1689" s="413" t="e">
        <f>'Паспорт-3'!F1562</f>
        <v>#REF!</v>
      </c>
      <c r="F1689" s="414"/>
      <c r="G1689" s="429" t="e">
        <f t="shared" si="206"/>
        <v>#REF!</v>
      </c>
      <c r="H1689" s="81" t="e">
        <f t="shared" si="207"/>
        <v>#REF!</v>
      </c>
    </row>
    <row r="1690" spans="1:8" x14ac:dyDescent="0.2">
      <c r="A1690" s="326" t="e">
        <f>'Запит 2-8'!#REF!</f>
        <v>#REF!</v>
      </c>
      <c r="B1690" s="298" t="e">
        <f>IF('Запит 2-8'!#REF!&lt;&gt;"",'Запит 2-8'!#REF!,"")</f>
        <v>#REF!</v>
      </c>
      <c r="C1690" s="297" t="e">
        <f>'Запит 2-8'!#REF!</f>
        <v>#REF!</v>
      </c>
      <c r="D1690" s="296" t="e">
        <f>'Запит 2-8'!#REF!</f>
        <v>#REF!</v>
      </c>
      <c r="E1690" s="413" t="e">
        <f>'Паспорт-3'!F1563</f>
        <v>#REF!</v>
      </c>
      <c r="F1690" s="414"/>
      <c r="G1690" s="429" t="e">
        <f t="shared" si="206"/>
        <v>#REF!</v>
      </c>
      <c r="H1690" s="81" t="e">
        <f t="shared" si="207"/>
        <v>#REF!</v>
      </c>
    </row>
    <row r="1691" spans="1:8" x14ac:dyDescent="0.2">
      <c r="A1691" s="326" t="e">
        <f>'Запит 2-8'!#REF!</f>
        <v>#REF!</v>
      </c>
      <c r="B1691" s="298" t="e">
        <f>IF('Запит 2-8'!#REF!&lt;&gt;"",'Запит 2-8'!#REF!,"")</f>
        <v>#REF!</v>
      </c>
      <c r="C1691" s="297" t="e">
        <f>'Запит 2-8'!#REF!</f>
        <v>#REF!</v>
      </c>
      <c r="D1691" s="296" t="e">
        <f>'Запит 2-8'!#REF!</f>
        <v>#REF!</v>
      </c>
      <c r="E1691" s="413" t="e">
        <f>'Паспорт-3'!F1564</f>
        <v>#REF!</v>
      </c>
      <c r="F1691" s="414"/>
      <c r="G1691" s="429" t="e">
        <f t="shared" si="206"/>
        <v>#REF!</v>
      </c>
      <c r="H1691" s="81" t="e">
        <f t="shared" si="207"/>
        <v>#REF!</v>
      </c>
    </row>
    <row r="1692" spans="1:8" x14ac:dyDescent="0.2">
      <c r="A1692" s="326" t="e">
        <f>'Запит 2-8'!#REF!</f>
        <v>#REF!</v>
      </c>
      <c r="B1692" s="298" t="e">
        <f>IF('Запит 2-8'!#REF!&lt;&gt;"",'Запит 2-8'!#REF!,"")</f>
        <v>#REF!</v>
      </c>
      <c r="C1692" s="297" t="e">
        <f>'Запит 2-8'!#REF!</f>
        <v>#REF!</v>
      </c>
      <c r="D1692" s="296" t="e">
        <f>'Запит 2-8'!#REF!</f>
        <v>#REF!</v>
      </c>
      <c r="E1692" s="413" t="e">
        <f>'Паспорт-3'!F1565</f>
        <v>#REF!</v>
      </c>
      <c r="F1692" s="414"/>
      <c r="G1692" s="429" t="e">
        <f t="shared" si="206"/>
        <v>#REF!</v>
      </c>
      <c r="H1692" s="81" t="e">
        <f t="shared" si="207"/>
        <v>#REF!</v>
      </c>
    </row>
    <row r="1693" spans="1:8" x14ac:dyDescent="0.2">
      <c r="A1693" s="326" t="e">
        <f>'Запит 2-8'!#REF!</f>
        <v>#REF!</v>
      </c>
      <c r="B1693" s="298" t="e">
        <f>IF('Запит 2-8'!#REF!&lt;&gt;"",'Запит 2-8'!#REF!,"")</f>
        <v>#REF!</v>
      </c>
      <c r="C1693" s="297" t="e">
        <f>'Запит 2-8'!#REF!</f>
        <v>#REF!</v>
      </c>
      <c r="D1693" s="296" t="e">
        <f>'Запит 2-8'!#REF!</f>
        <v>#REF!</v>
      </c>
      <c r="E1693" s="413" t="e">
        <f>'Паспорт-3'!F1566</f>
        <v>#REF!</v>
      </c>
      <c r="F1693" s="414"/>
      <c r="G1693" s="429" t="e">
        <f t="shared" si="206"/>
        <v>#REF!</v>
      </c>
      <c r="H1693" s="81" t="e">
        <f t="shared" si="207"/>
        <v>#REF!</v>
      </c>
    </row>
    <row r="1694" spans="1:8" x14ac:dyDescent="0.2">
      <c r="A1694" s="326" t="e">
        <f>'Запит 2-8'!#REF!</f>
        <v>#REF!</v>
      </c>
      <c r="B1694" s="298" t="e">
        <f>IF('Запит 2-8'!#REF!&lt;&gt;"",'Запит 2-8'!#REF!,"")</f>
        <v>#REF!</v>
      </c>
      <c r="C1694" s="297" t="e">
        <f>'Запит 2-8'!#REF!</f>
        <v>#REF!</v>
      </c>
      <c r="D1694" s="296" t="e">
        <f>'Запит 2-8'!#REF!</f>
        <v>#REF!</v>
      </c>
      <c r="E1694" s="413" t="e">
        <f>'Паспорт-3'!F1567</f>
        <v>#REF!</v>
      </c>
      <c r="F1694" s="414"/>
      <c r="G1694" s="429" t="e">
        <f t="shared" si="206"/>
        <v>#REF!</v>
      </c>
      <c r="H1694" s="81" t="e">
        <f t="shared" si="207"/>
        <v>#REF!</v>
      </c>
    </row>
    <row r="1695" spans="1:8" ht="12.75" customHeight="1" x14ac:dyDescent="0.2">
      <c r="A1695" s="326" t="e">
        <f>'Запит 2-8'!#REF!</f>
        <v>#REF!</v>
      </c>
      <c r="B1695" s="298" t="e">
        <f>IF('Запит 2-8'!#REF!&lt;&gt;"",'Запит 2-8'!#REF!,"")</f>
        <v>#REF!</v>
      </c>
      <c r="C1695" s="297" t="e">
        <f>'Запит 2-8'!#REF!</f>
        <v>#REF!</v>
      </c>
      <c r="D1695" s="296" t="e">
        <f>'Запит 2-8'!#REF!</f>
        <v>#REF!</v>
      </c>
      <c r="E1695" s="413" t="e">
        <f>'Паспорт-3'!F1568</f>
        <v>#REF!</v>
      </c>
      <c r="F1695" s="414"/>
      <c r="G1695" s="429" t="e">
        <f t="shared" si="206"/>
        <v>#REF!</v>
      </c>
      <c r="H1695" s="81" t="e">
        <f t="shared" si="207"/>
        <v>#REF!</v>
      </c>
    </row>
    <row r="1696" spans="1:8" x14ac:dyDescent="0.2">
      <c r="A1696" s="433" t="e">
        <f>'Запит 2-8'!#REF!</f>
        <v>#REF!</v>
      </c>
      <c r="B1696" s="434" t="e">
        <f>IF('Запит 2-8'!#REF!&lt;&gt;"",'Запит 2-8'!#REF!,"")</f>
        <v>#REF!</v>
      </c>
      <c r="C1696" s="435" t="e">
        <f>'Запит 2-8'!#REF!</f>
        <v>#REF!</v>
      </c>
      <c r="D1696" s="436" t="e">
        <f>'Запит 2-8'!#REF!</f>
        <v>#REF!</v>
      </c>
      <c r="E1696" s="437" t="e">
        <f>'Паспорт-3'!F1569</f>
        <v>#REF!</v>
      </c>
      <c r="F1696" s="438"/>
      <c r="G1696" s="439" t="e">
        <f t="shared" si="206"/>
        <v>#REF!</v>
      </c>
      <c r="H1696" s="81" t="e">
        <f t="shared" si="207"/>
        <v>#REF!</v>
      </c>
    </row>
    <row r="1697" spans="1:8" ht="12.75" customHeight="1" x14ac:dyDescent="0.2">
      <c r="A1697" s="820" t="s">
        <v>212</v>
      </c>
      <c r="B1697" s="821"/>
      <c r="C1697" s="821"/>
      <c r="D1697" s="821"/>
      <c r="E1697" s="821"/>
      <c r="F1697" s="821"/>
      <c r="G1697" s="822"/>
      <c r="H1697" s="81" t="e">
        <f>H1686</f>
        <v>#REF!</v>
      </c>
    </row>
    <row r="1698" spans="1:8" ht="12.75" customHeight="1" x14ac:dyDescent="0.2">
      <c r="A1698" s="820" t="s">
        <v>232</v>
      </c>
      <c r="B1698" s="821"/>
      <c r="C1698" s="821"/>
      <c r="D1698" s="821"/>
      <c r="E1698" s="821"/>
      <c r="F1698" s="821"/>
      <c r="G1698" s="822"/>
      <c r="H1698" s="81" t="e">
        <f>H1634</f>
        <v>#REF!</v>
      </c>
    </row>
    <row r="1699" spans="1:8" ht="12.75" customHeight="1" x14ac:dyDescent="0.2">
      <c r="A1699" s="784" t="e">
        <f>'Запит 2-8'!#REF!</f>
        <v>#REF!</v>
      </c>
      <c r="B1699" s="785"/>
      <c r="C1699" s="785"/>
      <c r="D1699" s="785"/>
      <c r="E1699" s="785"/>
      <c r="F1699" s="785"/>
      <c r="G1699" s="786"/>
      <c r="H1699" s="81" t="e">
        <f>H1700</f>
        <v>#REF!</v>
      </c>
    </row>
    <row r="1700" spans="1:8" x14ac:dyDescent="0.2">
      <c r="A1700" s="420" t="s">
        <v>4</v>
      </c>
      <c r="B1700" s="823" t="s">
        <v>107</v>
      </c>
      <c r="C1700" s="824"/>
      <c r="D1700" s="824"/>
      <c r="E1700" s="827"/>
      <c r="F1700" s="827"/>
      <c r="G1700" s="828"/>
      <c r="H1700" s="81" t="e">
        <f>H1701</f>
        <v>#REF!</v>
      </c>
    </row>
    <row r="1701" spans="1:8" x14ac:dyDescent="0.2">
      <c r="A1701" s="326" t="e">
        <f>'Запит 2-8'!#REF!</f>
        <v>#REF!</v>
      </c>
      <c r="B1701" s="421" t="e">
        <f>IF('Запит 2-8'!#REF!&lt;&gt;"",'Запит 2-8'!#REF!,"")</f>
        <v>#REF!</v>
      </c>
      <c r="C1701" s="422" t="e">
        <f>'Запит 2-8'!#REF!</f>
        <v>#REF!</v>
      </c>
      <c r="D1701" s="423" t="e">
        <f>'Запит 2-8'!#REF!</f>
        <v>#REF!</v>
      </c>
      <c r="E1701" s="424" t="e">
        <f>'Паспорт-3'!F1572</f>
        <v>#REF!</v>
      </c>
      <c r="F1701" s="425"/>
      <c r="G1701" s="428" t="e">
        <f t="shared" ref="G1701:G1715" si="208">F1701-E1701</f>
        <v>#REF!</v>
      </c>
      <c r="H1701" s="81" t="e">
        <f t="shared" ref="H1701:H1715" si="209">IF(B1701&lt;&gt;"","Для друку","")</f>
        <v>#REF!</v>
      </c>
    </row>
    <row r="1702" spans="1:8" x14ac:dyDescent="0.2">
      <c r="A1702" s="326" t="e">
        <f>'Запит 2-8'!#REF!</f>
        <v>#REF!</v>
      </c>
      <c r="B1702" s="298" t="e">
        <f>IF('Запит 2-8'!#REF!&lt;&gt;"",'Запит 2-8'!#REF!,"")</f>
        <v>#REF!</v>
      </c>
      <c r="C1702" s="297" t="e">
        <f>'Запит 2-8'!#REF!</f>
        <v>#REF!</v>
      </c>
      <c r="D1702" s="296" t="e">
        <f>'Запит 2-8'!#REF!</f>
        <v>#REF!</v>
      </c>
      <c r="E1702" s="413" t="e">
        <f>'Паспорт-3'!F1573</f>
        <v>#REF!</v>
      </c>
      <c r="F1702" s="414"/>
      <c r="G1702" s="429" t="e">
        <f t="shared" si="208"/>
        <v>#REF!</v>
      </c>
      <c r="H1702" s="81" t="e">
        <f t="shared" si="209"/>
        <v>#REF!</v>
      </c>
    </row>
    <row r="1703" spans="1:8" x14ac:dyDescent="0.2">
      <c r="A1703" s="326" t="e">
        <f>'Запит 2-8'!#REF!</f>
        <v>#REF!</v>
      </c>
      <c r="B1703" s="298" t="e">
        <f>IF('Запит 2-8'!#REF!&lt;&gt;"",'Запит 2-8'!#REF!,"")</f>
        <v>#REF!</v>
      </c>
      <c r="C1703" s="297" t="e">
        <f>'Запит 2-8'!#REF!</f>
        <v>#REF!</v>
      </c>
      <c r="D1703" s="296" t="e">
        <f>'Запит 2-8'!#REF!</f>
        <v>#REF!</v>
      </c>
      <c r="E1703" s="413" t="e">
        <f>'Паспорт-3'!F1574</f>
        <v>#REF!</v>
      </c>
      <c r="F1703" s="414"/>
      <c r="G1703" s="429" t="e">
        <f t="shared" si="208"/>
        <v>#REF!</v>
      </c>
      <c r="H1703" s="81" t="e">
        <f t="shared" si="209"/>
        <v>#REF!</v>
      </c>
    </row>
    <row r="1704" spans="1:8" x14ac:dyDescent="0.2">
      <c r="A1704" s="326" t="e">
        <f>'Запит 2-8'!#REF!</f>
        <v>#REF!</v>
      </c>
      <c r="B1704" s="298" t="e">
        <f>IF('Запит 2-8'!#REF!&lt;&gt;"",'Запит 2-8'!#REF!,"")</f>
        <v>#REF!</v>
      </c>
      <c r="C1704" s="297" t="e">
        <f>'Запит 2-8'!#REF!</f>
        <v>#REF!</v>
      </c>
      <c r="D1704" s="296" t="e">
        <f>'Запит 2-8'!#REF!</f>
        <v>#REF!</v>
      </c>
      <c r="E1704" s="413" t="e">
        <f>'Паспорт-3'!F1575</f>
        <v>#REF!</v>
      </c>
      <c r="F1704" s="414"/>
      <c r="G1704" s="429" t="e">
        <f t="shared" si="208"/>
        <v>#REF!</v>
      </c>
      <c r="H1704" s="81" t="e">
        <f t="shared" si="209"/>
        <v>#REF!</v>
      </c>
    </row>
    <row r="1705" spans="1:8" x14ac:dyDescent="0.2">
      <c r="A1705" s="326" t="e">
        <f>'Запит 2-8'!#REF!</f>
        <v>#REF!</v>
      </c>
      <c r="B1705" s="298" t="e">
        <f>IF('Запит 2-8'!#REF!&lt;&gt;"",'Запит 2-8'!#REF!,"")</f>
        <v>#REF!</v>
      </c>
      <c r="C1705" s="297" t="e">
        <f>'Запит 2-8'!#REF!</f>
        <v>#REF!</v>
      </c>
      <c r="D1705" s="296" t="e">
        <f>'Запит 2-8'!#REF!</f>
        <v>#REF!</v>
      </c>
      <c r="E1705" s="413" t="e">
        <f>'Паспорт-3'!F1576</f>
        <v>#REF!</v>
      </c>
      <c r="F1705" s="414"/>
      <c r="G1705" s="429" t="e">
        <f t="shared" si="208"/>
        <v>#REF!</v>
      </c>
      <c r="H1705" s="81" t="e">
        <f t="shared" si="209"/>
        <v>#REF!</v>
      </c>
    </row>
    <row r="1706" spans="1:8" x14ac:dyDescent="0.2">
      <c r="A1706" s="326" t="e">
        <f>'Запит 2-8'!#REF!</f>
        <v>#REF!</v>
      </c>
      <c r="B1706" s="298" t="e">
        <f>IF('Запит 2-8'!#REF!&lt;&gt;"",'Запит 2-8'!#REF!,"")</f>
        <v>#REF!</v>
      </c>
      <c r="C1706" s="297" t="e">
        <f>'Запит 2-8'!#REF!</f>
        <v>#REF!</v>
      </c>
      <c r="D1706" s="296" t="e">
        <f>'Запит 2-8'!#REF!</f>
        <v>#REF!</v>
      </c>
      <c r="E1706" s="413" t="e">
        <f>'Паспорт-3'!F1577</f>
        <v>#REF!</v>
      </c>
      <c r="F1706" s="414"/>
      <c r="G1706" s="429" t="e">
        <f t="shared" si="208"/>
        <v>#REF!</v>
      </c>
      <c r="H1706" s="81" t="e">
        <f t="shared" si="209"/>
        <v>#REF!</v>
      </c>
    </row>
    <row r="1707" spans="1:8" x14ac:dyDescent="0.2">
      <c r="A1707" s="326" t="e">
        <f>'Запит 2-8'!#REF!</f>
        <v>#REF!</v>
      </c>
      <c r="B1707" s="298" t="e">
        <f>IF('Запит 2-8'!#REF!&lt;&gt;"",'Запит 2-8'!#REF!,"")</f>
        <v>#REF!</v>
      </c>
      <c r="C1707" s="297" t="e">
        <f>'Запит 2-8'!#REF!</f>
        <v>#REF!</v>
      </c>
      <c r="D1707" s="296" t="e">
        <f>'Запит 2-8'!#REF!</f>
        <v>#REF!</v>
      </c>
      <c r="E1707" s="413" t="e">
        <f>'Паспорт-3'!F1578</f>
        <v>#REF!</v>
      </c>
      <c r="F1707" s="414"/>
      <c r="G1707" s="429" t="e">
        <f t="shared" si="208"/>
        <v>#REF!</v>
      </c>
      <c r="H1707" s="81" t="e">
        <f t="shared" si="209"/>
        <v>#REF!</v>
      </c>
    </row>
    <row r="1708" spans="1:8" x14ac:dyDescent="0.2">
      <c r="A1708" s="326" t="e">
        <f>'Запит 2-8'!#REF!</f>
        <v>#REF!</v>
      </c>
      <c r="B1708" s="298" t="e">
        <f>IF('Запит 2-8'!#REF!&lt;&gt;"",'Запит 2-8'!#REF!,"")</f>
        <v>#REF!</v>
      </c>
      <c r="C1708" s="297" t="e">
        <f>'Запит 2-8'!#REF!</f>
        <v>#REF!</v>
      </c>
      <c r="D1708" s="296" t="e">
        <f>'Запит 2-8'!#REF!</f>
        <v>#REF!</v>
      </c>
      <c r="E1708" s="413" t="e">
        <f>'Паспорт-3'!F1579</f>
        <v>#REF!</v>
      </c>
      <c r="F1708" s="414"/>
      <c r="G1708" s="429" t="e">
        <f t="shared" si="208"/>
        <v>#REF!</v>
      </c>
      <c r="H1708" s="81" t="e">
        <f t="shared" si="209"/>
        <v>#REF!</v>
      </c>
    </row>
    <row r="1709" spans="1:8" x14ac:dyDescent="0.2">
      <c r="A1709" s="326" t="e">
        <f>'Запит 2-8'!#REF!</f>
        <v>#REF!</v>
      </c>
      <c r="B1709" s="298" t="e">
        <f>IF('Запит 2-8'!#REF!&lt;&gt;"",'Запит 2-8'!#REF!,"")</f>
        <v>#REF!</v>
      </c>
      <c r="C1709" s="297" t="e">
        <f>'Запит 2-8'!#REF!</f>
        <v>#REF!</v>
      </c>
      <c r="D1709" s="296" t="e">
        <f>'Запит 2-8'!#REF!</f>
        <v>#REF!</v>
      </c>
      <c r="E1709" s="413" t="e">
        <f>'Паспорт-3'!F1580</f>
        <v>#REF!</v>
      </c>
      <c r="F1709" s="414"/>
      <c r="G1709" s="429" t="e">
        <f t="shared" si="208"/>
        <v>#REF!</v>
      </c>
      <c r="H1709" s="81" t="e">
        <f t="shared" si="209"/>
        <v>#REF!</v>
      </c>
    </row>
    <row r="1710" spans="1:8" x14ac:dyDescent="0.2">
      <c r="A1710" s="326" t="e">
        <f>'Запит 2-8'!#REF!</f>
        <v>#REF!</v>
      </c>
      <c r="B1710" s="298" t="e">
        <f>IF('Запит 2-8'!#REF!&lt;&gt;"",'Запит 2-8'!#REF!,"")</f>
        <v>#REF!</v>
      </c>
      <c r="C1710" s="297" t="e">
        <f>'Запит 2-8'!#REF!</f>
        <v>#REF!</v>
      </c>
      <c r="D1710" s="296" t="e">
        <f>'Запит 2-8'!#REF!</f>
        <v>#REF!</v>
      </c>
      <c r="E1710" s="413" t="e">
        <f>'Паспорт-3'!F1581</f>
        <v>#REF!</v>
      </c>
      <c r="F1710" s="414"/>
      <c r="G1710" s="429" t="e">
        <f t="shared" si="208"/>
        <v>#REF!</v>
      </c>
      <c r="H1710" s="81" t="e">
        <f t="shared" si="209"/>
        <v>#REF!</v>
      </c>
    </row>
    <row r="1711" spans="1:8" x14ac:dyDescent="0.2">
      <c r="A1711" s="326" t="e">
        <f>'Запит 2-8'!#REF!</f>
        <v>#REF!</v>
      </c>
      <c r="B1711" s="298" t="e">
        <f>IF('Запит 2-8'!#REF!&lt;&gt;"",'Запит 2-8'!#REF!,"")</f>
        <v>#REF!</v>
      </c>
      <c r="C1711" s="297" t="e">
        <f>'Запит 2-8'!#REF!</f>
        <v>#REF!</v>
      </c>
      <c r="D1711" s="296" t="e">
        <f>'Запит 2-8'!#REF!</f>
        <v>#REF!</v>
      </c>
      <c r="E1711" s="413" t="e">
        <f>'Паспорт-3'!F1582</f>
        <v>#REF!</v>
      </c>
      <c r="F1711" s="414"/>
      <c r="G1711" s="429" t="e">
        <f t="shared" si="208"/>
        <v>#REF!</v>
      </c>
      <c r="H1711" s="81" t="e">
        <f t="shared" si="209"/>
        <v>#REF!</v>
      </c>
    </row>
    <row r="1712" spans="1:8" x14ac:dyDescent="0.2">
      <c r="A1712" s="326" t="e">
        <f>'Запит 2-8'!#REF!</f>
        <v>#REF!</v>
      </c>
      <c r="B1712" s="298" t="e">
        <f>IF('Запит 2-8'!#REF!&lt;&gt;"",'Запит 2-8'!#REF!,"")</f>
        <v>#REF!</v>
      </c>
      <c r="C1712" s="297" t="e">
        <f>'Запит 2-8'!#REF!</f>
        <v>#REF!</v>
      </c>
      <c r="D1712" s="296" t="e">
        <f>'Запит 2-8'!#REF!</f>
        <v>#REF!</v>
      </c>
      <c r="E1712" s="413" t="e">
        <f>'Паспорт-3'!F1583</f>
        <v>#REF!</v>
      </c>
      <c r="F1712" s="414"/>
      <c r="G1712" s="429" t="e">
        <f t="shared" si="208"/>
        <v>#REF!</v>
      </c>
      <c r="H1712" s="81" t="e">
        <f t="shared" si="209"/>
        <v>#REF!</v>
      </c>
    </row>
    <row r="1713" spans="1:8" x14ac:dyDescent="0.2">
      <c r="A1713" s="326" t="e">
        <f>'Запит 2-8'!#REF!</f>
        <v>#REF!</v>
      </c>
      <c r="B1713" s="298" t="e">
        <f>IF('Запит 2-8'!#REF!&lt;&gt;"",'Запит 2-8'!#REF!,"")</f>
        <v>#REF!</v>
      </c>
      <c r="C1713" s="297" t="e">
        <f>'Запит 2-8'!#REF!</f>
        <v>#REF!</v>
      </c>
      <c r="D1713" s="296" t="e">
        <f>'Запит 2-8'!#REF!</f>
        <v>#REF!</v>
      </c>
      <c r="E1713" s="413" t="e">
        <f>'Паспорт-3'!F1584</f>
        <v>#REF!</v>
      </c>
      <c r="F1713" s="414"/>
      <c r="G1713" s="429" t="e">
        <f t="shared" si="208"/>
        <v>#REF!</v>
      </c>
      <c r="H1713" s="81" t="e">
        <f t="shared" si="209"/>
        <v>#REF!</v>
      </c>
    </row>
    <row r="1714" spans="1:8" x14ac:dyDescent="0.2">
      <c r="A1714" s="326" t="e">
        <f>'Запит 2-8'!#REF!</f>
        <v>#REF!</v>
      </c>
      <c r="B1714" s="298" t="e">
        <f>IF('Запит 2-8'!#REF!&lt;&gt;"",'Запит 2-8'!#REF!,"")</f>
        <v>#REF!</v>
      </c>
      <c r="C1714" s="297" t="e">
        <f>'Запит 2-8'!#REF!</f>
        <v>#REF!</v>
      </c>
      <c r="D1714" s="296" t="e">
        <f>'Запит 2-8'!#REF!</f>
        <v>#REF!</v>
      </c>
      <c r="E1714" s="413" t="e">
        <f>'Паспорт-3'!F1585</f>
        <v>#REF!</v>
      </c>
      <c r="F1714" s="414"/>
      <c r="G1714" s="429" t="e">
        <f t="shared" si="208"/>
        <v>#REF!</v>
      </c>
      <c r="H1714" s="81" t="e">
        <f t="shared" si="209"/>
        <v>#REF!</v>
      </c>
    </row>
    <row r="1715" spans="1:8" x14ac:dyDescent="0.2">
      <c r="A1715" s="433" t="e">
        <f>'Запит 2-8'!#REF!</f>
        <v>#REF!</v>
      </c>
      <c r="B1715" s="434" t="e">
        <f>IF('Запит 2-8'!#REF!&lt;&gt;"",'Запит 2-8'!#REF!,"")</f>
        <v>#REF!</v>
      </c>
      <c r="C1715" s="435" t="e">
        <f>'Запит 2-8'!#REF!</f>
        <v>#REF!</v>
      </c>
      <c r="D1715" s="436" t="e">
        <f>'Запит 2-8'!#REF!</f>
        <v>#REF!</v>
      </c>
      <c r="E1715" s="437" t="e">
        <f>'Паспорт-3'!F1586</f>
        <v>#REF!</v>
      </c>
      <c r="F1715" s="438"/>
      <c r="G1715" s="439" t="e">
        <f t="shared" si="208"/>
        <v>#REF!</v>
      </c>
      <c r="H1715" s="81" t="e">
        <f t="shared" si="209"/>
        <v>#REF!</v>
      </c>
    </row>
    <row r="1716" spans="1:8" ht="12.75" customHeight="1" x14ac:dyDescent="0.2">
      <c r="A1716" s="820" t="s">
        <v>212</v>
      </c>
      <c r="B1716" s="821"/>
      <c r="C1716" s="821"/>
      <c r="D1716" s="821"/>
      <c r="E1716" s="821"/>
      <c r="F1716" s="821"/>
      <c r="G1716" s="822"/>
      <c r="H1716" s="81" t="e">
        <f>H1700</f>
        <v>#REF!</v>
      </c>
    </row>
    <row r="1717" spans="1:8" x14ac:dyDescent="0.2">
      <c r="A1717" s="420" t="e">
        <f>'Запит 2-8'!#REF!</f>
        <v>#REF!</v>
      </c>
      <c r="B1717" s="823" t="s">
        <v>108</v>
      </c>
      <c r="C1717" s="824"/>
      <c r="D1717" s="824"/>
      <c r="E1717" s="824"/>
      <c r="F1717" s="824"/>
      <c r="G1717" s="829"/>
      <c r="H1717" s="81" t="e">
        <f>H1718</f>
        <v>#REF!</v>
      </c>
    </row>
    <row r="1718" spans="1:8" x14ac:dyDescent="0.2">
      <c r="A1718" s="326" t="e">
        <f>'Запит 2-8'!#REF!</f>
        <v>#REF!</v>
      </c>
      <c r="B1718" s="421" t="e">
        <f>IF('Запит 2-8'!#REF!&lt;&gt;"",'Запит 2-8'!#REF!,"")</f>
        <v>#REF!</v>
      </c>
      <c r="C1718" s="422" t="e">
        <f>'Запит 2-8'!#REF!</f>
        <v>#REF!</v>
      </c>
      <c r="D1718" s="423" t="e">
        <f>'Запит 2-8'!#REF!</f>
        <v>#REF!</v>
      </c>
      <c r="E1718" s="430" t="e">
        <f>'Паспорт-3'!F1588</f>
        <v>#REF!</v>
      </c>
      <c r="F1718" s="431"/>
      <c r="G1718" s="432" t="e">
        <f t="shared" ref="G1718:G1732" si="210">F1718-E1718</f>
        <v>#REF!</v>
      </c>
      <c r="H1718" s="81" t="e">
        <f t="shared" ref="H1718:H1732" si="211">IF(B1718&lt;&gt;"","Для друку","")</f>
        <v>#REF!</v>
      </c>
    </row>
    <row r="1719" spans="1:8" x14ac:dyDescent="0.2">
      <c r="A1719" s="326" t="e">
        <f>'Запит 2-8'!#REF!</f>
        <v>#REF!</v>
      </c>
      <c r="B1719" s="298" t="e">
        <f>IF('Запит 2-8'!#REF!&lt;&gt;"",'Запит 2-8'!#REF!,"")</f>
        <v>#REF!</v>
      </c>
      <c r="C1719" s="297" t="e">
        <f>'Запит 2-8'!#REF!</f>
        <v>#REF!</v>
      </c>
      <c r="D1719" s="296" t="e">
        <f>'Запит 2-8'!#REF!</f>
        <v>#REF!</v>
      </c>
      <c r="E1719" s="413" t="e">
        <f>'Паспорт-3'!F1589</f>
        <v>#REF!</v>
      </c>
      <c r="F1719" s="414"/>
      <c r="G1719" s="429" t="e">
        <f t="shared" si="210"/>
        <v>#REF!</v>
      </c>
      <c r="H1719" s="81" t="e">
        <f t="shared" si="211"/>
        <v>#REF!</v>
      </c>
    </row>
    <row r="1720" spans="1:8" x14ac:dyDescent="0.2">
      <c r="A1720" s="326" t="e">
        <f>'Запит 2-8'!#REF!</f>
        <v>#REF!</v>
      </c>
      <c r="B1720" s="298" t="e">
        <f>IF('Запит 2-8'!#REF!&lt;&gt;"",'Запит 2-8'!#REF!,"")</f>
        <v>#REF!</v>
      </c>
      <c r="C1720" s="297" t="e">
        <f>'Запит 2-8'!#REF!</f>
        <v>#REF!</v>
      </c>
      <c r="D1720" s="296" t="e">
        <f>'Запит 2-8'!#REF!</f>
        <v>#REF!</v>
      </c>
      <c r="E1720" s="413" t="e">
        <f>'Паспорт-3'!F1590</f>
        <v>#REF!</v>
      </c>
      <c r="F1720" s="414"/>
      <c r="G1720" s="429" t="e">
        <f t="shared" si="210"/>
        <v>#REF!</v>
      </c>
      <c r="H1720" s="81" t="e">
        <f t="shared" si="211"/>
        <v>#REF!</v>
      </c>
    </row>
    <row r="1721" spans="1:8" x14ac:dyDescent="0.2">
      <c r="A1721" s="326" t="e">
        <f>'Запит 2-8'!#REF!</f>
        <v>#REF!</v>
      </c>
      <c r="B1721" s="298" t="e">
        <f>IF('Запит 2-8'!#REF!&lt;&gt;"",'Запит 2-8'!#REF!,"")</f>
        <v>#REF!</v>
      </c>
      <c r="C1721" s="297" t="e">
        <f>'Запит 2-8'!#REF!</f>
        <v>#REF!</v>
      </c>
      <c r="D1721" s="296" t="e">
        <f>'Запит 2-8'!#REF!</f>
        <v>#REF!</v>
      </c>
      <c r="E1721" s="413" t="e">
        <f>'Паспорт-3'!F1591</f>
        <v>#REF!</v>
      </c>
      <c r="F1721" s="414"/>
      <c r="G1721" s="429" t="e">
        <f t="shared" si="210"/>
        <v>#REF!</v>
      </c>
      <c r="H1721" s="81" t="e">
        <f t="shared" si="211"/>
        <v>#REF!</v>
      </c>
    </row>
    <row r="1722" spans="1:8" x14ac:dyDescent="0.2">
      <c r="A1722" s="326" t="e">
        <f>'Запит 2-8'!#REF!</f>
        <v>#REF!</v>
      </c>
      <c r="B1722" s="298" t="e">
        <f>IF('Запит 2-8'!#REF!&lt;&gt;"",'Запит 2-8'!#REF!,"")</f>
        <v>#REF!</v>
      </c>
      <c r="C1722" s="297" t="e">
        <f>'Запит 2-8'!#REF!</f>
        <v>#REF!</v>
      </c>
      <c r="D1722" s="296" t="e">
        <f>'Запит 2-8'!#REF!</f>
        <v>#REF!</v>
      </c>
      <c r="E1722" s="413" t="e">
        <f>'Паспорт-3'!F1592</f>
        <v>#REF!</v>
      </c>
      <c r="F1722" s="414"/>
      <c r="G1722" s="429" t="e">
        <f t="shared" si="210"/>
        <v>#REF!</v>
      </c>
      <c r="H1722" s="81" t="e">
        <f t="shared" si="211"/>
        <v>#REF!</v>
      </c>
    </row>
    <row r="1723" spans="1:8" x14ac:dyDescent="0.2">
      <c r="A1723" s="326" t="e">
        <f>'Запит 2-8'!#REF!</f>
        <v>#REF!</v>
      </c>
      <c r="B1723" s="298" t="e">
        <f>IF('Запит 2-8'!#REF!&lt;&gt;"",'Запит 2-8'!#REF!,"")</f>
        <v>#REF!</v>
      </c>
      <c r="C1723" s="297" t="e">
        <f>'Запит 2-8'!#REF!</f>
        <v>#REF!</v>
      </c>
      <c r="D1723" s="296" t="e">
        <f>'Запит 2-8'!#REF!</f>
        <v>#REF!</v>
      </c>
      <c r="E1723" s="413" t="e">
        <f>'Паспорт-3'!F1593</f>
        <v>#REF!</v>
      </c>
      <c r="F1723" s="414"/>
      <c r="G1723" s="429" t="e">
        <f t="shared" si="210"/>
        <v>#REF!</v>
      </c>
      <c r="H1723" s="81" t="e">
        <f t="shared" si="211"/>
        <v>#REF!</v>
      </c>
    </row>
    <row r="1724" spans="1:8" x14ac:dyDescent="0.2">
      <c r="A1724" s="326" t="e">
        <f>'Запит 2-8'!#REF!</f>
        <v>#REF!</v>
      </c>
      <c r="B1724" s="298" t="e">
        <f>IF('Запит 2-8'!#REF!&lt;&gt;"",'Запит 2-8'!#REF!,"")</f>
        <v>#REF!</v>
      </c>
      <c r="C1724" s="297" t="e">
        <f>'Запит 2-8'!#REF!</f>
        <v>#REF!</v>
      </c>
      <c r="D1724" s="296" t="e">
        <f>'Запит 2-8'!#REF!</f>
        <v>#REF!</v>
      </c>
      <c r="E1724" s="413" t="e">
        <f>'Паспорт-3'!F1594</f>
        <v>#REF!</v>
      </c>
      <c r="F1724" s="414"/>
      <c r="G1724" s="429" t="e">
        <f t="shared" si="210"/>
        <v>#REF!</v>
      </c>
      <c r="H1724" s="81" t="e">
        <f t="shared" si="211"/>
        <v>#REF!</v>
      </c>
    </row>
    <row r="1725" spans="1:8" x14ac:dyDescent="0.2">
      <c r="A1725" s="326" t="e">
        <f>'Запит 2-8'!#REF!</f>
        <v>#REF!</v>
      </c>
      <c r="B1725" s="298" t="e">
        <f>IF('Запит 2-8'!#REF!&lt;&gt;"",'Запит 2-8'!#REF!,"")</f>
        <v>#REF!</v>
      </c>
      <c r="C1725" s="297" t="e">
        <f>'Запит 2-8'!#REF!</f>
        <v>#REF!</v>
      </c>
      <c r="D1725" s="296" t="e">
        <f>'Запит 2-8'!#REF!</f>
        <v>#REF!</v>
      </c>
      <c r="E1725" s="413" t="e">
        <f>'Паспорт-3'!F1595</f>
        <v>#REF!</v>
      </c>
      <c r="F1725" s="414"/>
      <c r="G1725" s="429" t="e">
        <f t="shared" si="210"/>
        <v>#REF!</v>
      </c>
      <c r="H1725" s="81" t="e">
        <f t="shared" si="211"/>
        <v>#REF!</v>
      </c>
    </row>
    <row r="1726" spans="1:8" x14ac:dyDescent="0.2">
      <c r="A1726" s="326" t="e">
        <f>'Запит 2-8'!#REF!</f>
        <v>#REF!</v>
      </c>
      <c r="B1726" s="298" t="e">
        <f>IF('Запит 2-8'!#REF!&lt;&gt;"",'Запит 2-8'!#REF!,"")</f>
        <v>#REF!</v>
      </c>
      <c r="C1726" s="297" t="e">
        <f>'Запит 2-8'!#REF!</f>
        <v>#REF!</v>
      </c>
      <c r="D1726" s="296" t="e">
        <f>'Запит 2-8'!#REF!</f>
        <v>#REF!</v>
      </c>
      <c r="E1726" s="413" t="e">
        <f>'Паспорт-3'!F1596</f>
        <v>#REF!</v>
      </c>
      <c r="F1726" s="414"/>
      <c r="G1726" s="429" t="e">
        <f t="shared" si="210"/>
        <v>#REF!</v>
      </c>
      <c r="H1726" s="81" t="e">
        <f t="shared" si="211"/>
        <v>#REF!</v>
      </c>
    </row>
    <row r="1727" spans="1:8" x14ac:dyDescent="0.2">
      <c r="A1727" s="326" t="e">
        <f>'Запит 2-8'!#REF!</f>
        <v>#REF!</v>
      </c>
      <c r="B1727" s="298" t="e">
        <f>IF('Запит 2-8'!#REF!&lt;&gt;"",'Запит 2-8'!#REF!,"")</f>
        <v>#REF!</v>
      </c>
      <c r="C1727" s="297" t="e">
        <f>'Запит 2-8'!#REF!</f>
        <v>#REF!</v>
      </c>
      <c r="D1727" s="296" t="e">
        <f>'Запит 2-8'!#REF!</f>
        <v>#REF!</v>
      </c>
      <c r="E1727" s="413" t="e">
        <f>'Паспорт-3'!F1597</f>
        <v>#REF!</v>
      </c>
      <c r="F1727" s="414"/>
      <c r="G1727" s="429" t="e">
        <f t="shared" si="210"/>
        <v>#REF!</v>
      </c>
      <c r="H1727" s="81" t="e">
        <f t="shared" si="211"/>
        <v>#REF!</v>
      </c>
    </row>
    <row r="1728" spans="1:8" x14ac:dyDescent="0.2">
      <c r="A1728" s="326" t="e">
        <f>'Запит 2-8'!#REF!</f>
        <v>#REF!</v>
      </c>
      <c r="B1728" s="298" t="e">
        <f>IF('Запит 2-8'!#REF!&lt;&gt;"",'Запит 2-8'!#REF!,"")</f>
        <v>#REF!</v>
      </c>
      <c r="C1728" s="297" t="e">
        <f>'Запит 2-8'!#REF!</f>
        <v>#REF!</v>
      </c>
      <c r="D1728" s="296" t="e">
        <f>'Запит 2-8'!#REF!</f>
        <v>#REF!</v>
      </c>
      <c r="E1728" s="413" t="e">
        <f>'Паспорт-3'!F1598</f>
        <v>#REF!</v>
      </c>
      <c r="F1728" s="414"/>
      <c r="G1728" s="429" t="e">
        <f t="shared" si="210"/>
        <v>#REF!</v>
      </c>
      <c r="H1728" s="81" t="e">
        <f t="shared" si="211"/>
        <v>#REF!</v>
      </c>
    </row>
    <row r="1729" spans="1:8" x14ac:dyDescent="0.2">
      <c r="A1729" s="326" t="e">
        <f>'Запит 2-8'!#REF!</f>
        <v>#REF!</v>
      </c>
      <c r="B1729" s="298" t="e">
        <f>IF('Запит 2-8'!#REF!&lt;&gt;"",'Запит 2-8'!#REF!,"")</f>
        <v>#REF!</v>
      </c>
      <c r="C1729" s="297" t="e">
        <f>'Запит 2-8'!#REF!</f>
        <v>#REF!</v>
      </c>
      <c r="D1729" s="296" t="e">
        <f>'Запит 2-8'!#REF!</f>
        <v>#REF!</v>
      </c>
      <c r="E1729" s="413" t="e">
        <f>'Паспорт-3'!F1599</f>
        <v>#REF!</v>
      </c>
      <c r="F1729" s="414"/>
      <c r="G1729" s="429" t="e">
        <f t="shared" si="210"/>
        <v>#REF!</v>
      </c>
      <c r="H1729" s="81" t="e">
        <f t="shared" si="211"/>
        <v>#REF!</v>
      </c>
    </row>
    <row r="1730" spans="1:8" x14ac:dyDescent="0.2">
      <c r="A1730" s="326" t="e">
        <f>'Запит 2-8'!#REF!</f>
        <v>#REF!</v>
      </c>
      <c r="B1730" s="298" t="e">
        <f>IF('Запит 2-8'!#REF!&lt;&gt;"",'Запит 2-8'!#REF!,"")</f>
        <v>#REF!</v>
      </c>
      <c r="C1730" s="297" t="e">
        <f>'Запит 2-8'!#REF!</f>
        <v>#REF!</v>
      </c>
      <c r="D1730" s="296" t="e">
        <f>'Запит 2-8'!#REF!</f>
        <v>#REF!</v>
      </c>
      <c r="E1730" s="413" t="e">
        <f>'Паспорт-3'!F1600</f>
        <v>#REF!</v>
      </c>
      <c r="F1730" s="414"/>
      <c r="G1730" s="429" t="e">
        <f t="shared" si="210"/>
        <v>#REF!</v>
      </c>
      <c r="H1730" s="81" t="e">
        <f t="shared" si="211"/>
        <v>#REF!</v>
      </c>
    </row>
    <row r="1731" spans="1:8" x14ac:dyDescent="0.2">
      <c r="A1731" s="326" t="e">
        <f>'Запит 2-8'!#REF!</f>
        <v>#REF!</v>
      </c>
      <c r="B1731" s="298" t="e">
        <f>IF('Запит 2-8'!#REF!&lt;&gt;"",'Запит 2-8'!#REF!,"")</f>
        <v>#REF!</v>
      </c>
      <c r="C1731" s="297" t="e">
        <f>'Запит 2-8'!#REF!</f>
        <v>#REF!</v>
      </c>
      <c r="D1731" s="296" t="e">
        <f>'Запит 2-8'!#REF!</f>
        <v>#REF!</v>
      </c>
      <c r="E1731" s="413" t="e">
        <f>'Паспорт-3'!F1601</f>
        <v>#REF!</v>
      </c>
      <c r="F1731" s="414"/>
      <c r="G1731" s="429" t="e">
        <f t="shared" si="210"/>
        <v>#REF!</v>
      </c>
      <c r="H1731" s="81" t="e">
        <f t="shared" si="211"/>
        <v>#REF!</v>
      </c>
    </row>
    <row r="1732" spans="1:8" x14ac:dyDescent="0.2">
      <c r="A1732" s="433" t="e">
        <f>'Запит 2-8'!#REF!</f>
        <v>#REF!</v>
      </c>
      <c r="B1732" s="434" t="e">
        <f>IF('Запит 2-8'!#REF!&lt;&gt;"",'Запит 2-8'!#REF!,"")</f>
        <v>#REF!</v>
      </c>
      <c r="C1732" s="435" t="e">
        <f>'Запит 2-8'!#REF!</f>
        <v>#REF!</v>
      </c>
      <c r="D1732" s="436" t="e">
        <f>'Запит 2-8'!#REF!</f>
        <v>#REF!</v>
      </c>
      <c r="E1732" s="437" t="e">
        <f>'Паспорт-3'!F1602</f>
        <v>#REF!</v>
      </c>
      <c r="F1732" s="438"/>
      <c r="G1732" s="439" t="e">
        <f t="shared" si="210"/>
        <v>#REF!</v>
      </c>
      <c r="H1732" s="81" t="e">
        <f t="shared" si="211"/>
        <v>#REF!</v>
      </c>
    </row>
    <row r="1733" spans="1:8" ht="12.75" customHeight="1" x14ac:dyDescent="0.2">
      <c r="A1733" s="820" t="s">
        <v>212</v>
      </c>
      <c r="B1733" s="821"/>
      <c r="C1733" s="821"/>
      <c r="D1733" s="821"/>
      <c r="E1733" s="821"/>
      <c r="F1733" s="821"/>
      <c r="G1733" s="822"/>
      <c r="H1733" s="81" t="e">
        <f>H1717</f>
        <v>#REF!</v>
      </c>
    </row>
    <row r="1734" spans="1:8" x14ac:dyDescent="0.2">
      <c r="A1734" s="426" t="e">
        <f>'Запит 2-8'!#REF!</f>
        <v>#REF!</v>
      </c>
      <c r="B1734" s="823" t="s">
        <v>109</v>
      </c>
      <c r="C1734" s="824"/>
      <c r="D1734" s="824"/>
      <c r="E1734" s="825"/>
      <c r="F1734" s="825"/>
      <c r="G1734" s="826"/>
      <c r="H1734" s="81" t="e">
        <f>H1735</f>
        <v>#REF!</v>
      </c>
    </row>
    <row r="1735" spans="1:8" x14ac:dyDescent="0.2">
      <c r="A1735" s="326" t="e">
        <f>'Запит 2-8'!#REF!</f>
        <v>#REF!</v>
      </c>
      <c r="B1735" s="421" t="e">
        <f>IF('Запит 2-8'!#REF!&lt;&gt;"",'Запит 2-8'!#REF!,"")</f>
        <v>#REF!</v>
      </c>
      <c r="C1735" s="422" t="e">
        <f>'Запит 2-8'!#REF!</f>
        <v>#REF!</v>
      </c>
      <c r="D1735" s="423" t="e">
        <f>'Запит 2-8'!#REF!</f>
        <v>#REF!</v>
      </c>
      <c r="E1735" s="424" t="e">
        <f>'Паспорт-3'!F1604</f>
        <v>#REF!</v>
      </c>
      <c r="F1735" s="425"/>
      <c r="G1735" s="428" t="e">
        <f t="shared" ref="G1735:G1749" si="212">F1735-E1735</f>
        <v>#REF!</v>
      </c>
      <c r="H1735" s="81" t="e">
        <f t="shared" ref="H1735:H1749" si="213">IF(B1735&lt;&gt;"","Для друку","")</f>
        <v>#REF!</v>
      </c>
    </row>
    <row r="1736" spans="1:8" x14ac:dyDescent="0.2">
      <c r="A1736" s="326" t="e">
        <f>'Запит 2-8'!#REF!</f>
        <v>#REF!</v>
      </c>
      <c r="B1736" s="298" t="e">
        <f>IF('Запит 2-8'!#REF!&lt;&gt;"",'Запит 2-8'!#REF!,"")</f>
        <v>#REF!</v>
      </c>
      <c r="C1736" s="297" t="e">
        <f>'Запит 2-8'!#REF!</f>
        <v>#REF!</v>
      </c>
      <c r="D1736" s="296" t="e">
        <f>'Запит 2-8'!#REF!</f>
        <v>#REF!</v>
      </c>
      <c r="E1736" s="413" t="e">
        <f>'Паспорт-3'!F1605</f>
        <v>#REF!</v>
      </c>
      <c r="F1736" s="414"/>
      <c r="G1736" s="429" t="e">
        <f t="shared" si="212"/>
        <v>#REF!</v>
      </c>
      <c r="H1736" s="81" t="e">
        <f t="shared" si="213"/>
        <v>#REF!</v>
      </c>
    </row>
    <row r="1737" spans="1:8" x14ac:dyDescent="0.2">
      <c r="A1737" s="326" t="e">
        <f>'Запит 2-8'!#REF!</f>
        <v>#REF!</v>
      </c>
      <c r="B1737" s="298" t="e">
        <f>IF('Запит 2-8'!#REF!&lt;&gt;"",'Запит 2-8'!#REF!,"")</f>
        <v>#REF!</v>
      </c>
      <c r="C1737" s="297" t="e">
        <f>'Запит 2-8'!#REF!</f>
        <v>#REF!</v>
      </c>
      <c r="D1737" s="296" t="e">
        <f>'Запит 2-8'!#REF!</f>
        <v>#REF!</v>
      </c>
      <c r="E1737" s="413" t="e">
        <f>'Паспорт-3'!F1606</f>
        <v>#REF!</v>
      </c>
      <c r="F1737" s="414"/>
      <c r="G1737" s="429" t="e">
        <f t="shared" si="212"/>
        <v>#REF!</v>
      </c>
      <c r="H1737" s="81" t="e">
        <f t="shared" si="213"/>
        <v>#REF!</v>
      </c>
    </row>
    <row r="1738" spans="1:8" x14ac:dyDescent="0.2">
      <c r="A1738" s="326" t="e">
        <f>'Запит 2-8'!#REF!</f>
        <v>#REF!</v>
      </c>
      <c r="B1738" s="298" t="e">
        <f>IF('Запит 2-8'!#REF!&lt;&gt;"",'Запит 2-8'!#REF!,"")</f>
        <v>#REF!</v>
      </c>
      <c r="C1738" s="297" t="e">
        <f>'Запит 2-8'!#REF!</f>
        <v>#REF!</v>
      </c>
      <c r="D1738" s="296" t="e">
        <f>'Запит 2-8'!#REF!</f>
        <v>#REF!</v>
      </c>
      <c r="E1738" s="413" t="e">
        <f>'Паспорт-3'!F1607</f>
        <v>#REF!</v>
      </c>
      <c r="F1738" s="414"/>
      <c r="G1738" s="429" t="e">
        <f t="shared" si="212"/>
        <v>#REF!</v>
      </c>
      <c r="H1738" s="81" t="e">
        <f t="shared" si="213"/>
        <v>#REF!</v>
      </c>
    </row>
    <row r="1739" spans="1:8" x14ac:dyDescent="0.2">
      <c r="A1739" s="326" t="e">
        <f>'Запит 2-8'!#REF!</f>
        <v>#REF!</v>
      </c>
      <c r="B1739" s="298" t="e">
        <f>IF('Запит 2-8'!#REF!&lt;&gt;"",'Запит 2-8'!#REF!,"")</f>
        <v>#REF!</v>
      </c>
      <c r="C1739" s="297" t="e">
        <f>'Запит 2-8'!#REF!</f>
        <v>#REF!</v>
      </c>
      <c r="D1739" s="296" t="e">
        <f>'Запит 2-8'!#REF!</f>
        <v>#REF!</v>
      </c>
      <c r="E1739" s="413" t="e">
        <f>'Паспорт-3'!F1608</f>
        <v>#REF!</v>
      </c>
      <c r="F1739" s="414"/>
      <c r="G1739" s="429" t="e">
        <f t="shared" si="212"/>
        <v>#REF!</v>
      </c>
      <c r="H1739" s="81" t="e">
        <f t="shared" si="213"/>
        <v>#REF!</v>
      </c>
    </row>
    <row r="1740" spans="1:8" x14ac:dyDescent="0.2">
      <c r="A1740" s="326" t="e">
        <f>'Запит 2-8'!#REF!</f>
        <v>#REF!</v>
      </c>
      <c r="B1740" s="298" t="e">
        <f>IF('Запит 2-8'!#REF!&lt;&gt;"",'Запит 2-8'!#REF!,"")</f>
        <v>#REF!</v>
      </c>
      <c r="C1740" s="297" t="e">
        <f>'Запит 2-8'!#REF!</f>
        <v>#REF!</v>
      </c>
      <c r="D1740" s="296" t="e">
        <f>'Запит 2-8'!#REF!</f>
        <v>#REF!</v>
      </c>
      <c r="E1740" s="413" t="e">
        <f>'Паспорт-3'!F1609</f>
        <v>#REF!</v>
      </c>
      <c r="F1740" s="414"/>
      <c r="G1740" s="429" t="e">
        <f t="shared" si="212"/>
        <v>#REF!</v>
      </c>
      <c r="H1740" s="81" t="e">
        <f t="shared" si="213"/>
        <v>#REF!</v>
      </c>
    </row>
    <row r="1741" spans="1:8" x14ac:dyDescent="0.2">
      <c r="A1741" s="326" t="e">
        <f>'Запит 2-8'!#REF!</f>
        <v>#REF!</v>
      </c>
      <c r="B1741" s="298" t="e">
        <f>IF('Запит 2-8'!#REF!&lt;&gt;"",'Запит 2-8'!#REF!,"")</f>
        <v>#REF!</v>
      </c>
      <c r="C1741" s="297" t="e">
        <f>'Запит 2-8'!#REF!</f>
        <v>#REF!</v>
      </c>
      <c r="D1741" s="296" t="e">
        <f>'Запит 2-8'!#REF!</f>
        <v>#REF!</v>
      </c>
      <c r="E1741" s="413" t="e">
        <f>'Паспорт-3'!F1610</f>
        <v>#REF!</v>
      </c>
      <c r="F1741" s="414"/>
      <c r="G1741" s="429" t="e">
        <f t="shared" si="212"/>
        <v>#REF!</v>
      </c>
      <c r="H1741" s="81" t="e">
        <f t="shared" si="213"/>
        <v>#REF!</v>
      </c>
    </row>
    <row r="1742" spans="1:8" x14ac:dyDescent="0.2">
      <c r="A1742" s="326" t="e">
        <f>'Запит 2-8'!#REF!</f>
        <v>#REF!</v>
      </c>
      <c r="B1742" s="298" t="e">
        <f>IF('Запит 2-8'!#REF!&lt;&gt;"",'Запит 2-8'!#REF!,"")</f>
        <v>#REF!</v>
      </c>
      <c r="C1742" s="297" t="e">
        <f>'Запит 2-8'!#REF!</f>
        <v>#REF!</v>
      </c>
      <c r="D1742" s="296" t="e">
        <f>'Запит 2-8'!#REF!</f>
        <v>#REF!</v>
      </c>
      <c r="E1742" s="413" t="e">
        <f>'Паспорт-3'!F1611</f>
        <v>#REF!</v>
      </c>
      <c r="F1742" s="414"/>
      <c r="G1742" s="429" t="e">
        <f t="shared" si="212"/>
        <v>#REF!</v>
      </c>
      <c r="H1742" s="81" t="e">
        <f t="shared" si="213"/>
        <v>#REF!</v>
      </c>
    </row>
    <row r="1743" spans="1:8" x14ac:dyDescent="0.2">
      <c r="A1743" s="326" t="e">
        <f>'Запит 2-8'!#REF!</f>
        <v>#REF!</v>
      </c>
      <c r="B1743" s="298" t="e">
        <f>IF('Запит 2-8'!#REF!&lt;&gt;"",'Запит 2-8'!#REF!,"")</f>
        <v>#REF!</v>
      </c>
      <c r="C1743" s="297" t="e">
        <f>'Запит 2-8'!#REF!</f>
        <v>#REF!</v>
      </c>
      <c r="D1743" s="296" t="e">
        <f>'Запит 2-8'!#REF!</f>
        <v>#REF!</v>
      </c>
      <c r="E1743" s="413" t="e">
        <f>'Паспорт-3'!F1612</f>
        <v>#REF!</v>
      </c>
      <c r="F1743" s="414"/>
      <c r="G1743" s="429" t="e">
        <f t="shared" si="212"/>
        <v>#REF!</v>
      </c>
      <c r="H1743" s="81" t="e">
        <f t="shared" si="213"/>
        <v>#REF!</v>
      </c>
    </row>
    <row r="1744" spans="1:8" x14ac:dyDescent="0.2">
      <c r="A1744" s="326" t="e">
        <f>'Запит 2-8'!#REF!</f>
        <v>#REF!</v>
      </c>
      <c r="B1744" s="298" t="e">
        <f>IF('Запит 2-8'!#REF!&lt;&gt;"",'Запит 2-8'!#REF!,"")</f>
        <v>#REF!</v>
      </c>
      <c r="C1744" s="297" t="e">
        <f>'Запит 2-8'!#REF!</f>
        <v>#REF!</v>
      </c>
      <c r="D1744" s="296" t="e">
        <f>'Запит 2-8'!#REF!</f>
        <v>#REF!</v>
      </c>
      <c r="E1744" s="413" t="e">
        <f>'Паспорт-3'!F1613</f>
        <v>#REF!</v>
      </c>
      <c r="F1744" s="414"/>
      <c r="G1744" s="429" t="e">
        <f t="shared" si="212"/>
        <v>#REF!</v>
      </c>
      <c r="H1744" s="81" t="e">
        <f t="shared" si="213"/>
        <v>#REF!</v>
      </c>
    </row>
    <row r="1745" spans="1:8" x14ac:dyDescent="0.2">
      <c r="A1745" s="326" t="e">
        <f>'Запит 2-8'!#REF!</f>
        <v>#REF!</v>
      </c>
      <c r="B1745" s="298" t="e">
        <f>IF('Запит 2-8'!#REF!&lt;&gt;"",'Запит 2-8'!#REF!,"")</f>
        <v>#REF!</v>
      </c>
      <c r="C1745" s="297" t="e">
        <f>'Запит 2-8'!#REF!</f>
        <v>#REF!</v>
      </c>
      <c r="D1745" s="296" t="e">
        <f>'Запит 2-8'!#REF!</f>
        <v>#REF!</v>
      </c>
      <c r="E1745" s="413" t="e">
        <f>'Паспорт-3'!F1614</f>
        <v>#REF!</v>
      </c>
      <c r="F1745" s="414"/>
      <c r="G1745" s="429" t="e">
        <f t="shared" si="212"/>
        <v>#REF!</v>
      </c>
      <c r="H1745" s="81" t="e">
        <f t="shared" si="213"/>
        <v>#REF!</v>
      </c>
    </row>
    <row r="1746" spans="1:8" x14ac:dyDescent="0.2">
      <c r="A1746" s="326" t="e">
        <f>'Запит 2-8'!#REF!</f>
        <v>#REF!</v>
      </c>
      <c r="B1746" s="298" t="e">
        <f>IF('Запит 2-8'!#REF!&lt;&gt;"",'Запит 2-8'!#REF!,"")</f>
        <v>#REF!</v>
      </c>
      <c r="C1746" s="297" t="e">
        <f>'Запит 2-8'!#REF!</f>
        <v>#REF!</v>
      </c>
      <c r="D1746" s="296" t="e">
        <f>'Запит 2-8'!#REF!</f>
        <v>#REF!</v>
      </c>
      <c r="E1746" s="413" t="e">
        <f>'Паспорт-3'!F1615</f>
        <v>#REF!</v>
      </c>
      <c r="F1746" s="414"/>
      <c r="G1746" s="429" t="e">
        <f t="shared" si="212"/>
        <v>#REF!</v>
      </c>
      <c r="H1746" s="81" t="e">
        <f t="shared" si="213"/>
        <v>#REF!</v>
      </c>
    </row>
    <row r="1747" spans="1:8" x14ac:dyDescent="0.2">
      <c r="A1747" s="326" t="e">
        <f>'Запит 2-8'!#REF!</f>
        <v>#REF!</v>
      </c>
      <c r="B1747" s="298" t="e">
        <f>IF('Запит 2-8'!#REF!&lt;&gt;"",'Запит 2-8'!#REF!,"")</f>
        <v>#REF!</v>
      </c>
      <c r="C1747" s="297" t="e">
        <f>'Запит 2-8'!#REF!</f>
        <v>#REF!</v>
      </c>
      <c r="D1747" s="296" t="e">
        <f>'Запит 2-8'!#REF!</f>
        <v>#REF!</v>
      </c>
      <c r="E1747" s="413" t="e">
        <f>'Паспорт-3'!F1616</f>
        <v>#REF!</v>
      </c>
      <c r="F1747" s="414"/>
      <c r="G1747" s="429" t="e">
        <f t="shared" si="212"/>
        <v>#REF!</v>
      </c>
      <c r="H1747" s="81" t="e">
        <f t="shared" si="213"/>
        <v>#REF!</v>
      </c>
    </row>
    <row r="1748" spans="1:8" x14ac:dyDescent="0.2">
      <c r="A1748" s="326" t="e">
        <f>'Запит 2-8'!#REF!</f>
        <v>#REF!</v>
      </c>
      <c r="B1748" s="298" t="e">
        <f>IF('Запит 2-8'!#REF!&lt;&gt;"",'Запит 2-8'!#REF!,"")</f>
        <v>#REF!</v>
      </c>
      <c r="C1748" s="297" t="e">
        <f>'Запит 2-8'!#REF!</f>
        <v>#REF!</v>
      </c>
      <c r="D1748" s="296" t="e">
        <f>'Запит 2-8'!#REF!</f>
        <v>#REF!</v>
      </c>
      <c r="E1748" s="413" t="e">
        <f>'Паспорт-3'!F1617</f>
        <v>#REF!</v>
      </c>
      <c r="F1748" s="414"/>
      <c r="G1748" s="429" t="e">
        <f t="shared" si="212"/>
        <v>#REF!</v>
      </c>
      <c r="H1748" s="81" t="e">
        <f t="shared" si="213"/>
        <v>#REF!</v>
      </c>
    </row>
    <row r="1749" spans="1:8" x14ac:dyDescent="0.2">
      <c r="A1749" s="433" t="e">
        <f>'Запит 2-8'!#REF!</f>
        <v>#REF!</v>
      </c>
      <c r="B1749" s="434" t="e">
        <f>IF('Запит 2-8'!#REF!&lt;&gt;"",'Запит 2-8'!#REF!,"")</f>
        <v>#REF!</v>
      </c>
      <c r="C1749" s="435" t="e">
        <f>'Запит 2-8'!#REF!</f>
        <v>#REF!</v>
      </c>
      <c r="D1749" s="436" t="e">
        <f>'Запит 2-8'!#REF!</f>
        <v>#REF!</v>
      </c>
      <c r="E1749" s="437" t="e">
        <f>'Паспорт-3'!F1618</f>
        <v>#REF!</v>
      </c>
      <c r="F1749" s="438"/>
      <c r="G1749" s="439" t="e">
        <f t="shared" si="212"/>
        <v>#REF!</v>
      </c>
      <c r="H1749" s="81" t="e">
        <f t="shared" si="213"/>
        <v>#REF!</v>
      </c>
    </row>
    <row r="1750" spans="1:8" ht="12.75" customHeight="1" x14ac:dyDescent="0.2">
      <c r="A1750" s="820" t="s">
        <v>212</v>
      </c>
      <c r="B1750" s="821"/>
      <c r="C1750" s="821"/>
      <c r="D1750" s="821"/>
      <c r="E1750" s="821"/>
      <c r="F1750" s="821"/>
      <c r="G1750" s="822"/>
      <c r="H1750" s="81" t="e">
        <f>H1734</f>
        <v>#REF!</v>
      </c>
    </row>
    <row r="1751" spans="1:8" x14ac:dyDescent="0.2">
      <c r="A1751" s="426" t="e">
        <f>'Запит 2-8'!#REF!</f>
        <v>#REF!</v>
      </c>
      <c r="B1751" s="823" t="s">
        <v>110</v>
      </c>
      <c r="C1751" s="824"/>
      <c r="D1751" s="824"/>
      <c r="E1751" s="825"/>
      <c r="F1751" s="825"/>
      <c r="G1751" s="826"/>
      <c r="H1751" s="81" t="e">
        <f>H1752</f>
        <v>#REF!</v>
      </c>
    </row>
    <row r="1752" spans="1:8" x14ac:dyDescent="0.2">
      <c r="A1752" s="326" t="e">
        <f>'Запит 2-8'!#REF!</f>
        <v>#REF!</v>
      </c>
      <c r="B1752" s="421" t="e">
        <f>IF('Запит 2-8'!#REF!&lt;&gt;"",'Запит 2-8'!#REF!,"")</f>
        <v>#REF!</v>
      </c>
      <c r="C1752" s="422" t="e">
        <f>'Запит 2-8'!#REF!</f>
        <v>#REF!</v>
      </c>
      <c r="D1752" s="423" t="e">
        <f>'Запит 2-8'!#REF!</f>
        <v>#REF!</v>
      </c>
      <c r="E1752" s="424" t="e">
        <f>'Паспорт-3'!F1620</f>
        <v>#REF!</v>
      </c>
      <c r="F1752" s="425"/>
      <c r="G1752" s="428" t="e">
        <f t="shared" ref="G1752:G1761" si="214">F1752-E1752</f>
        <v>#REF!</v>
      </c>
      <c r="H1752" s="81" t="e">
        <f t="shared" ref="H1752:H1761" si="215">IF(B1752&lt;&gt;"","Для друку","")</f>
        <v>#REF!</v>
      </c>
    </row>
    <row r="1753" spans="1:8" x14ac:dyDescent="0.2">
      <c r="A1753" s="326" t="e">
        <f>'Запит 2-8'!#REF!</f>
        <v>#REF!</v>
      </c>
      <c r="B1753" s="298" t="e">
        <f>IF('Запит 2-8'!#REF!&lt;&gt;"",'Запит 2-8'!#REF!,"")</f>
        <v>#REF!</v>
      </c>
      <c r="C1753" s="297" t="e">
        <f>'Запит 2-8'!#REF!</f>
        <v>#REF!</v>
      </c>
      <c r="D1753" s="296" t="e">
        <f>'Запит 2-8'!#REF!</f>
        <v>#REF!</v>
      </c>
      <c r="E1753" s="413" t="e">
        <f>'Паспорт-3'!F1621</f>
        <v>#REF!</v>
      </c>
      <c r="F1753" s="414"/>
      <c r="G1753" s="429" t="e">
        <f t="shared" si="214"/>
        <v>#REF!</v>
      </c>
      <c r="H1753" s="81" t="e">
        <f t="shared" si="215"/>
        <v>#REF!</v>
      </c>
    </row>
    <row r="1754" spans="1:8" x14ac:dyDescent="0.2">
      <c r="A1754" s="326" t="e">
        <f>'Запит 2-8'!#REF!</f>
        <v>#REF!</v>
      </c>
      <c r="B1754" s="298" t="e">
        <f>IF('Запит 2-8'!#REF!&lt;&gt;"",'Запит 2-8'!#REF!,"")</f>
        <v>#REF!</v>
      </c>
      <c r="C1754" s="297" t="e">
        <f>'Запит 2-8'!#REF!</f>
        <v>#REF!</v>
      </c>
      <c r="D1754" s="296" t="e">
        <f>'Запит 2-8'!#REF!</f>
        <v>#REF!</v>
      </c>
      <c r="E1754" s="413" t="e">
        <f>'Паспорт-3'!F1622</f>
        <v>#REF!</v>
      </c>
      <c r="F1754" s="414"/>
      <c r="G1754" s="429" t="e">
        <f t="shared" si="214"/>
        <v>#REF!</v>
      </c>
      <c r="H1754" s="81" t="e">
        <f t="shared" si="215"/>
        <v>#REF!</v>
      </c>
    </row>
    <row r="1755" spans="1:8" x14ac:dyDescent="0.2">
      <c r="A1755" s="326" t="e">
        <f>'Запит 2-8'!#REF!</f>
        <v>#REF!</v>
      </c>
      <c r="B1755" s="298" t="e">
        <f>IF('Запит 2-8'!#REF!&lt;&gt;"",'Запит 2-8'!#REF!,"")</f>
        <v>#REF!</v>
      </c>
      <c r="C1755" s="297" t="e">
        <f>'Запит 2-8'!#REF!</f>
        <v>#REF!</v>
      </c>
      <c r="D1755" s="296" t="e">
        <f>'Запит 2-8'!#REF!</f>
        <v>#REF!</v>
      </c>
      <c r="E1755" s="413" t="e">
        <f>'Паспорт-3'!F1623</f>
        <v>#REF!</v>
      </c>
      <c r="F1755" s="414"/>
      <c r="G1755" s="429" t="e">
        <f t="shared" si="214"/>
        <v>#REF!</v>
      </c>
      <c r="H1755" s="81" t="e">
        <f t="shared" si="215"/>
        <v>#REF!</v>
      </c>
    </row>
    <row r="1756" spans="1:8" x14ac:dyDescent="0.2">
      <c r="A1756" s="326" t="e">
        <f>'Запит 2-8'!#REF!</f>
        <v>#REF!</v>
      </c>
      <c r="B1756" s="298" t="e">
        <f>IF('Запит 2-8'!#REF!&lt;&gt;"",'Запит 2-8'!#REF!,"")</f>
        <v>#REF!</v>
      </c>
      <c r="C1756" s="297" t="e">
        <f>'Запит 2-8'!#REF!</f>
        <v>#REF!</v>
      </c>
      <c r="D1756" s="296" t="e">
        <f>'Запит 2-8'!#REF!</f>
        <v>#REF!</v>
      </c>
      <c r="E1756" s="413" t="e">
        <f>'Паспорт-3'!F1624</f>
        <v>#REF!</v>
      </c>
      <c r="F1756" s="414"/>
      <c r="G1756" s="429" t="e">
        <f t="shared" si="214"/>
        <v>#REF!</v>
      </c>
      <c r="H1756" s="81" t="e">
        <f t="shared" si="215"/>
        <v>#REF!</v>
      </c>
    </row>
    <row r="1757" spans="1:8" x14ac:dyDescent="0.2">
      <c r="A1757" s="326" t="e">
        <f>'Запит 2-8'!#REF!</f>
        <v>#REF!</v>
      </c>
      <c r="B1757" s="298" t="e">
        <f>IF('Запит 2-8'!#REF!&lt;&gt;"",'Запит 2-8'!#REF!,"")</f>
        <v>#REF!</v>
      </c>
      <c r="C1757" s="297" t="e">
        <f>'Запит 2-8'!#REF!</f>
        <v>#REF!</v>
      </c>
      <c r="D1757" s="296" t="e">
        <f>'Запит 2-8'!#REF!</f>
        <v>#REF!</v>
      </c>
      <c r="E1757" s="413" t="e">
        <f>'Паспорт-3'!F1625</f>
        <v>#REF!</v>
      </c>
      <c r="F1757" s="414"/>
      <c r="G1757" s="429" t="e">
        <f t="shared" si="214"/>
        <v>#REF!</v>
      </c>
      <c r="H1757" s="81" t="e">
        <f t="shared" si="215"/>
        <v>#REF!</v>
      </c>
    </row>
    <row r="1758" spans="1:8" x14ac:dyDescent="0.2">
      <c r="A1758" s="326" t="e">
        <f>'Запит 2-8'!#REF!</f>
        <v>#REF!</v>
      </c>
      <c r="B1758" s="298" t="e">
        <f>IF('Запит 2-8'!#REF!&lt;&gt;"",'Запит 2-8'!#REF!,"")</f>
        <v>#REF!</v>
      </c>
      <c r="C1758" s="297" t="e">
        <f>'Запит 2-8'!#REF!</f>
        <v>#REF!</v>
      </c>
      <c r="D1758" s="296" t="e">
        <f>'Запит 2-8'!#REF!</f>
        <v>#REF!</v>
      </c>
      <c r="E1758" s="413" t="e">
        <f>'Паспорт-3'!F1626</f>
        <v>#REF!</v>
      </c>
      <c r="F1758" s="414"/>
      <c r="G1758" s="429" t="e">
        <f t="shared" si="214"/>
        <v>#REF!</v>
      </c>
      <c r="H1758" s="81" t="e">
        <f t="shared" si="215"/>
        <v>#REF!</v>
      </c>
    </row>
    <row r="1759" spans="1:8" x14ac:dyDescent="0.2">
      <c r="A1759" s="326" t="e">
        <f>'Запит 2-8'!#REF!</f>
        <v>#REF!</v>
      </c>
      <c r="B1759" s="298" t="e">
        <f>IF('Запит 2-8'!#REF!&lt;&gt;"",'Запит 2-8'!#REF!,"")</f>
        <v>#REF!</v>
      </c>
      <c r="C1759" s="297" t="e">
        <f>'Запит 2-8'!#REF!</f>
        <v>#REF!</v>
      </c>
      <c r="D1759" s="296" t="e">
        <f>'Запит 2-8'!#REF!</f>
        <v>#REF!</v>
      </c>
      <c r="E1759" s="413" t="e">
        <f>'Паспорт-3'!F1627</f>
        <v>#REF!</v>
      </c>
      <c r="F1759" s="414"/>
      <c r="G1759" s="429" t="e">
        <f t="shared" si="214"/>
        <v>#REF!</v>
      </c>
      <c r="H1759" s="81" t="e">
        <f t="shared" si="215"/>
        <v>#REF!</v>
      </c>
    </row>
    <row r="1760" spans="1:8" ht="12.75" customHeight="1" x14ac:dyDescent="0.2">
      <c r="A1760" s="326" t="e">
        <f>'Запит 2-8'!#REF!</f>
        <v>#REF!</v>
      </c>
      <c r="B1760" s="298" t="e">
        <f>IF('Запит 2-8'!#REF!&lt;&gt;"",'Запит 2-8'!#REF!,"")</f>
        <v>#REF!</v>
      </c>
      <c r="C1760" s="297" t="e">
        <f>'Запит 2-8'!#REF!</f>
        <v>#REF!</v>
      </c>
      <c r="D1760" s="296" t="e">
        <f>'Запит 2-8'!#REF!</f>
        <v>#REF!</v>
      </c>
      <c r="E1760" s="413" t="e">
        <f>'Паспорт-3'!F1628</f>
        <v>#REF!</v>
      </c>
      <c r="F1760" s="414"/>
      <c r="G1760" s="429" t="e">
        <f t="shared" si="214"/>
        <v>#REF!</v>
      </c>
      <c r="H1760" s="81" t="e">
        <f t="shared" si="215"/>
        <v>#REF!</v>
      </c>
    </row>
    <row r="1761" spans="1:8" x14ac:dyDescent="0.2">
      <c r="A1761" s="433" t="e">
        <f>'Запит 2-8'!#REF!</f>
        <v>#REF!</v>
      </c>
      <c r="B1761" s="434" t="e">
        <f>IF('Запит 2-8'!#REF!&lt;&gt;"",'Запит 2-8'!#REF!,"")</f>
        <v>#REF!</v>
      </c>
      <c r="C1761" s="435" t="e">
        <f>'Запит 2-8'!#REF!</f>
        <v>#REF!</v>
      </c>
      <c r="D1761" s="436" t="e">
        <f>'Запит 2-8'!#REF!</f>
        <v>#REF!</v>
      </c>
      <c r="E1761" s="437" t="e">
        <f>'Паспорт-3'!F1629</f>
        <v>#REF!</v>
      </c>
      <c r="F1761" s="438"/>
      <c r="G1761" s="439" t="e">
        <f t="shared" si="214"/>
        <v>#REF!</v>
      </c>
      <c r="H1761" s="81" t="e">
        <f t="shared" si="215"/>
        <v>#REF!</v>
      </c>
    </row>
    <row r="1762" spans="1:8" ht="12.75" customHeight="1" x14ac:dyDescent="0.2">
      <c r="A1762" s="820" t="s">
        <v>212</v>
      </c>
      <c r="B1762" s="821"/>
      <c r="C1762" s="821"/>
      <c r="D1762" s="821"/>
      <c r="E1762" s="821"/>
      <c r="F1762" s="821"/>
      <c r="G1762" s="822"/>
      <c r="H1762" s="81" t="e">
        <f>H1751</f>
        <v>#REF!</v>
      </c>
    </row>
    <row r="1763" spans="1:8" ht="12.75" customHeight="1" x14ac:dyDescent="0.2">
      <c r="A1763" s="820" t="s">
        <v>232</v>
      </c>
      <c r="B1763" s="821"/>
      <c r="C1763" s="821"/>
      <c r="D1763" s="821"/>
      <c r="E1763" s="821"/>
      <c r="F1763" s="821"/>
      <c r="G1763" s="822"/>
      <c r="H1763" s="81" t="e">
        <f>H1699</f>
        <v>#REF!</v>
      </c>
    </row>
    <row r="1764" spans="1:8" ht="12.75" customHeight="1" x14ac:dyDescent="0.2">
      <c r="A1764" s="784" t="e">
        <f>'Запит 2-8'!#REF!</f>
        <v>#REF!</v>
      </c>
      <c r="B1764" s="785"/>
      <c r="C1764" s="785"/>
      <c r="D1764" s="785"/>
      <c r="E1764" s="785"/>
      <c r="F1764" s="785"/>
      <c r="G1764" s="786"/>
      <c r="H1764" s="81" t="e">
        <f>H1765</f>
        <v>#REF!</v>
      </c>
    </row>
    <row r="1765" spans="1:8" x14ac:dyDescent="0.2">
      <c r="A1765" s="420" t="s">
        <v>4</v>
      </c>
      <c r="B1765" s="823" t="s">
        <v>107</v>
      </c>
      <c r="C1765" s="824"/>
      <c r="D1765" s="824"/>
      <c r="E1765" s="827"/>
      <c r="F1765" s="827"/>
      <c r="G1765" s="828"/>
      <c r="H1765" s="81" t="e">
        <f>H1766</f>
        <v>#REF!</v>
      </c>
    </row>
    <row r="1766" spans="1:8" x14ac:dyDescent="0.2">
      <c r="A1766" s="326" t="e">
        <f>'Запит 2-8'!#REF!</f>
        <v>#REF!</v>
      </c>
      <c r="B1766" s="421" t="e">
        <f>IF('Запит 2-8'!#REF!&lt;&gt;"",'Запит 2-8'!#REF!,"")</f>
        <v>#REF!</v>
      </c>
      <c r="C1766" s="422" t="e">
        <f>'Запит 2-8'!#REF!</f>
        <v>#REF!</v>
      </c>
      <c r="D1766" s="423" t="e">
        <f>'Запит 2-8'!#REF!</f>
        <v>#REF!</v>
      </c>
      <c r="E1766" s="424" t="e">
        <f>'Паспорт-3'!F1632</f>
        <v>#REF!</v>
      </c>
      <c r="F1766" s="425"/>
      <c r="G1766" s="428" t="e">
        <f t="shared" ref="G1766:G1780" si="216">F1766-E1766</f>
        <v>#REF!</v>
      </c>
      <c r="H1766" s="81" t="e">
        <f t="shared" ref="H1766:H1780" si="217">IF(B1766&lt;&gt;"","Для друку","")</f>
        <v>#REF!</v>
      </c>
    </row>
    <row r="1767" spans="1:8" x14ac:dyDescent="0.2">
      <c r="A1767" s="326" t="e">
        <f>'Запит 2-8'!#REF!</f>
        <v>#REF!</v>
      </c>
      <c r="B1767" s="298" t="e">
        <f>IF('Запит 2-8'!#REF!&lt;&gt;"",'Запит 2-8'!#REF!,"")</f>
        <v>#REF!</v>
      </c>
      <c r="C1767" s="297" t="e">
        <f>'Запит 2-8'!#REF!</f>
        <v>#REF!</v>
      </c>
      <c r="D1767" s="296" t="e">
        <f>'Запит 2-8'!#REF!</f>
        <v>#REF!</v>
      </c>
      <c r="E1767" s="413" t="e">
        <f>'Паспорт-3'!F1633</f>
        <v>#REF!</v>
      </c>
      <c r="F1767" s="414"/>
      <c r="G1767" s="429" t="e">
        <f t="shared" si="216"/>
        <v>#REF!</v>
      </c>
      <c r="H1767" s="81" t="e">
        <f t="shared" si="217"/>
        <v>#REF!</v>
      </c>
    </row>
    <row r="1768" spans="1:8" x14ac:dyDescent="0.2">
      <c r="A1768" s="326" t="e">
        <f>'Запит 2-8'!#REF!</f>
        <v>#REF!</v>
      </c>
      <c r="B1768" s="298" t="e">
        <f>IF('Запит 2-8'!#REF!&lt;&gt;"",'Запит 2-8'!#REF!,"")</f>
        <v>#REF!</v>
      </c>
      <c r="C1768" s="297" t="e">
        <f>'Запит 2-8'!#REF!</f>
        <v>#REF!</v>
      </c>
      <c r="D1768" s="296" t="e">
        <f>'Запит 2-8'!#REF!</f>
        <v>#REF!</v>
      </c>
      <c r="E1768" s="413" t="e">
        <f>'Паспорт-3'!F1634</f>
        <v>#REF!</v>
      </c>
      <c r="F1768" s="414"/>
      <c r="G1768" s="429" t="e">
        <f t="shared" si="216"/>
        <v>#REF!</v>
      </c>
      <c r="H1768" s="81" t="e">
        <f t="shared" si="217"/>
        <v>#REF!</v>
      </c>
    </row>
    <row r="1769" spans="1:8" x14ac:dyDescent="0.2">
      <c r="A1769" s="326" t="e">
        <f>'Запит 2-8'!#REF!</f>
        <v>#REF!</v>
      </c>
      <c r="B1769" s="298" t="e">
        <f>IF('Запит 2-8'!#REF!&lt;&gt;"",'Запит 2-8'!#REF!,"")</f>
        <v>#REF!</v>
      </c>
      <c r="C1769" s="297" t="e">
        <f>'Запит 2-8'!#REF!</f>
        <v>#REF!</v>
      </c>
      <c r="D1769" s="296" t="e">
        <f>'Запит 2-8'!#REF!</f>
        <v>#REF!</v>
      </c>
      <c r="E1769" s="413" t="e">
        <f>'Паспорт-3'!F1635</f>
        <v>#REF!</v>
      </c>
      <c r="F1769" s="414"/>
      <c r="G1769" s="429" t="e">
        <f t="shared" si="216"/>
        <v>#REF!</v>
      </c>
      <c r="H1769" s="81" t="e">
        <f t="shared" si="217"/>
        <v>#REF!</v>
      </c>
    </row>
    <row r="1770" spans="1:8" x14ac:dyDescent="0.2">
      <c r="A1770" s="326" t="e">
        <f>'Запит 2-8'!#REF!</f>
        <v>#REF!</v>
      </c>
      <c r="B1770" s="298" t="e">
        <f>IF('Запит 2-8'!#REF!&lt;&gt;"",'Запит 2-8'!#REF!,"")</f>
        <v>#REF!</v>
      </c>
      <c r="C1770" s="297" t="e">
        <f>'Запит 2-8'!#REF!</f>
        <v>#REF!</v>
      </c>
      <c r="D1770" s="296" t="e">
        <f>'Запит 2-8'!#REF!</f>
        <v>#REF!</v>
      </c>
      <c r="E1770" s="413" t="e">
        <f>'Паспорт-3'!F1636</f>
        <v>#REF!</v>
      </c>
      <c r="F1770" s="414"/>
      <c r="G1770" s="429" t="e">
        <f t="shared" si="216"/>
        <v>#REF!</v>
      </c>
      <c r="H1770" s="81" t="e">
        <f t="shared" si="217"/>
        <v>#REF!</v>
      </c>
    </row>
    <row r="1771" spans="1:8" x14ac:dyDescent="0.2">
      <c r="A1771" s="326" t="e">
        <f>'Запит 2-8'!#REF!</f>
        <v>#REF!</v>
      </c>
      <c r="B1771" s="298" t="e">
        <f>IF('Запит 2-8'!#REF!&lt;&gt;"",'Запит 2-8'!#REF!,"")</f>
        <v>#REF!</v>
      </c>
      <c r="C1771" s="297" t="e">
        <f>'Запит 2-8'!#REF!</f>
        <v>#REF!</v>
      </c>
      <c r="D1771" s="296" t="e">
        <f>'Запит 2-8'!#REF!</f>
        <v>#REF!</v>
      </c>
      <c r="E1771" s="413" t="e">
        <f>'Паспорт-3'!F1637</f>
        <v>#REF!</v>
      </c>
      <c r="F1771" s="414"/>
      <c r="G1771" s="429" t="e">
        <f t="shared" si="216"/>
        <v>#REF!</v>
      </c>
      <c r="H1771" s="81" t="e">
        <f t="shared" si="217"/>
        <v>#REF!</v>
      </c>
    </row>
    <row r="1772" spans="1:8" x14ac:dyDescent="0.2">
      <c r="A1772" s="326" t="e">
        <f>'Запит 2-8'!#REF!</f>
        <v>#REF!</v>
      </c>
      <c r="B1772" s="298" t="e">
        <f>IF('Запит 2-8'!#REF!&lt;&gt;"",'Запит 2-8'!#REF!,"")</f>
        <v>#REF!</v>
      </c>
      <c r="C1772" s="297" t="e">
        <f>'Запит 2-8'!#REF!</f>
        <v>#REF!</v>
      </c>
      <c r="D1772" s="296" t="e">
        <f>'Запит 2-8'!#REF!</f>
        <v>#REF!</v>
      </c>
      <c r="E1772" s="413" t="e">
        <f>'Паспорт-3'!F1638</f>
        <v>#REF!</v>
      </c>
      <c r="F1772" s="414"/>
      <c r="G1772" s="429" t="e">
        <f t="shared" si="216"/>
        <v>#REF!</v>
      </c>
      <c r="H1772" s="81" t="e">
        <f t="shared" si="217"/>
        <v>#REF!</v>
      </c>
    </row>
    <row r="1773" spans="1:8" x14ac:dyDescent="0.2">
      <c r="A1773" s="326" t="e">
        <f>'Запит 2-8'!#REF!</f>
        <v>#REF!</v>
      </c>
      <c r="B1773" s="298" t="e">
        <f>IF('Запит 2-8'!#REF!&lt;&gt;"",'Запит 2-8'!#REF!,"")</f>
        <v>#REF!</v>
      </c>
      <c r="C1773" s="297" t="e">
        <f>'Запит 2-8'!#REF!</f>
        <v>#REF!</v>
      </c>
      <c r="D1773" s="296" t="e">
        <f>'Запит 2-8'!#REF!</f>
        <v>#REF!</v>
      </c>
      <c r="E1773" s="413" t="e">
        <f>'Паспорт-3'!F1639</f>
        <v>#REF!</v>
      </c>
      <c r="F1773" s="414"/>
      <c r="G1773" s="429" t="e">
        <f t="shared" si="216"/>
        <v>#REF!</v>
      </c>
      <c r="H1773" s="81" t="e">
        <f t="shared" si="217"/>
        <v>#REF!</v>
      </c>
    </row>
    <row r="1774" spans="1:8" x14ac:dyDescent="0.2">
      <c r="A1774" s="326" t="e">
        <f>'Запит 2-8'!#REF!</f>
        <v>#REF!</v>
      </c>
      <c r="B1774" s="298" t="e">
        <f>IF('Запит 2-8'!#REF!&lt;&gt;"",'Запит 2-8'!#REF!,"")</f>
        <v>#REF!</v>
      </c>
      <c r="C1774" s="297" t="e">
        <f>'Запит 2-8'!#REF!</f>
        <v>#REF!</v>
      </c>
      <c r="D1774" s="296" t="e">
        <f>'Запит 2-8'!#REF!</f>
        <v>#REF!</v>
      </c>
      <c r="E1774" s="413" t="e">
        <f>'Паспорт-3'!F1640</f>
        <v>#REF!</v>
      </c>
      <c r="F1774" s="414"/>
      <c r="G1774" s="429" t="e">
        <f t="shared" si="216"/>
        <v>#REF!</v>
      </c>
      <c r="H1774" s="81" t="e">
        <f t="shared" si="217"/>
        <v>#REF!</v>
      </c>
    </row>
    <row r="1775" spans="1:8" x14ac:dyDescent="0.2">
      <c r="A1775" s="326" t="e">
        <f>'Запит 2-8'!#REF!</f>
        <v>#REF!</v>
      </c>
      <c r="B1775" s="298" t="e">
        <f>IF('Запит 2-8'!#REF!&lt;&gt;"",'Запит 2-8'!#REF!,"")</f>
        <v>#REF!</v>
      </c>
      <c r="C1775" s="297" t="e">
        <f>'Запит 2-8'!#REF!</f>
        <v>#REF!</v>
      </c>
      <c r="D1775" s="296" t="e">
        <f>'Запит 2-8'!#REF!</f>
        <v>#REF!</v>
      </c>
      <c r="E1775" s="413" t="e">
        <f>'Паспорт-3'!F1641</f>
        <v>#REF!</v>
      </c>
      <c r="F1775" s="414"/>
      <c r="G1775" s="429" t="e">
        <f t="shared" si="216"/>
        <v>#REF!</v>
      </c>
      <c r="H1775" s="81" t="e">
        <f t="shared" si="217"/>
        <v>#REF!</v>
      </c>
    </row>
    <row r="1776" spans="1:8" x14ac:dyDescent="0.2">
      <c r="A1776" s="326" t="e">
        <f>'Запит 2-8'!#REF!</f>
        <v>#REF!</v>
      </c>
      <c r="B1776" s="298" t="e">
        <f>IF('Запит 2-8'!#REF!&lt;&gt;"",'Запит 2-8'!#REF!,"")</f>
        <v>#REF!</v>
      </c>
      <c r="C1776" s="297" t="e">
        <f>'Запит 2-8'!#REF!</f>
        <v>#REF!</v>
      </c>
      <c r="D1776" s="296" t="e">
        <f>'Запит 2-8'!#REF!</f>
        <v>#REF!</v>
      </c>
      <c r="E1776" s="413" t="e">
        <f>'Паспорт-3'!F1642</f>
        <v>#REF!</v>
      </c>
      <c r="F1776" s="414"/>
      <c r="G1776" s="429" t="e">
        <f t="shared" si="216"/>
        <v>#REF!</v>
      </c>
      <c r="H1776" s="81" t="e">
        <f t="shared" si="217"/>
        <v>#REF!</v>
      </c>
    </row>
    <row r="1777" spans="1:8" x14ac:dyDescent="0.2">
      <c r="A1777" s="326" t="e">
        <f>'Запит 2-8'!#REF!</f>
        <v>#REF!</v>
      </c>
      <c r="B1777" s="298" t="e">
        <f>IF('Запит 2-8'!#REF!&lt;&gt;"",'Запит 2-8'!#REF!,"")</f>
        <v>#REF!</v>
      </c>
      <c r="C1777" s="297" t="e">
        <f>'Запит 2-8'!#REF!</f>
        <v>#REF!</v>
      </c>
      <c r="D1777" s="296" t="e">
        <f>'Запит 2-8'!#REF!</f>
        <v>#REF!</v>
      </c>
      <c r="E1777" s="413" t="e">
        <f>'Паспорт-3'!F1643</f>
        <v>#REF!</v>
      </c>
      <c r="F1777" s="414"/>
      <c r="G1777" s="429" t="e">
        <f t="shared" si="216"/>
        <v>#REF!</v>
      </c>
      <c r="H1777" s="81" t="e">
        <f t="shared" si="217"/>
        <v>#REF!</v>
      </c>
    </row>
    <row r="1778" spans="1:8" x14ac:dyDescent="0.2">
      <c r="A1778" s="326" t="e">
        <f>'Запит 2-8'!#REF!</f>
        <v>#REF!</v>
      </c>
      <c r="B1778" s="298" t="e">
        <f>IF('Запит 2-8'!#REF!&lt;&gt;"",'Запит 2-8'!#REF!,"")</f>
        <v>#REF!</v>
      </c>
      <c r="C1778" s="297" t="e">
        <f>'Запит 2-8'!#REF!</f>
        <v>#REF!</v>
      </c>
      <c r="D1778" s="296" t="e">
        <f>'Запит 2-8'!#REF!</f>
        <v>#REF!</v>
      </c>
      <c r="E1778" s="413" t="e">
        <f>'Паспорт-3'!F1644</f>
        <v>#REF!</v>
      </c>
      <c r="F1778" s="414"/>
      <c r="G1778" s="429" t="e">
        <f t="shared" si="216"/>
        <v>#REF!</v>
      </c>
      <c r="H1778" s="81" t="e">
        <f t="shared" si="217"/>
        <v>#REF!</v>
      </c>
    </row>
    <row r="1779" spans="1:8" x14ac:dyDescent="0.2">
      <c r="A1779" s="326" t="e">
        <f>'Запит 2-8'!#REF!</f>
        <v>#REF!</v>
      </c>
      <c r="B1779" s="298" t="e">
        <f>IF('Запит 2-8'!#REF!&lt;&gt;"",'Запит 2-8'!#REF!,"")</f>
        <v>#REF!</v>
      </c>
      <c r="C1779" s="297" t="e">
        <f>'Запит 2-8'!#REF!</f>
        <v>#REF!</v>
      </c>
      <c r="D1779" s="296" t="e">
        <f>'Запит 2-8'!#REF!</f>
        <v>#REF!</v>
      </c>
      <c r="E1779" s="413" t="e">
        <f>'Паспорт-3'!F1645</f>
        <v>#REF!</v>
      </c>
      <c r="F1779" s="414"/>
      <c r="G1779" s="429" t="e">
        <f t="shared" si="216"/>
        <v>#REF!</v>
      </c>
      <c r="H1779" s="81" t="e">
        <f t="shared" si="217"/>
        <v>#REF!</v>
      </c>
    </row>
    <row r="1780" spans="1:8" x14ac:dyDescent="0.2">
      <c r="A1780" s="433" t="e">
        <f>'Запит 2-8'!#REF!</f>
        <v>#REF!</v>
      </c>
      <c r="B1780" s="434" t="e">
        <f>IF('Запит 2-8'!#REF!&lt;&gt;"",'Запит 2-8'!#REF!,"")</f>
        <v>#REF!</v>
      </c>
      <c r="C1780" s="435" t="e">
        <f>'Запит 2-8'!#REF!</f>
        <v>#REF!</v>
      </c>
      <c r="D1780" s="436" t="e">
        <f>'Запит 2-8'!#REF!</f>
        <v>#REF!</v>
      </c>
      <c r="E1780" s="437" t="e">
        <f>'Паспорт-3'!F1646</f>
        <v>#REF!</v>
      </c>
      <c r="F1780" s="438"/>
      <c r="G1780" s="439" t="e">
        <f t="shared" si="216"/>
        <v>#REF!</v>
      </c>
      <c r="H1780" s="81" t="e">
        <f t="shared" si="217"/>
        <v>#REF!</v>
      </c>
    </row>
    <row r="1781" spans="1:8" ht="12.75" customHeight="1" x14ac:dyDescent="0.2">
      <c r="A1781" s="820" t="s">
        <v>212</v>
      </c>
      <c r="B1781" s="821"/>
      <c r="C1781" s="821"/>
      <c r="D1781" s="821"/>
      <c r="E1781" s="821"/>
      <c r="F1781" s="821"/>
      <c r="G1781" s="822"/>
      <c r="H1781" s="81" t="e">
        <f>H1765</f>
        <v>#REF!</v>
      </c>
    </row>
    <row r="1782" spans="1:8" x14ac:dyDescent="0.2">
      <c r="A1782" s="420" t="e">
        <f>'Запит 2-8'!#REF!</f>
        <v>#REF!</v>
      </c>
      <c r="B1782" s="823" t="s">
        <v>108</v>
      </c>
      <c r="C1782" s="824"/>
      <c r="D1782" s="824"/>
      <c r="E1782" s="824"/>
      <c r="F1782" s="824"/>
      <c r="G1782" s="829"/>
      <c r="H1782" s="81" t="e">
        <f>H1783</f>
        <v>#REF!</v>
      </c>
    </row>
    <row r="1783" spans="1:8" x14ac:dyDescent="0.2">
      <c r="A1783" s="326" t="e">
        <f>'Запит 2-8'!#REF!</f>
        <v>#REF!</v>
      </c>
      <c r="B1783" s="421" t="e">
        <f>IF('Запит 2-8'!#REF!&lt;&gt;"",'Запит 2-8'!#REF!,"")</f>
        <v>#REF!</v>
      </c>
      <c r="C1783" s="422" t="e">
        <f>'Запит 2-8'!#REF!</f>
        <v>#REF!</v>
      </c>
      <c r="D1783" s="423" t="e">
        <f>'Запит 2-8'!#REF!</f>
        <v>#REF!</v>
      </c>
      <c r="E1783" s="430" t="e">
        <f>'Паспорт-3'!F1648</f>
        <v>#REF!</v>
      </c>
      <c r="F1783" s="431"/>
      <c r="G1783" s="432" t="e">
        <f t="shared" ref="G1783:G1797" si="218">F1783-E1783</f>
        <v>#REF!</v>
      </c>
      <c r="H1783" s="81" t="e">
        <f t="shared" ref="H1783:H1797" si="219">IF(B1783&lt;&gt;"","Для друку","")</f>
        <v>#REF!</v>
      </c>
    </row>
    <row r="1784" spans="1:8" x14ac:dyDescent="0.2">
      <c r="A1784" s="326" t="e">
        <f>'Запит 2-8'!#REF!</f>
        <v>#REF!</v>
      </c>
      <c r="B1784" s="298" t="e">
        <f>IF('Запит 2-8'!#REF!&lt;&gt;"",'Запит 2-8'!#REF!,"")</f>
        <v>#REF!</v>
      </c>
      <c r="C1784" s="297" t="e">
        <f>'Запит 2-8'!#REF!</f>
        <v>#REF!</v>
      </c>
      <c r="D1784" s="296" t="e">
        <f>'Запит 2-8'!#REF!</f>
        <v>#REF!</v>
      </c>
      <c r="E1784" s="413" t="e">
        <f>'Паспорт-3'!F1649</f>
        <v>#REF!</v>
      </c>
      <c r="F1784" s="414"/>
      <c r="G1784" s="429" t="e">
        <f t="shared" si="218"/>
        <v>#REF!</v>
      </c>
      <c r="H1784" s="81" t="e">
        <f t="shared" si="219"/>
        <v>#REF!</v>
      </c>
    </row>
    <row r="1785" spans="1:8" x14ac:dyDescent="0.2">
      <c r="A1785" s="326" t="e">
        <f>'Запит 2-8'!#REF!</f>
        <v>#REF!</v>
      </c>
      <c r="B1785" s="298" t="e">
        <f>IF('Запит 2-8'!#REF!&lt;&gt;"",'Запит 2-8'!#REF!,"")</f>
        <v>#REF!</v>
      </c>
      <c r="C1785" s="297" t="e">
        <f>'Запит 2-8'!#REF!</f>
        <v>#REF!</v>
      </c>
      <c r="D1785" s="296" t="e">
        <f>'Запит 2-8'!#REF!</f>
        <v>#REF!</v>
      </c>
      <c r="E1785" s="413" t="e">
        <f>'Паспорт-3'!F1650</f>
        <v>#REF!</v>
      </c>
      <c r="F1785" s="414"/>
      <c r="G1785" s="429" t="e">
        <f t="shared" si="218"/>
        <v>#REF!</v>
      </c>
      <c r="H1785" s="81" t="e">
        <f t="shared" si="219"/>
        <v>#REF!</v>
      </c>
    </row>
    <row r="1786" spans="1:8" x14ac:dyDescent="0.2">
      <c r="A1786" s="326" t="e">
        <f>'Запит 2-8'!#REF!</f>
        <v>#REF!</v>
      </c>
      <c r="B1786" s="298" t="e">
        <f>IF('Запит 2-8'!#REF!&lt;&gt;"",'Запит 2-8'!#REF!,"")</f>
        <v>#REF!</v>
      </c>
      <c r="C1786" s="297" t="e">
        <f>'Запит 2-8'!#REF!</f>
        <v>#REF!</v>
      </c>
      <c r="D1786" s="296" t="e">
        <f>'Запит 2-8'!#REF!</f>
        <v>#REF!</v>
      </c>
      <c r="E1786" s="413" t="e">
        <f>'Паспорт-3'!F1651</f>
        <v>#REF!</v>
      </c>
      <c r="F1786" s="414"/>
      <c r="G1786" s="429" t="e">
        <f t="shared" si="218"/>
        <v>#REF!</v>
      </c>
      <c r="H1786" s="81" t="e">
        <f t="shared" si="219"/>
        <v>#REF!</v>
      </c>
    </row>
    <row r="1787" spans="1:8" x14ac:dyDescent="0.2">
      <c r="A1787" s="326" t="e">
        <f>'Запит 2-8'!#REF!</f>
        <v>#REF!</v>
      </c>
      <c r="B1787" s="298" t="e">
        <f>IF('Запит 2-8'!#REF!&lt;&gt;"",'Запит 2-8'!#REF!,"")</f>
        <v>#REF!</v>
      </c>
      <c r="C1787" s="297" t="e">
        <f>'Запит 2-8'!#REF!</f>
        <v>#REF!</v>
      </c>
      <c r="D1787" s="296" t="e">
        <f>'Запит 2-8'!#REF!</f>
        <v>#REF!</v>
      </c>
      <c r="E1787" s="413" t="e">
        <f>'Паспорт-3'!F1652</f>
        <v>#REF!</v>
      </c>
      <c r="F1787" s="414"/>
      <c r="G1787" s="429" t="e">
        <f t="shared" si="218"/>
        <v>#REF!</v>
      </c>
      <c r="H1787" s="81" t="e">
        <f t="shared" si="219"/>
        <v>#REF!</v>
      </c>
    </row>
    <row r="1788" spans="1:8" x14ac:dyDescent="0.2">
      <c r="A1788" s="326" t="e">
        <f>'Запит 2-8'!#REF!</f>
        <v>#REF!</v>
      </c>
      <c r="B1788" s="298" t="e">
        <f>IF('Запит 2-8'!#REF!&lt;&gt;"",'Запит 2-8'!#REF!,"")</f>
        <v>#REF!</v>
      </c>
      <c r="C1788" s="297" t="e">
        <f>'Запит 2-8'!#REF!</f>
        <v>#REF!</v>
      </c>
      <c r="D1788" s="296" t="e">
        <f>'Запит 2-8'!#REF!</f>
        <v>#REF!</v>
      </c>
      <c r="E1788" s="413" t="e">
        <f>'Паспорт-3'!F1653</f>
        <v>#REF!</v>
      </c>
      <c r="F1788" s="414"/>
      <c r="G1788" s="429" t="e">
        <f t="shared" si="218"/>
        <v>#REF!</v>
      </c>
      <c r="H1788" s="81" t="e">
        <f t="shared" si="219"/>
        <v>#REF!</v>
      </c>
    </row>
    <row r="1789" spans="1:8" x14ac:dyDescent="0.2">
      <c r="A1789" s="326" t="e">
        <f>'Запит 2-8'!#REF!</f>
        <v>#REF!</v>
      </c>
      <c r="B1789" s="298" t="e">
        <f>IF('Запит 2-8'!#REF!&lt;&gt;"",'Запит 2-8'!#REF!,"")</f>
        <v>#REF!</v>
      </c>
      <c r="C1789" s="297" t="e">
        <f>'Запит 2-8'!#REF!</f>
        <v>#REF!</v>
      </c>
      <c r="D1789" s="296" t="e">
        <f>'Запит 2-8'!#REF!</f>
        <v>#REF!</v>
      </c>
      <c r="E1789" s="413" t="e">
        <f>'Паспорт-3'!F1654</f>
        <v>#REF!</v>
      </c>
      <c r="F1789" s="414"/>
      <c r="G1789" s="429" t="e">
        <f t="shared" si="218"/>
        <v>#REF!</v>
      </c>
      <c r="H1789" s="81" t="e">
        <f t="shared" si="219"/>
        <v>#REF!</v>
      </c>
    </row>
    <row r="1790" spans="1:8" x14ac:dyDescent="0.2">
      <c r="A1790" s="326" t="e">
        <f>'Запит 2-8'!#REF!</f>
        <v>#REF!</v>
      </c>
      <c r="B1790" s="298" t="e">
        <f>IF('Запит 2-8'!#REF!&lt;&gt;"",'Запит 2-8'!#REF!,"")</f>
        <v>#REF!</v>
      </c>
      <c r="C1790" s="297" t="e">
        <f>'Запит 2-8'!#REF!</f>
        <v>#REF!</v>
      </c>
      <c r="D1790" s="296" t="e">
        <f>'Запит 2-8'!#REF!</f>
        <v>#REF!</v>
      </c>
      <c r="E1790" s="413" t="e">
        <f>'Паспорт-3'!F1655</f>
        <v>#REF!</v>
      </c>
      <c r="F1790" s="414"/>
      <c r="G1790" s="429" t="e">
        <f t="shared" si="218"/>
        <v>#REF!</v>
      </c>
      <c r="H1790" s="81" t="e">
        <f t="shared" si="219"/>
        <v>#REF!</v>
      </c>
    </row>
    <row r="1791" spans="1:8" x14ac:dyDescent="0.2">
      <c r="A1791" s="326" t="e">
        <f>'Запит 2-8'!#REF!</f>
        <v>#REF!</v>
      </c>
      <c r="B1791" s="298" t="e">
        <f>IF('Запит 2-8'!#REF!&lt;&gt;"",'Запит 2-8'!#REF!,"")</f>
        <v>#REF!</v>
      </c>
      <c r="C1791" s="297" t="e">
        <f>'Запит 2-8'!#REF!</f>
        <v>#REF!</v>
      </c>
      <c r="D1791" s="296" t="e">
        <f>'Запит 2-8'!#REF!</f>
        <v>#REF!</v>
      </c>
      <c r="E1791" s="413" t="e">
        <f>'Паспорт-3'!F1656</f>
        <v>#REF!</v>
      </c>
      <c r="F1791" s="414"/>
      <c r="G1791" s="429" t="e">
        <f t="shared" si="218"/>
        <v>#REF!</v>
      </c>
      <c r="H1791" s="81" t="e">
        <f t="shared" si="219"/>
        <v>#REF!</v>
      </c>
    </row>
    <row r="1792" spans="1:8" x14ac:dyDescent="0.2">
      <c r="A1792" s="326" t="e">
        <f>'Запит 2-8'!#REF!</f>
        <v>#REF!</v>
      </c>
      <c r="B1792" s="298" t="e">
        <f>IF('Запит 2-8'!#REF!&lt;&gt;"",'Запит 2-8'!#REF!,"")</f>
        <v>#REF!</v>
      </c>
      <c r="C1792" s="297" t="e">
        <f>'Запит 2-8'!#REF!</f>
        <v>#REF!</v>
      </c>
      <c r="D1792" s="296" t="e">
        <f>'Запит 2-8'!#REF!</f>
        <v>#REF!</v>
      </c>
      <c r="E1792" s="413" t="e">
        <f>'Паспорт-3'!F1657</f>
        <v>#REF!</v>
      </c>
      <c r="F1792" s="414"/>
      <c r="G1792" s="429" t="e">
        <f t="shared" si="218"/>
        <v>#REF!</v>
      </c>
      <c r="H1792" s="81" t="e">
        <f t="shared" si="219"/>
        <v>#REF!</v>
      </c>
    </row>
    <row r="1793" spans="1:8" x14ac:dyDescent="0.2">
      <c r="A1793" s="326" t="e">
        <f>'Запит 2-8'!#REF!</f>
        <v>#REF!</v>
      </c>
      <c r="B1793" s="298" t="e">
        <f>IF('Запит 2-8'!#REF!&lt;&gt;"",'Запит 2-8'!#REF!,"")</f>
        <v>#REF!</v>
      </c>
      <c r="C1793" s="297" t="e">
        <f>'Запит 2-8'!#REF!</f>
        <v>#REF!</v>
      </c>
      <c r="D1793" s="296" t="e">
        <f>'Запит 2-8'!#REF!</f>
        <v>#REF!</v>
      </c>
      <c r="E1793" s="413" t="e">
        <f>'Паспорт-3'!F1658</f>
        <v>#REF!</v>
      </c>
      <c r="F1793" s="414"/>
      <c r="G1793" s="429" t="e">
        <f t="shared" si="218"/>
        <v>#REF!</v>
      </c>
      <c r="H1793" s="81" t="e">
        <f t="shared" si="219"/>
        <v>#REF!</v>
      </c>
    </row>
    <row r="1794" spans="1:8" x14ac:dyDescent="0.2">
      <c r="A1794" s="326" t="e">
        <f>'Запит 2-8'!#REF!</f>
        <v>#REF!</v>
      </c>
      <c r="B1794" s="298" t="e">
        <f>IF('Запит 2-8'!#REF!&lt;&gt;"",'Запит 2-8'!#REF!,"")</f>
        <v>#REF!</v>
      </c>
      <c r="C1794" s="297" t="e">
        <f>'Запит 2-8'!#REF!</f>
        <v>#REF!</v>
      </c>
      <c r="D1794" s="296" t="e">
        <f>'Запит 2-8'!#REF!</f>
        <v>#REF!</v>
      </c>
      <c r="E1794" s="413" t="e">
        <f>'Паспорт-3'!F1659</f>
        <v>#REF!</v>
      </c>
      <c r="F1794" s="414"/>
      <c r="G1794" s="429" t="e">
        <f t="shared" si="218"/>
        <v>#REF!</v>
      </c>
      <c r="H1794" s="81" t="e">
        <f t="shared" si="219"/>
        <v>#REF!</v>
      </c>
    </row>
    <row r="1795" spans="1:8" x14ac:dyDescent="0.2">
      <c r="A1795" s="326" t="e">
        <f>'Запит 2-8'!#REF!</f>
        <v>#REF!</v>
      </c>
      <c r="B1795" s="298" t="e">
        <f>IF('Запит 2-8'!#REF!&lt;&gt;"",'Запит 2-8'!#REF!,"")</f>
        <v>#REF!</v>
      </c>
      <c r="C1795" s="297" t="e">
        <f>'Запит 2-8'!#REF!</f>
        <v>#REF!</v>
      </c>
      <c r="D1795" s="296" t="e">
        <f>'Запит 2-8'!#REF!</f>
        <v>#REF!</v>
      </c>
      <c r="E1795" s="413" t="e">
        <f>'Паспорт-3'!F1660</f>
        <v>#REF!</v>
      </c>
      <c r="F1795" s="414"/>
      <c r="G1795" s="429" t="e">
        <f t="shared" si="218"/>
        <v>#REF!</v>
      </c>
      <c r="H1795" s="81" t="e">
        <f t="shared" si="219"/>
        <v>#REF!</v>
      </c>
    </row>
    <row r="1796" spans="1:8" x14ac:dyDescent="0.2">
      <c r="A1796" s="326" t="e">
        <f>'Запит 2-8'!#REF!</f>
        <v>#REF!</v>
      </c>
      <c r="B1796" s="298" t="e">
        <f>IF('Запит 2-8'!#REF!&lt;&gt;"",'Запит 2-8'!#REF!,"")</f>
        <v>#REF!</v>
      </c>
      <c r="C1796" s="297" t="e">
        <f>'Запит 2-8'!#REF!</f>
        <v>#REF!</v>
      </c>
      <c r="D1796" s="296" t="e">
        <f>'Запит 2-8'!#REF!</f>
        <v>#REF!</v>
      </c>
      <c r="E1796" s="413" t="e">
        <f>'Паспорт-3'!F1661</f>
        <v>#REF!</v>
      </c>
      <c r="F1796" s="414"/>
      <c r="G1796" s="429" t="e">
        <f t="shared" si="218"/>
        <v>#REF!</v>
      </c>
      <c r="H1796" s="81" t="e">
        <f t="shared" si="219"/>
        <v>#REF!</v>
      </c>
    </row>
    <row r="1797" spans="1:8" x14ac:dyDescent="0.2">
      <c r="A1797" s="433" t="e">
        <f>'Запит 2-8'!#REF!</f>
        <v>#REF!</v>
      </c>
      <c r="B1797" s="434" t="e">
        <f>IF('Запит 2-8'!#REF!&lt;&gt;"",'Запит 2-8'!#REF!,"")</f>
        <v>#REF!</v>
      </c>
      <c r="C1797" s="435" t="e">
        <f>'Запит 2-8'!#REF!</f>
        <v>#REF!</v>
      </c>
      <c r="D1797" s="436" t="e">
        <f>'Запит 2-8'!#REF!</f>
        <v>#REF!</v>
      </c>
      <c r="E1797" s="437" t="e">
        <f>'Паспорт-3'!F1662</f>
        <v>#REF!</v>
      </c>
      <c r="F1797" s="438"/>
      <c r="G1797" s="439" t="e">
        <f t="shared" si="218"/>
        <v>#REF!</v>
      </c>
      <c r="H1797" s="81" t="e">
        <f t="shared" si="219"/>
        <v>#REF!</v>
      </c>
    </row>
    <row r="1798" spans="1:8" ht="12.75" customHeight="1" x14ac:dyDescent="0.2">
      <c r="A1798" s="820" t="s">
        <v>212</v>
      </c>
      <c r="B1798" s="821"/>
      <c r="C1798" s="821"/>
      <c r="D1798" s="821"/>
      <c r="E1798" s="821"/>
      <c r="F1798" s="821"/>
      <c r="G1798" s="822"/>
      <c r="H1798" s="81" t="e">
        <f>H1782</f>
        <v>#REF!</v>
      </c>
    </row>
    <row r="1799" spans="1:8" x14ac:dyDescent="0.2">
      <c r="A1799" s="426" t="e">
        <f>'Запит 2-8'!#REF!</f>
        <v>#REF!</v>
      </c>
      <c r="B1799" s="823" t="s">
        <v>109</v>
      </c>
      <c r="C1799" s="824"/>
      <c r="D1799" s="824"/>
      <c r="E1799" s="825"/>
      <c r="F1799" s="825"/>
      <c r="G1799" s="826"/>
      <c r="H1799" s="81" t="e">
        <f>H1800</f>
        <v>#REF!</v>
      </c>
    </row>
    <row r="1800" spans="1:8" x14ac:dyDescent="0.2">
      <c r="A1800" s="326" t="e">
        <f>'Запит 2-8'!#REF!</f>
        <v>#REF!</v>
      </c>
      <c r="B1800" s="421" t="e">
        <f>IF('Запит 2-8'!#REF!&lt;&gt;"",'Запит 2-8'!#REF!,"")</f>
        <v>#REF!</v>
      </c>
      <c r="C1800" s="422" t="e">
        <f>'Запит 2-8'!#REF!</f>
        <v>#REF!</v>
      </c>
      <c r="D1800" s="423" t="e">
        <f>'Запит 2-8'!#REF!</f>
        <v>#REF!</v>
      </c>
      <c r="E1800" s="424" t="e">
        <f>'Паспорт-3'!F1664</f>
        <v>#REF!</v>
      </c>
      <c r="F1800" s="425"/>
      <c r="G1800" s="428" t="e">
        <f t="shared" ref="G1800:G1814" si="220">F1800-E1800</f>
        <v>#REF!</v>
      </c>
      <c r="H1800" s="81" t="e">
        <f t="shared" ref="H1800:H1814" si="221">IF(B1800&lt;&gt;"","Для друку","")</f>
        <v>#REF!</v>
      </c>
    </row>
    <row r="1801" spans="1:8" x14ac:dyDescent="0.2">
      <c r="A1801" s="326" t="e">
        <f>'Запит 2-8'!#REF!</f>
        <v>#REF!</v>
      </c>
      <c r="B1801" s="298" t="e">
        <f>IF('Запит 2-8'!#REF!&lt;&gt;"",'Запит 2-8'!#REF!,"")</f>
        <v>#REF!</v>
      </c>
      <c r="C1801" s="297" t="e">
        <f>'Запит 2-8'!#REF!</f>
        <v>#REF!</v>
      </c>
      <c r="D1801" s="296" t="e">
        <f>'Запит 2-8'!#REF!</f>
        <v>#REF!</v>
      </c>
      <c r="E1801" s="413" t="e">
        <f>'Паспорт-3'!F1665</f>
        <v>#REF!</v>
      </c>
      <c r="F1801" s="414"/>
      <c r="G1801" s="429" t="e">
        <f t="shared" si="220"/>
        <v>#REF!</v>
      </c>
      <c r="H1801" s="81" t="e">
        <f t="shared" si="221"/>
        <v>#REF!</v>
      </c>
    </row>
    <row r="1802" spans="1:8" x14ac:dyDescent="0.2">
      <c r="A1802" s="326" t="e">
        <f>'Запит 2-8'!#REF!</f>
        <v>#REF!</v>
      </c>
      <c r="B1802" s="298" t="e">
        <f>IF('Запит 2-8'!#REF!&lt;&gt;"",'Запит 2-8'!#REF!,"")</f>
        <v>#REF!</v>
      </c>
      <c r="C1802" s="297" t="e">
        <f>'Запит 2-8'!#REF!</f>
        <v>#REF!</v>
      </c>
      <c r="D1802" s="296" t="e">
        <f>'Запит 2-8'!#REF!</f>
        <v>#REF!</v>
      </c>
      <c r="E1802" s="413" t="e">
        <f>'Паспорт-3'!F1666</f>
        <v>#REF!</v>
      </c>
      <c r="F1802" s="414"/>
      <c r="G1802" s="429" t="e">
        <f t="shared" si="220"/>
        <v>#REF!</v>
      </c>
      <c r="H1802" s="81" t="e">
        <f t="shared" si="221"/>
        <v>#REF!</v>
      </c>
    </row>
    <row r="1803" spans="1:8" x14ac:dyDescent="0.2">
      <c r="A1803" s="326" t="e">
        <f>'Запит 2-8'!#REF!</f>
        <v>#REF!</v>
      </c>
      <c r="B1803" s="298" t="e">
        <f>IF('Запит 2-8'!#REF!&lt;&gt;"",'Запит 2-8'!#REF!,"")</f>
        <v>#REF!</v>
      </c>
      <c r="C1803" s="297" t="e">
        <f>'Запит 2-8'!#REF!</f>
        <v>#REF!</v>
      </c>
      <c r="D1803" s="296" t="e">
        <f>'Запит 2-8'!#REF!</f>
        <v>#REF!</v>
      </c>
      <c r="E1803" s="413" t="e">
        <f>'Паспорт-3'!F1667</f>
        <v>#REF!</v>
      </c>
      <c r="F1803" s="414"/>
      <c r="G1803" s="429" t="e">
        <f t="shared" si="220"/>
        <v>#REF!</v>
      </c>
      <c r="H1803" s="81" t="e">
        <f t="shared" si="221"/>
        <v>#REF!</v>
      </c>
    </row>
    <row r="1804" spans="1:8" x14ac:dyDescent="0.2">
      <c r="A1804" s="326" t="e">
        <f>'Запит 2-8'!#REF!</f>
        <v>#REF!</v>
      </c>
      <c r="B1804" s="298" t="e">
        <f>IF('Запит 2-8'!#REF!&lt;&gt;"",'Запит 2-8'!#REF!,"")</f>
        <v>#REF!</v>
      </c>
      <c r="C1804" s="297" t="e">
        <f>'Запит 2-8'!#REF!</f>
        <v>#REF!</v>
      </c>
      <c r="D1804" s="296" t="e">
        <f>'Запит 2-8'!#REF!</f>
        <v>#REF!</v>
      </c>
      <c r="E1804" s="413" t="e">
        <f>'Паспорт-3'!F1668</f>
        <v>#REF!</v>
      </c>
      <c r="F1804" s="414"/>
      <c r="G1804" s="429" t="e">
        <f t="shared" si="220"/>
        <v>#REF!</v>
      </c>
      <c r="H1804" s="81" t="e">
        <f t="shared" si="221"/>
        <v>#REF!</v>
      </c>
    </row>
    <row r="1805" spans="1:8" x14ac:dyDescent="0.2">
      <c r="A1805" s="326" t="e">
        <f>'Запит 2-8'!#REF!</f>
        <v>#REF!</v>
      </c>
      <c r="B1805" s="298" t="e">
        <f>IF('Запит 2-8'!#REF!&lt;&gt;"",'Запит 2-8'!#REF!,"")</f>
        <v>#REF!</v>
      </c>
      <c r="C1805" s="297" t="e">
        <f>'Запит 2-8'!#REF!</f>
        <v>#REF!</v>
      </c>
      <c r="D1805" s="296" t="e">
        <f>'Запит 2-8'!#REF!</f>
        <v>#REF!</v>
      </c>
      <c r="E1805" s="413" t="e">
        <f>'Паспорт-3'!F1669</f>
        <v>#REF!</v>
      </c>
      <c r="F1805" s="414"/>
      <c r="G1805" s="429" t="e">
        <f t="shared" si="220"/>
        <v>#REF!</v>
      </c>
      <c r="H1805" s="81" t="e">
        <f t="shared" si="221"/>
        <v>#REF!</v>
      </c>
    </row>
    <row r="1806" spans="1:8" x14ac:dyDescent="0.2">
      <c r="A1806" s="326" t="e">
        <f>'Запит 2-8'!#REF!</f>
        <v>#REF!</v>
      </c>
      <c r="B1806" s="298" t="e">
        <f>IF('Запит 2-8'!#REF!&lt;&gt;"",'Запит 2-8'!#REF!,"")</f>
        <v>#REF!</v>
      </c>
      <c r="C1806" s="297" t="e">
        <f>'Запит 2-8'!#REF!</f>
        <v>#REF!</v>
      </c>
      <c r="D1806" s="296" t="e">
        <f>'Запит 2-8'!#REF!</f>
        <v>#REF!</v>
      </c>
      <c r="E1806" s="413" t="e">
        <f>'Паспорт-3'!F1670</f>
        <v>#REF!</v>
      </c>
      <c r="F1806" s="414"/>
      <c r="G1806" s="429" t="e">
        <f t="shared" si="220"/>
        <v>#REF!</v>
      </c>
      <c r="H1806" s="81" t="e">
        <f t="shared" si="221"/>
        <v>#REF!</v>
      </c>
    </row>
    <row r="1807" spans="1:8" x14ac:dyDescent="0.2">
      <c r="A1807" s="326" t="e">
        <f>'Запит 2-8'!#REF!</f>
        <v>#REF!</v>
      </c>
      <c r="B1807" s="298" t="e">
        <f>IF('Запит 2-8'!#REF!&lt;&gt;"",'Запит 2-8'!#REF!,"")</f>
        <v>#REF!</v>
      </c>
      <c r="C1807" s="297" t="e">
        <f>'Запит 2-8'!#REF!</f>
        <v>#REF!</v>
      </c>
      <c r="D1807" s="296" t="e">
        <f>'Запит 2-8'!#REF!</f>
        <v>#REF!</v>
      </c>
      <c r="E1807" s="413" t="e">
        <f>'Паспорт-3'!F1671</f>
        <v>#REF!</v>
      </c>
      <c r="F1807" s="414"/>
      <c r="G1807" s="429" t="e">
        <f t="shared" si="220"/>
        <v>#REF!</v>
      </c>
      <c r="H1807" s="81" t="e">
        <f t="shared" si="221"/>
        <v>#REF!</v>
      </c>
    </row>
    <row r="1808" spans="1:8" x14ac:dyDescent="0.2">
      <c r="A1808" s="326" t="e">
        <f>'Запит 2-8'!#REF!</f>
        <v>#REF!</v>
      </c>
      <c r="B1808" s="298" t="e">
        <f>IF('Запит 2-8'!#REF!&lt;&gt;"",'Запит 2-8'!#REF!,"")</f>
        <v>#REF!</v>
      </c>
      <c r="C1808" s="297" t="e">
        <f>'Запит 2-8'!#REF!</f>
        <v>#REF!</v>
      </c>
      <c r="D1808" s="296" t="e">
        <f>'Запит 2-8'!#REF!</f>
        <v>#REF!</v>
      </c>
      <c r="E1808" s="413" t="e">
        <f>'Паспорт-3'!F1672</f>
        <v>#REF!</v>
      </c>
      <c r="F1808" s="414"/>
      <c r="G1808" s="429" t="e">
        <f t="shared" si="220"/>
        <v>#REF!</v>
      </c>
      <c r="H1808" s="81" t="e">
        <f t="shared" si="221"/>
        <v>#REF!</v>
      </c>
    </row>
    <row r="1809" spans="1:8" x14ac:dyDescent="0.2">
      <c r="A1809" s="326" t="e">
        <f>'Запит 2-8'!#REF!</f>
        <v>#REF!</v>
      </c>
      <c r="B1809" s="298" t="e">
        <f>IF('Запит 2-8'!#REF!&lt;&gt;"",'Запит 2-8'!#REF!,"")</f>
        <v>#REF!</v>
      </c>
      <c r="C1809" s="297" t="e">
        <f>'Запит 2-8'!#REF!</f>
        <v>#REF!</v>
      </c>
      <c r="D1809" s="296" t="e">
        <f>'Запит 2-8'!#REF!</f>
        <v>#REF!</v>
      </c>
      <c r="E1809" s="413" t="e">
        <f>'Паспорт-3'!F1673</f>
        <v>#REF!</v>
      </c>
      <c r="F1809" s="414"/>
      <c r="G1809" s="429" t="e">
        <f t="shared" si="220"/>
        <v>#REF!</v>
      </c>
      <c r="H1809" s="81" t="e">
        <f t="shared" si="221"/>
        <v>#REF!</v>
      </c>
    </row>
    <row r="1810" spans="1:8" x14ac:dyDescent="0.2">
      <c r="A1810" s="326" t="e">
        <f>'Запит 2-8'!#REF!</f>
        <v>#REF!</v>
      </c>
      <c r="B1810" s="298" t="e">
        <f>IF('Запит 2-8'!#REF!&lt;&gt;"",'Запит 2-8'!#REF!,"")</f>
        <v>#REF!</v>
      </c>
      <c r="C1810" s="297" t="e">
        <f>'Запит 2-8'!#REF!</f>
        <v>#REF!</v>
      </c>
      <c r="D1810" s="296" t="e">
        <f>'Запит 2-8'!#REF!</f>
        <v>#REF!</v>
      </c>
      <c r="E1810" s="413" t="e">
        <f>'Паспорт-3'!F1674</f>
        <v>#REF!</v>
      </c>
      <c r="F1810" s="414"/>
      <c r="G1810" s="429" t="e">
        <f t="shared" si="220"/>
        <v>#REF!</v>
      </c>
      <c r="H1810" s="81" t="e">
        <f t="shared" si="221"/>
        <v>#REF!</v>
      </c>
    </row>
    <row r="1811" spans="1:8" x14ac:dyDescent="0.2">
      <c r="A1811" s="326" t="e">
        <f>'Запит 2-8'!#REF!</f>
        <v>#REF!</v>
      </c>
      <c r="B1811" s="298" t="e">
        <f>IF('Запит 2-8'!#REF!&lt;&gt;"",'Запит 2-8'!#REF!,"")</f>
        <v>#REF!</v>
      </c>
      <c r="C1811" s="297" t="e">
        <f>'Запит 2-8'!#REF!</f>
        <v>#REF!</v>
      </c>
      <c r="D1811" s="296" t="e">
        <f>'Запит 2-8'!#REF!</f>
        <v>#REF!</v>
      </c>
      <c r="E1811" s="413" t="e">
        <f>'Паспорт-3'!F1675</f>
        <v>#REF!</v>
      </c>
      <c r="F1811" s="414"/>
      <c r="G1811" s="429" t="e">
        <f t="shared" si="220"/>
        <v>#REF!</v>
      </c>
      <c r="H1811" s="81" t="e">
        <f t="shared" si="221"/>
        <v>#REF!</v>
      </c>
    </row>
    <row r="1812" spans="1:8" x14ac:dyDescent="0.2">
      <c r="A1812" s="326" t="e">
        <f>'Запит 2-8'!#REF!</f>
        <v>#REF!</v>
      </c>
      <c r="B1812" s="298" t="e">
        <f>IF('Запит 2-8'!#REF!&lt;&gt;"",'Запит 2-8'!#REF!,"")</f>
        <v>#REF!</v>
      </c>
      <c r="C1812" s="297" t="e">
        <f>'Запит 2-8'!#REF!</f>
        <v>#REF!</v>
      </c>
      <c r="D1812" s="296" t="e">
        <f>'Запит 2-8'!#REF!</f>
        <v>#REF!</v>
      </c>
      <c r="E1812" s="413" t="e">
        <f>'Паспорт-3'!F1676</f>
        <v>#REF!</v>
      </c>
      <c r="F1812" s="414"/>
      <c r="G1812" s="429" t="e">
        <f t="shared" si="220"/>
        <v>#REF!</v>
      </c>
      <c r="H1812" s="81" t="e">
        <f t="shared" si="221"/>
        <v>#REF!</v>
      </c>
    </row>
    <row r="1813" spans="1:8" x14ac:dyDescent="0.2">
      <c r="A1813" s="326" t="e">
        <f>'Запит 2-8'!#REF!</f>
        <v>#REF!</v>
      </c>
      <c r="B1813" s="298" t="e">
        <f>IF('Запит 2-8'!#REF!&lt;&gt;"",'Запит 2-8'!#REF!,"")</f>
        <v>#REF!</v>
      </c>
      <c r="C1813" s="297" t="e">
        <f>'Запит 2-8'!#REF!</f>
        <v>#REF!</v>
      </c>
      <c r="D1813" s="296" t="e">
        <f>'Запит 2-8'!#REF!</f>
        <v>#REF!</v>
      </c>
      <c r="E1813" s="413" t="e">
        <f>'Паспорт-3'!F1677</f>
        <v>#REF!</v>
      </c>
      <c r="F1813" s="414"/>
      <c r="G1813" s="429" t="e">
        <f t="shared" si="220"/>
        <v>#REF!</v>
      </c>
      <c r="H1813" s="81" t="e">
        <f t="shared" si="221"/>
        <v>#REF!</v>
      </c>
    </row>
    <row r="1814" spans="1:8" x14ac:dyDescent="0.2">
      <c r="A1814" s="433" t="e">
        <f>'Запит 2-8'!#REF!</f>
        <v>#REF!</v>
      </c>
      <c r="B1814" s="434" t="e">
        <f>IF('Запит 2-8'!#REF!&lt;&gt;"",'Запит 2-8'!#REF!,"")</f>
        <v>#REF!</v>
      </c>
      <c r="C1814" s="435" t="e">
        <f>'Запит 2-8'!#REF!</f>
        <v>#REF!</v>
      </c>
      <c r="D1814" s="436" t="e">
        <f>'Запит 2-8'!#REF!</f>
        <v>#REF!</v>
      </c>
      <c r="E1814" s="437" t="e">
        <f>'Паспорт-3'!F1678</f>
        <v>#REF!</v>
      </c>
      <c r="F1814" s="438"/>
      <c r="G1814" s="439" t="e">
        <f t="shared" si="220"/>
        <v>#REF!</v>
      </c>
      <c r="H1814" s="81" t="e">
        <f t="shared" si="221"/>
        <v>#REF!</v>
      </c>
    </row>
    <row r="1815" spans="1:8" ht="12.75" customHeight="1" x14ac:dyDescent="0.2">
      <c r="A1815" s="820" t="s">
        <v>212</v>
      </c>
      <c r="B1815" s="821"/>
      <c r="C1815" s="821"/>
      <c r="D1815" s="821"/>
      <c r="E1815" s="821"/>
      <c r="F1815" s="821"/>
      <c r="G1815" s="822"/>
      <c r="H1815" s="81" t="e">
        <f>H1799</f>
        <v>#REF!</v>
      </c>
    </row>
    <row r="1816" spans="1:8" x14ac:dyDescent="0.2">
      <c r="A1816" s="426" t="e">
        <f>'Запит 2-8'!#REF!</f>
        <v>#REF!</v>
      </c>
      <c r="B1816" s="823" t="s">
        <v>110</v>
      </c>
      <c r="C1816" s="824"/>
      <c r="D1816" s="824"/>
      <c r="E1816" s="825"/>
      <c r="F1816" s="825"/>
      <c r="G1816" s="826"/>
      <c r="H1816" s="81" t="e">
        <f>H1817</f>
        <v>#REF!</v>
      </c>
    </row>
    <row r="1817" spans="1:8" x14ac:dyDescent="0.2">
      <c r="A1817" s="326" t="e">
        <f>'Запит 2-8'!#REF!</f>
        <v>#REF!</v>
      </c>
      <c r="B1817" s="421" t="e">
        <f>IF('Запит 2-8'!#REF!&lt;&gt;"",'Запит 2-8'!#REF!,"")</f>
        <v>#REF!</v>
      </c>
      <c r="C1817" s="422" t="e">
        <f>'Запит 2-8'!#REF!</f>
        <v>#REF!</v>
      </c>
      <c r="D1817" s="423" t="e">
        <f>'Запит 2-8'!#REF!</f>
        <v>#REF!</v>
      </c>
      <c r="E1817" s="424" t="e">
        <f>'Паспорт-3'!F1680</f>
        <v>#REF!</v>
      </c>
      <c r="F1817" s="425"/>
      <c r="G1817" s="428" t="e">
        <f t="shared" ref="G1817:G1826" si="222">F1817-E1817</f>
        <v>#REF!</v>
      </c>
      <c r="H1817" s="81" t="e">
        <f t="shared" ref="H1817:H1826" si="223">IF(B1817&lt;&gt;"","Для друку","")</f>
        <v>#REF!</v>
      </c>
    </row>
    <row r="1818" spans="1:8" x14ac:dyDescent="0.2">
      <c r="A1818" s="326" t="e">
        <f>'Запит 2-8'!#REF!</f>
        <v>#REF!</v>
      </c>
      <c r="B1818" s="298" t="e">
        <f>IF('Запит 2-8'!#REF!&lt;&gt;"",'Запит 2-8'!#REF!,"")</f>
        <v>#REF!</v>
      </c>
      <c r="C1818" s="297" t="e">
        <f>'Запит 2-8'!#REF!</f>
        <v>#REF!</v>
      </c>
      <c r="D1818" s="296" t="e">
        <f>'Запит 2-8'!#REF!</f>
        <v>#REF!</v>
      </c>
      <c r="E1818" s="413" t="e">
        <f>'Паспорт-3'!F1681</f>
        <v>#REF!</v>
      </c>
      <c r="F1818" s="414"/>
      <c r="G1818" s="429" t="e">
        <f t="shared" si="222"/>
        <v>#REF!</v>
      </c>
      <c r="H1818" s="81" t="e">
        <f t="shared" si="223"/>
        <v>#REF!</v>
      </c>
    </row>
    <row r="1819" spans="1:8" x14ac:dyDescent="0.2">
      <c r="A1819" s="326" t="e">
        <f>'Запит 2-8'!#REF!</f>
        <v>#REF!</v>
      </c>
      <c r="B1819" s="298" t="e">
        <f>IF('Запит 2-8'!#REF!&lt;&gt;"",'Запит 2-8'!#REF!,"")</f>
        <v>#REF!</v>
      </c>
      <c r="C1819" s="297" t="e">
        <f>'Запит 2-8'!#REF!</f>
        <v>#REF!</v>
      </c>
      <c r="D1819" s="296" t="e">
        <f>'Запит 2-8'!#REF!</f>
        <v>#REF!</v>
      </c>
      <c r="E1819" s="413" t="e">
        <f>'Паспорт-3'!F1682</f>
        <v>#REF!</v>
      </c>
      <c r="F1819" s="414"/>
      <c r="G1819" s="429" t="e">
        <f t="shared" si="222"/>
        <v>#REF!</v>
      </c>
      <c r="H1819" s="81" t="e">
        <f t="shared" si="223"/>
        <v>#REF!</v>
      </c>
    </row>
    <row r="1820" spans="1:8" x14ac:dyDescent="0.2">
      <c r="A1820" s="326" t="e">
        <f>'Запит 2-8'!#REF!</f>
        <v>#REF!</v>
      </c>
      <c r="B1820" s="298" t="e">
        <f>IF('Запит 2-8'!#REF!&lt;&gt;"",'Запит 2-8'!#REF!,"")</f>
        <v>#REF!</v>
      </c>
      <c r="C1820" s="297" t="e">
        <f>'Запит 2-8'!#REF!</f>
        <v>#REF!</v>
      </c>
      <c r="D1820" s="296" t="e">
        <f>'Запит 2-8'!#REF!</f>
        <v>#REF!</v>
      </c>
      <c r="E1820" s="413" t="e">
        <f>'Паспорт-3'!F1683</f>
        <v>#REF!</v>
      </c>
      <c r="F1820" s="414"/>
      <c r="G1820" s="429" t="e">
        <f t="shared" si="222"/>
        <v>#REF!</v>
      </c>
      <c r="H1820" s="81" t="e">
        <f t="shared" si="223"/>
        <v>#REF!</v>
      </c>
    </row>
    <row r="1821" spans="1:8" x14ac:dyDescent="0.2">
      <c r="A1821" s="326" t="e">
        <f>'Запит 2-8'!#REF!</f>
        <v>#REF!</v>
      </c>
      <c r="B1821" s="298" t="e">
        <f>IF('Запит 2-8'!#REF!&lt;&gt;"",'Запит 2-8'!#REF!,"")</f>
        <v>#REF!</v>
      </c>
      <c r="C1821" s="297" t="e">
        <f>'Запит 2-8'!#REF!</f>
        <v>#REF!</v>
      </c>
      <c r="D1821" s="296" t="e">
        <f>'Запит 2-8'!#REF!</f>
        <v>#REF!</v>
      </c>
      <c r="E1821" s="413" t="e">
        <f>'Паспорт-3'!F1684</f>
        <v>#REF!</v>
      </c>
      <c r="F1821" s="414"/>
      <c r="G1821" s="429" t="e">
        <f t="shared" si="222"/>
        <v>#REF!</v>
      </c>
      <c r="H1821" s="81" t="e">
        <f t="shared" si="223"/>
        <v>#REF!</v>
      </c>
    </row>
    <row r="1822" spans="1:8" x14ac:dyDescent="0.2">
      <c r="A1822" s="326" t="e">
        <f>'Запит 2-8'!#REF!</f>
        <v>#REF!</v>
      </c>
      <c r="B1822" s="298" t="e">
        <f>IF('Запит 2-8'!#REF!&lt;&gt;"",'Запит 2-8'!#REF!,"")</f>
        <v>#REF!</v>
      </c>
      <c r="C1822" s="297" t="e">
        <f>'Запит 2-8'!#REF!</f>
        <v>#REF!</v>
      </c>
      <c r="D1822" s="296" t="e">
        <f>'Запит 2-8'!#REF!</f>
        <v>#REF!</v>
      </c>
      <c r="E1822" s="413" t="e">
        <f>'Паспорт-3'!F1685</f>
        <v>#REF!</v>
      </c>
      <c r="F1822" s="414"/>
      <c r="G1822" s="429" t="e">
        <f t="shared" si="222"/>
        <v>#REF!</v>
      </c>
      <c r="H1822" s="81" t="e">
        <f t="shared" si="223"/>
        <v>#REF!</v>
      </c>
    </row>
    <row r="1823" spans="1:8" x14ac:dyDescent="0.2">
      <c r="A1823" s="326" t="e">
        <f>'Запит 2-8'!#REF!</f>
        <v>#REF!</v>
      </c>
      <c r="B1823" s="298" t="e">
        <f>IF('Запит 2-8'!#REF!&lt;&gt;"",'Запит 2-8'!#REF!,"")</f>
        <v>#REF!</v>
      </c>
      <c r="C1823" s="297" t="e">
        <f>'Запит 2-8'!#REF!</f>
        <v>#REF!</v>
      </c>
      <c r="D1823" s="296" t="e">
        <f>'Запит 2-8'!#REF!</f>
        <v>#REF!</v>
      </c>
      <c r="E1823" s="413" t="e">
        <f>'Паспорт-3'!F1686</f>
        <v>#REF!</v>
      </c>
      <c r="F1823" s="414"/>
      <c r="G1823" s="429" t="e">
        <f t="shared" si="222"/>
        <v>#REF!</v>
      </c>
      <c r="H1823" s="81" t="e">
        <f t="shared" si="223"/>
        <v>#REF!</v>
      </c>
    </row>
    <row r="1824" spans="1:8" x14ac:dyDescent="0.2">
      <c r="A1824" s="326" t="e">
        <f>'Запит 2-8'!#REF!</f>
        <v>#REF!</v>
      </c>
      <c r="B1824" s="298" t="e">
        <f>IF('Запит 2-8'!#REF!&lt;&gt;"",'Запит 2-8'!#REF!,"")</f>
        <v>#REF!</v>
      </c>
      <c r="C1824" s="297" t="e">
        <f>'Запит 2-8'!#REF!</f>
        <v>#REF!</v>
      </c>
      <c r="D1824" s="296" t="e">
        <f>'Запит 2-8'!#REF!</f>
        <v>#REF!</v>
      </c>
      <c r="E1824" s="413" t="e">
        <f>'Паспорт-3'!F1687</f>
        <v>#REF!</v>
      </c>
      <c r="F1824" s="414"/>
      <c r="G1824" s="429" t="e">
        <f t="shared" si="222"/>
        <v>#REF!</v>
      </c>
      <c r="H1824" s="81" t="e">
        <f t="shared" si="223"/>
        <v>#REF!</v>
      </c>
    </row>
    <row r="1825" spans="1:8" ht="12.75" customHeight="1" x14ac:dyDescent="0.2">
      <c r="A1825" s="326" t="e">
        <f>'Запит 2-8'!#REF!</f>
        <v>#REF!</v>
      </c>
      <c r="B1825" s="298" t="e">
        <f>IF('Запит 2-8'!#REF!&lt;&gt;"",'Запит 2-8'!#REF!,"")</f>
        <v>#REF!</v>
      </c>
      <c r="C1825" s="297" t="e">
        <f>'Запит 2-8'!#REF!</f>
        <v>#REF!</v>
      </c>
      <c r="D1825" s="296" t="e">
        <f>'Запит 2-8'!#REF!</f>
        <v>#REF!</v>
      </c>
      <c r="E1825" s="413" t="e">
        <f>'Паспорт-3'!F1688</f>
        <v>#REF!</v>
      </c>
      <c r="F1825" s="414"/>
      <c r="G1825" s="429" t="e">
        <f t="shared" si="222"/>
        <v>#REF!</v>
      </c>
      <c r="H1825" s="81" t="e">
        <f t="shared" si="223"/>
        <v>#REF!</v>
      </c>
    </row>
    <row r="1826" spans="1:8" x14ac:dyDescent="0.2">
      <c r="A1826" s="433" t="e">
        <f>'Запит 2-8'!#REF!</f>
        <v>#REF!</v>
      </c>
      <c r="B1826" s="434" t="e">
        <f>IF('Запит 2-8'!#REF!&lt;&gt;"",'Запит 2-8'!#REF!,"")</f>
        <v>#REF!</v>
      </c>
      <c r="C1826" s="435" t="e">
        <f>'Запит 2-8'!#REF!</f>
        <v>#REF!</v>
      </c>
      <c r="D1826" s="436" t="e">
        <f>'Запит 2-8'!#REF!</f>
        <v>#REF!</v>
      </c>
      <c r="E1826" s="437" t="e">
        <f>'Паспорт-3'!F1689</f>
        <v>#REF!</v>
      </c>
      <c r="F1826" s="438"/>
      <c r="G1826" s="439" t="e">
        <f t="shared" si="222"/>
        <v>#REF!</v>
      </c>
      <c r="H1826" s="81" t="e">
        <f t="shared" si="223"/>
        <v>#REF!</v>
      </c>
    </row>
    <row r="1827" spans="1:8" ht="12.75" customHeight="1" x14ac:dyDescent="0.2">
      <c r="A1827" s="820" t="s">
        <v>212</v>
      </c>
      <c r="B1827" s="821"/>
      <c r="C1827" s="821"/>
      <c r="D1827" s="821"/>
      <c r="E1827" s="821"/>
      <c r="F1827" s="821"/>
      <c r="G1827" s="822"/>
      <c r="H1827" s="81" t="e">
        <f>H1816</f>
        <v>#REF!</v>
      </c>
    </row>
    <row r="1828" spans="1:8" ht="12.75" customHeight="1" x14ac:dyDescent="0.2">
      <c r="A1828" s="820" t="s">
        <v>232</v>
      </c>
      <c r="B1828" s="821"/>
      <c r="C1828" s="821"/>
      <c r="D1828" s="821"/>
      <c r="E1828" s="821"/>
      <c r="F1828" s="821"/>
      <c r="G1828" s="822"/>
      <c r="H1828" s="81" t="e">
        <f>H1764</f>
        <v>#REF!</v>
      </c>
    </row>
    <row r="1829" spans="1:8" ht="12.75" customHeight="1" x14ac:dyDescent="0.2">
      <c r="A1829" s="784" t="e">
        <f>'Запит 2-8'!#REF!</f>
        <v>#REF!</v>
      </c>
      <c r="B1829" s="785"/>
      <c r="C1829" s="785"/>
      <c r="D1829" s="785"/>
      <c r="E1829" s="785"/>
      <c r="F1829" s="785"/>
      <c r="G1829" s="786"/>
      <c r="H1829" s="81" t="e">
        <f>H1830</f>
        <v>#REF!</v>
      </c>
    </row>
    <row r="1830" spans="1:8" x14ac:dyDescent="0.2">
      <c r="A1830" s="420" t="s">
        <v>4</v>
      </c>
      <c r="B1830" s="823" t="s">
        <v>107</v>
      </c>
      <c r="C1830" s="824"/>
      <c r="D1830" s="824"/>
      <c r="E1830" s="827"/>
      <c r="F1830" s="827"/>
      <c r="G1830" s="828"/>
      <c r="H1830" s="81" t="e">
        <f>H1831</f>
        <v>#REF!</v>
      </c>
    </row>
    <row r="1831" spans="1:8" x14ac:dyDescent="0.2">
      <c r="A1831" s="326" t="e">
        <f>'Запит 2-8'!#REF!</f>
        <v>#REF!</v>
      </c>
      <c r="B1831" s="421" t="e">
        <f>IF('Запит 2-8'!#REF!&lt;&gt;"",'Запит 2-8'!#REF!,"")</f>
        <v>#REF!</v>
      </c>
      <c r="C1831" s="422" t="e">
        <f>'Запит 2-8'!#REF!</f>
        <v>#REF!</v>
      </c>
      <c r="D1831" s="423" t="e">
        <f>'Запит 2-8'!#REF!</f>
        <v>#REF!</v>
      </c>
      <c r="E1831" s="424" t="e">
        <f>'Паспорт-3'!F1692</f>
        <v>#REF!</v>
      </c>
      <c r="F1831" s="425"/>
      <c r="G1831" s="428" t="e">
        <f t="shared" ref="G1831:G1845" si="224">F1831-E1831</f>
        <v>#REF!</v>
      </c>
      <c r="H1831" s="81" t="e">
        <f t="shared" ref="H1831:H1845" si="225">IF(B1831&lt;&gt;"","Для друку","")</f>
        <v>#REF!</v>
      </c>
    </row>
    <row r="1832" spans="1:8" x14ac:dyDescent="0.2">
      <c r="A1832" s="326" t="e">
        <f>'Запит 2-8'!#REF!</f>
        <v>#REF!</v>
      </c>
      <c r="B1832" s="298" t="e">
        <f>IF('Запит 2-8'!#REF!&lt;&gt;"",'Запит 2-8'!#REF!,"")</f>
        <v>#REF!</v>
      </c>
      <c r="C1832" s="297" t="e">
        <f>'Запит 2-8'!#REF!</f>
        <v>#REF!</v>
      </c>
      <c r="D1832" s="296" t="e">
        <f>'Запит 2-8'!#REF!</f>
        <v>#REF!</v>
      </c>
      <c r="E1832" s="413" t="e">
        <f>'Паспорт-3'!F1693</f>
        <v>#REF!</v>
      </c>
      <c r="F1832" s="414"/>
      <c r="G1832" s="429" t="e">
        <f t="shared" si="224"/>
        <v>#REF!</v>
      </c>
      <c r="H1832" s="81" t="e">
        <f t="shared" si="225"/>
        <v>#REF!</v>
      </c>
    </row>
    <row r="1833" spans="1:8" x14ac:dyDescent="0.2">
      <c r="A1833" s="326" t="e">
        <f>'Запит 2-8'!#REF!</f>
        <v>#REF!</v>
      </c>
      <c r="B1833" s="298" t="e">
        <f>IF('Запит 2-8'!#REF!&lt;&gt;"",'Запит 2-8'!#REF!,"")</f>
        <v>#REF!</v>
      </c>
      <c r="C1833" s="297" t="e">
        <f>'Запит 2-8'!#REF!</f>
        <v>#REF!</v>
      </c>
      <c r="D1833" s="296" t="e">
        <f>'Запит 2-8'!#REF!</f>
        <v>#REF!</v>
      </c>
      <c r="E1833" s="413" t="e">
        <f>'Паспорт-3'!F1694</f>
        <v>#REF!</v>
      </c>
      <c r="F1833" s="414"/>
      <c r="G1833" s="429" t="e">
        <f t="shared" si="224"/>
        <v>#REF!</v>
      </c>
      <c r="H1833" s="81" t="e">
        <f t="shared" si="225"/>
        <v>#REF!</v>
      </c>
    </row>
    <row r="1834" spans="1:8" x14ac:dyDescent="0.2">
      <c r="A1834" s="326" t="e">
        <f>'Запит 2-8'!#REF!</f>
        <v>#REF!</v>
      </c>
      <c r="B1834" s="298" t="e">
        <f>IF('Запит 2-8'!#REF!&lt;&gt;"",'Запит 2-8'!#REF!,"")</f>
        <v>#REF!</v>
      </c>
      <c r="C1834" s="297" t="e">
        <f>'Запит 2-8'!#REF!</f>
        <v>#REF!</v>
      </c>
      <c r="D1834" s="296" t="e">
        <f>'Запит 2-8'!#REF!</f>
        <v>#REF!</v>
      </c>
      <c r="E1834" s="413" t="e">
        <f>'Паспорт-3'!F1695</f>
        <v>#REF!</v>
      </c>
      <c r="F1834" s="414"/>
      <c r="G1834" s="429" t="e">
        <f t="shared" si="224"/>
        <v>#REF!</v>
      </c>
      <c r="H1834" s="81" t="e">
        <f t="shared" si="225"/>
        <v>#REF!</v>
      </c>
    </row>
    <row r="1835" spans="1:8" x14ac:dyDescent="0.2">
      <c r="A1835" s="326" t="e">
        <f>'Запит 2-8'!#REF!</f>
        <v>#REF!</v>
      </c>
      <c r="B1835" s="298" t="e">
        <f>IF('Запит 2-8'!#REF!&lt;&gt;"",'Запит 2-8'!#REF!,"")</f>
        <v>#REF!</v>
      </c>
      <c r="C1835" s="297" t="e">
        <f>'Запит 2-8'!#REF!</f>
        <v>#REF!</v>
      </c>
      <c r="D1835" s="296" t="e">
        <f>'Запит 2-8'!#REF!</f>
        <v>#REF!</v>
      </c>
      <c r="E1835" s="413" t="e">
        <f>'Паспорт-3'!F1696</f>
        <v>#REF!</v>
      </c>
      <c r="F1835" s="414"/>
      <c r="G1835" s="429" t="e">
        <f t="shared" si="224"/>
        <v>#REF!</v>
      </c>
      <c r="H1835" s="81" t="e">
        <f t="shared" si="225"/>
        <v>#REF!</v>
      </c>
    </row>
    <row r="1836" spans="1:8" x14ac:dyDescent="0.2">
      <c r="A1836" s="326" t="e">
        <f>'Запит 2-8'!#REF!</f>
        <v>#REF!</v>
      </c>
      <c r="B1836" s="298" t="e">
        <f>IF('Запит 2-8'!#REF!&lt;&gt;"",'Запит 2-8'!#REF!,"")</f>
        <v>#REF!</v>
      </c>
      <c r="C1836" s="297" t="e">
        <f>'Запит 2-8'!#REF!</f>
        <v>#REF!</v>
      </c>
      <c r="D1836" s="296" t="e">
        <f>'Запит 2-8'!#REF!</f>
        <v>#REF!</v>
      </c>
      <c r="E1836" s="413" t="e">
        <f>'Паспорт-3'!F1697</f>
        <v>#REF!</v>
      </c>
      <c r="F1836" s="414"/>
      <c r="G1836" s="429" t="e">
        <f t="shared" si="224"/>
        <v>#REF!</v>
      </c>
      <c r="H1836" s="81" t="e">
        <f t="shared" si="225"/>
        <v>#REF!</v>
      </c>
    </row>
    <row r="1837" spans="1:8" x14ac:dyDescent="0.2">
      <c r="A1837" s="326" t="e">
        <f>'Запит 2-8'!#REF!</f>
        <v>#REF!</v>
      </c>
      <c r="B1837" s="298" t="e">
        <f>IF('Запит 2-8'!#REF!&lt;&gt;"",'Запит 2-8'!#REF!,"")</f>
        <v>#REF!</v>
      </c>
      <c r="C1837" s="297" t="e">
        <f>'Запит 2-8'!#REF!</f>
        <v>#REF!</v>
      </c>
      <c r="D1837" s="296" t="e">
        <f>'Запит 2-8'!#REF!</f>
        <v>#REF!</v>
      </c>
      <c r="E1837" s="413" t="e">
        <f>'Паспорт-3'!F1698</f>
        <v>#REF!</v>
      </c>
      <c r="F1837" s="414"/>
      <c r="G1837" s="429" t="e">
        <f t="shared" si="224"/>
        <v>#REF!</v>
      </c>
      <c r="H1837" s="81" t="e">
        <f t="shared" si="225"/>
        <v>#REF!</v>
      </c>
    </row>
    <row r="1838" spans="1:8" x14ac:dyDescent="0.2">
      <c r="A1838" s="326" t="e">
        <f>'Запит 2-8'!#REF!</f>
        <v>#REF!</v>
      </c>
      <c r="B1838" s="298" t="e">
        <f>IF('Запит 2-8'!#REF!&lt;&gt;"",'Запит 2-8'!#REF!,"")</f>
        <v>#REF!</v>
      </c>
      <c r="C1838" s="297" t="e">
        <f>'Запит 2-8'!#REF!</f>
        <v>#REF!</v>
      </c>
      <c r="D1838" s="296" t="e">
        <f>'Запит 2-8'!#REF!</f>
        <v>#REF!</v>
      </c>
      <c r="E1838" s="413" t="e">
        <f>'Паспорт-3'!F1699</f>
        <v>#REF!</v>
      </c>
      <c r="F1838" s="414"/>
      <c r="G1838" s="429" t="e">
        <f t="shared" si="224"/>
        <v>#REF!</v>
      </c>
      <c r="H1838" s="81" t="e">
        <f t="shared" si="225"/>
        <v>#REF!</v>
      </c>
    </row>
    <row r="1839" spans="1:8" x14ac:dyDescent="0.2">
      <c r="A1839" s="326" t="e">
        <f>'Запит 2-8'!#REF!</f>
        <v>#REF!</v>
      </c>
      <c r="B1839" s="298" t="e">
        <f>IF('Запит 2-8'!#REF!&lt;&gt;"",'Запит 2-8'!#REF!,"")</f>
        <v>#REF!</v>
      </c>
      <c r="C1839" s="297" t="e">
        <f>'Запит 2-8'!#REF!</f>
        <v>#REF!</v>
      </c>
      <c r="D1839" s="296" t="e">
        <f>'Запит 2-8'!#REF!</f>
        <v>#REF!</v>
      </c>
      <c r="E1839" s="413" t="e">
        <f>'Паспорт-3'!F1700</f>
        <v>#REF!</v>
      </c>
      <c r="F1839" s="414"/>
      <c r="G1839" s="429" t="e">
        <f t="shared" si="224"/>
        <v>#REF!</v>
      </c>
      <c r="H1839" s="81" t="e">
        <f t="shared" si="225"/>
        <v>#REF!</v>
      </c>
    </row>
    <row r="1840" spans="1:8" x14ac:dyDescent="0.2">
      <c r="A1840" s="326" t="e">
        <f>'Запит 2-8'!#REF!</f>
        <v>#REF!</v>
      </c>
      <c r="B1840" s="298" t="e">
        <f>IF('Запит 2-8'!#REF!&lt;&gt;"",'Запит 2-8'!#REF!,"")</f>
        <v>#REF!</v>
      </c>
      <c r="C1840" s="297" t="e">
        <f>'Запит 2-8'!#REF!</f>
        <v>#REF!</v>
      </c>
      <c r="D1840" s="296" t="e">
        <f>'Запит 2-8'!#REF!</f>
        <v>#REF!</v>
      </c>
      <c r="E1840" s="413" t="e">
        <f>'Паспорт-3'!F1701</f>
        <v>#REF!</v>
      </c>
      <c r="F1840" s="414"/>
      <c r="G1840" s="429" t="e">
        <f t="shared" si="224"/>
        <v>#REF!</v>
      </c>
      <c r="H1840" s="81" t="e">
        <f t="shared" si="225"/>
        <v>#REF!</v>
      </c>
    </row>
    <row r="1841" spans="1:8" x14ac:dyDescent="0.2">
      <c r="A1841" s="326" t="e">
        <f>'Запит 2-8'!#REF!</f>
        <v>#REF!</v>
      </c>
      <c r="B1841" s="298" t="e">
        <f>IF('Запит 2-8'!#REF!&lt;&gt;"",'Запит 2-8'!#REF!,"")</f>
        <v>#REF!</v>
      </c>
      <c r="C1841" s="297" t="e">
        <f>'Запит 2-8'!#REF!</f>
        <v>#REF!</v>
      </c>
      <c r="D1841" s="296" t="e">
        <f>'Запит 2-8'!#REF!</f>
        <v>#REF!</v>
      </c>
      <c r="E1841" s="413" t="e">
        <f>'Паспорт-3'!F1702</f>
        <v>#REF!</v>
      </c>
      <c r="F1841" s="414"/>
      <c r="G1841" s="429" t="e">
        <f t="shared" si="224"/>
        <v>#REF!</v>
      </c>
      <c r="H1841" s="81" t="e">
        <f t="shared" si="225"/>
        <v>#REF!</v>
      </c>
    </row>
    <row r="1842" spans="1:8" x14ac:dyDescent="0.2">
      <c r="A1842" s="326" t="e">
        <f>'Запит 2-8'!#REF!</f>
        <v>#REF!</v>
      </c>
      <c r="B1842" s="298" t="e">
        <f>IF('Запит 2-8'!#REF!&lt;&gt;"",'Запит 2-8'!#REF!,"")</f>
        <v>#REF!</v>
      </c>
      <c r="C1842" s="297" t="e">
        <f>'Запит 2-8'!#REF!</f>
        <v>#REF!</v>
      </c>
      <c r="D1842" s="296" t="e">
        <f>'Запит 2-8'!#REF!</f>
        <v>#REF!</v>
      </c>
      <c r="E1842" s="413" t="e">
        <f>'Паспорт-3'!F1703</f>
        <v>#REF!</v>
      </c>
      <c r="F1842" s="414"/>
      <c r="G1842" s="429" t="e">
        <f t="shared" si="224"/>
        <v>#REF!</v>
      </c>
      <c r="H1842" s="81" t="e">
        <f t="shared" si="225"/>
        <v>#REF!</v>
      </c>
    </row>
    <row r="1843" spans="1:8" x14ac:dyDescent="0.2">
      <c r="A1843" s="326" t="e">
        <f>'Запит 2-8'!#REF!</f>
        <v>#REF!</v>
      </c>
      <c r="B1843" s="298" t="e">
        <f>IF('Запит 2-8'!#REF!&lt;&gt;"",'Запит 2-8'!#REF!,"")</f>
        <v>#REF!</v>
      </c>
      <c r="C1843" s="297" t="e">
        <f>'Запит 2-8'!#REF!</f>
        <v>#REF!</v>
      </c>
      <c r="D1843" s="296" t="e">
        <f>'Запит 2-8'!#REF!</f>
        <v>#REF!</v>
      </c>
      <c r="E1843" s="413" t="e">
        <f>'Паспорт-3'!F1704</f>
        <v>#REF!</v>
      </c>
      <c r="F1843" s="414"/>
      <c r="G1843" s="429" t="e">
        <f t="shared" si="224"/>
        <v>#REF!</v>
      </c>
      <c r="H1843" s="81" t="e">
        <f t="shared" si="225"/>
        <v>#REF!</v>
      </c>
    </row>
    <row r="1844" spans="1:8" x14ac:dyDescent="0.2">
      <c r="A1844" s="326" t="e">
        <f>'Запит 2-8'!#REF!</f>
        <v>#REF!</v>
      </c>
      <c r="B1844" s="298" t="e">
        <f>IF('Запит 2-8'!#REF!&lt;&gt;"",'Запит 2-8'!#REF!,"")</f>
        <v>#REF!</v>
      </c>
      <c r="C1844" s="297" t="e">
        <f>'Запит 2-8'!#REF!</f>
        <v>#REF!</v>
      </c>
      <c r="D1844" s="296" t="e">
        <f>'Запит 2-8'!#REF!</f>
        <v>#REF!</v>
      </c>
      <c r="E1844" s="413" t="e">
        <f>'Паспорт-3'!F1705</f>
        <v>#REF!</v>
      </c>
      <c r="F1844" s="414"/>
      <c r="G1844" s="429" t="e">
        <f t="shared" si="224"/>
        <v>#REF!</v>
      </c>
      <c r="H1844" s="81" t="e">
        <f t="shared" si="225"/>
        <v>#REF!</v>
      </c>
    </row>
    <row r="1845" spans="1:8" x14ac:dyDescent="0.2">
      <c r="A1845" s="433" t="e">
        <f>'Запит 2-8'!#REF!</f>
        <v>#REF!</v>
      </c>
      <c r="B1845" s="434" t="e">
        <f>IF('Запит 2-8'!#REF!&lt;&gt;"",'Запит 2-8'!#REF!,"")</f>
        <v>#REF!</v>
      </c>
      <c r="C1845" s="435" t="e">
        <f>'Запит 2-8'!#REF!</f>
        <v>#REF!</v>
      </c>
      <c r="D1845" s="436" t="e">
        <f>'Запит 2-8'!#REF!</f>
        <v>#REF!</v>
      </c>
      <c r="E1845" s="437" t="e">
        <f>'Паспорт-3'!F1706</f>
        <v>#REF!</v>
      </c>
      <c r="F1845" s="438"/>
      <c r="G1845" s="439" t="e">
        <f t="shared" si="224"/>
        <v>#REF!</v>
      </c>
      <c r="H1845" s="81" t="e">
        <f t="shared" si="225"/>
        <v>#REF!</v>
      </c>
    </row>
    <row r="1846" spans="1:8" ht="12.75" customHeight="1" x14ac:dyDescent="0.2">
      <c r="A1846" s="820" t="s">
        <v>212</v>
      </c>
      <c r="B1846" s="821"/>
      <c r="C1846" s="821"/>
      <c r="D1846" s="821"/>
      <c r="E1846" s="821"/>
      <c r="F1846" s="821"/>
      <c r="G1846" s="822"/>
      <c r="H1846" s="81" t="e">
        <f>H1830</f>
        <v>#REF!</v>
      </c>
    </row>
    <row r="1847" spans="1:8" x14ac:dyDescent="0.2">
      <c r="A1847" s="420" t="e">
        <f>'Запит 2-8'!#REF!</f>
        <v>#REF!</v>
      </c>
      <c r="B1847" s="823" t="s">
        <v>108</v>
      </c>
      <c r="C1847" s="824"/>
      <c r="D1847" s="824"/>
      <c r="E1847" s="824"/>
      <c r="F1847" s="824"/>
      <c r="G1847" s="829"/>
      <c r="H1847" s="81" t="e">
        <f>H1848</f>
        <v>#REF!</v>
      </c>
    </row>
    <row r="1848" spans="1:8" x14ac:dyDescent="0.2">
      <c r="A1848" s="326" t="e">
        <f>'Запит 2-8'!#REF!</f>
        <v>#REF!</v>
      </c>
      <c r="B1848" s="421" t="e">
        <f>IF('Запит 2-8'!#REF!&lt;&gt;"",'Запит 2-8'!#REF!,"")</f>
        <v>#REF!</v>
      </c>
      <c r="C1848" s="422" t="e">
        <f>'Запит 2-8'!#REF!</f>
        <v>#REF!</v>
      </c>
      <c r="D1848" s="423" t="e">
        <f>'Запит 2-8'!#REF!</f>
        <v>#REF!</v>
      </c>
      <c r="E1848" s="430" t="e">
        <f>'Паспорт-3'!F1708</f>
        <v>#REF!</v>
      </c>
      <c r="F1848" s="431"/>
      <c r="G1848" s="432" t="e">
        <f t="shared" ref="G1848:G1862" si="226">F1848-E1848</f>
        <v>#REF!</v>
      </c>
      <c r="H1848" s="81" t="e">
        <f t="shared" ref="H1848:H1862" si="227">IF(B1848&lt;&gt;"","Для друку","")</f>
        <v>#REF!</v>
      </c>
    </row>
    <row r="1849" spans="1:8" x14ac:dyDescent="0.2">
      <c r="A1849" s="326" t="e">
        <f>'Запит 2-8'!#REF!</f>
        <v>#REF!</v>
      </c>
      <c r="B1849" s="298" t="e">
        <f>IF('Запит 2-8'!#REF!&lt;&gt;"",'Запит 2-8'!#REF!,"")</f>
        <v>#REF!</v>
      </c>
      <c r="C1849" s="297" t="e">
        <f>'Запит 2-8'!#REF!</f>
        <v>#REF!</v>
      </c>
      <c r="D1849" s="296" t="e">
        <f>'Запит 2-8'!#REF!</f>
        <v>#REF!</v>
      </c>
      <c r="E1849" s="413" t="e">
        <f>'Паспорт-3'!F1709</f>
        <v>#REF!</v>
      </c>
      <c r="F1849" s="414"/>
      <c r="G1849" s="429" t="e">
        <f t="shared" si="226"/>
        <v>#REF!</v>
      </c>
      <c r="H1849" s="81" t="e">
        <f t="shared" si="227"/>
        <v>#REF!</v>
      </c>
    </row>
    <row r="1850" spans="1:8" x14ac:dyDescent="0.2">
      <c r="A1850" s="326" t="e">
        <f>'Запит 2-8'!#REF!</f>
        <v>#REF!</v>
      </c>
      <c r="B1850" s="298" t="e">
        <f>IF('Запит 2-8'!#REF!&lt;&gt;"",'Запит 2-8'!#REF!,"")</f>
        <v>#REF!</v>
      </c>
      <c r="C1850" s="297" t="e">
        <f>'Запит 2-8'!#REF!</f>
        <v>#REF!</v>
      </c>
      <c r="D1850" s="296" t="e">
        <f>'Запит 2-8'!#REF!</f>
        <v>#REF!</v>
      </c>
      <c r="E1850" s="413" t="e">
        <f>'Паспорт-3'!F1710</f>
        <v>#REF!</v>
      </c>
      <c r="F1850" s="414"/>
      <c r="G1850" s="429" t="e">
        <f t="shared" si="226"/>
        <v>#REF!</v>
      </c>
      <c r="H1850" s="81" t="e">
        <f t="shared" si="227"/>
        <v>#REF!</v>
      </c>
    </row>
    <row r="1851" spans="1:8" x14ac:dyDescent="0.2">
      <c r="A1851" s="326" t="e">
        <f>'Запит 2-8'!#REF!</f>
        <v>#REF!</v>
      </c>
      <c r="B1851" s="298" t="e">
        <f>IF('Запит 2-8'!#REF!&lt;&gt;"",'Запит 2-8'!#REF!,"")</f>
        <v>#REF!</v>
      </c>
      <c r="C1851" s="297" t="e">
        <f>'Запит 2-8'!#REF!</f>
        <v>#REF!</v>
      </c>
      <c r="D1851" s="296" t="e">
        <f>'Запит 2-8'!#REF!</f>
        <v>#REF!</v>
      </c>
      <c r="E1851" s="413" t="e">
        <f>'Паспорт-3'!F1711</f>
        <v>#REF!</v>
      </c>
      <c r="F1851" s="414"/>
      <c r="G1851" s="429" t="e">
        <f t="shared" si="226"/>
        <v>#REF!</v>
      </c>
      <c r="H1851" s="81" t="e">
        <f t="shared" si="227"/>
        <v>#REF!</v>
      </c>
    </row>
    <row r="1852" spans="1:8" x14ac:dyDescent="0.2">
      <c r="A1852" s="326" t="e">
        <f>'Запит 2-8'!#REF!</f>
        <v>#REF!</v>
      </c>
      <c r="B1852" s="298" t="e">
        <f>IF('Запит 2-8'!#REF!&lt;&gt;"",'Запит 2-8'!#REF!,"")</f>
        <v>#REF!</v>
      </c>
      <c r="C1852" s="297" t="e">
        <f>'Запит 2-8'!#REF!</f>
        <v>#REF!</v>
      </c>
      <c r="D1852" s="296" t="e">
        <f>'Запит 2-8'!#REF!</f>
        <v>#REF!</v>
      </c>
      <c r="E1852" s="413" t="e">
        <f>'Паспорт-3'!F1712</f>
        <v>#REF!</v>
      </c>
      <c r="F1852" s="414"/>
      <c r="G1852" s="429" t="e">
        <f t="shared" si="226"/>
        <v>#REF!</v>
      </c>
      <c r="H1852" s="81" t="e">
        <f t="shared" si="227"/>
        <v>#REF!</v>
      </c>
    </row>
    <row r="1853" spans="1:8" x14ac:dyDescent="0.2">
      <c r="A1853" s="326" t="e">
        <f>'Запит 2-8'!#REF!</f>
        <v>#REF!</v>
      </c>
      <c r="B1853" s="298" t="e">
        <f>IF('Запит 2-8'!#REF!&lt;&gt;"",'Запит 2-8'!#REF!,"")</f>
        <v>#REF!</v>
      </c>
      <c r="C1853" s="297" t="e">
        <f>'Запит 2-8'!#REF!</f>
        <v>#REF!</v>
      </c>
      <c r="D1853" s="296" t="e">
        <f>'Запит 2-8'!#REF!</f>
        <v>#REF!</v>
      </c>
      <c r="E1853" s="413" t="e">
        <f>'Паспорт-3'!F1713</f>
        <v>#REF!</v>
      </c>
      <c r="F1853" s="414"/>
      <c r="G1853" s="429" t="e">
        <f t="shared" si="226"/>
        <v>#REF!</v>
      </c>
      <c r="H1853" s="81" t="e">
        <f t="shared" si="227"/>
        <v>#REF!</v>
      </c>
    </row>
    <row r="1854" spans="1:8" x14ac:dyDescent="0.2">
      <c r="A1854" s="326" t="e">
        <f>'Запит 2-8'!#REF!</f>
        <v>#REF!</v>
      </c>
      <c r="B1854" s="298" t="e">
        <f>IF('Запит 2-8'!#REF!&lt;&gt;"",'Запит 2-8'!#REF!,"")</f>
        <v>#REF!</v>
      </c>
      <c r="C1854" s="297" t="e">
        <f>'Запит 2-8'!#REF!</f>
        <v>#REF!</v>
      </c>
      <c r="D1854" s="296" t="e">
        <f>'Запит 2-8'!#REF!</f>
        <v>#REF!</v>
      </c>
      <c r="E1854" s="413" t="e">
        <f>'Паспорт-3'!F1714</f>
        <v>#REF!</v>
      </c>
      <c r="F1854" s="414"/>
      <c r="G1854" s="429" t="e">
        <f t="shared" si="226"/>
        <v>#REF!</v>
      </c>
      <c r="H1854" s="81" t="e">
        <f t="shared" si="227"/>
        <v>#REF!</v>
      </c>
    </row>
    <row r="1855" spans="1:8" x14ac:dyDescent="0.2">
      <c r="A1855" s="326" t="e">
        <f>'Запит 2-8'!#REF!</f>
        <v>#REF!</v>
      </c>
      <c r="B1855" s="298" t="e">
        <f>IF('Запит 2-8'!#REF!&lt;&gt;"",'Запит 2-8'!#REF!,"")</f>
        <v>#REF!</v>
      </c>
      <c r="C1855" s="297" t="e">
        <f>'Запит 2-8'!#REF!</f>
        <v>#REF!</v>
      </c>
      <c r="D1855" s="296" t="e">
        <f>'Запит 2-8'!#REF!</f>
        <v>#REF!</v>
      </c>
      <c r="E1855" s="413" t="e">
        <f>'Паспорт-3'!F1715</f>
        <v>#REF!</v>
      </c>
      <c r="F1855" s="414"/>
      <c r="G1855" s="429" t="e">
        <f t="shared" si="226"/>
        <v>#REF!</v>
      </c>
      <c r="H1855" s="81" t="e">
        <f t="shared" si="227"/>
        <v>#REF!</v>
      </c>
    </row>
    <row r="1856" spans="1:8" x14ac:dyDescent="0.2">
      <c r="A1856" s="326" t="e">
        <f>'Запит 2-8'!#REF!</f>
        <v>#REF!</v>
      </c>
      <c r="B1856" s="298" t="e">
        <f>IF('Запит 2-8'!#REF!&lt;&gt;"",'Запит 2-8'!#REF!,"")</f>
        <v>#REF!</v>
      </c>
      <c r="C1856" s="297" t="e">
        <f>'Запит 2-8'!#REF!</f>
        <v>#REF!</v>
      </c>
      <c r="D1856" s="296" t="e">
        <f>'Запит 2-8'!#REF!</f>
        <v>#REF!</v>
      </c>
      <c r="E1856" s="413" t="e">
        <f>'Паспорт-3'!F1716</f>
        <v>#REF!</v>
      </c>
      <c r="F1856" s="414"/>
      <c r="G1856" s="429" t="e">
        <f t="shared" si="226"/>
        <v>#REF!</v>
      </c>
      <c r="H1856" s="81" t="e">
        <f t="shared" si="227"/>
        <v>#REF!</v>
      </c>
    </row>
    <row r="1857" spans="1:8" x14ac:dyDescent="0.2">
      <c r="A1857" s="326" t="e">
        <f>'Запит 2-8'!#REF!</f>
        <v>#REF!</v>
      </c>
      <c r="B1857" s="298" t="e">
        <f>IF('Запит 2-8'!#REF!&lt;&gt;"",'Запит 2-8'!#REF!,"")</f>
        <v>#REF!</v>
      </c>
      <c r="C1857" s="297" t="e">
        <f>'Запит 2-8'!#REF!</f>
        <v>#REF!</v>
      </c>
      <c r="D1857" s="296" t="e">
        <f>'Запит 2-8'!#REF!</f>
        <v>#REF!</v>
      </c>
      <c r="E1857" s="413" t="e">
        <f>'Паспорт-3'!F1717</f>
        <v>#REF!</v>
      </c>
      <c r="F1857" s="414"/>
      <c r="G1857" s="429" t="e">
        <f t="shared" si="226"/>
        <v>#REF!</v>
      </c>
      <c r="H1857" s="81" t="e">
        <f t="shared" si="227"/>
        <v>#REF!</v>
      </c>
    </row>
    <row r="1858" spans="1:8" x14ac:dyDescent="0.2">
      <c r="A1858" s="326" t="e">
        <f>'Запит 2-8'!#REF!</f>
        <v>#REF!</v>
      </c>
      <c r="B1858" s="298" t="e">
        <f>IF('Запит 2-8'!#REF!&lt;&gt;"",'Запит 2-8'!#REF!,"")</f>
        <v>#REF!</v>
      </c>
      <c r="C1858" s="297" t="e">
        <f>'Запит 2-8'!#REF!</f>
        <v>#REF!</v>
      </c>
      <c r="D1858" s="296" t="e">
        <f>'Запит 2-8'!#REF!</f>
        <v>#REF!</v>
      </c>
      <c r="E1858" s="413" t="e">
        <f>'Паспорт-3'!F1718</f>
        <v>#REF!</v>
      </c>
      <c r="F1858" s="414"/>
      <c r="G1858" s="429" t="e">
        <f t="shared" si="226"/>
        <v>#REF!</v>
      </c>
      <c r="H1858" s="81" t="e">
        <f t="shared" si="227"/>
        <v>#REF!</v>
      </c>
    </row>
    <row r="1859" spans="1:8" x14ac:dyDescent="0.2">
      <c r="A1859" s="326" t="e">
        <f>'Запит 2-8'!#REF!</f>
        <v>#REF!</v>
      </c>
      <c r="B1859" s="298" t="e">
        <f>IF('Запит 2-8'!#REF!&lt;&gt;"",'Запит 2-8'!#REF!,"")</f>
        <v>#REF!</v>
      </c>
      <c r="C1859" s="297" t="e">
        <f>'Запит 2-8'!#REF!</f>
        <v>#REF!</v>
      </c>
      <c r="D1859" s="296" t="e">
        <f>'Запит 2-8'!#REF!</f>
        <v>#REF!</v>
      </c>
      <c r="E1859" s="413" t="e">
        <f>'Паспорт-3'!F1719</f>
        <v>#REF!</v>
      </c>
      <c r="F1859" s="414"/>
      <c r="G1859" s="429" t="e">
        <f t="shared" si="226"/>
        <v>#REF!</v>
      </c>
      <c r="H1859" s="81" t="e">
        <f t="shared" si="227"/>
        <v>#REF!</v>
      </c>
    </row>
    <row r="1860" spans="1:8" x14ac:dyDescent="0.2">
      <c r="A1860" s="326" t="e">
        <f>'Запит 2-8'!#REF!</f>
        <v>#REF!</v>
      </c>
      <c r="B1860" s="298" t="e">
        <f>IF('Запит 2-8'!#REF!&lt;&gt;"",'Запит 2-8'!#REF!,"")</f>
        <v>#REF!</v>
      </c>
      <c r="C1860" s="297" t="e">
        <f>'Запит 2-8'!#REF!</f>
        <v>#REF!</v>
      </c>
      <c r="D1860" s="296" t="e">
        <f>'Запит 2-8'!#REF!</f>
        <v>#REF!</v>
      </c>
      <c r="E1860" s="413" t="e">
        <f>'Паспорт-3'!F1720</f>
        <v>#REF!</v>
      </c>
      <c r="F1860" s="414"/>
      <c r="G1860" s="429" t="e">
        <f t="shared" si="226"/>
        <v>#REF!</v>
      </c>
      <c r="H1860" s="81" t="e">
        <f t="shared" si="227"/>
        <v>#REF!</v>
      </c>
    </row>
    <row r="1861" spans="1:8" x14ac:dyDescent="0.2">
      <c r="A1861" s="326" t="e">
        <f>'Запит 2-8'!#REF!</f>
        <v>#REF!</v>
      </c>
      <c r="B1861" s="298" t="e">
        <f>IF('Запит 2-8'!#REF!&lt;&gt;"",'Запит 2-8'!#REF!,"")</f>
        <v>#REF!</v>
      </c>
      <c r="C1861" s="297" t="e">
        <f>'Запит 2-8'!#REF!</f>
        <v>#REF!</v>
      </c>
      <c r="D1861" s="296" t="e">
        <f>'Запит 2-8'!#REF!</f>
        <v>#REF!</v>
      </c>
      <c r="E1861" s="413" t="e">
        <f>'Паспорт-3'!F1721</f>
        <v>#REF!</v>
      </c>
      <c r="F1861" s="414"/>
      <c r="G1861" s="429" t="e">
        <f t="shared" si="226"/>
        <v>#REF!</v>
      </c>
      <c r="H1861" s="81" t="e">
        <f t="shared" si="227"/>
        <v>#REF!</v>
      </c>
    </row>
    <row r="1862" spans="1:8" x14ac:dyDescent="0.2">
      <c r="A1862" s="433" t="e">
        <f>'Запит 2-8'!#REF!</f>
        <v>#REF!</v>
      </c>
      <c r="B1862" s="434" t="e">
        <f>IF('Запит 2-8'!#REF!&lt;&gt;"",'Запит 2-8'!#REF!,"")</f>
        <v>#REF!</v>
      </c>
      <c r="C1862" s="435" t="e">
        <f>'Запит 2-8'!#REF!</f>
        <v>#REF!</v>
      </c>
      <c r="D1862" s="436" t="e">
        <f>'Запит 2-8'!#REF!</f>
        <v>#REF!</v>
      </c>
      <c r="E1862" s="437" t="e">
        <f>'Паспорт-3'!F1722</f>
        <v>#REF!</v>
      </c>
      <c r="F1862" s="438"/>
      <c r="G1862" s="439" t="e">
        <f t="shared" si="226"/>
        <v>#REF!</v>
      </c>
      <c r="H1862" s="81" t="e">
        <f t="shared" si="227"/>
        <v>#REF!</v>
      </c>
    </row>
    <row r="1863" spans="1:8" ht="12.75" customHeight="1" x14ac:dyDescent="0.2">
      <c r="A1863" s="820" t="s">
        <v>212</v>
      </c>
      <c r="B1863" s="821"/>
      <c r="C1863" s="821"/>
      <c r="D1863" s="821"/>
      <c r="E1863" s="821"/>
      <c r="F1863" s="821"/>
      <c r="G1863" s="822"/>
      <c r="H1863" s="81" t="e">
        <f>H1847</f>
        <v>#REF!</v>
      </c>
    </row>
    <row r="1864" spans="1:8" x14ac:dyDescent="0.2">
      <c r="A1864" s="426" t="e">
        <f>'Запит 2-8'!#REF!</f>
        <v>#REF!</v>
      </c>
      <c r="B1864" s="823" t="s">
        <v>109</v>
      </c>
      <c r="C1864" s="824"/>
      <c r="D1864" s="824"/>
      <c r="E1864" s="825"/>
      <c r="F1864" s="825"/>
      <c r="G1864" s="826"/>
      <c r="H1864" s="81" t="e">
        <f>H1865</f>
        <v>#REF!</v>
      </c>
    </row>
    <row r="1865" spans="1:8" x14ac:dyDescent="0.2">
      <c r="A1865" s="326" t="e">
        <f>'Запит 2-8'!#REF!</f>
        <v>#REF!</v>
      </c>
      <c r="B1865" s="421" t="e">
        <f>IF('Запит 2-8'!#REF!&lt;&gt;"",'Запит 2-8'!#REF!,"")</f>
        <v>#REF!</v>
      </c>
      <c r="C1865" s="422" t="e">
        <f>'Запит 2-8'!#REF!</f>
        <v>#REF!</v>
      </c>
      <c r="D1865" s="423" t="e">
        <f>'Запит 2-8'!#REF!</f>
        <v>#REF!</v>
      </c>
      <c r="E1865" s="424" t="e">
        <f>'Паспорт-3'!F1724</f>
        <v>#REF!</v>
      </c>
      <c r="F1865" s="425"/>
      <c r="G1865" s="428" t="e">
        <f t="shared" ref="G1865:G1879" si="228">F1865-E1865</f>
        <v>#REF!</v>
      </c>
      <c r="H1865" s="81" t="e">
        <f t="shared" ref="H1865:H1879" si="229">IF(B1865&lt;&gt;"","Для друку","")</f>
        <v>#REF!</v>
      </c>
    </row>
    <row r="1866" spans="1:8" x14ac:dyDescent="0.2">
      <c r="A1866" s="326" t="e">
        <f>'Запит 2-8'!#REF!</f>
        <v>#REF!</v>
      </c>
      <c r="B1866" s="298" t="e">
        <f>IF('Запит 2-8'!#REF!&lt;&gt;"",'Запит 2-8'!#REF!,"")</f>
        <v>#REF!</v>
      </c>
      <c r="C1866" s="297" t="e">
        <f>'Запит 2-8'!#REF!</f>
        <v>#REF!</v>
      </c>
      <c r="D1866" s="296" t="e">
        <f>'Запит 2-8'!#REF!</f>
        <v>#REF!</v>
      </c>
      <c r="E1866" s="413" t="e">
        <f>'Паспорт-3'!F1725</f>
        <v>#REF!</v>
      </c>
      <c r="F1866" s="414"/>
      <c r="G1866" s="429" t="e">
        <f t="shared" si="228"/>
        <v>#REF!</v>
      </c>
      <c r="H1866" s="81" t="e">
        <f t="shared" si="229"/>
        <v>#REF!</v>
      </c>
    </row>
    <row r="1867" spans="1:8" x14ac:dyDescent="0.2">
      <c r="A1867" s="326" t="e">
        <f>'Запит 2-8'!#REF!</f>
        <v>#REF!</v>
      </c>
      <c r="B1867" s="298" t="e">
        <f>IF('Запит 2-8'!#REF!&lt;&gt;"",'Запит 2-8'!#REF!,"")</f>
        <v>#REF!</v>
      </c>
      <c r="C1867" s="297" t="e">
        <f>'Запит 2-8'!#REF!</f>
        <v>#REF!</v>
      </c>
      <c r="D1867" s="296" t="e">
        <f>'Запит 2-8'!#REF!</f>
        <v>#REF!</v>
      </c>
      <c r="E1867" s="413" t="e">
        <f>'Паспорт-3'!F1726</f>
        <v>#REF!</v>
      </c>
      <c r="F1867" s="414"/>
      <c r="G1867" s="429" t="e">
        <f t="shared" si="228"/>
        <v>#REF!</v>
      </c>
      <c r="H1867" s="81" t="e">
        <f t="shared" si="229"/>
        <v>#REF!</v>
      </c>
    </row>
    <row r="1868" spans="1:8" x14ac:dyDescent="0.2">
      <c r="A1868" s="326" t="e">
        <f>'Запит 2-8'!#REF!</f>
        <v>#REF!</v>
      </c>
      <c r="B1868" s="298" t="e">
        <f>IF('Запит 2-8'!#REF!&lt;&gt;"",'Запит 2-8'!#REF!,"")</f>
        <v>#REF!</v>
      </c>
      <c r="C1868" s="297" t="e">
        <f>'Запит 2-8'!#REF!</f>
        <v>#REF!</v>
      </c>
      <c r="D1868" s="296" t="e">
        <f>'Запит 2-8'!#REF!</f>
        <v>#REF!</v>
      </c>
      <c r="E1868" s="413" t="e">
        <f>'Паспорт-3'!F1727</f>
        <v>#REF!</v>
      </c>
      <c r="F1868" s="414"/>
      <c r="G1868" s="429" t="e">
        <f t="shared" si="228"/>
        <v>#REF!</v>
      </c>
      <c r="H1868" s="81" t="e">
        <f t="shared" si="229"/>
        <v>#REF!</v>
      </c>
    </row>
    <row r="1869" spans="1:8" x14ac:dyDescent="0.2">
      <c r="A1869" s="326" t="e">
        <f>'Запит 2-8'!#REF!</f>
        <v>#REF!</v>
      </c>
      <c r="B1869" s="298" t="e">
        <f>IF('Запит 2-8'!#REF!&lt;&gt;"",'Запит 2-8'!#REF!,"")</f>
        <v>#REF!</v>
      </c>
      <c r="C1869" s="297" t="e">
        <f>'Запит 2-8'!#REF!</f>
        <v>#REF!</v>
      </c>
      <c r="D1869" s="296" t="e">
        <f>'Запит 2-8'!#REF!</f>
        <v>#REF!</v>
      </c>
      <c r="E1869" s="413" t="e">
        <f>'Паспорт-3'!F1728</f>
        <v>#REF!</v>
      </c>
      <c r="F1869" s="414"/>
      <c r="G1869" s="429" t="e">
        <f t="shared" si="228"/>
        <v>#REF!</v>
      </c>
      <c r="H1869" s="81" t="e">
        <f t="shared" si="229"/>
        <v>#REF!</v>
      </c>
    </row>
    <row r="1870" spans="1:8" x14ac:dyDescent="0.2">
      <c r="A1870" s="326" t="e">
        <f>'Запит 2-8'!#REF!</f>
        <v>#REF!</v>
      </c>
      <c r="B1870" s="298" t="e">
        <f>IF('Запит 2-8'!#REF!&lt;&gt;"",'Запит 2-8'!#REF!,"")</f>
        <v>#REF!</v>
      </c>
      <c r="C1870" s="297" t="e">
        <f>'Запит 2-8'!#REF!</f>
        <v>#REF!</v>
      </c>
      <c r="D1870" s="296" t="e">
        <f>'Запит 2-8'!#REF!</f>
        <v>#REF!</v>
      </c>
      <c r="E1870" s="413" t="e">
        <f>'Паспорт-3'!F1729</f>
        <v>#REF!</v>
      </c>
      <c r="F1870" s="414"/>
      <c r="G1870" s="429" t="e">
        <f t="shared" si="228"/>
        <v>#REF!</v>
      </c>
      <c r="H1870" s="81" t="e">
        <f t="shared" si="229"/>
        <v>#REF!</v>
      </c>
    </row>
    <row r="1871" spans="1:8" x14ac:dyDescent="0.2">
      <c r="A1871" s="326" t="e">
        <f>'Запит 2-8'!#REF!</f>
        <v>#REF!</v>
      </c>
      <c r="B1871" s="298" t="e">
        <f>IF('Запит 2-8'!#REF!&lt;&gt;"",'Запит 2-8'!#REF!,"")</f>
        <v>#REF!</v>
      </c>
      <c r="C1871" s="297" t="e">
        <f>'Запит 2-8'!#REF!</f>
        <v>#REF!</v>
      </c>
      <c r="D1871" s="296" t="e">
        <f>'Запит 2-8'!#REF!</f>
        <v>#REF!</v>
      </c>
      <c r="E1871" s="413" t="e">
        <f>'Паспорт-3'!F1730</f>
        <v>#REF!</v>
      </c>
      <c r="F1871" s="414"/>
      <c r="G1871" s="429" t="e">
        <f t="shared" si="228"/>
        <v>#REF!</v>
      </c>
      <c r="H1871" s="81" t="e">
        <f t="shared" si="229"/>
        <v>#REF!</v>
      </c>
    </row>
    <row r="1872" spans="1:8" x14ac:dyDescent="0.2">
      <c r="A1872" s="326" t="e">
        <f>'Запит 2-8'!#REF!</f>
        <v>#REF!</v>
      </c>
      <c r="B1872" s="298" t="e">
        <f>IF('Запит 2-8'!#REF!&lt;&gt;"",'Запит 2-8'!#REF!,"")</f>
        <v>#REF!</v>
      </c>
      <c r="C1872" s="297" t="e">
        <f>'Запит 2-8'!#REF!</f>
        <v>#REF!</v>
      </c>
      <c r="D1872" s="296" t="e">
        <f>'Запит 2-8'!#REF!</f>
        <v>#REF!</v>
      </c>
      <c r="E1872" s="413" t="e">
        <f>'Паспорт-3'!F1731</f>
        <v>#REF!</v>
      </c>
      <c r="F1872" s="414"/>
      <c r="G1872" s="429" t="e">
        <f t="shared" si="228"/>
        <v>#REF!</v>
      </c>
      <c r="H1872" s="81" t="e">
        <f t="shared" si="229"/>
        <v>#REF!</v>
      </c>
    </row>
    <row r="1873" spans="1:8" x14ac:dyDescent="0.2">
      <c r="A1873" s="326" t="e">
        <f>'Запит 2-8'!#REF!</f>
        <v>#REF!</v>
      </c>
      <c r="B1873" s="298" t="e">
        <f>IF('Запит 2-8'!#REF!&lt;&gt;"",'Запит 2-8'!#REF!,"")</f>
        <v>#REF!</v>
      </c>
      <c r="C1873" s="297" t="e">
        <f>'Запит 2-8'!#REF!</f>
        <v>#REF!</v>
      </c>
      <c r="D1873" s="296" t="e">
        <f>'Запит 2-8'!#REF!</f>
        <v>#REF!</v>
      </c>
      <c r="E1873" s="413" t="e">
        <f>'Паспорт-3'!F1732</f>
        <v>#REF!</v>
      </c>
      <c r="F1873" s="414"/>
      <c r="G1873" s="429" t="e">
        <f t="shared" si="228"/>
        <v>#REF!</v>
      </c>
      <c r="H1873" s="81" t="e">
        <f t="shared" si="229"/>
        <v>#REF!</v>
      </c>
    </row>
    <row r="1874" spans="1:8" x14ac:dyDescent="0.2">
      <c r="A1874" s="326" t="e">
        <f>'Запит 2-8'!#REF!</f>
        <v>#REF!</v>
      </c>
      <c r="B1874" s="298" t="e">
        <f>IF('Запит 2-8'!#REF!&lt;&gt;"",'Запит 2-8'!#REF!,"")</f>
        <v>#REF!</v>
      </c>
      <c r="C1874" s="297" t="e">
        <f>'Запит 2-8'!#REF!</f>
        <v>#REF!</v>
      </c>
      <c r="D1874" s="296" t="e">
        <f>'Запит 2-8'!#REF!</f>
        <v>#REF!</v>
      </c>
      <c r="E1874" s="413" t="e">
        <f>'Паспорт-3'!F1733</f>
        <v>#REF!</v>
      </c>
      <c r="F1874" s="414"/>
      <c r="G1874" s="429" t="e">
        <f t="shared" si="228"/>
        <v>#REF!</v>
      </c>
      <c r="H1874" s="81" t="e">
        <f t="shared" si="229"/>
        <v>#REF!</v>
      </c>
    </row>
    <row r="1875" spans="1:8" x14ac:dyDescent="0.2">
      <c r="A1875" s="326" t="e">
        <f>'Запит 2-8'!#REF!</f>
        <v>#REF!</v>
      </c>
      <c r="B1875" s="298" t="e">
        <f>IF('Запит 2-8'!#REF!&lt;&gt;"",'Запит 2-8'!#REF!,"")</f>
        <v>#REF!</v>
      </c>
      <c r="C1875" s="297" t="e">
        <f>'Запит 2-8'!#REF!</f>
        <v>#REF!</v>
      </c>
      <c r="D1875" s="296" t="e">
        <f>'Запит 2-8'!#REF!</f>
        <v>#REF!</v>
      </c>
      <c r="E1875" s="413" t="e">
        <f>'Паспорт-3'!F1734</f>
        <v>#REF!</v>
      </c>
      <c r="F1875" s="414"/>
      <c r="G1875" s="429" t="e">
        <f t="shared" si="228"/>
        <v>#REF!</v>
      </c>
      <c r="H1875" s="81" t="e">
        <f t="shared" si="229"/>
        <v>#REF!</v>
      </c>
    </row>
    <row r="1876" spans="1:8" x14ac:dyDescent="0.2">
      <c r="A1876" s="326" t="e">
        <f>'Запит 2-8'!#REF!</f>
        <v>#REF!</v>
      </c>
      <c r="B1876" s="298" t="e">
        <f>IF('Запит 2-8'!#REF!&lt;&gt;"",'Запит 2-8'!#REF!,"")</f>
        <v>#REF!</v>
      </c>
      <c r="C1876" s="297" t="e">
        <f>'Запит 2-8'!#REF!</f>
        <v>#REF!</v>
      </c>
      <c r="D1876" s="296" t="e">
        <f>'Запит 2-8'!#REF!</f>
        <v>#REF!</v>
      </c>
      <c r="E1876" s="413" t="e">
        <f>'Паспорт-3'!F1735</f>
        <v>#REF!</v>
      </c>
      <c r="F1876" s="414"/>
      <c r="G1876" s="429" t="e">
        <f t="shared" si="228"/>
        <v>#REF!</v>
      </c>
      <c r="H1876" s="81" t="e">
        <f t="shared" si="229"/>
        <v>#REF!</v>
      </c>
    </row>
    <row r="1877" spans="1:8" x14ac:dyDescent="0.2">
      <c r="A1877" s="326" t="e">
        <f>'Запит 2-8'!#REF!</f>
        <v>#REF!</v>
      </c>
      <c r="B1877" s="298" t="e">
        <f>IF('Запит 2-8'!#REF!&lt;&gt;"",'Запит 2-8'!#REF!,"")</f>
        <v>#REF!</v>
      </c>
      <c r="C1877" s="297" t="e">
        <f>'Запит 2-8'!#REF!</f>
        <v>#REF!</v>
      </c>
      <c r="D1877" s="296" t="e">
        <f>'Запит 2-8'!#REF!</f>
        <v>#REF!</v>
      </c>
      <c r="E1877" s="413" t="e">
        <f>'Паспорт-3'!F1736</f>
        <v>#REF!</v>
      </c>
      <c r="F1877" s="414"/>
      <c r="G1877" s="429" t="e">
        <f t="shared" si="228"/>
        <v>#REF!</v>
      </c>
      <c r="H1877" s="81" t="e">
        <f t="shared" si="229"/>
        <v>#REF!</v>
      </c>
    </row>
    <row r="1878" spans="1:8" x14ac:dyDescent="0.2">
      <c r="A1878" s="326" t="e">
        <f>'Запит 2-8'!#REF!</f>
        <v>#REF!</v>
      </c>
      <c r="B1878" s="298" t="e">
        <f>IF('Запит 2-8'!#REF!&lt;&gt;"",'Запит 2-8'!#REF!,"")</f>
        <v>#REF!</v>
      </c>
      <c r="C1878" s="297" t="e">
        <f>'Запит 2-8'!#REF!</f>
        <v>#REF!</v>
      </c>
      <c r="D1878" s="296" t="e">
        <f>'Запит 2-8'!#REF!</f>
        <v>#REF!</v>
      </c>
      <c r="E1878" s="413" t="e">
        <f>'Паспорт-3'!F1737</f>
        <v>#REF!</v>
      </c>
      <c r="F1878" s="414"/>
      <c r="G1878" s="429" t="e">
        <f t="shared" si="228"/>
        <v>#REF!</v>
      </c>
      <c r="H1878" s="81" t="e">
        <f t="shared" si="229"/>
        <v>#REF!</v>
      </c>
    </row>
    <row r="1879" spans="1:8" x14ac:dyDescent="0.2">
      <c r="A1879" s="433" t="e">
        <f>'Запит 2-8'!#REF!</f>
        <v>#REF!</v>
      </c>
      <c r="B1879" s="434" t="e">
        <f>IF('Запит 2-8'!#REF!&lt;&gt;"",'Запит 2-8'!#REF!,"")</f>
        <v>#REF!</v>
      </c>
      <c r="C1879" s="435" t="e">
        <f>'Запит 2-8'!#REF!</f>
        <v>#REF!</v>
      </c>
      <c r="D1879" s="436" t="e">
        <f>'Запит 2-8'!#REF!</f>
        <v>#REF!</v>
      </c>
      <c r="E1879" s="437" t="e">
        <f>'Паспорт-3'!F1738</f>
        <v>#REF!</v>
      </c>
      <c r="F1879" s="438"/>
      <c r="G1879" s="439" t="e">
        <f t="shared" si="228"/>
        <v>#REF!</v>
      </c>
      <c r="H1879" s="81" t="e">
        <f t="shared" si="229"/>
        <v>#REF!</v>
      </c>
    </row>
    <row r="1880" spans="1:8" ht="12.75" customHeight="1" x14ac:dyDescent="0.2">
      <c r="A1880" s="820" t="s">
        <v>212</v>
      </c>
      <c r="B1880" s="821"/>
      <c r="C1880" s="821"/>
      <c r="D1880" s="821"/>
      <c r="E1880" s="821"/>
      <c r="F1880" s="821"/>
      <c r="G1880" s="822"/>
      <c r="H1880" s="81" t="e">
        <f>H1864</f>
        <v>#REF!</v>
      </c>
    </row>
    <row r="1881" spans="1:8" x14ac:dyDescent="0.2">
      <c r="A1881" s="426" t="e">
        <f>'Запит 2-8'!#REF!</f>
        <v>#REF!</v>
      </c>
      <c r="B1881" s="823" t="s">
        <v>110</v>
      </c>
      <c r="C1881" s="824"/>
      <c r="D1881" s="824"/>
      <c r="E1881" s="825"/>
      <c r="F1881" s="825"/>
      <c r="G1881" s="826"/>
      <c r="H1881" s="81" t="e">
        <f>H1882</f>
        <v>#REF!</v>
      </c>
    </row>
    <row r="1882" spans="1:8" x14ac:dyDescent="0.2">
      <c r="A1882" s="326" t="e">
        <f>'Запит 2-8'!#REF!</f>
        <v>#REF!</v>
      </c>
      <c r="B1882" s="421" t="e">
        <f>IF('Запит 2-8'!#REF!&lt;&gt;"",'Запит 2-8'!#REF!,"")</f>
        <v>#REF!</v>
      </c>
      <c r="C1882" s="422" t="e">
        <f>'Запит 2-8'!#REF!</f>
        <v>#REF!</v>
      </c>
      <c r="D1882" s="423" t="e">
        <f>'Запит 2-8'!#REF!</f>
        <v>#REF!</v>
      </c>
      <c r="E1882" s="424" t="e">
        <f>'Паспорт-3'!F1740</f>
        <v>#REF!</v>
      </c>
      <c r="F1882" s="425"/>
      <c r="G1882" s="428" t="e">
        <f t="shared" ref="G1882:G1891" si="230">F1882-E1882</f>
        <v>#REF!</v>
      </c>
      <c r="H1882" s="81" t="e">
        <f t="shared" ref="H1882:H1891" si="231">IF(B1882&lt;&gt;"","Для друку","")</f>
        <v>#REF!</v>
      </c>
    </row>
    <row r="1883" spans="1:8" x14ac:dyDescent="0.2">
      <c r="A1883" s="326" t="e">
        <f>'Запит 2-8'!#REF!</f>
        <v>#REF!</v>
      </c>
      <c r="B1883" s="298" t="e">
        <f>IF('Запит 2-8'!#REF!&lt;&gt;"",'Запит 2-8'!#REF!,"")</f>
        <v>#REF!</v>
      </c>
      <c r="C1883" s="297" t="e">
        <f>'Запит 2-8'!#REF!</f>
        <v>#REF!</v>
      </c>
      <c r="D1883" s="296" t="e">
        <f>'Запит 2-8'!#REF!</f>
        <v>#REF!</v>
      </c>
      <c r="E1883" s="413" t="e">
        <f>'Паспорт-3'!F1741</f>
        <v>#REF!</v>
      </c>
      <c r="F1883" s="414"/>
      <c r="G1883" s="429" t="e">
        <f t="shared" si="230"/>
        <v>#REF!</v>
      </c>
      <c r="H1883" s="81" t="e">
        <f t="shared" si="231"/>
        <v>#REF!</v>
      </c>
    </row>
    <row r="1884" spans="1:8" x14ac:dyDescent="0.2">
      <c r="A1884" s="326" t="e">
        <f>'Запит 2-8'!#REF!</f>
        <v>#REF!</v>
      </c>
      <c r="B1884" s="298" t="e">
        <f>IF('Запит 2-8'!#REF!&lt;&gt;"",'Запит 2-8'!#REF!,"")</f>
        <v>#REF!</v>
      </c>
      <c r="C1884" s="297" t="e">
        <f>'Запит 2-8'!#REF!</f>
        <v>#REF!</v>
      </c>
      <c r="D1884" s="296" t="e">
        <f>'Запит 2-8'!#REF!</f>
        <v>#REF!</v>
      </c>
      <c r="E1884" s="413" t="e">
        <f>'Паспорт-3'!F1742</f>
        <v>#REF!</v>
      </c>
      <c r="F1884" s="414"/>
      <c r="G1884" s="429" t="e">
        <f t="shared" si="230"/>
        <v>#REF!</v>
      </c>
      <c r="H1884" s="81" t="e">
        <f t="shared" si="231"/>
        <v>#REF!</v>
      </c>
    </row>
    <row r="1885" spans="1:8" x14ac:dyDescent="0.2">
      <c r="A1885" s="326" t="e">
        <f>'Запит 2-8'!#REF!</f>
        <v>#REF!</v>
      </c>
      <c r="B1885" s="298" t="e">
        <f>IF('Запит 2-8'!#REF!&lt;&gt;"",'Запит 2-8'!#REF!,"")</f>
        <v>#REF!</v>
      </c>
      <c r="C1885" s="297" t="e">
        <f>'Запит 2-8'!#REF!</f>
        <v>#REF!</v>
      </c>
      <c r="D1885" s="296" t="e">
        <f>'Запит 2-8'!#REF!</f>
        <v>#REF!</v>
      </c>
      <c r="E1885" s="413" t="e">
        <f>'Паспорт-3'!F1743</f>
        <v>#REF!</v>
      </c>
      <c r="F1885" s="414"/>
      <c r="G1885" s="429" t="e">
        <f t="shared" si="230"/>
        <v>#REF!</v>
      </c>
      <c r="H1885" s="81" t="e">
        <f t="shared" si="231"/>
        <v>#REF!</v>
      </c>
    </row>
    <row r="1886" spans="1:8" x14ac:dyDescent="0.2">
      <c r="A1886" s="326" t="e">
        <f>'Запит 2-8'!#REF!</f>
        <v>#REF!</v>
      </c>
      <c r="B1886" s="298" t="e">
        <f>IF('Запит 2-8'!#REF!&lt;&gt;"",'Запит 2-8'!#REF!,"")</f>
        <v>#REF!</v>
      </c>
      <c r="C1886" s="297" t="e">
        <f>'Запит 2-8'!#REF!</f>
        <v>#REF!</v>
      </c>
      <c r="D1886" s="296" t="e">
        <f>'Запит 2-8'!#REF!</f>
        <v>#REF!</v>
      </c>
      <c r="E1886" s="413" t="e">
        <f>'Паспорт-3'!F1744</f>
        <v>#REF!</v>
      </c>
      <c r="F1886" s="414"/>
      <c r="G1886" s="429" t="e">
        <f t="shared" si="230"/>
        <v>#REF!</v>
      </c>
      <c r="H1886" s="81" t="e">
        <f t="shared" si="231"/>
        <v>#REF!</v>
      </c>
    </row>
    <row r="1887" spans="1:8" x14ac:dyDescent="0.2">
      <c r="A1887" s="326" t="e">
        <f>'Запит 2-8'!#REF!</f>
        <v>#REF!</v>
      </c>
      <c r="B1887" s="298" t="e">
        <f>IF('Запит 2-8'!#REF!&lt;&gt;"",'Запит 2-8'!#REF!,"")</f>
        <v>#REF!</v>
      </c>
      <c r="C1887" s="297" t="e">
        <f>'Запит 2-8'!#REF!</f>
        <v>#REF!</v>
      </c>
      <c r="D1887" s="296" t="e">
        <f>'Запит 2-8'!#REF!</f>
        <v>#REF!</v>
      </c>
      <c r="E1887" s="413" t="e">
        <f>'Паспорт-3'!F1745</f>
        <v>#REF!</v>
      </c>
      <c r="F1887" s="414"/>
      <c r="G1887" s="429" t="e">
        <f t="shared" si="230"/>
        <v>#REF!</v>
      </c>
      <c r="H1887" s="81" t="e">
        <f t="shared" si="231"/>
        <v>#REF!</v>
      </c>
    </row>
    <row r="1888" spans="1:8" x14ac:dyDescent="0.2">
      <c r="A1888" s="326" t="e">
        <f>'Запит 2-8'!#REF!</f>
        <v>#REF!</v>
      </c>
      <c r="B1888" s="298" t="e">
        <f>IF('Запит 2-8'!#REF!&lt;&gt;"",'Запит 2-8'!#REF!,"")</f>
        <v>#REF!</v>
      </c>
      <c r="C1888" s="297" t="e">
        <f>'Запит 2-8'!#REF!</f>
        <v>#REF!</v>
      </c>
      <c r="D1888" s="296" t="e">
        <f>'Запит 2-8'!#REF!</f>
        <v>#REF!</v>
      </c>
      <c r="E1888" s="413" t="e">
        <f>'Паспорт-3'!F1746</f>
        <v>#REF!</v>
      </c>
      <c r="F1888" s="414"/>
      <c r="G1888" s="429" t="e">
        <f t="shared" si="230"/>
        <v>#REF!</v>
      </c>
      <c r="H1888" s="81" t="e">
        <f t="shared" si="231"/>
        <v>#REF!</v>
      </c>
    </row>
    <row r="1889" spans="1:8" x14ac:dyDescent="0.2">
      <c r="A1889" s="326" t="e">
        <f>'Запит 2-8'!#REF!</f>
        <v>#REF!</v>
      </c>
      <c r="B1889" s="298" t="e">
        <f>IF('Запит 2-8'!#REF!&lt;&gt;"",'Запит 2-8'!#REF!,"")</f>
        <v>#REF!</v>
      </c>
      <c r="C1889" s="297" t="e">
        <f>'Запит 2-8'!#REF!</f>
        <v>#REF!</v>
      </c>
      <c r="D1889" s="296" t="e">
        <f>'Запит 2-8'!#REF!</f>
        <v>#REF!</v>
      </c>
      <c r="E1889" s="413" t="e">
        <f>'Паспорт-3'!F1747</f>
        <v>#REF!</v>
      </c>
      <c r="F1889" s="414"/>
      <c r="G1889" s="429" t="e">
        <f t="shared" si="230"/>
        <v>#REF!</v>
      </c>
      <c r="H1889" s="81" t="e">
        <f t="shared" si="231"/>
        <v>#REF!</v>
      </c>
    </row>
    <row r="1890" spans="1:8" ht="12.75" customHeight="1" x14ac:dyDescent="0.2">
      <c r="A1890" s="326" t="e">
        <f>'Запит 2-8'!#REF!</f>
        <v>#REF!</v>
      </c>
      <c r="B1890" s="298" t="e">
        <f>IF('Запит 2-8'!#REF!&lt;&gt;"",'Запит 2-8'!#REF!,"")</f>
        <v>#REF!</v>
      </c>
      <c r="C1890" s="297" t="e">
        <f>'Запит 2-8'!#REF!</f>
        <v>#REF!</v>
      </c>
      <c r="D1890" s="296" t="e">
        <f>'Запит 2-8'!#REF!</f>
        <v>#REF!</v>
      </c>
      <c r="E1890" s="413" t="e">
        <f>'Паспорт-3'!F1748</f>
        <v>#REF!</v>
      </c>
      <c r="F1890" s="414"/>
      <c r="G1890" s="429" t="e">
        <f t="shared" si="230"/>
        <v>#REF!</v>
      </c>
      <c r="H1890" s="81" t="e">
        <f t="shared" si="231"/>
        <v>#REF!</v>
      </c>
    </row>
    <row r="1891" spans="1:8" x14ac:dyDescent="0.2">
      <c r="A1891" s="433" t="e">
        <f>'Запит 2-8'!#REF!</f>
        <v>#REF!</v>
      </c>
      <c r="B1891" s="434" t="e">
        <f>IF('Запит 2-8'!#REF!&lt;&gt;"",'Запит 2-8'!#REF!,"")</f>
        <v>#REF!</v>
      </c>
      <c r="C1891" s="435" t="e">
        <f>'Запит 2-8'!#REF!</f>
        <v>#REF!</v>
      </c>
      <c r="D1891" s="436" t="e">
        <f>'Запит 2-8'!#REF!</f>
        <v>#REF!</v>
      </c>
      <c r="E1891" s="437" t="e">
        <f>'Паспорт-3'!F1749</f>
        <v>#REF!</v>
      </c>
      <c r="F1891" s="438"/>
      <c r="G1891" s="439" t="e">
        <f t="shared" si="230"/>
        <v>#REF!</v>
      </c>
      <c r="H1891" s="81" t="e">
        <f t="shared" si="231"/>
        <v>#REF!</v>
      </c>
    </row>
    <row r="1892" spans="1:8" ht="12.75" customHeight="1" x14ac:dyDescent="0.2">
      <c r="A1892" s="820" t="s">
        <v>212</v>
      </c>
      <c r="B1892" s="821"/>
      <c r="C1892" s="821"/>
      <c r="D1892" s="821"/>
      <c r="E1892" s="821"/>
      <c r="F1892" s="821"/>
      <c r="G1892" s="822"/>
      <c r="H1892" s="81" t="e">
        <f>H1881</f>
        <v>#REF!</v>
      </c>
    </row>
    <row r="1893" spans="1:8" ht="12.75" customHeight="1" x14ac:dyDescent="0.2">
      <c r="A1893" s="820" t="s">
        <v>232</v>
      </c>
      <c r="B1893" s="821"/>
      <c r="C1893" s="821"/>
      <c r="D1893" s="821"/>
      <c r="E1893" s="821"/>
      <c r="F1893" s="821"/>
      <c r="G1893" s="822"/>
      <c r="H1893" s="81" t="e">
        <f>H1829</f>
        <v>#REF!</v>
      </c>
    </row>
    <row r="1894" spans="1:8" ht="12.75" customHeight="1" x14ac:dyDescent="0.2">
      <c r="A1894" s="784" t="e">
        <f>'Запит 2-8'!#REF!</f>
        <v>#REF!</v>
      </c>
      <c r="B1894" s="785"/>
      <c r="C1894" s="785"/>
      <c r="D1894" s="785"/>
      <c r="E1894" s="785"/>
      <c r="F1894" s="785"/>
      <c r="G1894" s="786"/>
      <c r="H1894" s="81" t="e">
        <f>H1895</f>
        <v>#REF!</v>
      </c>
    </row>
    <row r="1895" spans="1:8" x14ac:dyDescent="0.2">
      <c r="A1895" s="420" t="s">
        <v>4</v>
      </c>
      <c r="B1895" s="823" t="s">
        <v>107</v>
      </c>
      <c r="C1895" s="824"/>
      <c r="D1895" s="824"/>
      <c r="E1895" s="827"/>
      <c r="F1895" s="827"/>
      <c r="G1895" s="828"/>
      <c r="H1895" s="81" t="e">
        <f>H1896</f>
        <v>#REF!</v>
      </c>
    </row>
    <row r="1896" spans="1:8" x14ac:dyDescent="0.2">
      <c r="A1896" s="326" t="e">
        <f>'Запит 2-8'!#REF!</f>
        <v>#REF!</v>
      </c>
      <c r="B1896" s="421" t="e">
        <f>IF('Запит 2-8'!#REF!&lt;&gt;"",'Запит 2-8'!#REF!,"")</f>
        <v>#REF!</v>
      </c>
      <c r="C1896" s="422" t="e">
        <f>'Запит 2-8'!#REF!</f>
        <v>#REF!</v>
      </c>
      <c r="D1896" s="423" t="e">
        <f>'Запит 2-8'!#REF!</f>
        <v>#REF!</v>
      </c>
      <c r="E1896" s="424" t="e">
        <f>'Паспорт-3'!F1752</f>
        <v>#REF!</v>
      </c>
      <c r="F1896" s="425"/>
      <c r="G1896" s="428" t="e">
        <f t="shared" ref="G1896:G1910" si="232">F1896-E1896</f>
        <v>#REF!</v>
      </c>
      <c r="H1896" s="81" t="e">
        <f t="shared" ref="H1896:H1910" si="233">IF(B1896&lt;&gt;"","Для друку","")</f>
        <v>#REF!</v>
      </c>
    </row>
    <row r="1897" spans="1:8" x14ac:dyDescent="0.2">
      <c r="A1897" s="326" t="e">
        <f>'Запит 2-8'!#REF!</f>
        <v>#REF!</v>
      </c>
      <c r="B1897" s="298" t="e">
        <f>IF('Запит 2-8'!#REF!&lt;&gt;"",'Запит 2-8'!#REF!,"")</f>
        <v>#REF!</v>
      </c>
      <c r="C1897" s="297" t="e">
        <f>'Запит 2-8'!#REF!</f>
        <v>#REF!</v>
      </c>
      <c r="D1897" s="296" t="e">
        <f>'Запит 2-8'!#REF!</f>
        <v>#REF!</v>
      </c>
      <c r="E1897" s="413" t="e">
        <f>'Паспорт-3'!F1753</f>
        <v>#REF!</v>
      </c>
      <c r="F1897" s="414"/>
      <c r="G1897" s="429" t="e">
        <f t="shared" si="232"/>
        <v>#REF!</v>
      </c>
      <c r="H1897" s="81" t="e">
        <f t="shared" si="233"/>
        <v>#REF!</v>
      </c>
    </row>
    <row r="1898" spans="1:8" x14ac:dyDescent="0.2">
      <c r="A1898" s="326" t="e">
        <f>'Запит 2-8'!#REF!</f>
        <v>#REF!</v>
      </c>
      <c r="B1898" s="298" t="e">
        <f>IF('Запит 2-8'!#REF!&lt;&gt;"",'Запит 2-8'!#REF!,"")</f>
        <v>#REF!</v>
      </c>
      <c r="C1898" s="297" t="e">
        <f>'Запит 2-8'!#REF!</f>
        <v>#REF!</v>
      </c>
      <c r="D1898" s="296" t="e">
        <f>'Запит 2-8'!#REF!</f>
        <v>#REF!</v>
      </c>
      <c r="E1898" s="413" t="e">
        <f>'Паспорт-3'!F1754</f>
        <v>#REF!</v>
      </c>
      <c r="F1898" s="414"/>
      <c r="G1898" s="429" t="e">
        <f t="shared" si="232"/>
        <v>#REF!</v>
      </c>
      <c r="H1898" s="81" t="e">
        <f t="shared" si="233"/>
        <v>#REF!</v>
      </c>
    </row>
    <row r="1899" spans="1:8" x14ac:dyDescent="0.2">
      <c r="A1899" s="326" t="e">
        <f>'Запит 2-8'!#REF!</f>
        <v>#REF!</v>
      </c>
      <c r="B1899" s="298" t="e">
        <f>IF('Запит 2-8'!#REF!&lt;&gt;"",'Запит 2-8'!#REF!,"")</f>
        <v>#REF!</v>
      </c>
      <c r="C1899" s="297" t="e">
        <f>'Запит 2-8'!#REF!</f>
        <v>#REF!</v>
      </c>
      <c r="D1899" s="296" t="e">
        <f>'Запит 2-8'!#REF!</f>
        <v>#REF!</v>
      </c>
      <c r="E1899" s="413" t="e">
        <f>'Паспорт-3'!F1755</f>
        <v>#REF!</v>
      </c>
      <c r="F1899" s="414"/>
      <c r="G1899" s="429" t="e">
        <f t="shared" si="232"/>
        <v>#REF!</v>
      </c>
      <c r="H1899" s="81" t="e">
        <f t="shared" si="233"/>
        <v>#REF!</v>
      </c>
    </row>
    <row r="1900" spans="1:8" x14ac:dyDescent="0.2">
      <c r="A1900" s="326" t="e">
        <f>'Запит 2-8'!#REF!</f>
        <v>#REF!</v>
      </c>
      <c r="B1900" s="298" t="e">
        <f>IF('Запит 2-8'!#REF!&lt;&gt;"",'Запит 2-8'!#REF!,"")</f>
        <v>#REF!</v>
      </c>
      <c r="C1900" s="297" t="e">
        <f>'Запит 2-8'!#REF!</f>
        <v>#REF!</v>
      </c>
      <c r="D1900" s="296" t="e">
        <f>'Запит 2-8'!#REF!</f>
        <v>#REF!</v>
      </c>
      <c r="E1900" s="413" t="e">
        <f>'Паспорт-3'!F1756</f>
        <v>#REF!</v>
      </c>
      <c r="F1900" s="414"/>
      <c r="G1900" s="429" t="e">
        <f t="shared" si="232"/>
        <v>#REF!</v>
      </c>
      <c r="H1900" s="81" t="e">
        <f t="shared" si="233"/>
        <v>#REF!</v>
      </c>
    </row>
    <row r="1901" spans="1:8" x14ac:dyDescent="0.2">
      <c r="A1901" s="326" t="e">
        <f>'Запит 2-8'!#REF!</f>
        <v>#REF!</v>
      </c>
      <c r="B1901" s="298" t="e">
        <f>IF('Запит 2-8'!#REF!&lt;&gt;"",'Запит 2-8'!#REF!,"")</f>
        <v>#REF!</v>
      </c>
      <c r="C1901" s="297" t="e">
        <f>'Запит 2-8'!#REF!</f>
        <v>#REF!</v>
      </c>
      <c r="D1901" s="296" t="e">
        <f>'Запит 2-8'!#REF!</f>
        <v>#REF!</v>
      </c>
      <c r="E1901" s="413" t="e">
        <f>'Паспорт-3'!F1757</f>
        <v>#REF!</v>
      </c>
      <c r="F1901" s="414"/>
      <c r="G1901" s="429" t="e">
        <f t="shared" si="232"/>
        <v>#REF!</v>
      </c>
      <c r="H1901" s="81" t="e">
        <f t="shared" si="233"/>
        <v>#REF!</v>
      </c>
    </row>
    <row r="1902" spans="1:8" x14ac:dyDescent="0.2">
      <c r="A1902" s="326" t="e">
        <f>'Запит 2-8'!#REF!</f>
        <v>#REF!</v>
      </c>
      <c r="B1902" s="298" t="e">
        <f>IF('Запит 2-8'!#REF!&lt;&gt;"",'Запит 2-8'!#REF!,"")</f>
        <v>#REF!</v>
      </c>
      <c r="C1902" s="297" t="e">
        <f>'Запит 2-8'!#REF!</f>
        <v>#REF!</v>
      </c>
      <c r="D1902" s="296" t="e">
        <f>'Запит 2-8'!#REF!</f>
        <v>#REF!</v>
      </c>
      <c r="E1902" s="413" t="e">
        <f>'Паспорт-3'!F1758</f>
        <v>#REF!</v>
      </c>
      <c r="F1902" s="414"/>
      <c r="G1902" s="429" t="e">
        <f t="shared" si="232"/>
        <v>#REF!</v>
      </c>
      <c r="H1902" s="81" t="e">
        <f t="shared" si="233"/>
        <v>#REF!</v>
      </c>
    </row>
    <row r="1903" spans="1:8" x14ac:dyDescent="0.2">
      <c r="A1903" s="326" t="e">
        <f>'Запит 2-8'!#REF!</f>
        <v>#REF!</v>
      </c>
      <c r="B1903" s="298" t="e">
        <f>IF('Запит 2-8'!#REF!&lt;&gt;"",'Запит 2-8'!#REF!,"")</f>
        <v>#REF!</v>
      </c>
      <c r="C1903" s="297" t="e">
        <f>'Запит 2-8'!#REF!</f>
        <v>#REF!</v>
      </c>
      <c r="D1903" s="296" t="e">
        <f>'Запит 2-8'!#REF!</f>
        <v>#REF!</v>
      </c>
      <c r="E1903" s="413" t="e">
        <f>'Паспорт-3'!F1759</f>
        <v>#REF!</v>
      </c>
      <c r="F1903" s="414"/>
      <c r="G1903" s="429" t="e">
        <f t="shared" si="232"/>
        <v>#REF!</v>
      </c>
      <c r="H1903" s="81" t="e">
        <f t="shared" si="233"/>
        <v>#REF!</v>
      </c>
    </row>
    <row r="1904" spans="1:8" x14ac:dyDescent="0.2">
      <c r="A1904" s="326" t="e">
        <f>'Запит 2-8'!#REF!</f>
        <v>#REF!</v>
      </c>
      <c r="B1904" s="298" t="e">
        <f>IF('Запит 2-8'!#REF!&lt;&gt;"",'Запит 2-8'!#REF!,"")</f>
        <v>#REF!</v>
      </c>
      <c r="C1904" s="297" t="e">
        <f>'Запит 2-8'!#REF!</f>
        <v>#REF!</v>
      </c>
      <c r="D1904" s="296" t="e">
        <f>'Запит 2-8'!#REF!</f>
        <v>#REF!</v>
      </c>
      <c r="E1904" s="413" t="e">
        <f>'Паспорт-3'!F1760</f>
        <v>#REF!</v>
      </c>
      <c r="F1904" s="414"/>
      <c r="G1904" s="429" t="e">
        <f t="shared" si="232"/>
        <v>#REF!</v>
      </c>
      <c r="H1904" s="81" t="e">
        <f t="shared" si="233"/>
        <v>#REF!</v>
      </c>
    </row>
    <row r="1905" spans="1:8" x14ac:dyDescent="0.2">
      <c r="A1905" s="326" t="e">
        <f>'Запит 2-8'!#REF!</f>
        <v>#REF!</v>
      </c>
      <c r="B1905" s="298" t="e">
        <f>IF('Запит 2-8'!#REF!&lt;&gt;"",'Запит 2-8'!#REF!,"")</f>
        <v>#REF!</v>
      </c>
      <c r="C1905" s="297" t="e">
        <f>'Запит 2-8'!#REF!</f>
        <v>#REF!</v>
      </c>
      <c r="D1905" s="296" t="e">
        <f>'Запит 2-8'!#REF!</f>
        <v>#REF!</v>
      </c>
      <c r="E1905" s="413" t="e">
        <f>'Паспорт-3'!F1761</f>
        <v>#REF!</v>
      </c>
      <c r="F1905" s="414"/>
      <c r="G1905" s="429" t="e">
        <f t="shared" si="232"/>
        <v>#REF!</v>
      </c>
      <c r="H1905" s="81" t="e">
        <f t="shared" si="233"/>
        <v>#REF!</v>
      </c>
    </row>
    <row r="1906" spans="1:8" x14ac:dyDescent="0.2">
      <c r="A1906" s="326" t="e">
        <f>'Запит 2-8'!#REF!</f>
        <v>#REF!</v>
      </c>
      <c r="B1906" s="298" t="e">
        <f>IF('Запит 2-8'!#REF!&lt;&gt;"",'Запит 2-8'!#REF!,"")</f>
        <v>#REF!</v>
      </c>
      <c r="C1906" s="297" t="e">
        <f>'Запит 2-8'!#REF!</f>
        <v>#REF!</v>
      </c>
      <c r="D1906" s="296" t="e">
        <f>'Запит 2-8'!#REF!</f>
        <v>#REF!</v>
      </c>
      <c r="E1906" s="413" t="e">
        <f>'Паспорт-3'!F1762</f>
        <v>#REF!</v>
      </c>
      <c r="F1906" s="414"/>
      <c r="G1906" s="429" t="e">
        <f t="shared" si="232"/>
        <v>#REF!</v>
      </c>
      <c r="H1906" s="81" t="e">
        <f t="shared" si="233"/>
        <v>#REF!</v>
      </c>
    </row>
    <row r="1907" spans="1:8" x14ac:dyDescent="0.2">
      <c r="A1907" s="326" t="e">
        <f>'Запит 2-8'!#REF!</f>
        <v>#REF!</v>
      </c>
      <c r="B1907" s="298" t="e">
        <f>IF('Запит 2-8'!#REF!&lt;&gt;"",'Запит 2-8'!#REF!,"")</f>
        <v>#REF!</v>
      </c>
      <c r="C1907" s="297" t="e">
        <f>'Запит 2-8'!#REF!</f>
        <v>#REF!</v>
      </c>
      <c r="D1907" s="296" t="e">
        <f>'Запит 2-8'!#REF!</f>
        <v>#REF!</v>
      </c>
      <c r="E1907" s="413" t="e">
        <f>'Паспорт-3'!F1763</f>
        <v>#REF!</v>
      </c>
      <c r="F1907" s="414"/>
      <c r="G1907" s="429" t="e">
        <f t="shared" si="232"/>
        <v>#REF!</v>
      </c>
      <c r="H1907" s="81" t="e">
        <f t="shared" si="233"/>
        <v>#REF!</v>
      </c>
    </row>
    <row r="1908" spans="1:8" x14ac:dyDescent="0.2">
      <c r="A1908" s="326" t="e">
        <f>'Запит 2-8'!#REF!</f>
        <v>#REF!</v>
      </c>
      <c r="B1908" s="298" t="e">
        <f>IF('Запит 2-8'!#REF!&lt;&gt;"",'Запит 2-8'!#REF!,"")</f>
        <v>#REF!</v>
      </c>
      <c r="C1908" s="297" t="e">
        <f>'Запит 2-8'!#REF!</f>
        <v>#REF!</v>
      </c>
      <c r="D1908" s="296" t="e">
        <f>'Запит 2-8'!#REF!</f>
        <v>#REF!</v>
      </c>
      <c r="E1908" s="413" t="e">
        <f>'Паспорт-3'!F1764</f>
        <v>#REF!</v>
      </c>
      <c r="F1908" s="414"/>
      <c r="G1908" s="429" t="e">
        <f t="shared" si="232"/>
        <v>#REF!</v>
      </c>
      <c r="H1908" s="81" t="e">
        <f t="shared" si="233"/>
        <v>#REF!</v>
      </c>
    </row>
    <row r="1909" spans="1:8" x14ac:dyDescent="0.2">
      <c r="A1909" s="326" t="e">
        <f>'Запит 2-8'!#REF!</f>
        <v>#REF!</v>
      </c>
      <c r="B1909" s="298" t="e">
        <f>IF('Запит 2-8'!#REF!&lt;&gt;"",'Запит 2-8'!#REF!,"")</f>
        <v>#REF!</v>
      </c>
      <c r="C1909" s="297" t="e">
        <f>'Запит 2-8'!#REF!</f>
        <v>#REF!</v>
      </c>
      <c r="D1909" s="296" t="e">
        <f>'Запит 2-8'!#REF!</f>
        <v>#REF!</v>
      </c>
      <c r="E1909" s="413" t="e">
        <f>'Паспорт-3'!F1765</f>
        <v>#REF!</v>
      </c>
      <c r="F1909" s="414"/>
      <c r="G1909" s="429" t="e">
        <f t="shared" si="232"/>
        <v>#REF!</v>
      </c>
      <c r="H1909" s="81" t="e">
        <f t="shared" si="233"/>
        <v>#REF!</v>
      </c>
    </row>
    <row r="1910" spans="1:8" x14ac:dyDescent="0.2">
      <c r="A1910" s="433" t="e">
        <f>'Запит 2-8'!#REF!</f>
        <v>#REF!</v>
      </c>
      <c r="B1910" s="434" t="e">
        <f>IF('Запит 2-8'!#REF!&lt;&gt;"",'Запит 2-8'!#REF!,"")</f>
        <v>#REF!</v>
      </c>
      <c r="C1910" s="435" t="e">
        <f>'Запит 2-8'!#REF!</f>
        <v>#REF!</v>
      </c>
      <c r="D1910" s="436" t="e">
        <f>'Запит 2-8'!#REF!</f>
        <v>#REF!</v>
      </c>
      <c r="E1910" s="437" t="e">
        <f>'Паспорт-3'!F1766</f>
        <v>#REF!</v>
      </c>
      <c r="F1910" s="438"/>
      <c r="G1910" s="439" t="e">
        <f t="shared" si="232"/>
        <v>#REF!</v>
      </c>
      <c r="H1910" s="81" t="e">
        <f t="shared" si="233"/>
        <v>#REF!</v>
      </c>
    </row>
    <row r="1911" spans="1:8" ht="12.75" customHeight="1" x14ac:dyDescent="0.2">
      <c r="A1911" s="820" t="s">
        <v>212</v>
      </c>
      <c r="B1911" s="821"/>
      <c r="C1911" s="821"/>
      <c r="D1911" s="821"/>
      <c r="E1911" s="821"/>
      <c r="F1911" s="821"/>
      <c r="G1911" s="822"/>
      <c r="H1911" s="81" t="e">
        <f>H1895</f>
        <v>#REF!</v>
      </c>
    </row>
    <row r="1912" spans="1:8" x14ac:dyDescent="0.2">
      <c r="A1912" s="420" t="e">
        <f>'Запит 2-8'!#REF!</f>
        <v>#REF!</v>
      </c>
      <c r="B1912" s="823" t="s">
        <v>108</v>
      </c>
      <c r="C1912" s="824"/>
      <c r="D1912" s="824"/>
      <c r="E1912" s="824"/>
      <c r="F1912" s="824"/>
      <c r="G1912" s="829"/>
      <c r="H1912" s="81" t="e">
        <f>H1913</f>
        <v>#REF!</v>
      </c>
    </row>
    <row r="1913" spans="1:8" x14ac:dyDescent="0.2">
      <c r="A1913" s="326" t="e">
        <f>'Запит 2-8'!#REF!</f>
        <v>#REF!</v>
      </c>
      <c r="B1913" s="421" t="e">
        <f>IF('Запит 2-8'!#REF!&lt;&gt;"",'Запит 2-8'!#REF!,"")</f>
        <v>#REF!</v>
      </c>
      <c r="C1913" s="422" t="e">
        <f>'Запит 2-8'!#REF!</f>
        <v>#REF!</v>
      </c>
      <c r="D1913" s="423" t="e">
        <f>'Запит 2-8'!#REF!</f>
        <v>#REF!</v>
      </c>
      <c r="E1913" s="430" t="e">
        <f>'Паспорт-3'!F1768</f>
        <v>#REF!</v>
      </c>
      <c r="F1913" s="431"/>
      <c r="G1913" s="432" t="e">
        <f t="shared" ref="G1913:G1927" si="234">F1913-E1913</f>
        <v>#REF!</v>
      </c>
      <c r="H1913" s="81" t="e">
        <f t="shared" ref="H1913:H1927" si="235">IF(B1913&lt;&gt;"","Для друку","")</f>
        <v>#REF!</v>
      </c>
    </row>
    <row r="1914" spans="1:8" x14ac:dyDescent="0.2">
      <c r="A1914" s="326" t="e">
        <f>'Запит 2-8'!#REF!</f>
        <v>#REF!</v>
      </c>
      <c r="B1914" s="298" t="e">
        <f>IF('Запит 2-8'!#REF!&lt;&gt;"",'Запит 2-8'!#REF!,"")</f>
        <v>#REF!</v>
      </c>
      <c r="C1914" s="297" t="e">
        <f>'Запит 2-8'!#REF!</f>
        <v>#REF!</v>
      </c>
      <c r="D1914" s="296" t="e">
        <f>'Запит 2-8'!#REF!</f>
        <v>#REF!</v>
      </c>
      <c r="E1914" s="413" t="e">
        <f>'Паспорт-3'!F1769</f>
        <v>#REF!</v>
      </c>
      <c r="F1914" s="414"/>
      <c r="G1914" s="429" t="e">
        <f t="shared" si="234"/>
        <v>#REF!</v>
      </c>
      <c r="H1914" s="81" t="e">
        <f t="shared" si="235"/>
        <v>#REF!</v>
      </c>
    </row>
    <row r="1915" spans="1:8" x14ac:dyDescent="0.2">
      <c r="A1915" s="326" t="e">
        <f>'Запит 2-8'!#REF!</f>
        <v>#REF!</v>
      </c>
      <c r="B1915" s="298" t="e">
        <f>IF('Запит 2-8'!#REF!&lt;&gt;"",'Запит 2-8'!#REF!,"")</f>
        <v>#REF!</v>
      </c>
      <c r="C1915" s="297" t="e">
        <f>'Запит 2-8'!#REF!</f>
        <v>#REF!</v>
      </c>
      <c r="D1915" s="296" t="e">
        <f>'Запит 2-8'!#REF!</f>
        <v>#REF!</v>
      </c>
      <c r="E1915" s="413" t="e">
        <f>'Паспорт-3'!F1770</f>
        <v>#REF!</v>
      </c>
      <c r="F1915" s="414"/>
      <c r="G1915" s="429" t="e">
        <f t="shared" si="234"/>
        <v>#REF!</v>
      </c>
      <c r="H1915" s="81" t="e">
        <f t="shared" si="235"/>
        <v>#REF!</v>
      </c>
    </row>
    <row r="1916" spans="1:8" x14ac:dyDescent="0.2">
      <c r="A1916" s="326" t="e">
        <f>'Запит 2-8'!#REF!</f>
        <v>#REF!</v>
      </c>
      <c r="B1916" s="298" t="e">
        <f>IF('Запит 2-8'!#REF!&lt;&gt;"",'Запит 2-8'!#REF!,"")</f>
        <v>#REF!</v>
      </c>
      <c r="C1916" s="297" t="e">
        <f>'Запит 2-8'!#REF!</f>
        <v>#REF!</v>
      </c>
      <c r="D1916" s="296" t="e">
        <f>'Запит 2-8'!#REF!</f>
        <v>#REF!</v>
      </c>
      <c r="E1916" s="413" t="e">
        <f>'Паспорт-3'!F1771</f>
        <v>#REF!</v>
      </c>
      <c r="F1916" s="414"/>
      <c r="G1916" s="429" t="e">
        <f t="shared" si="234"/>
        <v>#REF!</v>
      </c>
      <c r="H1916" s="81" t="e">
        <f t="shared" si="235"/>
        <v>#REF!</v>
      </c>
    </row>
    <row r="1917" spans="1:8" x14ac:dyDescent="0.2">
      <c r="A1917" s="326" t="e">
        <f>'Запит 2-8'!#REF!</f>
        <v>#REF!</v>
      </c>
      <c r="B1917" s="298" t="e">
        <f>IF('Запит 2-8'!#REF!&lt;&gt;"",'Запит 2-8'!#REF!,"")</f>
        <v>#REF!</v>
      </c>
      <c r="C1917" s="297" t="e">
        <f>'Запит 2-8'!#REF!</f>
        <v>#REF!</v>
      </c>
      <c r="D1917" s="296" t="e">
        <f>'Запит 2-8'!#REF!</f>
        <v>#REF!</v>
      </c>
      <c r="E1917" s="413" t="e">
        <f>'Паспорт-3'!F1772</f>
        <v>#REF!</v>
      </c>
      <c r="F1917" s="414"/>
      <c r="G1917" s="429" t="e">
        <f t="shared" si="234"/>
        <v>#REF!</v>
      </c>
      <c r="H1917" s="81" t="e">
        <f t="shared" si="235"/>
        <v>#REF!</v>
      </c>
    </row>
    <row r="1918" spans="1:8" x14ac:dyDescent="0.2">
      <c r="A1918" s="326" t="e">
        <f>'Запит 2-8'!#REF!</f>
        <v>#REF!</v>
      </c>
      <c r="B1918" s="298" t="e">
        <f>IF('Запит 2-8'!#REF!&lt;&gt;"",'Запит 2-8'!#REF!,"")</f>
        <v>#REF!</v>
      </c>
      <c r="C1918" s="297" t="e">
        <f>'Запит 2-8'!#REF!</f>
        <v>#REF!</v>
      </c>
      <c r="D1918" s="296" t="e">
        <f>'Запит 2-8'!#REF!</f>
        <v>#REF!</v>
      </c>
      <c r="E1918" s="413" t="e">
        <f>'Паспорт-3'!F1773</f>
        <v>#REF!</v>
      </c>
      <c r="F1918" s="414"/>
      <c r="G1918" s="429" t="e">
        <f t="shared" si="234"/>
        <v>#REF!</v>
      </c>
      <c r="H1918" s="81" t="e">
        <f t="shared" si="235"/>
        <v>#REF!</v>
      </c>
    </row>
    <row r="1919" spans="1:8" x14ac:dyDescent="0.2">
      <c r="A1919" s="326" t="e">
        <f>'Запит 2-8'!#REF!</f>
        <v>#REF!</v>
      </c>
      <c r="B1919" s="298" t="e">
        <f>IF('Запит 2-8'!#REF!&lt;&gt;"",'Запит 2-8'!#REF!,"")</f>
        <v>#REF!</v>
      </c>
      <c r="C1919" s="297" t="e">
        <f>'Запит 2-8'!#REF!</f>
        <v>#REF!</v>
      </c>
      <c r="D1919" s="296" t="e">
        <f>'Запит 2-8'!#REF!</f>
        <v>#REF!</v>
      </c>
      <c r="E1919" s="413" t="e">
        <f>'Паспорт-3'!F1774</f>
        <v>#REF!</v>
      </c>
      <c r="F1919" s="414"/>
      <c r="G1919" s="429" t="e">
        <f t="shared" si="234"/>
        <v>#REF!</v>
      </c>
      <c r="H1919" s="81" t="e">
        <f t="shared" si="235"/>
        <v>#REF!</v>
      </c>
    </row>
    <row r="1920" spans="1:8" x14ac:dyDescent="0.2">
      <c r="A1920" s="326" t="e">
        <f>'Запит 2-8'!#REF!</f>
        <v>#REF!</v>
      </c>
      <c r="B1920" s="298" t="e">
        <f>IF('Запит 2-8'!#REF!&lt;&gt;"",'Запит 2-8'!#REF!,"")</f>
        <v>#REF!</v>
      </c>
      <c r="C1920" s="297" t="e">
        <f>'Запит 2-8'!#REF!</f>
        <v>#REF!</v>
      </c>
      <c r="D1920" s="296" t="e">
        <f>'Запит 2-8'!#REF!</f>
        <v>#REF!</v>
      </c>
      <c r="E1920" s="413" t="e">
        <f>'Паспорт-3'!F1775</f>
        <v>#REF!</v>
      </c>
      <c r="F1920" s="414"/>
      <c r="G1920" s="429" t="e">
        <f t="shared" si="234"/>
        <v>#REF!</v>
      </c>
      <c r="H1920" s="81" t="e">
        <f t="shared" si="235"/>
        <v>#REF!</v>
      </c>
    </row>
    <row r="1921" spans="1:8" x14ac:dyDescent="0.2">
      <c r="A1921" s="326" t="e">
        <f>'Запит 2-8'!#REF!</f>
        <v>#REF!</v>
      </c>
      <c r="B1921" s="298" t="e">
        <f>IF('Запит 2-8'!#REF!&lt;&gt;"",'Запит 2-8'!#REF!,"")</f>
        <v>#REF!</v>
      </c>
      <c r="C1921" s="297" t="e">
        <f>'Запит 2-8'!#REF!</f>
        <v>#REF!</v>
      </c>
      <c r="D1921" s="296" t="e">
        <f>'Запит 2-8'!#REF!</f>
        <v>#REF!</v>
      </c>
      <c r="E1921" s="413" t="e">
        <f>'Паспорт-3'!F1776</f>
        <v>#REF!</v>
      </c>
      <c r="F1921" s="414"/>
      <c r="G1921" s="429" t="e">
        <f t="shared" si="234"/>
        <v>#REF!</v>
      </c>
      <c r="H1921" s="81" t="e">
        <f t="shared" si="235"/>
        <v>#REF!</v>
      </c>
    </row>
    <row r="1922" spans="1:8" x14ac:dyDescent="0.2">
      <c r="A1922" s="326" t="e">
        <f>'Запит 2-8'!#REF!</f>
        <v>#REF!</v>
      </c>
      <c r="B1922" s="298" t="e">
        <f>IF('Запит 2-8'!#REF!&lt;&gt;"",'Запит 2-8'!#REF!,"")</f>
        <v>#REF!</v>
      </c>
      <c r="C1922" s="297" t="e">
        <f>'Запит 2-8'!#REF!</f>
        <v>#REF!</v>
      </c>
      <c r="D1922" s="296" t="e">
        <f>'Запит 2-8'!#REF!</f>
        <v>#REF!</v>
      </c>
      <c r="E1922" s="413" t="e">
        <f>'Паспорт-3'!F1777</f>
        <v>#REF!</v>
      </c>
      <c r="F1922" s="414"/>
      <c r="G1922" s="429" t="e">
        <f t="shared" si="234"/>
        <v>#REF!</v>
      </c>
      <c r="H1922" s="81" t="e">
        <f t="shared" si="235"/>
        <v>#REF!</v>
      </c>
    </row>
    <row r="1923" spans="1:8" x14ac:dyDescent="0.2">
      <c r="A1923" s="326" t="e">
        <f>'Запит 2-8'!#REF!</f>
        <v>#REF!</v>
      </c>
      <c r="B1923" s="298" t="e">
        <f>IF('Запит 2-8'!#REF!&lt;&gt;"",'Запит 2-8'!#REF!,"")</f>
        <v>#REF!</v>
      </c>
      <c r="C1923" s="297" t="e">
        <f>'Запит 2-8'!#REF!</f>
        <v>#REF!</v>
      </c>
      <c r="D1923" s="296" t="e">
        <f>'Запит 2-8'!#REF!</f>
        <v>#REF!</v>
      </c>
      <c r="E1923" s="413" t="e">
        <f>'Паспорт-3'!F1778</f>
        <v>#REF!</v>
      </c>
      <c r="F1923" s="414"/>
      <c r="G1923" s="429" t="e">
        <f t="shared" si="234"/>
        <v>#REF!</v>
      </c>
      <c r="H1923" s="81" t="e">
        <f t="shared" si="235"/>
        <v>#REF!</v>
      </c>
    </row>
    <row r="1924" spans="1:8" x14ac:dyDescent="0.2">
      <c r="A1924" s="326" t="e">
        <f>'Запит 2-8'!#REF!</f>
        <v>#REF!</v>
      </c>
      <c r="B1924" s="298" t="e">
        <f>IF('Запит 2-8'!#REF!&lt;&gt;"",'Запит 2-8'!#REF!,"")</f>
        <v>#REF!</v>
      </c>
      <c r="C1924" s="297" t="e">
        <f>'Запит 2-8'!#REF!</f>
        <v>#REF!</v>
      </c>
      <c r="D1924" s="296" t="e">
        <f>'Запит 2-8'!#REF!</f>
        <v>#REF!</v>
      </c>
      <c r="E1924" s="413" t="e">
        <f>'Паспорт-3'!F1779</f>
        <v>#REF!</v>
      </c>
      <c r="F1924" s="414"/>
      <c r="G1924" s="429" t="e">
        <f t="shared" si="234"/>
        <v>#REF!</v>
      </c>
      <c r="H1924" s="81" t="e">
        <f t="shared" si="235"/>
        <v>#REF!</v>
      </c>
    </row>
    <row r="1925" spans="1:8" x14ac:dyDescent="0.2">
      <c r="A1925" s="326" t="e">
        <f>'Запит 2-8'!#REF!</f>
        <v>#REF!</v>
      </c>
      <c r="B1925" s="298" t="e">
        <f>IF('Запит 2-8'!#REF!&lt;&gt;"",'Запит 2-8'!#REF!,"")</f>
        <v>#REF!</v>
      </c>
      <c r="C1925" s="297" t="e">
        <f>'Запит 2-8'!#REF!</f>
        <v>#REF!</v>
      </c>
      <c r="D1925" s="296" t="e">
        <f>'Запит 2-8'!#REF!</f>
        <v>#REF!</v>
      </c>
      <c r="E1925" s="413" t="e">
        <f>'Паспорт-3'!F1780</f>
        <v>#REF!</v>
      </c>
      <c r="F1925" s="414"/>
      <c r="G1925" s="429" t="e">
        <f t="shared" si="234"/>
        <v>#REF!</v>
      </c>
      <c r="H1925" s="81" t="e">
        <f t="shared" si="235"/>
        <v>#REF!</v>
      </c>
    </row>
    <row r="1926" spans="1:8" x14ac:dyDescent="0.2">
      <c r="A1926" s="326" t="e">
        <f>'Запит 2-8'!#REF!</f>
        <v>#REF!</v>
      </c>
      <c r="B1926" s="298" t="e">
        <f>IF('Запит 2-8'!#REF!&lt;&gt;"",'Запит 2-8'!#REF!,"")</f>
        <v>#REF!</v>
      </c>
      <c r="C1926" s="297" t="e">
        <f>'Запит 2-8'!#REF!</f>
        <v>#REF!</v>
      </c>
      <c r="D1926" s="296" t="e">
        <f>'Запит 2-8'!#REF!</f>
        <v>#REF!</v>
      </c>
      <c r="E1926" s="413" t="e">
        <f>'Паспорт-3'!F1781</f>
        <v>#REF!</v>
      </c>
      <c r="F1926" s="414"/>
      <c r="G1926" s="429" t="e">
        <f t="shared" si="234"/>
        <v>#REF!</v>
      </c>
      <c r="H1926" s="81" t="e">
        <f t="shared" si="235"/>
        <v>#REF!</v>
      </c>
    </row>
    <row r="1927" spans="1:8" x14ac:dyDescent="0.2">
      <c r="A1927" s="433" t="e">
        <f>'Запит 2-8'!#REF!</f>
        <v>#REF!</v>
      </c>
      <c r="B1927" s="434" t="e">
        <f>IF('Запит 2-8'!#REF!&lt;&gt;"",'Запит 2-8'!#REF!,"")</f>
        <v>#REF!</v>
      </c>
      <c r="C1927" s="435" t="e">
        <f>'Запит 2-8'!#REF!</f>
        <v>#REF!</v>
      </c>
      <c r="D1927" s="436" t="e">
        <f>'Запит 2-8'!#REF!</f>
        <v>#REF!</v>
      </c>
      <c r="E1927" s="437" t="e">
        <f>'Паспорт-3'!F1782</f>
        <v>#REF!</v>
      </c>
      <c r="F1927" s="438"/>
      <c r="G1927" s="439" t="e">
        <f t="shared" si="234"/>
        <v>#REF!</v>
      </c>
      <c r="H1927" s="81" t="e">
        <f t="shared" si="235"/>
        <v>#REF!</v>
      </c>
    </row>
    <row r="1928" spans="1:8" ht="12.75" customHeight="1" x14ac:dyDescent="0.2">
      <c r="A1928" s="820" t="s">
        <v>212</v>
      </c>
      <c r="B1928" s="821"/>
      <c r="C1928" s="821"/>
      <c r="D1928" s="821"/>
      <c r="E1928" s="821"/>
      <c r="F1928" s="821"/>
      <c r="G1928" s="822"/>
      <c r="H1928" s="81" t="e">
        <f>H1912</f>
        <v>#REF!</v>
      </c>
    </row>
    <row r="1929" spans="1:8" x14ac:dyDescent="0.2">
      <c r="A1929" s="426" t="e">
        <f>'Запит 2-8'!#REF!</f>
        <v>#REF!</v>
      </c>
      <c r="B1929" s="823" t="s">
        <v>109</v>
      </c>
      <c r="C1929" s="824"/>
      <c r="D1929" s="824"/>
      <c r="E1929" s="825"/>
      <c r="F1929" s="825"/>
      <c r="G1929" s="826"/>
      <c r="H1929" s="81" t="e">
        <f>H1930</f>
        <v>#REF!</v>
      </c>
    </row>
    <row r="1930" spans="1:8" x14ac:dyDescent="0.2">
      <c r="A1930" s="326" t="e">
        <f>'Запит 2-8'!#REF!</f>
        <v>#REF!</v>
      </c>
      <c r="B1930" s="421" t="e">
        <f>IF('Запит 2-8'!#REF!&lt;&gt;"",'Запит 2-8'!#REF!,"")</f>
        <v>#REF!</v>
      </c>
      <c r="C1930" s="422" t="e">
        <f>'Запит 2-8'!#REF!</f>
        <v>#REF!</v>
      </c>
      <c r="D1930" s="423" t="e">
        <f>'Запит 2-8'!#REF!</f>
        <v>#REF!</v>
      </c>
      <c r="E1930" s="424" t="e">
        <f>'Паспорт-3'!F1784</f>
        <v>#REF!</v>
      </c>
      <c r="F1930" s="425"/>
      <c r="G1930" s="428" t="e">
        <f t="shared" ref="G1930:G1944" si="236">F1930-E1930</f>
        <v>#REF!</v>
      </c>
      <c r="H1930" s="81" t="e">
        <f t="shared" ref="H1930:H1944" si="237">IF(B1930&lt;&gt;"","Для друку","")</f>
        <v>#REF!</v>
      </c>
    </row>
    <row r="1931" spans="1:8" x14ac:dyDescent="0.2">
      <c r="A1931" s="326" t="e">
        <f>'Запит 2-8'!#REF!</f>
        <v>#REF!</v>
      </c>
      <c r="B1931" s="298" t="e">
        <f>IF('Запит 2-8'!#REF!&lt;&gt;"",'Запит 2-8'!#REF!,"")</f>
        <v>#REF!</v>
      </c>
      <c r="C1931" s="297" t="e">
        <f>'Запит 2-8'!#REF!</f>
        <v>#REF!</v>
      </c>
      <c r="D1931" s="296" t="e">
        <f>'Запит 2-8'!#REF!</f>
        <v>#REF!</v>
      </c>
      <c r="E1931" s="413" t="e">
        <f>'Паспорт-3'!F1785</f>
        <v>#REF!</v>
      </c>
      <c r="F1931" s="414"/>
      <c r="G1931" s="429" t="e">
        <f t="shared" si="236"/>
        <v>#REF!</v>
      </c>
      <c r="H1931" s="81" t="e">
        <f t="shared" si="237"/>
        <v>#REF!</v>
      </c>
    </row>
    <row r="1932" spans="1:8" x14ac:dyDescent="0.2">
      <c r="A1932" s="326" t="e">
        <f>'Запит 2-8'!#REF!</f>
        <v>#REF!</v>
      </c>
      <c r="B1932" s="298" t="e">
        <f>IF('Запит 2-8'!#REF!&lt;&gt;"",'Запит 2-8'!#REF!,"")</f>
        <v>#REF!</v>
      </c>
      <c r="C1932" s="297" t="e">
        <f>'Запит 2-8'!#REF!</f>
        <v>#REF!</v>
      </c>
      <c r="D1932" s="296" t="e">
        <f>'Запит 2-8'!#REF!</f>
        <v>#REF!</v>
      </c>
      <c r="E1932" s="413" t="e">
        <f>'Паспорт-3'!F1786</f>
        <v>#REF!</v>
      </c>
      <c r="F1932" s="414"/>
      <c r="G1932" s="429" t="e">
        <f t="shared" si="236"/>
        <v>#REF!</v>
      </c>
      <c r="H1932" s="81" t="e">
        <f t="shared" si="237"/>
        <v>#REF!</v>
      </c>
    </row>
    <row r="1933" spans="1:8" x14ac:dyDescent="0.2">
      <c r="A1933" s="326" t="e">
        <f>'Запит 2-8'!#REF!</f>
        <v>#REF!</v>
      </c>
      <c r="B1933" s="298" t="e">
        <f>IF('Запит 2-8'!#REF!&lt;&gt;"",'Запит 2-8'!#REF!,"")</f>
        <v>#REF!</v>
      </c>
      <c r="C1933" s="297" t="e">
        <f>'Запит 2-8'!#REF!</f>
        <v>#REF!</v>
      </c>
      <c r="D1933" s="296" t="e">
        <f>'Запит 2-8'!#REF!</f>
        <v>#REF!</v>
      </c>
      <c r="E1933" s="413" t="e">
        <f>'Паспорт-3'!F1787</f>
        <v>#REF!</v>
      </c>
      <c r="F1933" s="414"/>
      <c r="G1933" s="429" t="e">
        <f t="shared" si="236"/>
        <v>#REF!</v>
      </c>
      <c r="H1933" s="81" t="e">
        <f t="shared" si="237"/>
        <v>#REF!</v>
      </c>
    </row>
    <row r="1934" spans="1:8" x14ac:dyDescent="0.2">
      <c r="A1934" s="326" t="e">
        <f>'Запит 2-8'!#REF!</f>
        <v>#REF!</v>
      </c>
      <c r="B1934" s="298" t="e">
        <f>IF('Запит 2-8'!#REF!&lt;&gt;"",'Запит 2-8'!#REF!,"")</f>
        <v>#REF!</v>
      </c>
      <c r="C1934" s="297" t="e">
        <f>'Запит 2-8'!#REF!</f>
        <v>#REF!</v>
      </c>
      <c r="D1934" s="296" t="e">
        <f>'Запит 2-8'!#REF!</f>
        <v>#REF!</v>
      </c>
      <c r="E1934" s="413" t="e">
        <f>'Паспорт-3'!F1788</f>
        <v>#REF!</v>
      </c>
      <c r="F1934" s="414"/>
      <c r="G1934" s="429" t="e">
        <f t="shared" si="236"/>
        <v>#REF!</v>
      </c>
      <c r="H1934" s="81" t="e">
        <f t="shared" si="237"/>
        <v>#REF!</v>
      </c>
    </row>
    <row r="1935" spans="1:8" x14ac:dyDescent="0.2">
      <c r="A1935" s="326" t="e">
        <f>'Запит 2-8'!#REF!</f>
        <v>#REF!</v>
      </c>
      <c r="B1935" s="298" t="e">
        <f>IF('Запит 2-8'!#REF!&lt;&gt;"",'Запит 2-8'!#REF!,"")</f>
        <v>#REF!</v>
      </c>
      <c r="C1935" s="297" t="e">
        <f>'Запит 2-8'!#REF!</f>
        <v>#REF!</v>
      </c>
      <c r="D1935" s="296" t="e">
        <f>'Запит 2-8'!#REF!</f>
        <v>#REF!</v>
      </c>
      <c r="E1935" s="413" t="e">
        <f>'Паспорт-3'!F1789</f>
        <v>#REF!</v>
      </c>
      <c r="F1935" s="414"/>
      <c r="G1935" s="429" t="e">
        <f t="shared" si="236"/>
        <v>#REF!</v>
      </c>
      <c r="H1935" s="81" t="e">
        <f t="shared" si="237"/>
        <v>#REF!</v>
      </c>
    </row>
    <row r="1936" spans="1:8" x14ac:dyDescent="0.2">
      <c r="A1936" s="326" t="e">
        <f>'Запит 2-8'!#REF!</f>
        <v>#REF!</v>
      </c>
      <c r="B1936" s="298" t="e">
        <f>IF('Запит 2-8'!#REF!&lt;&gt;"",'Запит 2-8'!#REF!,"")</f>
        <v>#REF!</v>
      </c>
      <c r="C1936" s="297" t="e">
        <f>'Запит 2-8'!#REF!</f>
        <v>#REF!</v>
      </c>
      <c r="D1936" s="296" t="e">
        <f>'Запит 2-8'!#REF!</f>
        <v>#REF!</v>
      </c>
      <c r="E1936" s="413" t="e">
        <f>'Паспорт-3'!F1790</f>
        <v>#REF!</v>
      </c>
      <c r="F1936" s="414"/>
      <c r="G1936" s="429" t="e">
        <f t="shared" si="236"/>
        <v>#REF!</v>
      </c>
      <c r="H1936" s="81" t="e">
        <f t="shared" si="237"/>
        <v>#REF!</v>
      </c>
    </row>
    <row r="1937" spans="1:8" x14ac:dyDescent="0.2">
      <c r="A1937" s="326" t="e">
        <f>'Запит 2-8'!#REF!</f>
        <v>#REF!</v>
      </c>
      <c r="B1937" s="298" t="e">
        <f>IF('Запит 2-8'!#REF!&lt;&gt;"",'Запит 2-8'!#REF!,"")</f>
        <v>#REF!</v>
      </c>
      <c r="C1937" s="297" t="e">
        <f>'Запит 2-8'!#REF!</f>
        <v>#REF!</v>
      </c>
      <c r="D1937" s="296" t="e">
        <f>'Запит 2-8'!#REF!</f>
        <v>#REF!</v>
      </c>
      <c r="E1937" s="413" t="e">
        <f>'Паспорт-3'!F1791</f>
        <v>#REF!</v>
      </c>
      <c r="F1937" s="414"/>
      <c r="G1937" s="429" t="e">
        <f t="shared" si="236"/>
        <v>#REF!</v>
      </c>
      <c r="H1937" s="81" t="e">
        <f t="shared" si="237"/>
        <v>#REF!</v>
      </c>
    </row>
    <row r="1938" spans="1:8" x14ac:dyDescent="0.2">
      <c r="A1938" s="326" t="e">
        <f>'Запит 2-8'!#REF!</f>
        <v>#REF!</v>
      </c>
      <c r="B1938" s="298" t="e">
        <f>IF('Запит 2-8'!#REF!&lt;&gt;"",'Запит 2-8'!#REF!,"")</f>
        <v>#REF!</v>
      </c>
      <c r="C1938" s="297" t="e">
        <f>'Запит 2-8'!#REF!</f>
        <v>#REF!</v>
      </c>
      <c r="D1938" s="296" t="e">
        <f>'Запит 2-8'!#REF!</f>
        <v>#REF!</v>
      </c>
      <c r="E1938" s="413" t="e">
        <f>'Паспорт-3'!F1792</f>
        <v>#REF!</v>
      </c>
      <c r="F1938" s="414"/>
      <c r="G1938" s="429" t="e">
        <f t="shared" si="236"/>
        <v>#REF!</v>
      </c>
      <c r="H1938" s="81" t="e">
        <f t="shared" si="237"/>
        <v>#REF!</v>
      </c>
    </row>
    <row r="1939" spans="1:8" x14ac:dyDescent="0.2">
      <c r="A1939" s="326" t="e">
        <f>'Запит 2-8'!#REF!</f>
        <v>#REF!</v>
      </c>
      <c r="B1939" s="298" t="e">
        <f>IF('Запит 2-8'!#REF!&lt;&gt;"",'Запит 2-8'!#REF!,"")</f>
        <v>#REF!</v>
      </c>
      <c r="C1939" s="297" t="e">
        <f>'Запит 2-8'!#REF!</f>
        <v>#REF!</v>
      </c>
      <c r="D1939" s="296" t="e">
        <f>'Запит 2-8'!#REF!</f>
        <v>#REF!</v>
      </c>
      <c r="E1939" s="413" t="e">
        <f>'Паспорт-3'!F1793</f>
        <v>#REF!</v>
      </c>
      <c r="F1939" s="414"/>
      <c r="G1939" s="429" t="e">
        <f t="shared" si="236"/>
        <v>#REF!</v>
      </c>
      <c r="H1939" s="81" t="e">
        <f t="shared" si="237"/>
        <v>#REF!</v>
      </c>
    </row>
    <row r="1940" spans="1:8" x14ac:dyDescent="0.2">
      <c r="A1940" s="326" t="e">
        <f>'Запит 2-8'!#REF!</f>
        <v>#REF!</v>
      </c>
      <c r="B1940" s="298" t="e">
        <f>IF('Запит 2-8'!#REF!&lt;&gt;"",'Запит 2-8'!#REF!,"")</f>
        <v>#REF!</v>
      </c>
      <c r="C1940" s="297" t="e">
        <f>'Запит 2-8'!#REF!</f>
        <v>#REF!</v>
      </c>
      <c r="D1940" s="296" t="e">
        <f>'Запит 2-8'!#REF!</f>
        <v>#REF!</v>
      </c>
      <c r="E1940" s="413" t="e">
        <f>'Паспорт-3'!F1794</f>
        <v>#REF!</v>
      </c>
      <c r="F1940" s="414"/>
      <c r="G1940" s="429" t="e">
        <f t="shared" si="236"/>
        <v>#REF!</v>
      </c>
      <c r="H1940" s="81" t="e">
        <f t="shared" si="237"/>
        <v>#REF!</v>
      </c>
    </row>
    <row r="1941" spans="1:8" x14ac:dyDescent="0.2">
      <c r="A1941" s="326" t="e">
        <f>'Запит 2-8'!#REF!</f>
        <v>#REF!</v>
      </c>
      <c r="B1941" s="298" t="e">
        <f>IF('Запит 2-8'!#REF!&lt;&gt;"",'Запит 2-8'!#REF!,"")</f>
        <v>#REF!</v>
      </c>
      <c r="C1941" s="297" t="e">
        <f>'Запит 2-8'!#REF!</f>
        <v>#REF!</v>
      </c>
      <c r="D1941" s="296" t="e">
        <f>'Запит 2-8'!#REF!</f>
        <v>#REF!</v>
      </c>
      <c r="E1941" s="413" t="e">
        <f>'Паспорт-3'!F1795</f>
        <v>#REF!</v>
      </c>
      <c r="F1941" s="414"/>
      <c r="G1941" s="429" t="e">
        <f t="shared" si="236"/>
        <v>#REF!</v>
      </c>
      <c r="H1941" s="81" t="e">
        <f t="shared" si="237"/>
        <v>#REF!</v>
      </c>
    </row>
    <row r="1942" spans="1:8" x14ac:dyDescent="0.2">
      <c r="A1942" s="326" t="e">
        <f>'Запит 2-8'!#REF!</f>
        <v>#REF!</v>
      </c>
      <c r="B1942" s="298" t="e">
        <f>IF('Запит 2-8'!#REF!&lt;&gt;"",'Запит 2-8'!#REF!,"")</f>
        <v>#REF!</v>
      </c>
      <c r="C1942" s="297" t="e">
        <f>'Запит 2-8'!#REF!</f>
        <v>#REF!</v>
      </c>
      <c r="D1942" s="296" t="e">
        <f>'Запит 2-8'!#REF!</f>
        <v>#REF!</v>
      </c>
      <c r="E1942" s="413" t="e">
        <f>'Паспорт-3'!F1796</f>
        <v>#REF!</v>
      </c>
      <c r="F1942" s="414"/>
      <c r="G1942" s="429" t="e">
        <f t="shared" si="236"/>
        <v>#REF!</v>
      </c>
      <c r="H1942" s="81" t="e">
        <f t="shared" si="237"/>
        <v>#REF!</v>
      </c>
    </row>
    <row r="1943" spans="1:8" x14ac:dyDescent="0.2">
      <c r="A1943" s="326" t="e">
        <f>'Запит 2-8'!#REF!</f>
        <v>#REF!</v>
      </c>
      <c r="B1943" s="298" t="e">
        <f>IF('Запит 2-8'!#REF!&lt;&gt;"",'Запит 2-8'!#REF!,"")</f>
        <v>#REF!</v>
      </c>
      <c r="C1943" s="297" t="e">
        <f>'Запит 2-8'!#REF!</f>
        <v>#REF!</v>
      </c>
      <c r="D1943" s="296" t="e">
        <f>'Запит 2-8'!#REF!</f>
        <v>#REF!</v>
      </c>
      <c r="E1943" s="413" t="e">
        <f>'Паспорт-3'!F1797</f>
        <v>#REF!</v>
      </c>
      <c r="F1943" s="414"/>
      <c r="G1943" s="429" t="e">
        <f t="shared" si="236"/>
        <v>#REF!</v>
      </c>
      <c r="H1943" s="81" t="e">
        <f t="shared" si="237"/>
        <v>#REF!</v>
      </c>
    </row>
    <row r="1944" spans="1:8" x14ac:dyDescent="0.2">
      <c r="A1944" s="433" t="e">
        <f>'Запит 2-8'!#REF!</f>
        <v>#REF!</v>
      </c>
      <c r="B1944" s="434" t="e">
        <f>IF('Запит 2-8'!#REF!&lt;&gt;"",'Запит 2-8'!#REF!,"")</f>
        <v>#REF!</v>
      </c>
      <c r="C1944" s="435" t="e">
        <f>'Запит 2-8'!#REF!</f>
        <v>#REF!</v>
      </c>
      <c r="D1944" s="436" t="e">
        <f>'Запит 2-8'!#REF!</f>
        <v>#REF!</v>
      </c>
      <c r="E1944" s="437" t="e">
        <f>'Паспорт-3'!F1798</f>
        <v>#REF!</v>
      </c>
      <c r="F1944" s="438"/>
      <c r="G1944" s="439" t="e">
        <f t="shared" si="236"/>
        <v>#REF!</v>
      </c>
      <c r="H1944" s="81" t="e">
        <f t="shared" si="237"/>
        <v>#REF!</v>
      </c>
    </row>
    <row r="1945" spans="1:8" ht="12.75" customHeight="1" x14ac:dyDescent="0.2">
      <c r="A1945" s="820" t="s">
        <v>212</v>
      </c>
      <c r="B1945" s="821"/>
      <c r="C1945" s="821"/>
      <c r="D1945" s="821"/>
      <c r="E1945" s="821"/>
      <c r="F1945" s="821"/>
      <c r="G1945" s="822"/>
      <c r="H1945" s="81" t="e">
        <f>H1929</f>
        <v>#REF!</v>
      </c>
    </row>
    <row r="1946" spans="1:8" x14ac:dyDescent="0.2">
      <c r="A1946" s="426" t="e">
        <f>'Запит 2-8'!#REF!</f>
        <v>#REF!</v>
      </c>
      <c r="B1946" s="823" t="s">
        <v>110</v>
      </c>
      <c r="C1946" s="824"/>
      <c r="D1946" s="824"/>
      <c r="E1946" s="825"/>
      <c r="F1946" s="825"/>
      <c r="G1946" s="826"/>
      <c r="H1946" s="81" t="e">
        <f>H1947</f>
        <v>#REF!</v>
      </c>
    </row>
    <row r="1947" spans="1:8" x14ac:dyDescent="0.2">
      <c r="A1947" s="326" t="e">
        <f>'Запит 2-8'!#REF!</f>
        <v>#REF!</v>
      </c>
      <c r="B1947" s="421" t="e">
        <f>IF('Запит 2-8'!#REF!&lt;&gt;"",'Запит 2-8'!#REF!,"")</f>
        <v>#REF!</v>
      </c>
      <c r="C1947" s="422" t="e">
        <f>'Запит 2-8'!#REF!</f>
        <v>#REF!</v>
      </c>
      <c r="D1947" s="423" t="e">
        <f>'Запит 2-8'!#REF!</f>
        <v>#REF!</v>
      </c>
      <c r="E1947" s="424" t="e">
        <f>'Паспорт-3'!F1800</f>
        <v>#REF!</v>
      </c>
      <c r="F1947" s="425"/>
      <c r="G1947" s="428" t="e">
        <f t="shared" ref="G1947:G1956" si="238">F1947-E1947</f>
        <v>#REF!</v>
      </c>
      <c r="H1947" s="81" t="e">
        <f t="shared" ref="H1947:H1956" si="239">IF(B1947&lt;&gt;"","Для друку","")</f>
        <v>#REF!</v>
      </c>
    </row>
    <row r="1948" spans="1:8" x14ac:dyDescent="0.2">
      <c r="A1948" s="326" t="e">
        <f>'Запит 2-8'!#REF!</f>
        <v>#REF!</v>
      </c>
      <c r="B1948" s="298" t="e">
        <f>IF('Запит 2-8'!#REF!&lt;&gt;"",'Запит 2-8'!#REF!,"")</f>
        <v>#REF!</v>
      </c>
      <c r="C1948" s="297" t="e">
        <f>'Запит 2-8'!#REF!</f>
        <v>#REF!</v>
      </c>
      <c r="D1948" s="296" t="e">
        <f>'Запит 2-8'!#REF!</f>
        <v>#REF!</v>
      </c>
      <c r="E1948" s="413" t="e">
        <f>'Паспорт-3'!F1801</f>
        <v>#REF!</v>
      </c>
      <c r="F1948" s="414"/>
      <c r="G1948" s="429" t="e">
        <f t="shared" si="238"/>
        <v>#REF!</v>
      </c>
      <c r="H1948" s="81" t="e">
        <f t="shared" si="239"/>
        <v>#REF!</v>
      </c>
    </row>
    <row r="1949" spans="1:8" x14ac:dyDescent="0.2">
      <c r="A1949" s="326" t="e">
        <f>'Запит 2-8'!#REF!</f>
        <v>#REF!</v>
      </c>
      <c r="B1949" s="298" t="e">
        <f>IF('Запит 2-8'!#REF!&lt;&gt;"",'Запит 2-8'!#REF!,"")</f>
        <v>#REF!</v>
      </c>
      <c r="C1949" s="297" t="e">
        <f>'Запит 2-8'!#REF!</f>
        <v>#REF!</v>
      </c>
      <c r="D1949" s="296" t="e">
        <f>'Запит 2-8'!#REF!</f>
        <v>#REF!</v>
      </c>
      <c r="E1949" s="413" t="e">
        <f>'Паспорт-3'!F1802</f>
        <v>#REF!</v>
      </c>
      <c r="F1949" s="414"/>
      <c r="G1949" s="429" t="e">
        <f t="shared" si="238"/>
        <v>#REF!</v>
      </c>
      <c r="H1949" s="81" t="e">
        <f t="shared" si="239"/>
        <v>#REF!</v>
      </c>
    </row>
    <row r="1950" spans="1:8" x14ac:dyDescent="0.2">
      <c r="A1950" s="326" t="e">
        <f>'Запит 2-8'!#REF!</f>
        <v>#REF!</v>
      </c>
      <c r="B1950" s="298" t="e">
        <f>IF('Запит 2-8'!#REF!&lt;&gt;"",'Запит 2-8'!#REF!,"")</f>
        <v>#REF!</v>
      </c>
      <c r="C1950" s="297" t="e">
        <f>'Запит 2-8'!#REF!</f>
        <v>#REF!</v>
      </c>
      <c r="D1950" s="296" t="e">
        <f>'Запит 2-8'!#REF!</f>
        <v>#REF!</v>
      </c>
      <c r="E1950" s="413" t="e">
        <f>'Паспорт-3'!F1803</f>
        <v>#REF!</v>
      </c>
      <c r="F1950" s="414"/>
      <c r="G1950" s="429" t="e">
        <f t="shared" si="238"/>
        <v>#REF!</v>
      </c>
      <c r="H1950" s="81" t="e">
        <f t="shared" si="239"/>
        <v>#REF!</v>
      </c>
    </row>
    <row r="1951" spans="1:8" x14ac:dyDescent="0.2">
      <c r="A1951" s="326" t="e">
        <f>'Запит 2-8'!#REF!</f>
        <v>#REF!</v>
      </c>
      <c r="B1951" s="298" t="e">
        <f>IF('Запит 2-8'!#REF!&lt;&gt;"",'Запит 2-8'!#REF!,"")</f>
        <v>#REF!</v>
      </c>
      <c r="C1951" s="297" t="e">
        <f>'Запит 2-8'!#REF!</f>
        <v>#REF!</v>
      </c>
      <c r="D1951" s="296" t="e">
        <f>'Запит 2-8'!#REF!</f>
        <v>#REF!</v>
      </c>
      <c r="E1951" s="413" t="e">
        <f>'Паспорт-3'!F1804</f>
        <v>#REF!</v>
      </c>
      <c r="F1951" s="414"/>
      <c r="G1951" s="429" t="e">
        <f t="shared" si="238"/>
        <v>#REF!</v>
      </c>
      <c r="H1951" s="81" t="e">
        <f t="shared" si="239"/>
        <v>#REF!</v>
      </c>
    </row>
    <row r="1952" spans="1:8" x14ac:dyDescent="0.2">
      <c r="A1952" s="326" t="e">
        <f>'Запит 2-8'!#REF!</f>
        <v>#REF!</v>
      </c>
      <c r="B1952" s="298" t="e">
        <f>IF('Запит 2-8'!#REF!&lt;&gt;"",'Запит 2-8'!#REF!,"")</f>
        <v>#REF!</v>
      </c>
      <c r="C1952" s="297" t="e">
        <f>'Запит 2-8'!#REF!</f>
        <v>#REF!</v>
      </c>
      <c r="D1952" s="296" t="e">
        <f>'Запит 2-8'!#REF!</f>
        <v>#REF!</v>
      </c>
      <c r="E1952" s="413" t="e">
        <f>'Паспорт-3'!F1805</f>
        <v>#REF!</v>
      </c>
      <c r="F1952" s="414"/>
      <c r="G1952" s="429" t="e">
        <f t="shared" si="238"/>
        <v>#REF!</v>
      </c>
      <c r="H1952" s="81" t="e">
        <f t="shared" si="239"/>
        <v>#REF!</v>
      </c>
    </row>
    <row r="1953" spans="1:8" x14ac:dyDescent="0.2">
      <c r="A1953" s="326" t="e">
        <f>'Запит 2-8'!#REF!</f>
        <v>#REF!</v>
      </c>
      <c r="B1953" s="298" t="e">
        <f>IF('Запит 2-8'!#REF!&lt;&gt;"",'Запит 2-8'!#REF!,"")</f>
        <v>#REF!</v>
      </c>
      <c r="C1953" s="297" t="e">
        <f>'Запит 2-8'!#REF!</f>
        <v>#REF!</v>
      </c>
      <c r="D1953" s="296" t="e">
        <f>'Запит 2-8'!#REF!</f>
        <v>#REF!</v>
      </c>
      <c r="E1953" s="413" t="e">
        <f>'Паспорт-3'!F1806</f>
        <v>#REF!</v>
      </c>
      <c r="F1953" s="414"/>
      <c r="G1953" s="429" t="e">
        <f t="shared" si="238"/>
        <v>#REF!</v>
      </c>
      <c r="H1953" s="81" t="e">
        <f t="shared" si="239"/>
        <v>#REF!</v>
      </c>
    </row>
    <row r="1954" spans="1:8" x14ac:dyDescent="0.2">
      <c r="A1954" s="326" t="e">
        <f>'Запит 2-8'!#REF!</f>
        <v>#REF!</v>
      </c>
      <c r="B1954" s="298" t="e">
        <f>IF('Запит 2-8'!#REF!&lt;&gt;"",'Запит 2-8'!#REF!,"")</f>
        <v>#REF!</v>
      </c>
      <c r="C1954" s="297" t="e">
        <f>'Запит 2-8'!#REF!</f>
        <v>#REF!</v>
      </c>
      <c r="D1954" s="296" t="e">
        <f>'Запит 2-8'!#REF!</f>
        <v>#REF!</v>
      </c>
      <c r="E1954" s="413" t="e">
        <f>'Паспорт-3'!F1807</f>
        <v>#REF!</v>
      </c>
      <c r="F1954" s="414"/>
      <c r="G1954" s="429" t="e">
        <f t="shared" si="238"/>
        <v>#REF!</v>
      </c>
      <c r="H1954" s="81" t="e">
        <f t="shared" si="239"/>
        <v>#REF!</v>
      </c>
    </row>
    <row r="1955" spans="1:8" ht="12.75" customHeight="1" x14ac:dyDescent="0.2">
      <c r="A1955" s="326" t="e">
        <f>'Запит 2-8'!#REF!</f>
        <v>#REF!</v>
      </c>
      <c r="B1955" s="298" t="e">
        <f>IF('Запит 2-8'!#REF!&lt;&gt;"",'Запит 2-8'!#REF!,"")</f>
        <v>#REF!</v>
      </c>
      <c r="C1955" s="297" t="e">
        <f>'Запит 2-8'!#REF!</f>
        <v>#REF!</v>
      </c>
      <c r="D1955" s="296" t="e">
        <f>'Запит 2-8'!#REF!</f>
        <v>#REF!</v>
      </c>
      <c r="E1955" s="413" t="e">
        <f>'Паспорт-3'!F1808</f>
        <v>#REF!</v>
      </c>
      <c r="F1955" s="414"/>
      <c r="G1955" s="429" t="e">
        <f t="shared" si="238"/>
        <v>#REF!</v>
      </c>
      <c r="H1955" s="81" t="e">
        <f t="shared" si="239"/>
        <v>#REF!</v>
      </c>
    </row>
    <row r="1956" spans="1:8" ht="12.75" customHeight="1" x14ac:dyDescent="0.2">
      <c r="A1956" s="433" t="e">
        <f>'Запит 2-8'!#REF!</f>
        <v>#REF!</v>
      </c>
      <c r="B1956" s="434" t="e">
        <f>IF('Запит 2-8'!#REF!&lt;&gt;"",'Запит 2-8'!#REF!,"")</f>
        <v>#REF!</v>
      </c>
      <c r="C1956" s="435" t="e">
        <f>'Запит 2-8'!#REF!</f>
        <v>#REF!</v>
      </c>
      <c r="D1956" s="436" t="e">
        <f>'Запит 2-8'!#REF!</f>
        <v>#REF!</v>
      </c>
      <c r="E1956" s="437" t="e">
        <f>'Паспорт-3'!F1809</f>
        <v>#REF!</v>
      </c>
      <c r="F1956" s="438"/>
      <c r="G1956" s="439" t="e">
        <f t="shared" si="238"/>
        <v>#REF!</v>
      </c>
      <c r="H1956" s="81" t="e">
        <f t="shared" si="239"/>
        <v>#REF!</v>
      </c>
    </row>
    <row r="1957" spans="1:8" ht="12.75" customHeight="1" x14ac:dyDescent="0.2">
      <c r="A1957" s="820" t="s">
        <v>212</v>
      </c>
      <c r="B1957" s="821"/>
      <c r="C1957" s="821"/>
      <c r="D1957" s="821"/>
      <c r="E1957" s="821"/>
      <c r="F1957" s="821"/>
      <c r="G1957" s="822"/>
      <c r="H1957" s="81" t="e">
        <f>H1946</f>
        <v>#REF!</v>
      </c>
    </row>
    <row r="1958" spans="1:8" ht="12.75" customHeight="1" x14ac:dyDescent="0.2">
      <c r="A1958" s="820" t="s">
        <v>232</v>
      </c>
      <c r="B1958" s="821"/>
      <c r="C1958" s="821"/>
      <c r="D1958" s="821"/>
      <c r="E1958" s="821"/>
      <c r="F1958" s="821"/>
      <c r="G1958" s="822"/>
      <c r="H1958" s="81" t="e">
        <f>H1894</f>
        <v>#REF!</v>
      </c>
    </row>
    <row r="1959" spans="1:8" ht="12.75" customHeight="1" x14ac:dyDescent="0.2">
      <c r="A1959" s="830" t="e">
        <f>'Запит 2-8'!#REF!</f>
        <v>#REF!</v>
      </c>
      <c r="B1959" s="831"/>
      <c r="C1959" s="831"/>
      <c r="D1959" s="831"/>
      <c r="E1959" s="831"/>
      <c r="F1959" s="831"/>
      <c r="G1959" s="832"/>
      <c r="H1959" s="81" t="e">
        <f>H1960</f>
        <v>#REF!</v>
      </c>
    </row>
    <row r="1960" spans="1:8" ht="12.75" customHeight="1" x14ac:dyDescent="0.2">
      <c r="A1960" s="784" t="e">
        <f>'Запит 2-8'!#REF!</f>
        <v>#REF!</v>
      </c>
      <c r="B1960" s="785"/>
      <c r="C1960" s="785"/>
      <c r="D1960" s="785"/>
      <c r="E1960" s="785"/>
      <c r="F1960" s="785"/>
      <c r="G1960" s="786"/>
      <c r="H1960" s="81" t="e">
        <f>H1961</f>
        <v>#REF!</v>
      </c>
    </row>
    <row r="1961" spans="1:8" x14ac:dyDescent="0.2">
      <c r="A1961" s="420" t="s">
        <v>4</v>
      </c>
      <c r="B1961" s="823" t="s">
        <v>107</v>
      </c>
      <c r="C1961" s="824"/>
      <c r="D1961" s="824"/>
      <c r="E1961" s="827"/>
      <c r="F1961" s="827"/>
      <c r="G1961" s="828"/>
      <c r="H1961" s="81" t="e">
        <f>H1962</f>
        <v>#REF!</v>
      </c>
    </row>
    <row r="1962" spans="1:8" x14ac:dyDescent="0.2">
      <c r="A1962" s="326" t="e">
        <f>'Запит 2-8'!#REF!</f>
        <v>#REF!</v>
      </c>
      <c r="B1962" s="421" t="e">
        <f>IF('Запит 2-8'!#REF!&lt;&gt;"",'Запит 2-8'!#REF!,"")</f>
        <v>#REF!</v>
      </c>
      <c r="C1962" s="422" t="e">
        <f>'Запит 2-8'!#REF!</f>
        <v>#REF!</v>
      </c>
      <c r="D1962" s="423" t="e">
        <f>'Запит 2-8'!#REF!</f>
        <v>#REF!</v>
      </c>
      <c r="E1962" s="424" t="e">
        <f>'Паспорт-3'!F1813</f>
        <v>#REF!</v>
      </c>
      <c r="F1962" s="425"/>
      <c r="G1962" s="428" t="e">
        <f t="shared" ref="G1962:G1976" si="240">F1962-E1962</f>
        <v>#REF!</v>
      </c>
      <c r="H1962" s="81" t="e">
        <f t="shared" ref="H1962:H1976" si="241">IF(B1962&lt;&gt;"","Для друку","")</f>
        <v>#REF!</v>
      </c>
    </row>
    <row r="1963" spans="1:8" x14ac:dyDescent="0.2">
      <c r="A1963" s="326" t="e">
        <f>'Запит 2-8'!#REF!</f>
        <v>#REF!</v>
      </c>
      <c r="B1963" s="298" t="e">
        <f>IF('Запит 2-8'!#REF!&lt;&gt;"",'Запит 2-8'!#REF!,"")</f>
        <v>#REF!</v>
      </c>
      <c r="C1963" s="297" t="e">
        <f>'Запит 2-8'!#REF!</f>
        <v>#REF!</v>
      </c>
      <c r="D1963" s="296" t="e">
        <f>'Запит 2-8'!#REF!</f>
        <v>#REF!</v>
      </c>
      <c r="E1963" s="413" t="e">
        <f>'Паспорт-3'!F1814</f>
        <v>#REF!</v>
      </c>
      <c r="F1963" s="414"/>
      <c r="G1963" s="429" t="e">
        <f t="shared" si="240"/>
        <v>#REF!</v>
      </c>
      <c r="H1963" s="81" t="e">
        <f t="shared" si="241"/>
        <v>#REF!</v>
      </c>
    </row>
    <row r="1964" spans="1:8" x14ac:dyDescent="0.2">
      <c r="A1964" s="326" t="e">
        <f>'Запит 2-8'!#REF!</f>
        <v>#REF!</v>
      </c>
      <c r="B1964" s="298" t="e">
        <f>IF('Запит 2-8'!#REF!&lt;&gt;"",'Запит 2-8'!#REF!,"")</f>
        <v>#REF!</v>
      </c>
      <c r="C1964" s="297" t="e">
        <f>'Запит 2-8'!#REF!</f>
        <v>#REF!</v>
      </c>
      <c r="D1964" s="296" t="e">
        <f>'Запит 2-8'!#REF!</f>
        <v>#REF!</v>
      </c>
      <c r="E1964" s="413" t="e">
        <f>'Паспорт-3'!F1815</f>
        <v>#REF!</v>
      </c>
      <c r="F1964" s="414"/>
      <c r="G1964" s="429" t="e">
        <f t="shared" si="240"/>
        <v>#REF!</v>
      </c>
      <c r="H1964" s="81" t="e">
        <f t="shared" si="241"/>
        <v>#REF!</v>
      </c>
    </row>
    <row r="1965" spans="1:8" x14ac:dyDescent="0.2">
      <c r="A1965" s="326" t="e">
        <f>'Запит 2-8'!#REF!</f>
        <v>#REF!</v>
      </c>
      <c r="B1965" s="298" t="e">
        <f>IF('Запит 2-8'!#REF!&lt;&gt;"",'Запит 2-8'!#REF!,"")</f>
        <v>#REF!</v>
      </c>
      <c r="C1965" s="297" t="e">
        <f>'Запит 2-8'!#REF!</f>
        <v>#REF!</v>
      </c>
      <c r="D1965" s="296" t="e">
        <f>'Запит 2-8'!#REF!</f>
        <v>#REF!</v>
      </c>
      <c r="E1965" s="413" t="e">
        <f>'Паспорт-3'!F1816</f>
        <v>#REF!</v>
      </c>
      <c r="F1965" s="414"/>
      <c r="G1965" s="429" t="e">
        <f t="shared" si="240"/>
        <v>#REF!</v>
      </c>
      <c r="H1965" s="81" t="e">
        <f t="shared" si="241"/>
        <v>#REF!</v>
      </c>
    </row>
    <row r="1966" spans="1:8" x14ac:dyDescent="0.2">
      <c r="A1966" s="326" t="e">
        <f>'Запит 2-8'!#REF!</f>
        <v>#REF!</v>
      </c>
      <c r="B1966" s="298" t="e">
        <f>IF('Запит 2-8'!#REF!&lt;&gt;"",'Запит 2-8'!#REF!,"")</f>
        <v>#REF!</v>
      </c>
      <c r="C1966" s="297" t="e">
        <f>'Запит 2-8'!#REF!</f>
        <v>#REF!</v>
      </c>
      <c r="D1966" s="296" t="e">
        <f>'Запит 2-8'!#REF!</f>
        <v>#REF!</v>
      </c>
      <c r="E1966" s="413" t="e">
        <f>'Паспорт-3'!F1817</f>
        <v>#REF!</v>
      </c>
      <c r="F1966" s="414"/>
      <c r="G1966" s="429" t="e">
        <f t="shared" si="240"/>
        <v>#REF!</v>
      </c>
      <c r="H1966" s="81" t="e">
        <f t="shared" si="241"/>
        <v>#REF!</v>
      </c>
    </row>
    <row r="1967" spans="1:8" x14ac:dyDescent="0.2">
      <c r="A1967" s="326" t="e">
        <f>'Запит 2-8'!#REF!</f>
        <v>#REF!</v>
      </c>
      <c r="B1967" s="298" t="e">
        <f>IF('Запит 2-8'!#REF!&lt;&gt;"",'Запит 2-8'!#REF!,"")</f>
        <v>#REF!</v>
      </c>
      <c r="C1967" s="297" t="e">
        <f>'Запит 2-8'!#REF!</f>
        <v>#REF!</v>
      </c>
      <c r="D1967" s="296" t="e">
        <f>'Запит 2-8'!#REF!</f>
        <v>#REF!</v>
      </c>
      <c r="E1967" s="413" t="e">
        <f>'Паспорт-3'!F1818</f>
        <v>#REF!</v>
      </c>
      <c r="F1967" s="414"/>
      <c r="G1967" s="429" t="e">
        <f t="shared" si="240"/>
        <v>#REF!</v>
      </c>
      <c r="H1967" s="81" t="e">
        <f t="shared" si="241"/>
        <v>#REF!</v>
      </c>
    </row>
    <row r="1968" spans="1:8" x14ac:dyDescent="0.2">
      <c r="A1968" s="326" t="e">
        <f>'Запит 2-8'!#REF!</f>
        <v>#REF!</v>
      </c>
      <c r="B1968" s="298" t="e">
        <f>IF('Запит 2-8'!#REF!&lt;&gt;"",'Запит 2-8'!#REF!,"")</f>
        <v>#REF!</v>
      </c>
      <c r="C1968" s="297" t="e">
        <f>'Запит 2-8'!#REF!</f>
        <v>#REF!</v>
      </c>
      <c r="D1968" s="296" t="e">
        <f>'Запит 2-8'!#REF!</f>
        <v>#REF!</v>
      </c>
      <c r="E1968" s="413" t="e">
        <f>'Паспорт-3'!F1819</f>
        <v>#REF!</v>
      </c>
      <c r="F1968" s="414"/>
      <c r="G1968" s="429" t="e">
        <f t="shared" si="240"/>
        <v>#REF!</v>
      </c>
      <c r="H1968" s="81" t="e">
        <f t="shared" si="241"/>
        <v>#REF!</v>
      </c>
    </row>
    <row r="1969" spans="1:8" x14ac:dyDescent="0.2">
      <c r="A1969" s="326" t="e">
        <f>'Запит 2-8'!#REF!</f>
        <v>#REF!</v>
      </c>
      <c r="B1969" s="298" t="e">
        <f>IF('Запит 2-8'!#REF!&lt;&gt;"",'Запит 2-8'!#REF!,"")</f>
        <v>#REF!</v>
      </c>
      <c r="C1969" s="297" t="e">
        <f>'Запит 2-8'!#REF!</f>
        <v>#REF!</v>
      </c>
      <c r="D1969" s="296" t="e">
        <f>'Запит 2-8'!#REF!</f>
        <v>#REF!</v>
      </c>
      <c r="E1969" s="413" t="e">
        <f>'Паспорт-3'!F1820</f>
        <v>#REF!</v>
      </c>
      <c r="F1969" s="414"/>
      <c r="G1969" s="429" t="e">
        <f t="shared" si="240"/>
        <v>#REF!</v>
      </c>
      <c r="H1969" s="81" t="e">
        <f t="shared" si="241"/>
        <v>#REF!</v>
      </c>
    </row>
    <row r="1970" spans="1:8" x14ac:dyDescent="0.2">
      <c r="A1970" s="326" t="e">
        <f>'Запит 2-8'!#REF!</f>
        <v>#REF!</v>
      </c>
      <c r="B1970" s="298" t="e">
        <f>IF('Запит 2-8'!#REF!&lt;&gt;"",'Запит 2-8'!#REF!,"")</f>
        <v>#REF!</v>
      </c>
      <c r="C1970" s="297" t="e">
        <f>'Запит 2-8'!#REF!</f>
        <v>#REF!</v>
      </c>
      <c r="D1970" s="296" t="e">
        <f>'Запит 2-8'!#REF!</f>
        <v>#REF!</v>
      </c>
      <c r="E1970" s="413" t="e">
        <f>'Паспорт-3'!F1821</f>
        <v>#REF!</v>
      </c>
      <c r="F1970" s="414"/>
      <c r="G1970" s="429" t="e">
        <f t="shared" si="240"/>
        <v>#REF!</v>
      </c>
      <c r="H1970" s="81" t="e">
        <f t="shared" si="241"/>
        <v>#REF!</v>
      </c>
    </row>
    <row r="1971" spans="1:8" x14ac:dyDescent="0.2">
      <c r="A1971" s="326" t="e">
        <f>'Запит 2-8'!#REF!</f>
        <v>#REF!</v>
      </c>
      <c r="B1971" s="298" t="e">
        <f>IF('Запит 2-8'!#REF!&lt;&gt;"",'Запит 2-8'!#REF!,"")</f>
        <v>#REF!</v>
      </c>
      <c r="C1971" s="297" t="e">
        <f>'Запит 2-8'!#REF!</f>
        <v>#REF!</v>
      </c>
      <c r="D1971" s="296" t="e">
        <f>'Запит 2-8'!#REF!</f>
        <v>#REF!</v>
      </c>
      <c r="E1971" s="413" t="e">
        <f>'Паспорт-3'!F1822</f>
        <v>#REF!</v>
      </c>
      <c r="F1971" s="414"/>
      <c r="G1971" s="429" t="e">
        <f t="shared" si="240"/>
        <v>#REF!</v>
      </c>
      <c r="H1971" s="81" t="e">
        <f t="shared" si="241"/>
        <v>#REF!</v>
      </c>
    </row>
    <row r="1972" spans="1:8" x14ac:dyDescent="0.2">
      <c r="A1972" s="326" t="e">
        <f>'Запит 2-8'!#REF!</f>
        <v>#REF!</v>
      </c>
      <c r="B1972" s="298" t="e">
        <f>IF('Запит 2-8'!#REF!&lt;&gt;"",'Запит 2-8'!#REF!,"")</f>
        <v>#REF!</v>
      </c>
      <c r="C1972" s="297" t="e">
        <f>'Запит 2-8'!#REF!</f>
        <v>#REF!</v>
      </c>
      <c r="D1972" s="296" t="e">
        <f>'Запит 2-8'!#REF!</f>
        <v>#REF!</v>
      </c>
      <c r="E1972" s="413" t="e">
        <f>'Паспорт-3'!F1823</f>
        <v>#REF!</v>
      </c>
      <c r="F1972" s="414"/>
      <c r="G1972" s="429" t="e">
        <f t="shared" si="240"/>
        <v>#REF!</v>
      </c>
      <c r="H1972" s="81" t="e">
        <f t="shared" si="241"/>
        <v>#REF!</v>
      </c>
    </row>
    <row r="1973" spans="1:8" x14ac:dyDescent="0.2">
      <c r="A1973" s="326" t="e">
        <f>'Запит 2-8'!#REF!</f>
        <v>#REF!</v>
      </c>
      <c r="B1973" s="298" t="e">
        <f>IF('Запит 2-8'!#REF!&lt;&gt;"",'Запит 2-8'!#REF!,"")</f>
        <v>#REF!</v>
      </c>
      <c r="C1973" s="297" t="e">
        <f>'Запит 2-8'!#REF!</f>
        <v>#REF!</v>
      </c>
      <c r="D1973" s="296" t="e">
        <f>'Запит 2-8'!#REF!</f>
        <v>#REF!</v>
      </c>
      <c r="E1973" s="413" t="e">
        <f>'Паспорт-3'!F1824</f>
        <v>#REF!</v>
      </c>
      <c r="F1973" s="414"/>
      <c r="G1973" s="429" t="e">
        <f t="shared" si="240"/>
        <v>#REF!</v>
      </c>
      <c r="H1973" s="81" t="e">
        <f t="shared" si="241"/>
        <v>#REF!</v>
      </c>
    </row>
    <row r="1974" spans="1:8" x14ac:dyDescent="0.2">
      <c r="A1974" s="326" t="e">
        <f>'Запит 2-8'!#REF!</f>
        <v>#REF!</v>
      </c>
      <c r="B1974" s="298" t="e">
        <f>IF('Запит 2-8'!#REF!&lt;&gt;"",'Запит 2-8'!#REF!,"")</f>
        <v>#REF!</v>
      </c>
      <c r="C1974" s="297" t="e">
        <f>'Запит 2-8'!#REF!</f>
        <v>#REF!</v>
      </c>
      <c r="D1974" s="296" t="e">
        <f>'Запит 2-8'!#REF!</f>
        <v>#REF!</v>
      </c>
      <c r="E1974" s="413" t="e">
        <f>'Паспорт-3'!F1825</f>
        <v>#REF!</v>
      </c>
      <c r="F1974" s="414"/>
      <c r="G1974" s="429" t="e">
        <f t="shared" si="240"/>
        <v>#REF!</v>
      </c>
      <c r="H1974" s="81" t="e">
        <f t="shared" si="241"/>
        <v>#REF!</v>
      </c>
    </row>
    <row r="1975" spans="1:8" x14ac:dyDescent="0.2">
      <c r="A1975" s="326" t="e">
        <f>'Запит 2-8'!#REF!</f>
        <v>#REF!</v>
      </c>
      <c r="B1975" s="298" t="e">
        <f>IF('Запит 2-8'!#REF!&lt;&gt;"",'Запит 2-8'!#REF!,"")</f>
        <v>#REF!</v>
      </c>
      <c r="C1975" s="297" t="e">
        <f>'Запит 2-8'!#REF!</f>
        <v>#REF!</v>
      </c>
      <c r="D1975" s="296" t="e">
        <f>'Запит 2-8'!#REF!</f>
        <v>#REF!</v>
      </c>
      <c r="E1975" s="413" t="e">
        <f>'Паспорт-3'!F1826</f>
        <v>#REF!</v>
      </c>
      <c r="F1975" s="414"/>
      <c r="G1975" s="429" t="e">
        <f t="shared" si="240"/>
        <v>#REF!</v>
      </c>
      <c r="H1975" s="81" t="e">
        <f t="shared" si="241"/>
        <v>#REF!</v>
      </c>
    </row>
    <row r="1976" spans="1:8" x14ac:dyDescent="0.2">
      <c r="A1976" s="433" t="e">
        <f>'Запит 2-8'!#REF!</f>
        <v>#REF!</v>
      </c>
      <c r="B1976" s="434" t="e">
        <f>IF('Запит 2-8'!#REF!&lt;&gt;"",'Запит 2-8'!#REF!,"")</f>
        <v>#REF!</v>
      </c>
      <c r="C1976" s="435" t="e">
        <f>'Запит 2-8'!#REF!</f>
        <v>#REF!</v>
      </c>
      <c r="D1976" s="436" t="e">
        <f>'Запит 2-8'!#REF!</f>
        <v>#REF!</v>
      </c>
      <c r="E1976" s="437" t="e">
        <f>'Паспорт-3'!F1827</f>
        <v>#REF!</v>
      </c>
      <c r="F1976" s="438"/>
      <c r="G1976" s="439" t="e">
        <f t="shared" si="240"/>
        <v>#REF!</v>
      </c>
      <c r="H1976" s="81" t="e">
        <f t="shared" si="241"/>
        <v>#REF!</v>
      </c>
    </row>
    <row r="1977" spans="1:8" ht="12.75" customHeight="1" x14ac:dyDescent="0.2">
      <c r="A1977" s="820" t="s">
        <v>212</v>
      </c>
      <c r="B1977" s="821"/>
      <c r="C1977" s="821"/>
      <c r="D1977" s="821"/>
      <c r="E1977" s="821"/>
      <c r="F1977" s="821"/>
      <c r="G1977" s="822"/>
      <c r="H1977" s="81" t="e">
        <f>H1961</f>
        <v>#REF!</v>
      </c>
    </row>
    <row r="1978" spans="1:8" x14ac:dyDescent="0.2">
      <c r="A1978" s="420" t="e">
        <f>'Запит 2-8'!#REF!</f>
        <v>#REF!</v>
      </c>
      <c r="B1978" s="823" t="s">
        <v>108</v>
      </c>
      <c r="C1978" s="824"/>
      <c r="D1978" s="824"/>
      <c r="E1978" s="824"/>
      <c r="F1978" s="824"/>
      <c r="G1978" s="829"/>
      <c r="H1978" s="81" t="e">
        <f>H1979</f>
        <v>#REF!</v>
      </c>
    </row>
    <row r="1979" spans="1:8" x14ac:dyDescent="0.2">
      <c r="A1979" s="326" t="e">
        <f>'Запит 2-8'!#REF!</f>
        <v>#REF!</v>
      </c>
      <c r="B1979" s="421" t="e">
        <f>IF('Запит 2-8'!#REF!&lt;&gt;"",'Запит 2-8'!#REF!,"")</f>
        <v>#REF!</v>
      </c>
      <c r="C1979" s="422" t="e">
        <f>'Запит 2-8'!#REF!</f>
        <v>#REF!</v>
      </c>
      <c r="D1979" s="423" t="e">
        <f>'Запит 2-8'!#REF!</f>
        <v>#REF!</v>
      </c>
      <c r="E1979" s="430" t="e">
        <f>'Паспорт-3'!F1829</f>
        <v>#REF!</v>
      </c>
      <c r="F1979" s="431"/>
      <c r="G1979" s="432" t="e">
        <f t="shared" ref="G1979:G1993" si="242">F1979-E1979</f>
        <v>#REF!</v>
      </c>
      <c r="H1979" s="81" t="e">
        <f t="shared" ref="H1979:H1993" si="243">IF(B1979&lt;&gt;"","Для друку","")</f>
        <v>#REF!</v>
      </c>
    </row>
    <row r="1980" spans="1:8" x14ac:dyDescent="0.2">
      <c r="A1980" s="326" t="e">
        <f>'Запит 2-8'!#REF!</f>
        <v>#REF!</v>
      </c>
      <c r="B1980" s="298" t="e">
        <f>IF('Запит 2-8'!#REF!&lt;&gt;"",'Запит 2-8'!#REF!,"")</f>
        <v>#REF!</v>
      </c>
      <c r="C1980" s="297" t="e">
        <f>'Запит 2-8'!#REF!</f>
        <v>#REF!</v>
      </c>
      <c r="D1980" s="296" t="e">
        <f>'Запит 2-8'!#REF!</f>
        <v>#REF!</v>
      </c>
      <c r="E1980" s="413" t="e">
        <f>'Паспорт-3'!F1830</f>
        <v>#REF!</v>
      </c>
      <c r="F1980" s="414"/>
      <c r="G1980" s="429" t="e">
        <f t="shared" si="242"/>
        <v>#REF!</v>
      </c>
      <c r="H1980" s="81" t="e">
        <f t="shared" si="243"/>
        <v>#REF!</v>
      </c>
    </row>
    <row r="1981" spans="1:8" x14ac:dyDescent="0.2">
      <c r="A1981" s="326" t="e">
        <f>'Запит 2-8'!#REF!</f>
        <v>#REF!</v>
      </c>
      <c r="B1981" s="298" t="e">
        <f>IF('Запит 2-8'!#REF!&lt;&gt;"",'Запит 2-8'!#REF!,"")</f>
        <v>#REF!</v>
      </c>
      <c r="C1981" s="297" t="e">
        <f>'Запит 2-8'!#REF!</f>
        <v>#REF!</v>
      </c>
      <c r="D1981" s="296" t="e">
        <f>'Запит 2-8'!#REF!</f>
        <v>#REF!</v>
      </c>
      <c r="E1981" s="413" t="e">
        <f>'Паспорт-3'!F1831</f>
        <v>#REF!</v>
      </c>
      <c r="F1981" s="414"/>
      <c r="G1981" s="429" t="e">
        <f t="shared" si="242"/>
        <v>#REF!</v>
      </c>
      <c r="H1981" s="81" t="e">
        <f t="shared" si="243"/>
        <v>#REF!</v>
      </c>
    </row>
    <row r="1982" spans="1:8" x14ac:dyDescent="0.2">
      <c r="A1982" s="326" t="e">
        <f>'Запит 2-8'!#REF!</f>
        <v>#REF!</v>
      </c>
      <c r="B1982" s="298" t="e">
        <f>IF('Запит 2-8'!#REF!&lt;&gt;"",'Запит 2-8'!#REF!,"")</f>
        <v>#REF!</v>
      </c>
      <c r="C1982" s="297" t="e">
        <f>'Запит 2-8'!#REF!</f>
        <v>#REF!</v>
      </c>
      <c r="D1982" s="296" t="e">
        <f>'Запит 2-8'!#REF!</f>
        <v>#REF!</v>
      </c>
      <c r="E1982" s="413" t="e">
        <f>'Паспорт-3'!F1832</f>
        <v>#REF!</v>
      </c>
      <c r="F1982" s="414"/>
      <c r="G1982" s="429" t="e">
        <f t="shared" si="242"/>
        <v>#REF!</v>
      </c>
      <c r="H1982" s="81" t="e">
        <f t="shared" si="243"/>
        <v>#REF!</v>
      </c>
    </row>
    <row r="1983" spans="1:8" x14ac:dyDescent="0.2">
      <c r="A1983" s="326" t="e">
        <f>'Запит 2-8'!#REF!</f>
        <v>#REF!</v>
      </c>
      <c r="B1983" s="298" t="e">
        <f>IF('Запит 2-8'!#REF!&lt;&gt;"",'Запит 2-8'!#REF!,"")</f>
        <v>#REF!</v>
      </c>
      <c r="C1983" s="297" t="e">
        <f>'Запит 2-8'!#REF!</f>
        <v>#REF!</v>
      </c>
      <c r="D1983" s="296" t="e">
        <f>'Запит 2-8'!#REF!</f>
        <v>#REF!</v>
      </c>
      <c r="E1983" s="413" t="e">
        <f>'Паспорт-3'!F1833</f>
        <v>#REF!</v>
      </c>
      <c r="F1983" s="414"/>
      <c r="G1983" s="429" t="e">
        <f t="shared" si="242"/>
        <v>#REF!</v>
      </c>
      <c r="H1983" s="81" t="e">
        <f t="shared" si="243"/>
        <v>#REF!</v>
      </c>
    </row>
    <row r="1984" spans="1:8" x14ac:dyDescent="0.2">
      <c r="A1984" s="326" t="e">
        <f>'Запит 2-8'!#REF!</f>
        <v>#REF!</v>
      </c>
      <c r="B1984" s="298" t="e">
        <f>IF('Запит 2-8'!#REF!&lt;&gt;"",'Запит 2-8'!#REF!,"")</f>
        <v>#REF!</v>
      </c>
      <c r="C1984" s="297" t="e">
        <f>'Запит 2-8'!#REF!</f>
        <v>#REF!</v>
      </c>
      <c r="D1984" s="296" t="e">
        <f>'Запит 2-8'!#REF!</f>
        <v>#REF!</v>
      </c>
      <c r="E1984" s="413" t="e">
        <f>'Паспорт-3'!F1834</f>
        <v>#REF!</v>
      </c>
      <c r="F1984" s="414"/>
      <c r="G1984" s="429" t="e">
        <f t="shared" si="242"/>
        <v>#REF!</v>
      </c>
      <c r="H1984" s="81" t="e">
        <f t="shared" si="243"/>
        <v>#REF!</v>
      </c>
    </row>
    <row r="1985" spans="1:8" x14ac:dyDescent="0.2">
      <c r="A1985" s="326" t="e">
        <f>'Запит 2-8'!#REF!</f>
        <v>#REF!</v>
      </c>
      <c r="B1985" s="298" t="e">
        <f>IF('Запит 2-8'!#REF!&lt;&gt;"",'Запит 2-8'!#REF!,"")</f>
        <v>#REF!</v>
      </c>
      <c r="C1985" s="297" t="e">
        <f>'Запит 2-8'!#REF!</f>
        <v>#REF!</v>
      </c>
      <c r="D1985" s="296" t="e">
        <f>'Запит 2-8'!#REF!</f>
        <v>#REF!</v>
      </c>
      <c r="E1985" s="413" t="e">
        <f>'Паспорт-3'!F1835</f>
        <v>#REF!</v>
      </c>
      <c r="F1985" s="414"/>
      <c r="G1985" s="429" t="e">
        <f t="shared" si="242"/>
        <v>#REF!</v>
      </c>
      <c r="H1985" s="81" t="e">
        <f t="shared" si="243"/>
        <v>#REF!</v>
      </c>
    </row>
    <row r="1986" spans="1:8" x14ac:dyDescent="0.2">
      <c r="A1986" s="326" t="e">
        <f>'Запит 2-8'!#REF!</f>
        <v>#REF!</v>
      </c>
      <c r="B1986" s="298" t="e">
        <f>IF('Запит 2-8'!#REF!&lt;&gt;"",'Запит 2-8'!#REF!,"")</f>
        <v>#REF!</v>
      </c>
      <c r="C1986" s="297" t="e">
        <f>'Запит 2-8'!#REF!</f>
        <v>#REF!</v>
      </c>
      <c r="D1986" s="296" t="e">
        <f>'Запит 2-8'!#REF!</f>
        <v>#REF!</v>
      </c>
      <c r="E1986" s="413" t="e">
        <f>'Паспорт-3'!F1836</f>
        <v>#REF!</v>
      </c>
      <c r="F1986" s="414"/>
      <c r="G1986" s="429" t="e">
        <f t="shared" si="242"/>
        <v>#REF!</v>
      </c>
      <c r="H1986" s="81" t="e">
        <f t="shared" si="243"/>
        <v>#REF!</v>
      </c>
    </row>
    <row r="1987" spans="1:8" x14ac:dyDescent="0.2">
      <c r="A1987" s="326" t="e">
        <f>'Запит 2-8'!#REF!</f>
        <v>#REF!</v>
      </c>
      <c r="B1987" s="298" t="e">
        <f>IF('Запит 2-8'!#REF!&lt;&gt;"",'Запит 2-8'!#REF!,"")</f>
        <v>#REF!</v>
      </c>
      <c r="C1987" s="297" t="e">
        <f>'Запит 2-8'!#REF!</f>
        <v>#REF!</v>
      </c>
      <c r="D1987" s="296" t="e">
        <f>'Запит 2-8'!#REF!</f>
        <v>#REF!</v>
      </c>
      <c r="E1987" s="413" t="e">
        <f>'Паспорт-3'!F1837</f>
        <v>#REF!</v>
      </c>
      <c r="F1987" s="414"/>
      <c r="G1987" s="429" t="e">
        <f t="shared" si="242"/>
        <v>#REF!</v>
      </c>
      <c r="H1987" s="81" t="e">
        <f t="shared" si="243"/>
        <v>#REF!</v>
      </c>
    </row>
    <row r="1988" spans="1:8" x14ac:dyDescent="0.2">
      <c r="A1988" s="326" t="e">
        <f>'Запит 2-8'!#REF!</f>
        <v>#REF!</v>
      </c>
      <c r="B1988" s="298" t="e">
        <f>IF('Запит 2-8'!#REF!&lt;&gt;"",'Запит 2-8'!#REF!,"")</f>
        <v>#REF!</v>
      </c>
      <c r="C1988" s="297" t="e">
        <f>'Запит 2-8'!#REF!</f>
        <v>#REF!</v>
      </c>
      <c r="D1988" s="296" t="e">
        <f>'Запит 2-8'!#REF!</f>
        <v>#REF!</v>
      </c>
      <c r="E1988" s="413" t="e">
        <f>'Паспорт-3'!F1838</f>
        <v>#REF!</v>
      </c>
      <c r="F1988" s="414"/>
      <c r="G1988" s="429" t="e">
        <f t="shared" si="242"/>
        <v>#REF!</v>
      </c>
      <c r="H1988" s="81" t="e">
        <f t="shared" si="243"/>
        <v>#REF!</v>
      </c>
    </row>
    <row r="1989" spans="1:8" x14ac:dyDescent="0.2">
      <c r="A1989" s="326" t="e">
        <f>'Запит 2-8'!#REF!</f>
        <v>#REF!</v>
      </c>
      <c r="B1989" s="298" t="e">
        <f>IF('Запит 2-8'!#REF!&lt;&gt;"",'Запит 2-8'!#REF!,"")</f>
        <v>#REF!</v>
      </c>
      <c r="C1989" s="297" t="e">
        <f>'Запит 2-8'!#REF!</f>
        <v>#REF!</v>
      </c>
      <c r="D1989" s="296" t="e">
        <f>'Запит 2-8'!#REF!</f>
        <v>#REF!</v>
      </c>
      <c r="E1989" s="413" t="e">
        <f>'Паспорт-3'!F1839</f>
        <v>#REF!</v>
      </c>
      <c r="F1989" s="414"/>
      <c r="G1989" s="429" t="e">
        <f t="shared" si="242"/>
        <v>#REF!</v>
      </c>
      <c r="H1989" s="81" t="e">
        <f t="shared" si="243"/>
        <v>#REF!</v>
      </c>
    </row>
    <row r="1990" spans="1:8" x14ac:dyDescent="0.2">
      <c r="A1990" s="326" t="e">
        <f>'Запит 2-8'!#REF!</f>
        <v>#REF!</v>
      </c>
      <c r="B1990" s="298" t="e">
        <f>IF('Запит 2-8'!#REF!&lt;&gt;"",'Запит 2-8'!#REF!,"")</f>
        <v>#REF!</v>
      </c>
      <c r="C1990" s="297" t="e">
        <f>'Запит 2-8'!#REF!</f>
        <v>#REF!</v>
      </c>
      <c r="D1990" s="296" t="e">
        <f>'Запит 2-8'!#REF!</f>
        <v>#REF!</v>
      </c>
      <c r="E1990" s="413" t="e">
        <f>'Паспорт-3'!F1840</f>
        <v>#REF!</v>
      </c>
      <c r="F1990" s="414"/>
      <c r="G1990" s="429" t="e">
        <f t="shared" si="242"/>
        <v>#REF!</v>
      </c>
      <c r="H1990" s="81" t="e">
        <f t="shared" si="243"/>
        <v>#REF!</v>
      </c>
    </row>
    <row r="1991" spans="1:8" x14ac:dyDescent="0.2">
      <c r="A1991" s="326" t="e">
        <f>'Запит 2-8'!#REF!</f>
        <v>#REF!</v>
      </c>
      <c r="B1991" s="298" t="e">
        <f>IF('Запит 2-8'!#REF!&lt;&gt;"",'Запит 2-8'!#REF!,"")</f>
        <v>#REF!</v>
      </c>
      <c r="C1991" s="297" t="e">
        <f>'Запит 2-8'!#REF!</f>
        <v>#REF!</v>
      </c>
      <c r="D1991" s="296" t="e">
        <f>'Запит 2-8'!#REF!</f>
        <v>#REF!</v>
      </c>
      <c r="E1991" s="413" t="e">
        <f>'Паспорт-3'!F1841</f>
        <v>#REF!</v>
      </c>
      <c r="F1991" s="414"/>
      <c r="G1991" s="429" t="e">
        <f t="shared" si="242"/>
        <v>#REF!</v>
      </c>
      <c r="H1991" s="81" t="e">
        <f t="shared" si="243"/>
        <v>#REF!</v>
      </c>
    </row>
    <row r="1992" spans="1:8" x14ac:dyDescent="0.2">
      <c r="A1992" s="326" t="e">
        <f>'Запит 2-8'!#REF!</f>
        <v>#REF!</v>
      </c>
      <c r="B1992" s="298" t="e">
        <f>IF('Запит 2-8'!#REF!&lt;&gt;"",'Запит 2-8'!#REF!,"")</f>
        <v>#REF!</v>
      </c>
      <c r="C1992" s="297" t="e">
        <f>'Запит 2-8'!#REF!</f>
        <v>#REF!</v>
      </c>
      <c r="D1992" s="296" t="e">
        <f>'Запит 2-8'!#REF!</f>
        <v>#REF!</v>
      </c>
      <c r="E1992" s="413" t="e">
        <f>'Паспорт-3'!F1842</f>
        <v>#REF!</v>
      </c>
      <c r="F1992" s="414"/>
      <c r="G1992" s="429" t="e">
        <f t="shared" si="242"/>
        <v>#REF!</v>
      </c>
      <c r="H1992" s="81" t="e">
        <f t="shared" si="243"/>
        <v>#REF!</v>
      </c>
    </row>
    <row r="1993" spans="1:8" x14ac:dyDescent="0.2">
      <c r="A1993" s="433" t="e">
        <f>'Запит 2-8'!#REF!</f>
        <v>#REF!</v>
      </c>
      <c r="B1993" s="434" t="e">
        <f>IF('Запит 2-8'!#REF!&lt;&gt;"",'Запит 2-8'!#REF!,"")</f>
        <v>#REF!</v>
      </c>
      <c r="C1993" s="435" t="e">
        <f>'Запит 2-8'!#REF!</f>
        <v>#REF!</v>
      </c>
      <c r="D1993" s="436" t="e">
        <f>'Запит 2-8'!#REF!</f>
        <v>#REF!</v>
      </c>
      <c r="E1993" s="437" t="e">
        <f>'Паспорт-3'!F1843</f>
        <v>#REF!</v>
      </c>
      <c r="F1993" s="438"/>
      <c r="G1993" s="439" t="e">
        <f t="shared" si="242"/>
        <v>#REF!</v>
      </c>
      <c r="H1993" s="81" t="e">
        <f t="shared" si="243"/>
        <v>#REF!</v>
      </c>
    </row>
    <row r="1994" spans="1:8" ht="12.75" customHeight="1" x14ac:dyDescent="0.2">
      <c r="A1994" s="820" t="s">
        <v>212</v>
      </c>
      <c r="B1994" s="821"/>
      <c r="C1994" s="821"/>
      <c r="D1994" s="821"/>
      <c r="E1994" s="821"/>
      <c r="F1994" s="821"/>
      <c r="G1994" s="822"/>
      <c r="H1994" s="81" t="e">
        <f>H1978</f>
        <v>#REF!</v>
      </c>
    </row>
    <row r="1995" spans="1:8" x14ac:dyDescent="0.2">
      <c r="A1995" s="426" t="e">
        <f>'Запит 2-8'!#REF!</f>
        <v>#REF!</v>
      </c>
      <c r="B1995" s="823" t="s">
        <v>109</v>
      </c>
      <c r="C1995" s="824"/>
      <c r="D1995" s="824"/>
      <c r="E1995" s="825"/>
      <c r="F1995" s="825"/>
      <c r="G1995" s="826"/>
      <c r="H1995" s="81" t="e">
        <f>H1996</f>
        <v>#REF!</v>
      </c>
    </row>
    <row r="1996" spans="1:8" x14ac:dyDescent="0.2">
      <c r="A1996" s="326" t="e">
        <f>'Запит 2-8'!#REF!</f>
        <v>#REF!</v>
      </c>
      <c r="B1996" s="421" t="e">
        <f>IF('Запит 2-8'!#REF!&lt;&gt;"",'Запит 2-8'!#REF!,"")</f>
        <v>#REF!</v>
      </c>
      <c r="C1996" s="422" t="e">
        <f>'Запит 2-8'!#REF!</f>
        <v>#REF!</v>
      </c>
      <c r="D1996" s="423" t="e">
        <f>'Запит 2-8'!#REF!</f>
        <v>#REF!</v>
      </c>
      <c r="E1996" s="424" t="e">
        <f>'Паспорт-3'!F1845</f>
        <v>#REF!</v>
      </c>
      <c r="F1996" s="425"/>
      <c r="G1996" s="428" t="e">
        <f t="shared" ref="G1996:G2010" si="244">F1996-E1996</f>
        <v>#REF!</v>
      </c>
      <c r="H1996" s="81" t="e">
        <f t="shared" ref="H1996:H2010" si="245">IF(B1996&lt;&gt;"","Для друку","")</f>
        <v>#REF!</v>
      </c>
    </row>
    <row r="1997" spans="1:8" x14ac:dyDescent="0.2">
      <c r="A1997" s="326" t="e">
        <f>'Запит 2-8'!#REF!</f>
        <v>#REF!</v>
      </c>
      <c r="B1997" s="298" t="e">
        <f>IF('Запит 2-8'!#REF!&lt;&gt;"",'Запит 2-8'!#REF!,"")</f>
        <v>#REF!</v>
      </c>
      <c r="C1997" s="297" t="e">
        <f>'Запит 2-8'!#REF!</f>
        <v>#REF!</v>
      </c>
      <c r="D1997" s="296" t="e">
        <f>'Запит 2-8'!#REF!</f>
        <v>#REF!</v>
      </c>
      <c r="E1997" s="413" t="e">
        <f>'Паспорт-3'!F1846</f>
        <v>#REF!</v>
      </c>
      <c r="F1997" s="414"/>
      <c r="G1997" s="429" t="e">
        <f t="shared" si="244"/>
        <v>#REF!</v>
      </c>
      <c r="H1997" s="81" t="e">
        <f t="shared" si="245"/>
        <v>#REF!</v>
      </c>
    </row>
    <row r="1998" spans="1:8" x14ac:dyDescent="0.2">
      <c r="A1998" s="326" t="e">
        <f>'Запит 2-8'!#REF!</f>
        <v>#REF!</v>
      </c>
      <c r="B1998" s="298" t="e">
        <f>IF('Запит 2-8'!#REF!&lt;&gt;"",'Запит 2-8'!#REF!,"")</f>
        <v>#REF!</v>
      </c>
      <c r="C1998" s="297" t="e">
        <f>'Запит 2-8'!#REF!</f>
        <v>#REF!</v>
      </c>
      <c r="D1998" s="296" t="e">
        <f>'Запит 2-8'!#REF!</f>
        <v>#REF!</v>
      </c>
      <c r="E1998" s="413" t="e">
        <f>'Паспорт-3'!F1847</f>
        <v>#REF!</v>
      </c>
      <c r="F1998" s="414"/>
      <c r="G1998" s="429" t="e">
        <f t="shared" si="244"/>
        <v>#REF!</v>
      </c>
      <c r="H1998" s="81" t="e">
        <f t="shared" si="245"/>
        <v>#REF!</v>
      </c>
    </row>
    <row r="1999" spans="1:8" x14ac:dyDescent="0.2">
      <c r="A1999" s="326" t="e">
        <f>'Запит 2-8'!#REF!</f>
        <v>#REF!</v>
      </c>
      <c r="B1999" s="298" t="e">
        <f>IF('Запит 2-8'!#REF!&lt;&gt;"",'Запит 2-8'!#REF!,"")</f>
        <v>#REF!</v>
      </c>
      <c r="C1999" s="297" t="e">
        <f>'Запит 2-8'!#REF!</f>
        <v>#REF!</v>
      </c>
      <c r="D1999" s="296" t="e">
        <f>'Запит 2-8'!#REF!</f>
        <v>#REF!</v>
      </c>
      <c r="E1999" s="413" t="e">
        <f>'Паспорт-3'!F1848</f>
        <v>#REF!</v>
      </c>
      <c r="F1999" s="414"/>
      <c r="G1999" s="429" t="e">
        <f t="shared" si="244"/>
        <v>#REF!</v>
      </c>
      <c r="H1999" s="81" t="e">
        <f t="shared" si="245"/>
        <v>#REF!</v>
      </c>
    </row>
    <row r="2000" spans="1:8" x14ac:dyDescent="0.2">
      <c r="A2000" s="326" t="e">
        <f>'Запит 2-8'!#REF!</f>
        <v>#REF!</v>
      </c>
      <c r="B2000" s="298" t="e">
        <f>IF('Запит 2-8'!#REF!&lt;&gt;"",'Запит 2-8'!#REF!,"")</f>
        <v>#REF!</v>
      </c>
      <c r="C2000" s="297" t="e">
        <f>'Запит 2-8'!#REF!</f>
        <v>#REF!</v>
      </c>
      <c r="D2000" s="296" t="e">
        <f>'Запит 2-8'!#REF!</f>
        <v>#REF!</v>
      </c>
      <c r="E2000" s="413" t="e">
        <f>'Паспорт-3'!F1849</f>
        <v>#REF!</v>
      </c>
      <c r="F2000" s="414"/>
      <c r="G2000" s="429" t="e">
        <f t="shared" si="244"/>
        <v>#REF!</v>
      </c>
      <c r="H2000" s="81" t="e">
        <f t="shared" si="245"/>
        <v>#REF!</v>
      </c>
    </row>
    <row r="2001" spans="1:8" x14ac:dyDescent="0.2">
      <c r="A2001" s="326" t="e">
        <f>'Запит 2-8'!#REF!</f>
        <v>#REF!</v>
      </c>
      <c r="B2001" s="298" t="e">
        <f>IF('Запит 2-8'!#REF!&lt;&gt;"",'Запит 2-8'!#REF!,"")</f>
        <v>#REF!</v>
      </c>
      <c r="C2001" s="297" t="e">
        <f>'Запит 2-8'!#REF!</f>
        <v>#REF!</v>
      </c>
      <c r="D2001" s="296" t="e">
        <f>'Запит 2-8'!#REF!</f>
        <v>#REF!</v>
      </c>
      <c r="E2001" s="413" t="e">
        <f>'Паспорт-3'!F1850</f>
        <v>#REF!</v>
      </c>
      <c r="F2001" s="414"/>
      <c r="G2001" s="429" t="e">
        <f t="shared" si="244"/>
        <v>#REF!</v>
      </c>
      <c r="H2001" s="81" t="e">
        <f t="shared" si="245"/>
        <v>#REF!</v>
      </c>
    </row>
    <row r="2002" spans="1:8" x14ac:dyDescent="0.2">
      <c r="A2002" s="326" t="e">
        <f>'Запит 2-8'!#REF!</f>
        <v>#REF!</v>
      </c>
      <c r="B2002" s="298" t="e">
        <f>IF('Запит 2-8'!#REF!&lt;&gt;"",'Запит 2-8'!#REF!,"")</f>
        <v>#REF!</v>
      </c>
      <c r="C2002" s="297" t="e">
        <f>'Запит 2-8'!#REF!</f>
        <v>#REF!</v>
      </c>
      <c r="D2002" s="296" t="e">
        <f>'Запит 2-8'!#REF!</f>
        <v>#REF!</v>
      </c>
      <c r="E2002" s="413" t="e">
        <f>'Паспорт-3'!F1851</f>
        <v>#REF!</v>
      </c>
      <c r="F2002" s="414"/>
      <c r="G2002" s="429" t="e">
        <f t="shared" si="244"/>
        <v>#REF!</v>
      </c>
      <c r="H2002" s="81" t="e">
        <f t="shared" si="245"/>
        <v>#REF!</v>
      </c>
    </row>
    <row r="2003" spans="1:8" x14ac:dyDescent="0.2">
      <c r="A2003" s="326" t="e">
        <f>'Запит 2-8'!#REF!</f>
        <v>#REF!</v>
      </c>
      <c r="B2003" s="298" t="e">
        <f>IF('Запит 2-8'!#REF!&lt;&gt;"",'Запит 2-8'!#REF!,"")</f>
        <v>#REF!</v>
      </c>
      <c r="C2003" s="297" t="e">
        <f>'Запит 2-8'!#REF!</f>
        <v>#REF!</v>
      </c>
      <c r="D2003" s="296" t="e">
        <f>'Запит 2-8'!#REF!</f>
        <v>#REF!</v>
      </c>
      <c r="E2003" s="413" t="e">
        <f>'Паспорт-3'!F1852</f>
        <v>#REF!</v>
      </c>
      <c r="F2003" s="414"/>
      <c r="G2003" s="429" t="e">
        <f t="shared" si="244"/>
        <v>#REF!</v>
      </c>
      <c r="H2003" s="81" t="e">
        <f t="shared" si="245"/>
        <v>#REF!</v>
      </c>
    </row>
    <row r="2004" spans="1:8" x14ac:dyDescent="0.2">
      <c r="A2004" s="326" t="e">
        <f>'Запит 2-8'!#REF!</f>
        <v>#REF!</v>
      </c>
      <c r="B2004" s="298" t="e">
        <f>IF('Запит 2-8'!#REF!&lt;&gt;"",'Запит 2-8'!#REF!,"")</f>
        <v>#REF!</v>
      </c>
      <c r="C2004" s="297" t="e">
        <f>'Запит 2-8'!#REF!</f>
        <v>#REF!</v>
      </c>
      <c r="D2004" s="296" t="e">
        <f>'Запит 2-8'!#REF!</f>
        <v>#REF!</v>
      </c>
      <c r="E2004" s="413" t="e">
        <f>'Паспорт-3'!F1853</f>
        <v>#REF!</v>
      </c>
      <c r="F2004" s="414"/>
      <c r="G2004" s="429" t="e">
        <f t="shared" si="244"/>
        <v>#REF!</v>
      </c>
      <c r="H2004" s="81" t="e">
        <f t="shared" si="245"/>
        <v>#REF!</v>
      </c>
    </row>
    <row r="2005" spans="1:8" x14ac:dyDescent="0.2">
      <c r="A2005" s="326" t="e">
        <f>'Запит 2-8'!#REF!</f>
        <v>#REF!</v>
      </c>
      <c r="B2005" s="298" t="e">
        <f>IF('Запит 2-8'!#REF!&lt;&gt;"",'Запит 2-8'!#REF!,"")</f>
        <v>#REF!</v>
      </c>
      <c r="C2005" s="297" t="e">
        <f>'Запит 2-8'!#REF!</f>
        <v>#REF!</v>
      </c>
      <c r="D2005" s="296" t="e">
        <f>'Запит 2-8'!#REF!</f>
        <v>#REF!</v>
      </c>
      <c r="E2005" s="413" t="e">
        <f>'Паспорт-3'!F1854</f>
        <v>#REF!</v>
      </c>
      <c r="F2005" s="414"/>
      <c r="G2005" s="429" t="e">
        <f t="shared" si="244"/>
        <v>#REF!</v>
      </c>
      <c r="H2005" s="81" t="e">
        <f t="shared" si="245"/>
        <v>#REF!</v>
      </c>
    </row>
    <row r="2006" spans="1:8" x14ac:dyDescent="0.2">
      <c r="A2006" s="326" t="e">
        <f>'Запит 2-8'!#REF!</f>
        <v>#REF!</v>
      </c>
      <c r="B2006" s="298" t="e">
        <f>IF('Запит 2-8'!#REF!&lt;&gt;"",'Запит 2-8'!#REF!,"")</f>
        <v>#REF!</v>
      </c>
      <c r="C2006" s="297" t="e">
        <f>'Запит 2-8'!#REF!</f>
        <v>#REF!</v>
      </c>
      <c r="D2006" s="296" t="e">
        <f>'Запит 2-8'!#REF!</f>
        <v>#REF!</v>
      </c>
      <c r="E2006" s="413" t="e">
        <f>'Паспорт-3'!F1855</f>
        <v>#REF!</v>
      </c>
      <c r="F2006" s="414"/>
      <c r="G2006" s="429" t="e">
        <f t="shared" si="244"/>
        <v>#REF!</v>
      </c>
      <c r="H2006" s="81" t="e">
        <f t="shared" si="245"/>
        <v>#REF!</v>
      </c>
    </row>
    <row r="2007" spans="1:8" x14ac:dyDescent="0.2">
      <c r="A2007" s="326" t="e">
        <f>'Запит 2-8'!#REF!</f>
        <v>#REF!</v>
      </c>
      <c r="B2007" s="298" t="e">
        <f>IF('Запит 2-8'!#REF!&lt;&gt;"",'Запит 2-8'!#REF!,"")</f>
        <v>#REF!</v>
      </c>
      <c r="C2007" s="297" t="e">
        <f>'Запит 2-8'!#REF!</f>
        <v>#REF!</v>
      </c>
      <c r="D2007" s="296" t="e">
        <f>'Запит 2-8'!#REF!</f>
        <v>#REF!</v>
      </c>
      <c r="E2007" s="413" t="e">
        <f>'Паспорт-3'!F1856</f>
        <v>#REF!</v>
      </c>
      <c r="F2007" s="414"/>
      <c r="G2007" s="429" t="e">
        <f t="shared" si="244"/>
        <v>#REF!</v>
      </c>
      <c r="H2007" s="81" t="e">
        <f t="shared" si="245"/>
        <v>#REF!</v>
      </c>
    </row>
    <row r="2008" spans="1:8" x14ac:dyDescent="0.2">
      <c r="A2008" s="326" t="e">
        <f>'Запит 2-8'!#REF!</f>
        <v>#REF!</v>
      </c>
      <c r="B2008" s="298" t="e">
        <f>IF('Запит 2-8'!#REF!&lt;&gt;"",'Запит 2-8'!#REF!,"")</f>
        <v>#REF!</v>
      </c>
      <c r="C2008" s="297" t="e">
        <f>'Запит 2-8'!#REF!</f>
        <v>#REF!</v>
      </c>
      <c r="D2008" s="296" t="e">
        <f>'Запит 2-8'!#REF!</f>
        <v>#REF!</v>
      </c>
      <c r="E2008" s="413" t="e">
        <f>'Паспорт-3'!F1857</f>
        <v>#REF!</v>
      </c>
      <c r="F2008" s="414"/>
      <c r="G2008" s="429" t="e">
        <f t="shared" si="244"/>
        <v>#REF!</v>
      </c>
      <c r="H2008" s="81" t="e">
        <f t="shared" si="245"/>
        <v>#REF!</v>
      </c>
    </row>
    <row r="2009" spans="1:8" x14ac:dyDescent="0.2">
      <c r="A2009" s="326" t="e">
        <f>'Запит 2-8'!#REF!</f>
        <v>#REF!</v>
      </c>
      <c r="B2009" s="298" t="e">
        <f>IF('Запит 2-8'!#REF!&lt;&gt;"",'Запит 2-8'!#REF!,"")</f>
        <v>#REF!</v>
      </c>
      <c r="C2009" s="297" t="e">
        <f>'Запит 2-8'!#REF!</f>
        <v>#REF!</v>
      </c>
      <c r="D2009" s="296" t="e">
        <f>'Запит 2-8'!#REF!</f>
        <v>#REF!</v>
      </c>
      <c r="E2009" s="413" t="e">
        <f>'Паспорт-3'!F1858</f>
        <v>#REF!</v>
      </c>
      <c r="F2009" s="414"/>
      <c r="G2009" s="429" t="e">
        <f t="shared" si="244"/>
        <v>#REF!</v>
      </c>
      <c r="H2009" s="81" t="e">
        <f t="shared" si="245"/>
        <v>#REF!</v>
      </c>
    </row>
    <row r="2010" spans="1:8" x14ac:dyDescent="0.2">
      <c r="A2010" s="433" t="e">
        <f>'Запит 2-8'!#REF!</f>
        <v>#REF!</v>
      </c>
      <c r="B2010" s="434" t="e">
        <f>IF('Запит 2-8'!#REF!&lt;&gt;"",'Запит 2-8'!#REF!,"")</f>
        <v>#REF!</v>
      </c>
      <c r="C2010" s="435" t="e">
        <f>'Запит 2-8'!#REF!</f>
        <v>#REF!</v>
      </c>
      <c r="D2010" s="436" t="e">
        <f>'Запит 2-8'!#REF!</f>
        <v>#REF!</v>
      </c>
      <c r="E2010" s="437" t="e">
        <f>'Паспорт-3'!F1859</f>
        <v>#REF!</v>
      </c>
      <c r="F2010" s="438"/>
      <c r="G2010" s="439" t="e">
        <f t="shared" si="244"/>
        <v>#REF!</v>
      </c>
      <c r="H2010" s="81" t="e">
        <f t="shared" si="245"/>
        <v>#REF!</v>
      </c>
    </row>
    <row r="2011" spans="1:8" ht="12.75" customHeight="1" x14ac:dyDescent="0.2">
      <c r="A2011" s="820" t="s">
        <v>212</v>
      </c>
      <c r="B2011" s="821"/>
      <c r="C2011" s="821"/>
      <c r="D2011" s="821"/>
      <c r="E2011" s="821"/>
      <c r="F2011" s="821"/>
      <c r="G2011" s="822"/>
      <c r="H2011" s="81" t="e">
        <f>H1995</f>
        <v>#REF!</v>
      </c>
    </row>
    <row r="2012" spans="1:8" x14ac:dyDescent="0.2">
      <c r="A2012" s="426" t="e">
        <f>'Запит 2-8'!#REF!</f>
        <v>#REF!</v>
      </c>
      <c r="B2012" s="823" t="s">
        <v>110</v>
      </c>
      <c r="C2012" s="824"/>
      <c r="D2012" s="824"/>
      <c r="E2012" s="825"/>
      <c r="F2012" s="825"/>
      <c r="G2012" s="826"/>
      <c r="H2012" s="81" t="e">
        <f>H2013</f>
        <v>#REF!</v>
      </c>
    </row>
    <row r="2013" spans="1:8" x14ac:dyDescent="0.2">
      <c r="A2013" s="326" t="e">
        <f>'Запит 2-8'!#REF!</f>
        <v>#REF!</v>
      </c>
      <c r="B2013" s="421" t="e">
        <f>IF('Запит 2-8'!#REF!&lt;&gt;"",'Запит 2-8'!#REF!,"")</f>
        <v>#REF!</v>
      </c>
      <c r="C2013" s="422" t="e">
        <f>'Запит 2-8'!#REF!</f>
        <v>#REF!</v>
      </c>
      <c r="D2013" s="423" t="e">
        <f>'Запит 2-8'!#REF!</f>
        <v>#REF!</v>
      </c>
      <c r="E2013" s="424" t="e">
        <f>'Паспорт-3'!F1861</f>
        <v>#REF!</v>
      </c>
      <c r="F2013" s="425"/>
      <c r="G2013" s="428" t="e">
        <f t="shared" ref="G2013:G2022" si="246">F2013-E2013</f>
        <v>#REF!</v>
      </c>
      <c r="H2013" s="81" t="e">
        <f t="shared" ref="H2013:H2022" si="247">IF(B2013&lt;&gt;"","Для друку","")</f>
        <v>#REF!</v>
      </c>
    </row>
    <row r="2014" spans="1:8" x14ac:dyDescent="0.2">
      <c r="A2014" s="326" t="e">
        <f>'Запит 2-8'!#REF!</f>
        <v>#REF!</v>
      </c>
      <c r="B2014" s="298" t="e">
        <f>IF('Запит 2-8'!#REF!&lt;&gt;"",'Запит 2-8'!#REF!,"")</f>
        <v>#REF!</v>
      </c>
      <c r="C2014" s="297" t="e">
        <f>'Запит 2-8'!#REF!</f>
        <v>#REF!</v>
      </c>
      <c r="D2014" s="296" t="e">
        <f>'Запит 2-8'!#REF!</f>
        <v>#REF!</v>
      </c>
      <c r="E2014" s="413" t="e">
        <f>'Паспорт-3'!F1862</f>
        <v>#REF!</v>
      </c>
      <c r="F2014" s="414"/>
      <c r="G2014" s="429" t="e">
        <f t="shared" si="246"/>
        <v>#REF!</v>
      </c>
      <c r="H2014" s="81" t="e">
        <f t="shared" si="247"/>
        <v>#REF!</v>
      </c>
    </row>
    <row r="2015" spans="1:8" x14ac:dyDescent="0.2">
      <c r="A2015" s="326" t="e">
        <f>'Запит 2-8'!#REF!</f>
        <v>#REF!</v>
      </c>
      <c r="B2015" s="298" t="e">
        <f>IF('Запит 2-8'!#REF!&lt;&gt;"",'Запит 2-8'!#REF!,"")</f>
        <v>#REF!</v>
      </c>
      <c r="C2015" s="297" t="e">
        <f>'Запит 2-8'!#REF!</f>
        <v>#REF!</v>
      </c>
      <c r="D2015" s="296" t="e">
        <f>'Запит 2-8'!#REF!</f>
        <v>#REF!</v>
      </c>
      <c r="E2015" s="413" t="e">
        <f>'Паспорт-3'!F1863</f>
        <v>#REF!</v>
      </c>
      <c r="F2015" s="414"/>
      <c r="G2015" s="429" t="e">
        <f t="shared" si="246"/>
        <v>#REF!</v>
      </c>
      <c r="H2015" s="81" t="e">
        <f t="shared" si="247"/>
        <v>#REF!</v>
      </c>
    </row>
    <row r="2016" spans="1:8" x14ac:dyDescent="0.2">
      <c r="A2016" s="326" t="e">
        <f>'Запит 2-8'!#REF!</f>
        <v>#REF!</v>
      </c>
      <c r="B2016" s="298" t="e">
        <f>IF('Запит 2-8'!#REF!&lt;&gt;"",'Запит 2-8'!#REF!,"")</f>
        <v>#REF!</v>
      </c>
      <c r="C2016" s="297" t="e">
        <f>'Запит 2-8'!#REF!</f>
        <v>#REF!</v>
      </c>
      <c r="D2016" s="296" t="e">
        <f>'Запит 2-8'!#REF!</f>
        <v>#REF!</v>
      </c>
      <c r="E2016" s="413" t="e">
        <f>'Паспорт-3'!F1864</f>
        <v>#REF!</v>
      </c>
      <c r="F2016" s="414"/>
      <c r="G2016" s="429" t="e">
        <f t="shared" si="246"/>
        <v>#REF!</v>
      </c>
      <c r="H2016" s="81" t="e">
        <f t="shared" si="247"/>
        <v>#REF!</v>
      </c>
    </row>
    <row r="2017" spans="1:8" x14ac:dyDescent="0.2">
      <c r="A2017" s="326" t="e">
        <f>'Запит 2-8'!#REF!</f>
        <v>#REF!</v>
      </c>
      <c r="B2017" s="298" t="e">
        <f>IF('Запит 2-8'!#REF!&lt;&gt;"",'Запит 2-8'!#REF!,"")</f>
        <v>#REF!</v>
      </c>
      <c r="C2017" s="297" t="e">
        <f>'Запит 2-8'!#REF!</f>
        <v>#REF!</v>
      </c>
      <c r="D2017" s="296" t="e">
        <f>'Запит 2-8'!#REF!</f>
        <v>#REF!</v>
      </c>
      <c r="E2017" s="413" t="e">
        <f>'Паспорт-3'!F1865</f>
        <v>#REF!</v>
      </c>
      <c r="F2017" s="414"/>
      <c r="G2017" s="429" t="e">
        <f t="shared" si="246"/>
        <v>#REF!</v>
      </c>
      <c r="H2017" s="81" t="e">
        <f t="shared" si="247"/>
        <v>#REF!</v>
      </c>
    </row>
    <row r="2018" spans="1:8" x14ac:dyDescent="0.2">
      <c r="A2018" s="326" t="e">
        <f>'Запит 2-8'!#REF!</f>
        <v>#REF!</v>
      </c>
      <c r="B2018" s="298" t="e">
        <f>IF('Запит 2-8'!#REF!&lt;&gt;"",'Запит 2-8'!#REF!,"")</f>
        <v>#REF!</v>
      </c>
      <c r="C2018" s="297" t="e">
        <f>'Запит 2-8'!#REF!</f>
        <v>#REF!</v>
      </c>
      <c r="D2018" s="296" t="e">
        <f>'Запит 2-8'!#REF!</f>
        <v>#REF!</v>
      </c>
      <c r="E2018" s="413" t="e">
        <f>'Паспорт-3'!F1866</f>
        <v>#REF!</v>
      </c>
      <c r="F2018" s="414"/>
      <c r="G2018" s="429" t="e">
        <f t="shared" si="246"/>
        <v>#REF!</v>
      </c>
      <c r="H2018" s="81" t="e">
        <f t="shared" si="247"/>
        <v>#REF!</v>
      </c>
    </row>
    <row r="2019" spans="1:8" x14ac:dyDescent="0.2">
      <c r="A2019" s="326" t="e">
        <f>'Запит 2-8'!#REF!</f>
        <v>#REF!</v>
      </c>
      <c r="B2019" s="298" t="e">
        <f>IF('Запит 2-8'!#REF!&lt;&gt;"",'Запит 2-8'!#REF!,"")</f>
        <v>#REF!</v>
      </c>
      <c r="C2019" s="297" t="e">
        <f>'Запит 2-8'!#REF!</f>
        <v>#REF!</v>
      </c>
      <c r="D2019" s="296" t="e">
        <f>'Запит 2-8'!#REF!</f>
        <v>#REF!</v>
      </c>
      <c r="E2019" s="413" t="e">
        <f>'Паспорт-3'!F1867</f>
        <v>#REF!</v>
      </c>
      <c r="F2019" s="414"/>
      <c r="G2019" s="429" t="e">
        <f t="shared" si="246"/>
        <v>#REF!</v>
      </c>
      <c r="H2019" s="81" t="e">
        <f t="shared" si="247"/>
        <v>#REF!</v>
      </c>
    </row>
    <row r="2020" spans="1:8" x14ac:dyDescent="0.2">
      <c r="A2020" s="326" t="e">
        <f>'Запит 2-8'!#REF!</f>
        <v>#REF!</v>
      </c>
      <c r="B2020" s="298" t="e">
        <f>IF('Запит 2-8'!#REF!&lt;&gt;"",'Запит 2-8'!#REF!,"")</f>
        <v>#REF!</v>
      </c>
      <c r="C2020" s="297" t="e">
        <f>'Запит 2-8'!#REF!</f>
        <v>#REF!</v>
      </c>
      <c r="D2020" s="296" t="e">
        <f>'Запит 2-8'!#REF!</f>
        <v>#REF!</v>
      </c>
      <c r="E2020" s="413" t="e">
        <f>'Паспорт-3'!F1868</f>
        <v>#REF!</v>
      </c>
      <c r="F2020" s="414"/>
      <c r="G2020" s="429" t="e">
        <f t="shared" si="246"/>
        <v>#REF!</v>
      </c>
      <c r="H2020" s="81" t="e">
        <f t="shared" si="247"/>
        <v>#REF!</v>
      </c>
    </row>
    <row r="2021" spans="1:8" ht="12.75" customHeight="1" x14ac:dyDescent="0.2">
      <c r="A2021" s="326" t="e">
        <f>'Запит 2-8'!#REF!</f>
        <v>#REF!</v>
      </c>
      <c r="B2021" s="298" t="e">
        <f>IF('Запит 2-8'!#REF!&lt;&gt;"",'Запит 2-8'!#REF!,"")</f>
        <v>#REF!</v>
      </c>
      <c r="C2021" s="297" t="e">
        <f>'Запит 2-8'!#REF!</f>
        <v>#REF!</v>
      </c>
      <c r="D2021" s="296" t="e">
        <f>'Запит 2-8'!#REF!</f>
        <v>#REF!</v>
      </c>
      <c r="E2021" s="413" t="e">
        <f>'Паспорт-3'!F1869</f>
        <v>#REF!</v>
      </c>
      <c r="F2021" s="414"/>
      <c r="G2021" s="429" t="e">
        <f t="shared" si="246"/>
        <v>#REF!</v>
      </c>
      <c r="H2021" s="81" t="e">
        <f t="shared" si="247"/>
        <v>#REF!</v>
      </c>
    </row>
    <row r="2022" spans="1:8" x14ac:dyDescent="0.2">
      <c r="A2022" s="433" t="e">
        <f>'Запит 2-8'!#REF!</f>
        <v>#REF!</v>
      </c>
      <c r="B2022" s="434" t="e">
        <f>IF('Запит 2-8'!#REF!&lt;&gt;"",'Запит 2-8'!#REF!,"")</f>
        <v>#REF!</v>
      </c>
      <c r="C2022" s="435" t="e">
        <f>'Запит 2-8'!#REF!</f>
        <v>#REF!</v>
      </c>
      <c r="D2022" s="436" t="e">
        <f>'Запит 2-8'!#REF!</f>
        <v>#REF!</v>
      </c>
      <c r="E2022" s="437" t="e">
        <f>'Паспорт-3'!F1870</f>
        <v>#REF!</v>
      </c>
      <c r="F2022" s="438"/>
      <c r="G2022" s="439" t="e">
        <f t="shared" si="246"/>
        <v>#REF!</v>
      </c>
      <c r="H2022" s="81" t="e">
        <f t="shared" si="247"/>
        <v>#REF!</v>
      </c>
    </row>
    <row r="2023" spans="1:8" ht="12.75" customHeight="1" x14ac:dyDescent="0.2">
      <c r="A2023" s="820" t="s">
        <v>212</v>
      </c>
      <c r="B2023" s="821"/>
      <c r="C2023" s="821"/>
      <c r="D2023" s="821"/>
      <c r="E2023" s="821"/>
      <c r="F2023" s="821"/>
      <c r="G2023" s="822"/>
      <c r="H2023" s="81" t="e">
        <f>H2012</f>
        <v>#REF!</v>
      </c>
    </row>
    <row r="2024" spans="1:8" ht="12.75" customHeight="1" x14ac:dyDescent="0.2">
      <c r="A2024" s="820" t="s">
        <v>232</v>
      </c>
      <c r="B2024" s="821"/>
      <c r="C2024" s="821"/>
      <c r="D2024" s="821"/>
      <c r="E2024" s="821"/>
      <c r="F2024" s="821"/>
      <c r="G2024" s="822"/>
      <c r="H2024" s="81" t="e">
        <f>H1960</f>
        <v>#REF!</v>
      </c>
    </row>
    <row r="2025" spans="1:8" ht="12.75" customHeight="1" x14ac:dyDescent="0.2">
      <c r="A2025" s="784" t="e">
        <f>'Запит 2-8'!#REF!</f>
        <v>#REF!</v>
      </c>
      <c r="B2025" s="785"/>
      <c r="C2025" s="785"/>
      <c r="D2025" s="785"/>
      <c r="E2025" s="785"/>
      <c r="F2025" s="785"/>
      <c r="G2025" s="786"/>
      <c r="H2025" s="81" t="e">
        <f>H2026</f>
        <v>#REF!</v>
      </c>
    </row>
    <row r="2026" spans="1:8" x14ac:dyDescent="0.2">
      <c r="A2026" s="420" t="s">
        <v>4</v>
      </c>
      <c r="B2026" s="823" t="s">
        <v>107</v>
      </c>
      <c r="C2026" s="824"/>
      <c r="D2026" s="824"/>
      <c r="E2026" s="827"/>
      <c r="F2026" s="827"/>
      <c r="G2026" s="828"/>
      <c r="H2026" s="81" t="e">
        <f>H2027</f>
        <v>#REF!</v>
      </c>
    </row>
    <row r="2027" spans="1:8" x14ac:dyDescent="0.2">
      <c r="A2027" s="326" t="e">
        <f>'Запит 2-8'!#REF!</f>
        <v>#REF!</v>
      </c>
      <c r="B2027" s="421" t="e">
        <f>IF('Запит 2-8'!#REF!&lt;&gt;"",'Запит 2-8'!#REF!,"")</f>
        <v>#REF!</v>
      </c>
      <c r="C2027" s="422" t="e">
        <f>'Запит 2-8'!#REF!</f>
        <v>#REF!</v>
      </c>
      <c r="D2027" s="423" t="e">
        <f>'Запит 2-8'!#REF!</f>
        <v>#REF!</v>
      </c>
      <c r="E2027" s="424" t="e">
        <f>'Паспорт-3'!F1873</f>
        <v>#REF!</v>
      </c>
      <c r="F2027" s="425"/>
      <c r="G2027" s="428" t="e">
        <f t="shared" ref="G2027:G2041" si="248">F2027-E2027</f>
        <v>#REF!</v>
      </c>
      <c r="H2027" s="81" t="e">
        <f t="shared" ref="H2027:H2041" si="249">IF(B2027&lt;&gt;"","Для друку","")</f>
        <v>#REF!</v>
      </c>
    </row>
    <row r="2028" spans="1:8" x14ac:dyDescent="0.2">
      <c r="A2028" s="326" t="e">
        <f>'Запит 2-8'!#REF!</f>
        <v>#REF!</v>
      </c>
      <c r="B2028" s="298" t="e">
        <f>IF('Запит 2-8'!#REF!&lt;&gt;"",'Запит 2-8'!#REF!,"")</f>
        <v>#REF!</v>
      </c>
      <c r="C2028" s="297" t="e">
        <f>'Запит 2-8'!#REF!</f>
        <v>#REF!</v>
      </c>
      <c r="D2028" s="296" t="e">
        <f>'Запит 2-8'!#REF!</f>
        <v>#REF!</v>
      </c>
      <c r="E2028" s="413" t="e">
        <f>'Паспорт-3'!F1874</f>
        <v>#REF!</v>
      </c>
      <c r="F2028" s="414"/>
      <c r="G2028" s="429" t="e">
        <f t="shared" si="248"/>
        <v>#REF!</v>
      </c>
      <c r="H2028" s="81" t="e">
        <f t="shared" si="249"/>
        <v>#REF!</v>
      </c>
    </row>
    <row r="2029" spans="1:8" x14ac:dyDescent="0.2">
      <c r="A2029" s="326" t="e">
        <f>'Запит 2-8'!#REF!</f>
        <v>#REF!</v>
      </c>
      <c r="B2029" s="298" t="e">
        <f>IF('Запит 2-8'!#REF!&lt;&gt;"",'Запит 2-8'!#REF!,"")</f>
        <v>#REF!</v>
      </c>
      <c r="C2029" s="297" t="e">
        <f>'Запит 2-8'!#REF!</f>
        <v>#REF!</v>
      </c>
      <c r="D2029" s="296" t="e">
        <f>'Запит 2-8'!#REF!</f>
        <v>#REF!</v>
      </c>
      <c r="E2029" s="413" t="e">
        <f>'Паспорт-3'!F1875</f>
        <v>#REF!</v>
      </c>
      <c r="F2029" s="414"/>
      <c r="G2029" s="429" t="e">
        <f t="shared" si="248"/>
        <v>#REF!</v>
      </c>
      <c r="H2029" s="81" t="e">
        <f t="shared" si="249"/>
        <v>#REF!</v>
      </c>
    </row>
    <row r="2030" spans="1:8" x14ac:dyDescent="0.2">
      <c r="A2030" s="326" t="e">
        <f>'Запит 2-8'!#REF!</f>
        <v>#REF!</v>
      </c>
      <c r="B2030" s="298" t="e">
        <f>IF('Запит 2-8'!#REF!&lt;&gt;"",'Запит 2-8'!#REF!,"")</f>
        <v>#REF!</v>
      </c>
      <c r="C2030" s="297" t="e">
        <f>'Запит 2-8'!#REF!</f>
        <v>#REF!</v>
      </c>
      <c r="D2030" s="296" t="e">
        <f>'Запит 2-8'!#REF!</f>
        <v>#REF!</v>
      </c>
      <c r="E2030" s="413" t="e">
        <f>'Паспорт-3'!F1876</f>
        <v>#REF!</v>
      </c>
      <c r="F2030" s="414"/>
      <c r="G2030" s="429" t="e">
        <f t="shared" si="248"/>
        <v>#REF!</v>
      </c>
      <c r="H2030" s="81" t="e">
        <f t="shared" si="249"/>
        <v>#REF!</v>
      </c>
    </row>
    <row r="2031" spans="1:8" x14ac:dyDescent="0.2">
      <c r="A2031" s="326" t="e">
        <f>'Запит 2-8'!#REF!</f>
        <v>#REF!</v>
      </c>
      <c r="B2031" s="298" t="e">
        <f>IF('Запит 2-8'!#REF!&lt;&gt;"",'Запит 2-8'!#REF!,"")</f>
        <v>#REF!</v>
      </c>
      <c r="C2031" s="297" t="e">
        <f>'Запит 2-8'!#REF!</f>
        <v>#REF!</v>
      </c>
      <c r="D2031" s="296" t="e">
        <f>'Запит 2-8'!#REF!</f>
        <v>#REF!</v>
      </c>
      <c r="E2031" s="413" t="e">
        <f>'Паспорт-3'!F1877</f>
        <v>#REF!</v>
      </c>
      <c r="F2031" s="414"/>
      <c r="G2031" s="429" t="e">
        <f t="shared" si="248"/>
        <v>#REF!</v>
      </c>
      <c r="H2031" s="81" t="e">
        <f t="shared" si="249"/>
        <v>#REF!</v>
      </c>
    </row>
    <row r="2032" spans="1:8" x14ac:dyDescent="0.2">
      <c r="A2032" s="326" t="e">
        <f>'Запит 2-8'!#REF!</f>
        <v>#REF!</v>
      </c>
      <c r="B2032" s="298" t="e">
        <f>IF('Запит 2-8'!#REF!&lt;&gt;"",'Запит 2-8'!#REF!,"")</f>
        <v>#REF!</v>
      </c>
      <c r="C2032" s="297" t="e">
        <f>'Запит 2-8'!#REF!</f>
        <v>#REF!</v>
      </c>
      <c r="D2032" s="296" t="e">
        <f>'Запит 2-8'!#REF!</f>
        <v>#REF!</v>
      </c>
      <c r="E2032" s="413" t="e">
        <f>'Паспорт-3'!F1878</f>
        <v>#REF!</v>
      </c>
      <c r="F2032" s="414"/>
      <c r="G2032" s="429" t="e">
        <f t="shared" si="248"/>
        <v>#REF!</v>
      </c>
      <c r="H2032" s="81" t="e">
        <f t="shared" si="249"/>
        <v>#REF!</v>
      </c>
    </row>
    <row r="2033" spans="1:8" x14ac:dyDescent="0.2">
      <c r="A2033" s="326" t="e">
        <f>'Запит 2-8'!#REF!</f>
        <v>#REF!</v>
      </c>
      <c r="B2033" s="298" t="e">
        <f>IF('Запит 2-8'!#REF!&lt;&gt;"",'Запит 2-8'!#REF!,"")</f>
        <v>#REF!</v>
      </c>
      <c r="C2033" s="297" t="e">
        <f>'Запит 2-8'!#REF!</f>
        <v>#REF!</v>
      </c>
      <c r="D2033" s="296" t="e">
        <f>'Запит 2-8'!#REF!</f>
        <v>#REF!</v>
      </c>
      <c r="E2033" s="413" t="e">
        <f>'Паспорт-3'!F1879</f>
        <v>#REF!</v>
      </c>
      <c r="F2033" s="414"/>
      <c r="G2033" s="429" t="e">
        <f t="shared" si="248"/>
        <v>#REF!</v>
      </c>
      <c r="H2033" s="81" t="e">
        <f t="shared" si="249"/>
        <v>#REF!</v>
      </c>
    </row>
    <row r="2034" spans="1:8" x14ac:dyDescent="0.2">
      <c r="A2034" s="326" t="e">
        <f>'Запит 2-8'!#REF!</f>
        <v>#REF!</v>
      </c>
      <c r="B2034" s="298" t="e">
        <f>IF('Запит 2-8'!#REF!&lt;&gt;"",'Запит 2-8'!#REF!,"")</f>
        <v>#REF!</v>
      </c>
      <c r="C2034" s="297" t="e">
        <f>'Запит 2-8'!#REF!</f>
        <v>#REF!</v>
      </c>
      <c r="D2034" s="296" t="e">
        <f>'Запит 2-8'!#REF!</f>
        <v>#REF!</v>
      </c>
      <c r="E2034" s="413" t="e">
        <f>'Паспорт-3'!F1880</f>
        <v>#REF!</v>
      </c>
      <c r="F2034" s="414"/>
      <c r="G2034" s="429" t="e">
        <f t="shared" si="248"/>
        <v>#REF!</v>
      </c>
      <c r="H2034" s="81" t="e">
        <f t="shared" si="249"/>
        <v>#REF!</v>
      </c>
    </row>
    <row r="2035" spans="1:8" x14ac:dyDescent="0.2">
      <c r="A2035" s="326" t="e">
        <f>'Запит 2-8'!#REF!</f>
        <v>#REF!</v>
      </c>
      <c r="B2035" s="298" t="e">
        <f>IF('Запит 2-8'!#REF!&lt;&gt;"",'Запит 2-8'!#REF!,"")</f>
        <v>#REF!</v>
      </c>
      <c r="C2035" s="297" t="e">
        <f>'Запит 2-8'!#REF!</f>
        <v>#REF!</v>
      </c>
      <c r="D2035" s="296" t="e">
        <f>'Запит 2-8'!#REF!</f>
        <v>#REF!</v>
      </c>
      <c r="E2035" s="413" t="e">
        <f>'Паспорт-3'!F1881</f>
        <v>#REF!</v>
      </c>
      <c r="F2035" s="414"/>
      <c r="G2035" s="429" t="e">
        <f t="shared" si="248"/>
        <v>#REF!</v>
      </c>
      <c r="H2035" s="81" t="e">
        <f t="shared" si="249"/>
        <v>#REF!</v>
      </c>
    </row>
    <row r="2036" spans="1:8" x14ac:dyDescent="0.2">
      <c r="A2036" s="326" t="e">
        <f>'Запит 2-8'!#REF!</f>
        <v>#REF!</v>
      </c>
      <c r="B2036" s="298" t="e">
        <f>IF('Запит 2-8'!#REF!&lt;&gt;"",'Запит 2-8'!#REF!,"")</f>
        <v>#REF!</v>
      </c>
      <c r="C2036" s="297" t="e">
        <f>'Запит 2-8'!#REF!</f>
        <v>#REF!</v>
      </c>
      <c r="D2036" s="296" t="e">
        <f>'Запит 2-8'!#REF!</f>
        <v>#REF!</v>
      </c>
      <c r="E2036" s="413" t="e">
        <f>'Паспорт-3'!F1882</f>
        <v>#REF!</v>
      </c>
      <c r="F2036" s="414"/>
      <c r="G2036" s="429" t="e">
        <f t="shared" si="248"/>
        <v>#REF!</v>
      </c>
      <c r="H2036" s="81" t="e">
        <f t="shared" si="249"/>
        <v>#REF!</v>
      </c>
    </row>
    <row r="2037" spans="1:8" x14ac:dyDescent="0.2">
      <c r="A2037" s="326" t="e">
        <f>'Запит 2-8'!#REF!</f>
        <v>#REF!</v>
      </c>
      <c r="B2037" s="298" t="e">
        <f>IF('Запит 2-8'!#REF!&lt;&gt;"",'Запит 2-8'!#REF!,"")</f>
        <v>#REF!</v>
      </c>
      <c r="C2037" s="297" t="e">
        <f>'Запит 2-8'!#REF!</f>
        <v>#REF!</v>
      </c>
      <c r="D2037" s="296" t="e">
        <f>'Запит 2-8'!#REF!</f>
        <v>#REF!</v>
      </c>
      <c r="E2037" s="413" t="e">
        <f>'Паспорт-3'!F1883</f>
        <v>#REF!</v>
      </c>
      <c r="F2037" s="414"/>
      <c r="G2037" s="429" t="e">
        <f t="shared" si="248"/>
        <v>#REF!</v>
      </c>
      <c r="H2037" s="81" t="e">
        <f t="shared" si="249"/>
        <v>#REF!</v>
      </c>
    </row>
    <row r="2038" spans="1:8" x14ac:dyDescent="0.2">
      <c r="A2038" s="326" t="e">
        <f>'Запит 2-8'!#REF!</f>
        <v>#REF!</v>
      </c>
      <c r="B2038" s="298" t="e">
        <f>IF('Запит 2-8'!#REF!&lt;&gt;"",'Запит 2-8'!#REF!,"")</f>
        <v>#REF!</v>
      </c>
      <c r="C2038" s="297" t="e">
        <f>'Запит 2-8'!#REF!</f>
        <v>#REF!</v>
      </c>
      <c r="D2038" s="296" t="e">
        <f>'Запит 2-8'!#REF!</f>
        <v>#REF!</v>
      </c>
      <c r="E2038" s="413" t="e">
        <f>'Паспорт-3'!F1884</f>
        <v>#REF!</v>
      </c>
      <c r="F2038" s="414"/>
      <c r="G2038" s="429" t="e">
        <f t="shared" si="248"/>
        <v>#REF!</v>
      </c>
      <c r="H2038" s="81" t="e">
        <f t="shared" si="249"/>
        <v>#REF!</v>
      </c>
    </row>
    <row r="2039" spans="1:8" x14ac:dyDescent="0.2">
      <c r="A2039" s="326" t="e">
        <f>'Запит 2-8'!#REF!</f>
        <v>#REF!</v>
      </c>
      <c r="B2039" s="298" t="e">
        <f>IF('Запит 2-8'!#REF!&lt;&gt;"",'Запит 2-8'!#REF!,"")</f>
        <v>#REF!</v>
      </c>
      <c r="C2039" s="297" t="e">
        <f>'Запит 2-8'!#REF!</f>
        <v>#REF!</v>
      </c>
      <c r="D2039" s="296" t="e">
        <f>'Запит 2-8'!#REF!</f>
        <v>#REF!</v>
      </c>
      <c r="E2039" s="413" t="e">
        <f>'Паспорт-3'!F1885</f>
        <v>#REF!</v>
      </c>
      <c r="F2039" s="414"/>
      <c r="G2039" s="429" t="e">
        <f t="shared" si="248"/>
        <v>#REF!</v>
      </c>
      <c r="H2039" s="81" t="e">
        <f t="shared" si="249"/>
        <v>#REF!</v>
      </c>
    </row>
    <row r="2040" spans="1:8" x14ac:dyDescent="0.2">
      <c r="A2040" s="326" t="e">
        <f>'Запит 2-8'!#REF!</f>
        <v>#REF!</v>
      </c>
      <c r="B2040" s="298" t="e">
        <f>IF('Запит 2-8'!#REF!&lt;&gt;"",'Запит 2-8'!#REF!,"")</f>
        <v>#REF!</v>
      </c>
      <c r="C2040" s="297" t="e">
        <f>'Запит 2-8'!#REF!</f>
        <v>#REF!</v>
      </c>
      <c r="D2040" s="296" t="e">
        <f>'Запит 2-8'!#REF!</f>
        <v>#REF!</v>
      </c>
      <c r="E2040" s="413" t="e">
        <f>'Паспорт-3'!F1886</f>
        <v>#REF!</v>
      </c>
      <c r="F2040" s="414"/>
      <c r="G2040" s="429" t="e">
        <f t="shared" si="248"/>
        <v>#REF!</v>
      </c>
      <c r="H2040" s="81" t="e">
        <f t="shared" si="249"/>
        <v>#REF!</v>
      </c>
    </row>
    <row r="2041" spans="1:8" x14ac:dyDescent="0.2">
      <c r="A2041" s="433" t="e">
        <f>'Запит 2-8'!#REF!</f>
        <v>#REF!</v>
      </c>
      <c r="B2041" s="434" t="e">
        <f>IF('Запит 2-8'!#REF!&lt;&gt;"",'Запит 2-8'!#REF!,"")</f>
        <v>#REF!</v>
      </c>
      <c r="C2041" s="435" t="e">
        <f>'Запит 2-8'!#REF!</f>
        <v>#REF!</v>
      </c>
      <c r="D2041" s="436" t="e">
        <f>'Запит 2-8'!#REF!</f>
        <v>#REF!</v>
      </c>
      <c r="E2041" s="437" t="e">
        <f>'Паспорт-3'!F1887</f>
        <v>#REF!</v>
      </c>
      <c r="F2041" s="438"/>
      <c r="G2041" s="439" t="e">
        <f t="shared" si="248"/>
        <v>#REF!</v>
      </c>
      <c r="H2041" s="81" t="e">
        <f t="shared" si="249"/>
        <v>#REF!</v>
      </c>
    </row>
    <row r="2042" spans="1:8" ht="12.75" customHeight="1" x14ac:dyDescent="0.2">
      <c r="A2042" s="820" t="s">
        <v>212</v>
      </c>
      <c r="B2042" s="821"/>
      <c r="C2042" s="821"/>
      <c r="D2042" s="821"/>
      <c r="E2042" s="821"/>
      <c r="F2042" s="821"/>
      <c r="G2042" s="822"/>
      <c r="H2042" s="81" t="e">
        <f>H2026</f>
        <v>#REF!</v>
      </c>
    </row>
    <row r="2043" spans="1:8" x14ac:dyDescent="0.2">
      <c r="A2043" s="420" t="e">
        <f>'Запит 2-8'!#REF!</f>
        <v>#REF!</v>
      </c>
      <c r="B2043" s="823" t="s">
        <v>108</v>
      </c>
      <c r="C2043" s="824"/>
      <c r="D2043" s="824"/>
      <c r="E2043" s="824"/>
      <c r="F2043" s="824"/>
      <c r="G2043" s="829"/>
      <c r="H2043" s="81" t="e">
        <f>H2044</f>
        <v>#REF!</v>
      </c>
    </row>
    <row r="2044" spans="1:8" x14ac:dyDescent="0.2">
      <c r="A2044" s="326" t="e">
        <f>'Запит 2-8'!#REF!</f>
        <v>#REF!</v>
      </c>
      <c r="B2044" s="421" t="e">
        <f>IF('Запит 2-8'!#REF!&lt;&gt;"",'Запит 2-8'!#REF!,"")</f>
        <v>#REF!</v>
      </c>
      <c r="C2044" s="422" t="e">
        <f>'Запит 2-8'!#REF!</f>
        <v>#REF!</v>
      </c>
      <c r="D2044" s="423" t="e">
        <f>'Запит 2-8'!#REF!</f>
        <v>#REF!</v>
      </c>
      <c r="E2044" s="430" t="e">
        <f>'Паспорт-3'!F1889</f>
        <v>#REF!</v>
      </c>
      <c r="F2044" s="431"/>
      <c r="G2044" s="432" t="e">
        <f t="shared" ref="G2044:G2058" si="250">F2044-E2044</f>
        <v>#REF!</v>
      </c>
      <c r="H2044" s="81" t="e">
        <f t="shared" ref="H2044:H2058" si="251">IF(B2044&lt;&gt;"","Для друку","")</f>
        <v>#REF!</v>
      </c>
    </row>
    <row r="2045" spans="1:8" x14ac:dyDescent="0.2">
      <c r="A2045" s="326" t="e">
        <f>'Запит 2-8'!#REF!</f>
        <v>#REF!</v>
      </c>
      <c r="B2045" s="298" t="e">
        <f>IF('Запит 2-8'!#REF!&lt;&gt;"",'Запит 2-8'!#REF!,"")</f>
        <v>#REF!</v>
      </c>
      <c r="C2045" s="297" t="e">
        <f>'Запит 2-8'!#REF!</f>
        <v>#REF!</v>
      </c>
      <c r="D2045" s="296" t="e">
        <f>'Запит 2-8'!#REF!</f>
        <v>#REF!</v>
      </c>
      <c r="E2045" s="413" t="e">
        <f>'Паспорт-3'!F1890</f>
        <v>#REF!</v>
      </c>
      <c r="F2045" s="414"/>
      <c r="G2045" s="429" t="e">
        <f t="shared" si="250"/>
        <v>#REF!</v>
      </c>
      <c r="H2045" s="81" t="e">
        <f t="shared" si="251"/>
        <v>#REF!</v>
      </c>
    </row>
    <row r="2046" spans="1:8" x14ac:dyDescent="0.2">
      <c r="A2046" s="326" t="e">
        <f>'Запит 2-8'!#REF!</f>
        <v>#REF!</v>
      </c>
      <c r="B2046" s="298" t="e">
        <f>IF('Запит 2-8'!#REF!&lt;&gt;"",'Запит 2-8'!#REF!,"")</f>
        <v>#REF!</v>
      </c>
      <c r="C2046" s="297" t="e">
        <f>'Запит 2-8'!#REF!</f>
        <v>#REF!</v>
      </c>
      <c r="D2046" s="296" t="e">
        <f>'Запит 2-8'!#REF!</f>
        <v>#REF!</v>
      </c>
      <c r="E2046" s="413" t="e">
        <f>'Паспорт-3'!F1891</f>
        <v>#REF!</v>
      </c>
      <c r="F2046" s="414"/>
      <c r="G2046" s="429" t="e">
        <f t="shared" si="250"/>
        <v>#REF!</v>
      </c>
      <c r="H2046" s="81" t="e">
        <f t="shared" si="251"/>
        <v>#REF!</v>
      </c>
    </row>
    <row r="2047" spans="1:8" x14ac:dyDescent="0.2">
      <c r="A2047" s="326" t="e">
        <f>'Запит 2-8'!#REF!</f>
        <v>#REF!</v>
      </c>
      <c r="B2047" s="298" t="e">
        <f>IF('Запит 2-8'!#REF!&lt;&gt;"",'Запит 2-8'!#REF!,"")</f>
        <v>#REF!</v>
      </c>
      <c r="C2047" s="297" t="e">
        <f>'Запит 2-8'!#REF!</f>
        <v>#REF!</v>
      </c>
      <c r="D2047" s="296" t="e">
        <f>'Запит 2-8'!#REF!</f>
        <v>#REF!</v>
      </c>
      <c r="E2047" s="413" t="e">
        <f>'Паспорт-3'!F1892</f>
        <v>#REF!</v>
      </c>
      <c r="F2047" s="414"/>
      <c r="G2047" s="429" t="e">
        <f t="shared" si="250"/>
        <v>#REF!</v>
      </c>
      <c r="H2047" s="81" t="e">
        <f t="shared" si="251"/>
        <v>#REF!</v>
      </c>
    </row>
    <row r="2048" spans="1:8" x14ac:dyDescent="0.2">
      <c r="A2048" s="326" t="e">
        <f>'Запит 2-8'!#REF!</f>
        <v>#REF!</v>
      </c>
      <c r="B2048" s="298" t="e">
        <f>IF('Запит 2-8'!#REF!&lt;&gt;"",'Запит 2-8'!#REF!,"")</f>
        <v>#REF!</v>
      </c>
      <c r="C2048" s="297" t="e">
        <f>'Запит 2-8'!#REF!</f>
        <v>#REF!</v>
      </c>
      <c r="D2048" s="296" t="e">
        <f>'Запит 2-8'!#REF!</f>
        <v>#REF!</v>
      </c>
      <c r="E2048" s="413" t="e">
        <f>'Паспорт-3'!F1893</f>
        <v>#REF!</v>
      </c>
      <c r="F2048" s="414"/>
      <c r="G2048" s="429" t="e">
        <f t="shared" si="250"/>
        <v>#REF!</v>
      </c>
      <c r="H2048" s="81" t="e">
        <f t="shared" si="251"/>
        <v>#REF!</v>
      </c>
    </row>
    <row r="2049" spans="1:8" x14ac:dyDescent="0.2">
      <c r="A2049" s="326" t="e">
        <f>'Запит 2-8'!#REF!</f>
        <v>#REF!</v>
      </c>
      <c r="B2049" s="298" t="e">
        <f>IF('Запит 2-8'!#REF!&lt;&gt;"",'Запит 2-8'!#REF!,"")</f>
        <v>#REF!</v>
      </c>
      <c r="C2049" s="297" t="e">
        <f>'Запит 2-8'!#REF!</f>
        <v>#REF!</v>
      </c>
      <c r="D2049" s="296" t="e">
        <f>'Запит 2-8'!#REF!</f>
        <v>#REF!</v>
      </c>
      <c r="E2049" s="413" t="e">
        <f>'Паспорт-3'!F1894</f>
        <v>#REF!</v>
      </c>
      <c r="F2049" s="414"/>
      <c r="G2049" s="429" t="e">
        <f t="shared" si="250"/>
        <v>#REF!</v>
      </c>
      <c r="H2049" s="81" t="e">
        <f t="shared" si="251"/>
        <v>#REF!</v>
      </c>
    </row>
    <row r="2050" spans="1:8" x14ac:dyDescent="0.2">
      <c r="A2050" s="326" t="e">
        <f>'Запит 2-8'!#REF!</f>
        <v>#REF!</v>
      </c>
      <c r="B2050" s="298" t="e">
        <f>IF('Запит 2-8'!#REF!&lt;&gt;"",'Запит 2-8'!#REF!,"")</f>
        <v>#REF!</v>
      </c>
      <c r="C2050" s="297" t="e">
        <f>'Запит 2-8'!#REF!</f>
        <v>#REF!</v>
      </c>
      <c r="D2050" s="296" t="e">
        <f>'Запит 2-8'!#REF!</f>
        <v>#REF!</v>
      </c>
      <c r="E2050" s="413" t="e">
        <f>'Паспорт-3'!F1895</f>
        <v>#REF!</v>
      </c>
      <c r="F2050" s="414"/>
      <c r="G2050" s="429" t="e">
        <f t="shared" si="250"/>
        <v>#REF!</v>
      </c>
      <c r="H2050" s="81" t="e">
        <f t="shared" si="251"/>
        <v>#REF!</v>
      </c>
    </row>
    <row r="2051" spans="1:8" x14ac:dyDescent="0.2">
      <c r="A2051" s="326" t="e">
        <f>'Запит 2-8'!#REF!</f>
        <v>#REF!</v>
      </c>
      <c r="B2051" s="298" t="e">
        <f>IF('Запит 2-8'!#REF!&lt;&gt;"",'Запит 2-8'!#REF!,"")</f>
        <v>#REF!</v>
      </c>
      <c r="C2051" s="297" t="e">
        <f>'Запит 2-8'!#REF!</f>
        <v>#REF!</v>
      </c>
      <c r="D2051" s="296" t="e">
        <f>'Запит 2-8'!#REF!</f>
        <v>#REF!</v>
      </c>
      <c r="E2051" s="413" t="e">
        <f>'Паспорт-3'!F1896</f>
        <v>#REF!</v>
      </c>
      <c r="F2051" s="414"/>
      <c r="G2051" s="429" t="e">
        <f t="shared" si="250"/>
        <v>#REF!</v>
      </c>
      <c r="H2051" s="81" t="e">
        <f t="shared" si="251"/>
        <v>#REF!</v>
      </c>
    </row>
    <row r="2052" spans="1:8" x14ac:dyDescent="0.2">
      <c r="A2052" s="326" t="e">
        <f>'Запит 2-8'!#REF!</f>
        <v>#REF!</v>
      </c>
      <c r="B2052" s="298" t="e">
        <f>IF('Запит 2-8'!#REF!&lt;&gt;"",'Запит 2-8'!#REF!,"")</f>
        <v>#REF!</v>
      </c>
      <c r="C2052" s="297" t="e">
        <f>'Запит 2-8'!#REF!</f>
        <v>#REF!</v>
      </c>
      <c r="D2052" s="296" t="e">
        <f>'Запит 2-8'!#REF!</f>
        <v>#REF!</v>
      </c>
      <c r="E2052" s="413" t="e">
        <f>'Паспорт-3'!F1897</f>
        <v>#REF!</v>
      </c>
      <c r="F2052" s="414"/>
      <c r="G2052" s="429" t="e">
        <f t="shared" si="250"/>
        <v>#REF!</v>
      </c>
      <c r="H2052" s="81" t="e">
        <f t="shared" si="251"/>
        <v>#REF!</v>
      </c>
    </row>
    <row r="2053" spans="1:8" x14ac:dyDescent="0.2">
      <c r="A2053" s="326" t="e">
        <f>'Запит 2-8'!#REF!</f>
        <v>#REF!</v>
      </c>
      <c r="B2053" s="298" t="e">
        <f>IF('Запит 2-8'!#REF!&lt;&gt;"",'Запит 2-8'!#REF!,"")</f>
        <v>#REF!</v>
      </c>
      <c r="C2053" s="297" t="e">
        <f>'Запит 2-8'!#REF!</f>
        <v>#REF!</v>
      </c>
      <c r="D2053" s="296" t="e">
        <f>'Запит 2-8'!#REF!</f>
        <v>#REF!</v>
      </c>
      <c r="E2053" s="413" t="e">
        <f>'Паспорт-3'!F1898</f>
        <v>#REF!</v>
      </c>
      <c r="F2053" s="414"/>
      <c r="G2053" s="429" t="e">
        <f t="shared" si="250"/>
        <v>#REF!</v>
      </c>
      <c r="H2053" s="81" t="e">
        <f t="shared" si="251"/>
        <v>#REF!</v>
      </c>
    </row>
    <row r="2054" spans="1:8" x14ac:dyDescent="0.2">
      <c r="A2054" s="326" t="e">
        <f>'Запит 2-8'!#REF!</f>
        <v>#REF!</v>
      </c>
      <c r="B2054" s="298" t="e">
        <f>IF('Запит 2-8'!#REF!&lt;&gt;"",'Запит 2-8'!#REF!,"")</f>
        <v>#REF!</v>
      </c>
      <c r="C2054" s="297" t="e">
        <f>'Запит 2-8'!#REF!</f>
        <v>#REF!</v>
      </c>
      <c r="D2054" s="296" t="e">
        <f>'Запит 2-8'!#REF!</f>
        <v>#REF!</v>
      </c>
      <c r="E2054" s="413" t="e">
        <f>'Паспорт-3'!F1899</f>
        <v>#REF!</v>
      </c>
      <c r="F2054" s="414"/>
      <c r="G2054" s="429" t="e">
        <f t="shared" si="250"/>
        <v>#REF!</v>
      </c>
      <c r="H2054" s="81" t="e">
        <f t="shared" si="251"/>
        <v>#REF!</v>
      </c>
    </row>
    <row r="2055" spans="1:8" x14ac:dyDescent="0.2">
      <c r="A2055" s="326" t="e">
        <f>'Запит 2-8'!#REF!</f>
        <v>#REF!</v>
      </c>
      <c r="B2055" s="298" t="e">
        <f>IF('Запит 2-8'!#REF!&lt;&gt;"",'Запит 2-8'!#REF!,"")</f>
        <v>#REF!</v>
      </c>
      <c r="C2055" s="297" t="e">
        <f>'Запит 2-8'!#REF!</f>
        <v>#REF!</v>
      </c>
      <c r="D2055" s="296" t="e">
        <f>'Запит 2-8'!#REF!</f>
        <v>#REF!</v>
      </c>
      <c r="E2055" s="413" t="e">
        <f>'Паспорт-3'!F1900</f>
        <v>#REF!</v>
      </c>
      <c r="F2055" s="414"/>
      <c r="G2055" s="429" t="e">
        <f t="shared" si="250"/>
        <v>#REF!</v>
      </c>
      <c r="H2055" s="81" t="e">
        <f t="shared" si="251"/>
        <v>#REF!</v>
      </c>
    </row>
    <row r="2056" spans="1:8" x14ac:dyDescent="0.2">
      <c r="A2056" s="326" t="e">
        <f>'Запит 2-8'!#REF!</f>
        <v>#REF!</v>
      </c>
      <c r="B2056" s="298" t="e">
        <f>IF('Запит 2-8'!#REF!&lt;&gt;"",'Запит 2-8'!#REF!,"")</f>
        <v>#REF!</v>
      </c>
      <c r="C2056" s="297" t="e">
        <f>'Запит 2-8'!#REF!</f>
        <v>#REF!</v>
      </c>
      <c r="D2056" s="296" t="e">
        <f>'Запит 2-8'!#REF!</f>
        <v>#REF!</v>
      </c>
      <c r="E2056" s="413" t="e">
        <f>'Паспорт-3'!F1901</f>
        <v>#REF!</v>
      </c>
      <c r="F2056" s="414"/>
      <c r="G2056" s="429" t="e">
        <f t="shared" si="250"/>
        <v>#REF!</v>
      </c>
      <c r="H2056" s="81" t="e">
        <f t="shared" si="251"/>
        <v>#REF!</v>
      </c>
    </row>
    <row r="2057" spans="1:8" x14ac:dyDescent="0.2">
      <c r="A2057" s="326" t="e">
        <f>'Запит 2-8'!#REF!</f>
        <v>#REF!</v>
      </c>
      <c r="B2057" s="298" t="e">
        <f>IF('Запит 2-8'!#REF!&lt;&gt;"",'Запит 2-8'!#REF!,"")</f>
        <v>#REF!</v>
      </c>
      <c r="C2057" s="297" t="e">
        <f>'Запит 2-8'!#REF!</f>
        <v>#REF!</v>
      </c>
      <c r="D2057" s="296" t="e">
        <f>'Запит 2-8'!#REF!</f>
        <v>#REF!</v>
      </c>
      <c r="E2057" s="413" t="e">
        <f>'Паспорт-3'!F1902</f>
        <v>#REF!</v>
      </c>
      <c r="F2057" s="414"/>
      <c r="G2057" s="429" t="e">
        <f t="shared" si="250"/>
        <v>#REF!</v>
      </c>
      <c r="H2057" s="81" t="e">
        <f t="shared" si="251"/>
        <v>#REF!</v>
      </c>
    </row>
    <row r="2058" spans="1:8" x14ac:dyDescent="0.2">
      <c r="A2058" s="433" t="e">
        <f>'Запит 2-8'!#REF!</f>
        <v>#REF!</v>
      </c>
      <c r="B2058" s="434" t="e">
        <f>IF('Запит 2-8'!#REF!&lt;&gt;"",'Запит 2-8'!#REF!,"")</f>
        <v>#REF!</v>
      </c>
      <c r="C2058" s="435" t="e">
        <f>'Запит 2-8'!#REF!</f>
        <v>#REF!</v>
      </c>
      <c r="D2058" s="436" t="e">
        <f>'Запит 2-8'!#REF!</f>
        <v>#REF!</v>
      </c>
      <c r="E2058" s="437" t="e">
        <f>'Паспорт-3'!F1903</f>
        <v>#REF!</v>
      </c>
      <c r="F2058" s="438"/>
      <c r="G2058" s="439" t="e">
        <f t="shared" si="250"/>
        <v>#REF!</v>
      </c>
      <c r="H2058" s="81" t="e">
        <f t="shared" si="251"/>
        <v>#REF!</v>
      </c>
    </row>
    <row r="2059" spans="1:8" ht="12.75" customHeight="1" x14ac:dyDescent="0.2">
      <c r="A2059" s="820" t="s">
        <v>212</v>
      </c>
      <c r="B2059" s="821"/>
      <c r="C2059" s="821"/>
      <c r="D2059" s="821"/>
      <c r="E2059" s="821"/>
      <c r="F2059" s="821"/>
      <c r="G2059" s="822"/>
      <c r="H2059" s="81" t="e">
        <f>H2043</f>
        <v>#REF!</v>
      </c>
    </row>
    <row r="2060" spans="1:8" x14ac:dyDescent="0.2">
      <c r="A2060" s="426" t="e">
        <f>'Запит 2-8'!#REF!</f>
        <v>#REF!</v>
      </c>
      <c r="B2060" s="823" t="s">
        <v>109</v>
      </c>
      <c r="C2060" s="824"/>
      <c r="D2060" s="824"/>
      <c r="E2060" s="825"/>
      <c r="F2060" s="825"/>
      <c r="G2060" s="826"/>
      <c r="H2060" s="81" t="e">
        <f>H2061</f>
        <v>#REF!</v>
      </c>
    </row>
    <row r="2061" spans="1:8" x14ac:dyDescent="0.2">
      <c r="A2061" s="326" t="e">
        <f>'Запит 2-8'!#REF!</f>
        <v>#REF!</v>
      </c>
      <c r="B2061" s="421" t="e">
        <f>IF('Запит 2-8'!#REF!&lt;&gt;"",'Запит 2-8'!#REF!,"")</f>
        <v>#REF!</v>
      </c>
      <c r="C2061" s="422" t="e">
        <f>'Запит 2-8'!#REF!</f>
        <v>#REF!</v>
      </c>
      <c r="D2061" s="423" t="e">
        <f>'Запит 2-8'!#REF!</f>
        <v>#REF!</v>
      </c>
      <c r="E2061" s="424" t="e">
        <f>'Паспорт-3'!F1905</f>
        <v>#REF!</v>
      </c>
      <c r="F2061" s="425"/>
      <c r="G2061" s="428" t="e">
        <f t="shared" ref="G2061:G2075" si="252">F2061-E2061</f>
        <v>#REF!</v>
      </c>
      <c r="H2061" s="81" t="e">
        <f t="shared" ref="H2061:H2075" si="253">IF(B2061&lt;&gt;"","Для друку","")</f>
        <v>#REF!</v>
      </c>
    </row>
    <row r="2062" spans="1:8" x14ac:dyDescent="0.2">
      <c r="A2062" s="326" t="e">
        <f>'Запит 2-8'!#REF!</f>
        <v>#REF!</v>
      </c>
      <c r="B2062" s="298" t="e">
        <f>IF('Запит 2-8'!#REF!&lt;&gt;"",'Запит 2-8'!#REF!,"")</f>
        <v>#REF!</v>
      </c>
      <c r="C2062" s="297" t="e">
        <f>'Запит 2-8'!#REF!</f>
        <v>#REF!</v>
      </c>
      <c r="D2062" s="296" t="e">
        <f>'Запит 2-8'!#REF!</f>
        <v>#REF!</v>
      </c>
      <c r="E2062" s="413" t="e">
        <f>'Паспорт-3'!F1906</f>
        <v>#REF!</v>
      </c>
      <c r="F2062" s="414"/>
      <c r="G2062" s="429" t="e">
        <f t="shared" si="252"/>
        <v>#REF!</v>
      </c>
      <c r="H2062" s="81" t="e">
        <f t="shared" si="253"/>
        <v>#REF!</v>
      </c>
    </row>
    <row r="2063" spans="1:8" x14ac:dyDescent="0.2">
      <c r="A2063" s="326" t="e">
        <f>'Запит 2-8'!#REF!</f>
        <v>#REF!</v>
      </c>
      <c r="B2063" s="298" t="e">
        <f>IF('Запит 2-8'!#REF!&lt;&gt;"",'Запит 2-8'!#REF!,"")</f>
        <v>#REF!</v>
      </c>
      <c r="C2063" s="297" t="e">
        <f>'Запит 2-8'!#REF!</f>
        <v>#REF!</v>
      </c>
      <c r="D2063" s="296" t="e">
        <f>'Запит 2-8'!#REF!</f>
        <v>#REF!</v>
      </c>
      <c r="E2063" s="413" t="e">
        <f>'Паспорт-3'!F1907</f>
        <v>#REF!</v>
      </c>
      <c r="F2063" s="414"/>
      <c r="G2063" s="429" t="e">
        <f t="shared" si="252"/>
        <v>#REF!</v>
      </c>
      <c r="H2063" s="81" t="e">
        <f t="shared" si="253"/>
        <v>#REF!</v>
      </c>
    </row>
    <row r="2064" spans="1:8" x14ac:dyDescent="0.2">
      <c r="A2064" s="326" t="e">
        <f>'Запит 2-8'!#REF!</f>
        <v>#REF!</v>
      </c>
      <c r="B2064" s="298" t="e">
        <f>IF('Запит 2-8'!#REF!&lt;&gt;"",'Запит 2-8'!#REF!,"")</f>
        <v>#REF!</v>
      </c>
      <c r="C2064" s="297" t="e">
        <f>'Запит 2-8'!#REF!</f>
        <v>#REF!</v>
      </c>
      <c r="D2064" s="296" t="e">
        <f>'Запит 2-8'!#REF!</f>
        <v>#REF!</v>
      </c>
      <c r="E2064" s="413" t="e">
        <f>'Паспорт-3'!F1908</f>
        <v>#REF!</v>
      </c>
      <c r="F2064" s="414"/>
      <c r="G2064" s="429" t="e">
        <f t="shared" si="252"/>
        <v>#REF!</v>
      </c>
      <c r="H2064" s="81" t="e">
        <f t="shared" si="253"/>
        <v>#REF!</v>
      </c>
    </row>
    <row r="2065" spans="1:8" x14ac:dyDescent="0.2">
      <c r="A2065" s="326" t="e">
        <f>'Запит 2-8'!#REF!</f>
        <v>#REF!</v>
      </c>
      <c r="B2065" s="298" t="e">
        <f>IF('Запит 2-8'!#REF!&lt;&gt;"",'Запит 2-8'!#REF!,"")</f>
        <v>#REF!</v>
      </c>
      <c r="C2065" s="297" t="e">
        <f>'Запит 2-8'!#REF!</f>
        <v>#REF!</v>
      </c>
      <c r="D2065" s="296" t="e">
        <f>'Запит 2-8'!#REF!</f>
        <v>#REF!</v>
      </c>
      <c r="E2065" s="413" t="e">
        <f>'Паспорт-3'!F1909</f>
        <v>#REF!</v>
      </c>
      <c r="F2065" s="414"/>
      <c r="G2065" s="429" t="e">
        <f t="shared" si="252"/>
        <v>#REF!</v>
      </c>
      <c r="H2065" s="81" t="e">
        <f t="shared" si="253"/>
        <v>#REF!</v>
      </c>
    </row>
    <row r="2066" spans="1:8" x14ac:dyDescent="0.2">
      <c r="A2066" s="326" t="e">
        <f>'Запит 2-8'!#REF!</f>
        <v>#REF!</v>
      </c>
      <c r="B2066" s="298" t="e">
        <f>IF('Запит 2-8'!#REF!&lt;&gt;"",'Запит 2-8'!#REF!,"")</f>
        <v>#REF!</v>
      </c>
      <c r="C2066" s="297" t="e">
        <f>'Запит 2-8'!#REF!</f>
        <v>#REF!</v>
      </c>
      <c r="D2066" s="296" t="e">
        <f>'Запит 2-8'!#REF!</f>
        <v>#REF!</v>
      </c>
      <c r="E2066" s="413" t="e">
        <f>'Паспорт-3'!F1910</f>
        <v>#REF!</v>
      </c>
      <c r="F2066" s="414"/>
      <c r="G2066" s="429" t="e">
        <f t="shared" si="252"/>
        <v>#REF!</v>
      </c>
      <c r="H2066" s="81" t="e">
        <f t="shared" si="253"/>
        <v>#REF!</v>
      </c>
    </row>
    <row r="2067" spans="1:8" x14ac:dyDescent="0.2">
      <c r="A2067" s="326" t="e">
        <f>'Запит 2-8'!#REF!</f>
        <v>#REF!</v>
      </c>
      <c r="B2067" s="298" t="e">
        <f>IF('Запит 2-8'!#REF!&lt;&gt;"",'Запит 2-8'!#REF!,"")</f>
        <v>#REF!</v>
      </c>
      <c r="C2067" s="297" t="e">
        <f>'Запит 2-8'!#REF!</f>
        <v>#REF!</v>
      </c>
      <c r="D2067" s="296" t="e">
        <f>'Запит 2-8'!#REF!</f>
        <v>#REF!</v>
      </c>
      <c r="E2067" s="413" t="e">
        <f>'Паспорт-3'!F1911</f>
        <v>#REF!</v>
      </c>
      <c r="F2067" s="414"/>
      <c r="G2067" s="429" t="e">
        <f t="shared" si="252"/>
        <v>#REF!</v>
      </c>
      <c r="H2067" s="81" t="e">
        <f t="shared" si="253"/>
        <v>#REF!</v>
      </c>
    </row>
    <row r="2068" spans="1:8" x14ac:dyDescent="0.2">
      <c r="A2068" s="326" t="e">
        <f>'Запит 2-8'!#REF!</f>
        <v>#REF!</v>
      </c>
      <c r="B2068" s="298" t="e">
        <f>IF('Запит 2-8'!#REF!&lt;&gt;"",'Запит 2-8'!#REF!,"")</f>
        <v>#REF!</v>
      </c>
      <c r="C2068" s="297" t="e">
        <f>'Запит 2-8'!#REF!</f>
        <v>#REF!</v>
      </c>
      <c r="D2068" s="296" t="e">
        <f>'Запит 2-8'!#REF!</f>
        <v>#REF!</v>
      </c>
      <c r="E2068" s="413" t="e">
        <f>'Паспорт-3'!F1912</f>
        <v>#REF!</v>
      </c>
      <c r="F2068" s="414"/>
      <c r="G2068" s="429" t="e">
        <f t="shared" si="252"/>
        <v>#REF!</v>
      </c>
      <c r="H2068" s="81" t="e">
        <f t="shared" si="253"/>
        <v>#REF!</v>
      </c>
    </row>
    <row r="2069" spans="1:8" x14ac:dyDescent="0.2">
      <c r="A2069" s="326" t="e">
        <f>'Запит 2-8'!#REF!</f>
        <v>#REF!</v>
      </c>
      <c r="B2069" s="298" t="e">
        <f>IF('Запит 2-8'!#REF!&lt;&gt;"",'Запит 2-8'!#REF!,"")</f>
        <v>#REF!</v>
      </c>
      <c r="C2069" s="297" t="e">
        <f>'Запит 2-8'!#REF!</f>
        <v>#REF!</v>
      </c>
      <c r="D2069" s="296" t="e">
        <f>'Запит 2-8'!#REF!</f>
        <v>#REF!</v>
      </c>
      <c r="E2069" s="413" t="e">
        <f>'Паспорт-3'!F1913</f>
        <v>#REF!</v>
      </c>
      <c r="F2069" s="414"/>
      <c r="G2069" s="429" t="e">
        <f t="shared" si="252"/>
        <v>#REF!</v>
      </c>
      <c r="H2069" s="81" t="e">
        <f t="shared" si="253"/>
        <v>#REF!</v>
      </c>
    </row>
    <row r="2070" spans="1:8" x14ac:dyDescent="0.2">
      <c r="A2070" s="326" t="e">
        <f>'Запит 2-8'!#REF!</f>
        <v>#REF!</v>
      </c>
      <c r="B2070" s="298" t="e">
        <f>IF('Запит 2-8'!#REF!&lt;&gt;"",'Запит 2-8'!#REF!,"")</f>
        <v>#REF!</v>
      </c>
      <c r="C2070" s="297" t="e">
        <f>'Запит 2-8'!#REF!</f>
        <v>#REF!</v>
      </c>
      <c r="D2070" s="296" t="e">
        <f>'Запит 2-8'!#REF!</f>
        <v>#REF!</v>
      </c>
      <c r="E2070" s="413" t="e">
        <f>'Паспорт-3'!F1914</f>
        <v>#REF!</v>
      </c>
      <c r="F2070" s="414"/>
      <c r="G2070" s="429" t="e">
        <f t="shared" si="252"/>
        <v>#REF!</v>
      </c>
      <c r="H2070" s="81" t="e">
        <f t="shared" si="253"/>
        <v>#REF!</v>
      </c>
    </row>
    <row r="2071" spans="1:8" x14ac:dyDescent="0.2">
      <c r="A2071" s="326" t="e">
        <f>'Запит 2-8'!#REF!</f>
        <v>#REF!</v>
      </c>
      <c r="B2071" s="298" t="e">
        <f>IF('Запит 2-8'!#REF!&lt;&gt;"",'Запит 2-8'!#REF!,"")</f>
        <v>#REF!</v>
      </c>
      <c r="C2071" s="297" t="e">
        <f>'Запит 2-8'!#REF!</f>
        <v>#REF!</v>
      </c>
      <c r="D2071" s="296" t="e">
        <f>'Запит 2-8'!#REF!</f>
        <v>#REF!</v>
      </c>
      <c r="E2071" s="413" t="e">
        <f>'Паспорт-3'!F1915</f>
        <v>#REF!</v>
      </c>
      <c r="F2071" s="414"/>
      <c r="G2071" s="429" t="e">
        <f t="shared" si="252"/>
        <v>#REF!</v>
      </c>
      <c r="H2071" s="81" t="e">
        <f t="shared" si="253"/>
        <v>#REF!</v>
      </c>
    </row>
    <row r="2072" spans="1:8" x14ac:dyDescent="0.2">
      <c r="A2072" s="326" t="e">
        <f>'Запит 2-8'!#REF!</f>
        <v>#REF!</v>
      </c>
      <c r="B2072" s="298" t="e">
        <f>IF('Запит 2-8'!#REF!&lt;&gt;"",'Запит 2-8'!#REF!,"")</f>
        <v>#REF!</v>
      </c>
      <c r="C2072" s="297" t="e">
        <f>'Запит 2-8'!#REF!</f>
        <v>#REF!</v>
      </c>
      <c r="D2072" s="296" t="e">
        <f>'Запит 2-8'!#REF!</f>
        <v>#REF!</v>
      </c>
      <c r="E2072" s="413" t="e">
        <f>'Паспорт-3'!F1916</f>
        <v>#REF!</v>
      </c>
      <c r="F2072" s="414"/>
      <c r="G2072" s="429" t="e">
        <f t="shared" si="252"/>
        <v>#REF!</v>
      </c>
      <c r="H2072" s="81" t="e">
        <f t="shared" si="253"/>
        <v>#REF!</v>
      </c>
    </row>
    <row r="2073" spans="1:8" x14ac:dyDescent="0.2">
      <c r="A2073" s="326" t="e">
        <f>'Запит 2-8'!#REF!</f>
        <v>#REF!</v>
      </c>
      <c r="B2073" s="298" t="e">
        <f>IF('Запит 2-8'!#REF!&lt;&gt;"",'Запит 2-8'!#REF!,"")</f>
        <v>#REF!</v>
      </c>
      <c r="C2073" s="297" t="e">
        <f>'Запит 2-8'!#REF!</f>
        <v>#REF!</v>
      </c>
      <c r="D2073" s="296" t="e">
        <f>'Запит 2-8'!#REF!</f>
        <v>#REF!</v>
      </c>
      <c r="E2073" s="413" t="e">
        <f>'Паспорт-3'!F1917</f>
        <v>#REF!</v>
      </c>
      <c r="F2073" s="414"/>
      <c r="G2073" s="429" t="e">
        <f t="shared" si="252"/>
        <v>#REF!</v>
      </c>
      <c r="H2073" s="81" t="e">
        <f t="shared" si="253"/>
        <v>#REF!</v>
      </c>
    </row>
    <row r="2074" spans="1:8" x14ac:dyDescent="0.2">
      <c r="A2074" s="326" t="e">
        <f>'Запит 2-8'!#REF!</f>
        <v>#REF!</v>
      </c>
      <c r="B2074" s="298" t="e">
        <f>IF('Запит 2-8'!#REF!&lt;&gt;"",'Запит 2-8'!#REF!,"")</f>
        <v>#REF!</v>
      </c>
      <c r="C2074" s="297" t="e">
        <f>'Запит 2-8'!#REF!</f>
        <v>#REF!</v>
      </c>
      <c r="D2074" s="296" t="e">
        <f>'Запит 2-8'!#REF!</f>
        <v>#REF!</v>
      </c>
      <c r="E2074" s="413" t="e">
        <f>'Паспорт-3'!F1918</f>
        <v>#REF!</v>
      </c>
      <c r="F2074" s="414"/>
      <c r="G2074" s="429" t="e">
        <f t="shared" si="252"/>
        <v>#REF!</v>
      </c>
      <c r="H2074" s="81" t="e">
        <f t="shared" si="253"/>
        <v>#REF!</v>
      </c>
    </row>
    <row r="2075" spans="1:8" x14ac:dyDescent="0.2">
      <c r="A2075" s="433" t="e">
        <f>'Запит 2-8'!#REF!</f>
        <v>#REF!</v>
      </c>
      <c r="B2075" s="434" t="e">
        <f>IF('Запит 2-8'!#REF!&lt;&gt;"",'Запит 2-8'!#REF!,"")</f>
        <v>#REF!</v>
      </c>
      <c r="C2075" s="435" t="e">
        <f>'Запит 2-8'!#REF!</f>
        <v>#REF!</v>
      </c>
      <c r="D2075" s="436" t="e">
        <f>'Запит 2-8'!#REF!</f>
        <v>#REF!</v>
      </c>
      <c r="E2075" s="437" t="e">
        <f>'Паспорт-3'!F1919</f>
        <v>#REF!</v>
      </c>
      <c r="F2075" s="438"/>
      <c r="G2075" s="439" t="e">
        <f t="shared" si="252"/>
        <v>#REF!</v>
      </c>
      <c r="H2075" s="81" t="e">
        <f t="shared" si="253"/>
        <v>#REF!</v>
      </c>
    </row>
    <row r="2076" spans="1:8" ht="12.75" customHeight="1" x14ac:dyDescent="0.2">
      <c r="A2076" s="820" t="s">
        <v>212</v>
      </c>
      <c r="B2076" s="821"/>
      <c r="C2076" s="821"/>
      <c r="D2076" s="821"/>
      <c r="E2076" s="821"/>
      <c r="F2076" s="821"/>
      <c r="G2076" s="822"/>
      <c r="H2076" s="81" t="e">
        <f>H2060</f>
        <v>#REF!</v>
      </c>
    </row>
    <row r="2077" spans="1:8" x14ac:dyDescent="0.2">
      <c r="A2077" s="426" t="e">
        <f>'Запит 2-8'!#REF!</f>
        <v>#REF!</v>
      </c>
      <c r="B2077" s="823" t="s">
        <v>110</v>
      </c>
      <c r="C2077" s="824"/>
      <c r="D2077" s="824"/>
      <c r="E2077" s="825"/>
      <c r="F2077" s="825"/>
      <c r="G2077" s="826"/>
      <c r="H2077" s="81" t="e">
        <f>H2078</f>
        <v>#REF!</v>
      </c>
    </row>
    <row r="2078" spans="1:8" x14ac:dyDescent="0.2">
      <c r="A2078" s="326" t="e">
        <f>'Запит 2-8'!#REF!</f>
        <v>#REF!</v>
      </c>
      <c r="B2078" s="421" t="e">
        <f>IF('Запит 2-8'!#REF!&lt;&gt;"",'Запит 2-8'!#REF!,"")</f>
        <v>#REF!</v>
      </c>
      <c r="C2078" s="422" t="e">
        <f>'Запит 2-8'!#REF!</f>
        <v>#REF!</v>
      </c>
      <c r="D2078" s="423" t="e">
        <f>'Запит 2-8'!#REF!</f>
        <v>#REF!</v>
      </c>
      <c r="E2078" s="424" t="e">
        <f>'Паспорт-3'!F1921</f>
        <v>#REF!</v>
      </c>
      <c r="F2078" s="425"/>
      <c r="G2078" s="428" t="e">
        <f t="shared" ref="G2078:G2087" si="254">F2078-E2078</f>
        <v>#REF!</v>
      </c>
      <c r="H2078" s="81" t="e">
        <f t="shared" ref="H2078:H2087" si="255">IF(B2078&lt;&gt;"","Для друку","")</f>
        <v>#REF!</v>
      </c>
    </row>
    <row r="2079" spans="1:8" x14ac:dyDescent="0.2">
      <c r="A2079" s="326" t="e">
        <f>'Запит 2-8'!#REF!</f>
        <v>#REF!</v>
      </c>
      <c r="B2079" s="298" t="e">
        <f>IF('Запит 2-8'!#REF!&lt;&gt;"",'Запит 2-8'!#REF!,"")</f>
        <v>#REF!</v>
      </c>
      <c r="C2079" s="297" t="e">
        <f>'Запит 2-8'!#REF!</f>
        <v>#REF!</v>
      </c>
      <c r="D2079" s="296" t="e">
        <f>'Запит 2-8'!#REF!</f>
        <v>#REF!</v>
      </c>
      <c r="E2079" s="413" t="e">
        <f>'Паспорт-3'!F1922</f>
        <v>#REF!</v>
      </c>
      <c r="F2079" s="414"/>
      <c r="G2079" s="429" t="e">
        <f t="shared" si="254"/>
        <v>#REF!</v>
      </c>
      <c r="H2079" s="81" t="e">
        <f t="shared" si="255"/>
        <v>#REF!</v>
      </c>
    </row>
    <row r="2080" spans="1:8" x14ac:dyDescent="0.2">
      <c r="A2080" s="326" t="e">
        <f>'Запит 2-8'!#REF!</f>
        <v>#REF!</v>
      </c>
      <c r="B2080" s="298" t="e">
        <f>IF('Запит 2-8'!#REF!&lt;&gt;"",'Запит 2-8'!#REF!,"")</f>
        <v>#REF!</v>
      </c>
      <c r="C2080" s="297" t="e">
        <f>'Запит 2-8'!#REF!</f>
        <v>#REF!</v>
      </c>
      <c r="D2080" s="296" t="e">
        <f>'Запит 2-8'!#REF!</f>
        <v>#REF!</v>
      </c>
      <c r="E2080" s="413" t="e">
        <f>'Паспорт-3'!F1923</f>
        <v>#REF!</v>
      </c>
      <c r="F2080" s="414"/>
      <c r="G2080" s="429" t="e">
        <f t="shared" si="254"/>
        <v>#REF!</v>
      </c>
      <c r="H2080" s="81" t="e">
        <f t="shared" si="255"/>
        <v>#REF!</v>
      </c>
    </row>
    <row r="2081" spans="1:8" x14ac:dyDescent="0.2">
      <c r="A2081" s="326" t="e">
        <f>'Запит 2-8'!#REF!</f>
        <v>#REF!</v>
      </c>
      <c r="B2081" s="298" t="e">
        <f>IF('Запит 2-8'!#REF!&lt;&gt;"",'Запит 2-8'!#REF!,"")</f>
        <v>#REF!</v>
      </c>
      <c r="C2081" s="297" t="e">
        <f>'Запит 2-8'!#REF!</f>
        <v>#REF!</v>
      </c>
      <c r="D2081" s="296" t="e">
        <f>'Запит 2-8'!#REF!</f>
        <v>#REF!</v>
      </c>
      <c r="E2081" s="413" t="e">
        <f>'Паспорт-3'!F1924</f>
        <v>#REF!</v>
      </c>
      <c r="F2081" s="414"/>
      <c r="G2081" s="429" t="e">
        <f t="shared" si="254"/>
        <v>#REF!</v>
      </c>
      <c r="H2081" s="81" t="e">
        <f t="shared" si="255"/>
        <v>#REF!</v>
      </c>
    </row>
    <row r="2082" spans="1:8" x14ac:dyDescent="0.2">
      <c r="A2082" s="326" t="e">
        <f>'Запит 2-8'!#REF!</f>
        <v>#REF!</v>
      </c>
      <c r="B2082" s="298" t="e">
        <f>IF('Запит 2-8'!#REF!&lt;&gt;"",'Запит 2-8'!#REF!,"")</f>
        <v>#REF!</v>
      </c>
      <c r="C2082" s="297" t="e">
        <f>'Запит 2-8'!#REF!</f>
        <v>#REF!</v>
      </c>
      <c r="D2082" s="296" t="e">
        <f>'Запит 2-8'!#REF!</f>
        <v>#REF!</v>
      </c>
      <c r="E2082" s="413" t="e">
        <f>'Паспорт-3'!F1925</f>
        <v>#REF!</v>
      </c>
      <c r="F2082" s="414"/>
      <c r="G2082" s="429" t="e">
        <f t="shared" si="254"/>
        <v>#REF!</v>
      </c>
      <c r="H2082" s="81" t="e">
        <f t="shared" si="255"/>
        <v>#REF!</v>
      </c>
    </row>
    <row r="2083" spans="1:8" x14ac:dyDescent="0.2">
      <c r="A2083" s="326" t="e">
        <f>'Запит 2-8'!#REF!</f>
        <v>#REF!</v>
      </c>
      <c r="B2083" s="298" t="e">
        <f>IF('Запит 2-8'!#REF!&lt;&gt;"",'Запит 2-8'!#REF!,"")</f>
        <v>#REF!</v>
      </c>
      <c r="C2083" s="297" t="e">
        <f>'Запит 2-8'!#REF!</f>
        <v>#REF!</v>
      </c>
      <c r="D2083" s="296" t="e">
        <f>'Запит 2-8'!#REF!</f>
        <v>#REF!</v>
      </c>
      <c r="E2083" s="413" t="e">
        <f>'Паспорт-3'!F1926</f>
        <v>#REF!</v>
      </c>
      <c r="F2083" s="414"/>
      <c r="G2083" s="429" t="e">
        <f t="shared" si="254"/>
        <v>#REF!</v>
      </c>
      <c r="H2083" s="81" t="e">
        <f t="shared" si="255"/>
        <v>#REF!</v>
      </c>
    </row>
    <row r="2084" spans="1:8" x14ac:dyDescent="0.2">
      <c r="A2084" s="326" t="e">
        <f>'Запит 2-8'!#REF!</f>
        <v>#REF!</v>
      </c>
      <c r="B2084" s="298" t="e">
        <f>IF('Запит 2-8'!#REF!&lt;&gt;"",'Запит 2-8'!#REF!,"")</f>
        <v>#REF!</v>
      </c>
      <c r="C2084" s="297" t="e">
        <f>'Запит 2-8'!#REF!</f>
        <v>#REF!</v>
      </c>
      <c r="D2084" s="296" t="e">
        <f>'Запит 2-8'!#REF!</f>
        <v>#REF!</v>
      </c>
      <c r="E2084" s="413" t="e">
        <f>'Паспорт-3'!F1927</f>
        <v>#REF!</v>
      </c>
      <c r="F2084" s="414"/>
      <c r="G2084" s="429" t="e">
        <f t="shared" si="254"/>
        <v>#REF!</v>
      </c>
      <c r="H2084" s="81" t="e">
        <f t="shared" si="255"/>
        <v>#REF!</v>
      </c>
    </row>
    <row r="2085" spans="1:8" x14ac:dyDescent="0.2">
      <c r="A2085" s="326" t="e">
        <f>'Запит 2-8'!#REF!</f>
        <v>#REF!</v>
      </c>
      <c r="B2085" s="298" t="e">
        <f>IF('Запит 2-8'!#REF!&lt;&gt;"",'Запит 2-8'!#REF!,"")</f>
        <v>#REF!</v>
      </c>
      <c r="C2085" s="297" t="e">
        <f>'Запит 2-8'!#REF!</f>
        <v>#REF!</v>
      </c>
      <c r="D2085" s="296" t="e">
        <f>'Запит 2-8'!#REF!</f>
        <v>#REF!</v>
      </c>
      <c r="E2085" s="413" t="e">
        <f>'Паспорт-3'!F1928</f>
        <v>#REF!</v>
      </c>
      <c r="F2085" s="414"/>
      <c r="G2085" s="429" t="e">
        <f t="shared" si="254"/>
        <v>#REF!</v>
      </c>
      <c r="H2085" s="81" t="e">
        <f t="shared" si="255"/>
        <v>#REF!</v>
      </c>
    </row>
    <row r="2086" spans="1:8" ht="12.75" customHeight="1" x14ac:dyDescent="0.2">
      <c r="A2086" s="326" t="e">
        <f>'Запит 2-8'!#REF!</f>
        <v>#REF!</v>
      </c>
      <c r="B2086" s="298" t="e">
        <f>IF('Запит 2-8'!#REF!&lt;&gt;"",'Запит 2-8'!#REF!,"")</f>
        <v>#REF!</v>
      </c>
      <c r="C2086" s="297" t="e">
        <f>'Запит 2-8'!#REF!</f>
        <v>#REF!</v>
      </c>
      <c r="D2086" s="296" t="e">
        <f>'Запит 2-8'!#REF!</f>
        <v>#REF!</v>
      </c>
      <c r="E2086" s="413" t="e">
        <f>'Паспорт-3'!F1929</f>
        <v>#REF!</v>
      </c>
      <c r="F2086" s="414"/>
      <c r="G2086" s="429" t="e">
        <f t="shared" si="254"/>
        <v>#REF!</v>
      </c>
      <c r="H2086" s="81" t="e">
        <f t="shared" si="255"/>
        <v>#REF!</v>
      </c>
    </row>
    <row r="2087" spans="1:8" x14ac:dyDescent="0.2">
      <c r="A2087" s="433" t="e">
        <f>'Запит 2-8'!#REF!</f>
        <v>#REF!</v>
      </c>
      <c r="B2087" s="434" t="e">
        <f>IF('Запит 2-8'!#REF!&lt;&gt;"",'Запит 2-8'!#REF!,"")</f>
        <v>#REF!</v>
      </c>
      <c r="C2087" s="435" t="e">
        <f>'Запит 2-8'!#REF!</f>
        <v>#REF!</v>
      </c>
      <c r="D2087" s="436" t="e">
        <f>'Запит 2-8'!#REF!</f>
        <v>#REF!</v>
      </c>
      <c r="E2087" s="437" t="e">
        <f>'Паспорт-3'!F1930</f>
        <v>#REF!</v>
      </c>
      <c r="F2087" s="438"/>
      <c r="G2087" s="439" t="e">
        <f t="shared" si="254"/>
        <v>#REF!</v>
      </c>
      <c r="H2087" s="81" t="e">
        <f t="shared" si="255"/>
        <v>#REF!</v>
      </c>
    </row>
    <row r="2088" spans="1:8" ht="12.75" customHeight="1" x14ac:dyDescent="0.2">
      <c r="A2088" s="820" t="s">
        <v>212</v>
      </c>
      <c r="B2088" s="821"/>
      <c r="C2088" s="821"/>
      <c r="D2088" s="821"/>
      <c r="E2088" s="821"/>
      <c r="F2088" s="821"/>
      <c r="G2088" s="822"/>
      <c r="H2088" s="81" t="e">
        <f>H2077</f>
        <v>#REF!</v>
      </c>
    </row>
    <row r="2089" spans="1:8" ht="12.75" customHeight="1" x14ac:dyDescent="0.2">
      <c r="A2089" s="820" t="s">
        <v>232</v>
      </c>
      <c r="B2089" s="821"/>
      <c r="C2089" s="821"/>
      <c r="D2089" s="821"/>
      <c r="E2089" s="821"/>
      <c r="F2089" s="821"/>
      <c r="G2089" s="822"/>
      <c r="H2089" s="81" t="e">
        <f>H2025</f>
        <v>#REF!</v>
      </c>
    </row>
    <row r="2090" spans="1:8" ht="12.75" customHeight="1" x14ac:dyDescent="0.2">
      <c r="A2090" s="784" t="e">
        <f>'Запит 2-8'!#REF!</f>
        <v>#REF!</v>
      </c>
      <c r="B2090" s="785"/>
      <c r="C2090" s="785"/>
      <c r="D2090" s="785"/>
      <c r="E2090" s="785"/>
      <c r="F2090" s="785"/>
      <c r="G2090" s="786"/>
      <c r="H2090" s="81" t="e">
        <f>H2091</f>
        <v>#REF!</v>
      </c>
    </row>
    <row r="2091" spans="1:8" x14ac:dyDescent="0.2">
      <c r="A2091" s="420" t="s">
        <v>4</v>
      </c>
      <c r="B2091" s="823" t="s">
        <v>107</v>
      </c>
      <c r="C2091" s="824"/>
      <c r="D2091" s="824"/>
      <c r="E2091" s="827"/>
      <c r="F2091" s="827"/>
      <c r="G2091" s="828"/>
      <c r="H2091" s="81" t="e">
        <f>H2092</f>
        <v>#REF!</v>
      </c>
    </row>
    <row r="2092" spans="1:8" x14ac:dyDescent="0.2">
      <c r="A2092" s="326" t="e">
        <f>'Запит 2-8'!#REF!</f>
        <v>#REF!</v>
      </c>
      <c r="B2092" s="421" t="e">
        <f>IF('Запит 2-8'!#REF!&lt;&gt;"",'Запит 2-8'!#REF!,"")</f>
        <v>#REF!</v>
      </c>
      <c r="C2092" s="422" t="e">
        <f>'Запит 2-8'!#REF!</f>
        <v>#REF!</v>
      </c>
      <c r="D2092" s="423" t="e">
        <f>'Запит 2-8'!#REF!</f>
        <v>#REF!</v>
      </c>
      <c r="E2092" s="424" t="e">
        <f>'Паспорт-3'!F1933</f>
        <v>#REF!</v>
      </c>
      <c r="F2092" s="425"/>
      <c r="G2092" s="428" t="e">
        <f t="shared" ref="G2092:G2106" si="256">F2092-E2092</f>
        <v>#REF!</v>
      </c>
      <c r="H2092" s="81" t="e">
        <f t="shared" ref="H2092:H2106" si="257">IF(B2092&lt;&gt;"","Для друку","")</f>
        <v>#REF!</v>
      </c>
    </row>
    <row r="2093" spans="1:8" x14ac:dyDescent="0.2">
      <c r="A2093" s="326" t="e">
        <f>'Запит 2-8'!#REF!</f>
        <v>#REF!</v>
      </c>
      <c r="B2093" s="298" t="e">
        <f>IF('Запит 2-8'!#REF!&lt;&gt;"",'Запит 2-8'!#REF!,"")</f>
        <v>#REF!</v>
      </c>
      <c r="C2093" s="297" t="e">
        <f>'Запит 2-8'!#REF!</f>
        <v>#REF!</v>
      </c>
      <c r="D2093" s="296" t="e">
        <f>'Запит 2-8'!#REF!</f>
        <v>#REF!</v>
      </c>
      <c r="E2093" s="413" t="e">
        <f>'Паспорт-3'!F1934</f>
        <v>#REF!</v>
      </c>
      <c r="F2093" s="414"/>
      <c r="G2093" s="429" t="e">
        <f t="shared" si="256"/>
        <v>#REF!</v>
      </c>
      <c r="H2093" s="81" t="e">
        <f t="shared" si="257"/>
        <v>#REF!</v>
      </c>
    </row>
    <row r="2094" spans="1:8" x14ac:dyDescent="0.2">
      <c r="A2094" s="326" t="e">
        <f>'Запит 2-8'!#REF!</f>
        <v>#REF!</v>
      </c>
      <c r="B2094" s="298" t="e">
        <f>IF('Запит 2-8'!#REF!&lt;&gt;"",'Запит 2-8'!#REF!,"")</f>
        <v>#REF!</v>
      </c>
      <c r="C2094" s="297" t="e">
        <f>'Запит 2-8'!#REF!</f>
        <v>#REF!</v>
      </c>
      <c r="D2094" s="296" t="e">
        <f>'Запит 2-8'!#REF!</f>
        <v>#REF!</v>
      </c>
      <c r="E2094" s="413" t="e">
        <f>'Паспорт-3'!F1935</f>
        <v>#REF!</v>
      </c>
      <c r="F2094" s="414"/>
      <c r="G2094" s="429" t="e">
        <f t="shared" si="256"/>
        <v>#REF!</v>
      </c>
      <c r="H2094" s="81" t="e">
        <f t="shared" si="257"/>
        <v>#REF!</v>
      </c>
    </row>
    <row r="2095" spans="1:8" x14ac:dyDescent="0.2">
      <c r="A2095" s="326" t="e">
        <f>'Запит 2-8'!#REF!</f>
        <v>#REF!</v>
      </c>
      <c r="B2095" s="298" t="e">
        <f>IF('Запит 2-8'!#REF!&lt;&gt;"",'Запит 2-8'!#REF!,"")</f>
        <v>#REF!</v>
      </c>
      <c r="C2095" s="297" t="e">
        <f>'Запит 2-8'!#REF!</f>
        <v>#REF!</v>
      </c>
      <c r="D2095" s="296" t="e">
        <f>'Запит 2-8'!#REF!</f>
        <v>#REF!</v>
      </c>
      <c r="E2095" s="413" t="e">
        <f>'Паспорт-3'!F1936</f>
        <v>#REF!</v>
      </c>
      <c r="F2095" s="414"/>
      <c r="G2095" s="429" t="e">
        <f t="shared" si="256"/>
        <v>#REF!</v>
      </c>
      <c r="H2095" s="81" t="e">
        <f t="shared" si="257"/>
        <v>#REF!</v>
      </c>
    </row>
    <row r="2096" spans="1:8" x14ac:dyDescent="0.2">
      <c r="A2096" s="326" t="e">
        <f>'Запит 2-8'!#REF!</f>
        <v>#REF!</v>
      </c>
      <c r="B2096" s="298" t="e">
        <f>IF('Запит 2-8'!#REF!&lt;&gt;"",'Запит 2-8'!#REF!,"")</f>
        <v>#REF!</v>
      </c>
      <c r="C2096" s="297" t="e">
        <f>'Запит 2-8'!#REF!</f>
        <v>#REF!</v>
      </c>
      <c r="D2096" s="296" t="e">
        <f>'Запит 2-8'!#REF!</f>
        <v>#REF!</v>
      </c>
      <c r="E2096" s="413" t="e">
        <f>'Паспорт-3'!F1937</f>
        <v>#REF!</v>
      </c>
      <c r="F2096" s="414"/>
      <c r="G2096" s="429" t="e">
        <f t="shared" si="256"/>
        <v>#REF!</v>
      </c>
      <c r="H2096" s="81" t="e">
        <f t="shared" si="257"/>
        <v>#REF!</v>
      </c>
    </row>
    <row r="2097" spans="1:8" x14ac:dyDescent="0.2">
      <c r="A2097" s="326" t="e">
        <f>'Запит 2-8'!#REF!</f>
        <v>#REF!</v>
      </c>
      <c r="B2097" s="298" t="e">
        <f>IF('Запит 2-8'!#REF!&lt;&gt;"",'Запит 2-8'!#REF!,"")</f>
        <v>#REF!</v>
      </c>
      <c r="C2097" s="297" t="e">
        <f>'Запит 2-8'!#REF!</f>
        <v>#REF!</v>
      </c>
      <c r="D2097" s="296" t="e">
        <f>'Запит 2-8'!#REF!</f>
        <v>#REF!</v>
      </c>
      <c r="E2097" s="413" t="e">
        <f>'Паспорт-3'!F1938</f>
        <v>#REF!</v>
      </c>
      <c r="F2097" s="414"/>
      <c r="G2097" s="429" t="e">
        <f t="shared" si="256"/>
        <v>#REF!</v>
      </c>
      <c r="H2097" s="81" t="e">
        <f t="shared" si="257"/>
        <v>#REF!</v>
      </c>
    </row>
    <row r="2098" spans="1:8" x14ac:dyDescent="0.2">
      <c r="A2098" s="326" t="e">
        <f>'Запит 2-8'!#REF!</f>
        <v>#REF!</v>
      </c>
      <c r="B2098" s="298" t="e">
        <f>IF('Запит 2-8'!#REF!&lt;&gt;"",'Запит 2-8'!#REF!,"")</f>
        <v>#REF!</v>
      </c>
      <c r="C2098" s="297" t="e">
        <f>'Запит 2-8'!#REF!</f>
        <v>#REF!</v>
      </c>
      <c r="D2098" s="296" t="e">
        <f>'Запит 2-8'!#REF!</f>
        <v>#REF!</v>
      </c>
      <c r="E2098" s="413" t="e">
        <f>'Паспорт-3'!F1939</f>
        <v>#REF!</v>
      </c>
      <c r="F2098" s="414"/>
      <c r="G2098" s="429" t="e">
        <f t="shared" si="256"/>
        <v>#REF!</v>
      </c>
      <c r="H2098" s="81" t="e">
        <f t="shared" si="257"/>
        <v>#REF!</v>
      </c>
    </row>
    <row r="2099" spans="1:8" x14ac:dyDescent="0.2">
      <c r="A2099" s="326" t="e">
        <f>'Запит 2-8'!#REF!</f>
        <v>#REF!</v>
      </c>
      <c r="B2099" s="298" t="e">
        <f>IF('Запит 2-8'!#REF!&lt;&gt;"",'Запит 2-8'!#REF!,"")</f>
        <v>#REF!</v>
      </c>
      <c r="C2099" s="297" t="e">
        <f>'Запит 2-8'!#REF!</f>
        <v>#REF!</v>
      </c>
      <c r="D2099" s="296" t="e">
        <f>'Запит 2-8'!#REF!</f>
        <v>#REF!</v>
      </c>
      <c r="E2099" s="413" t="e">
        <f>'Паспорт-3'!F1940</f>
        <v>#REF!</v>
      </c>
      <c r="F2099" s="414"/>
      <c r="G2099" s="429" t="e">
        <f t="shared" si="256"/>
        <v>#REF!</v>
      </c>
      <c r="H2099" s="81" t="e">
        <f t="shared" si="257"/>
        <v>#REF!</v>
      </c>
    </row>
    <row r="2100" spans="1:8" x14ac:dyDescent="0.2">
      <c r="A2100" s="326" t="e">
        <f>'Запит 2-8'!#REF!</f>
        <v>#REF!</v>
      </c>
      <c r="B2100" s="298" t="e">
        <f>IF('Запит 2-8'!#REF!&lt;&gt;"",'Запит 2-8'!#REF!,"")</f>
        <v>#REF!</v>
      </c>
      <c r="C2100" s="297" t="e">
        <f>'Запит 2-8'!#REF!</f>
        <v>#REF!</v>
      </c>
      <c r="D2100" s="296" t="e">
        <f>'Запит 2-8'!#REF!</f>
        <v>#REF!</v>
      </c>
      <c r="E2100" s="413" t="e">
        <f>'Паспорт-3'!F1941</f>
        <v>#REF!</v>
      </c>
      <c r="F2100" s="414"/>
      <c r="G2100" s="429" t="e">
        <f t="shared" si="256"/>
        <v>#REF!</v>
      </c>
      <c r="H2100" s="81" t="e">
        <f t="shared" si="257"/>
        <v>#REF!</v>
      </c>
    </row>
    <row r="2101" spans="1:8" x14ac:dyDescent="0.2">
      <c r="A2101" s="326" t="e">
        <f>'Запит 2-8'!#REF!</f>
        <v>#REF!</v>
      </c>
      <c r="B2101" s="298" t="e">
        <f>IF('Запит 2-8'!#REF!&lt;&gt;"",'Запит 2-8'!#REF!,"")</f>
        <v>#REF!</v>
      </c>
      <c r="C2101" s="297" t="e">
        <f>'Запит 2-8'!#REF!</f>
        <v>#REF!</v>
      </c>
      <c r="D2101" s="296" t="e">
        <f>'Запит 2-8'!#REF!</f>
        <v>#REF!</v>
      </c>
      <c r="E2101" s="413" t="e">
        <f>'Паспорт-3'!F1942</f>
        <v>#REF!</v>
      </c>
      <c r="F2101" s="414"/>
      <c r="G2101" s="429" t="e">
        <f t="shared" si="256"/>
        <v>#REF!</v>
      </c>
      <c r="H2101" s="81" t="e">
        <f t="shared" si="257"/>
        <v>#REF!</v>
      </c>
    </row>
    <row r="2102" spans="1:8" x14ac:dyDescent="0.2">
      <c r="A2102" s="326" t="e">
        <f>'Запит 2-8'!#REF!</f>
        <v>#REF!</v>
      </c>
      <c r="B2102" s="298" t="e">
        <f>IF('Запит 2-8'!#REF!&lt;&gt;"",'Запит 2-8'!#REF!,"")</f>
        <v>#REF!</v>
      </c>
      <c r="C2102" s="297" t="e">
        <f>'Запит 2-8'!#REF!</f>
        <v>#REF!</v>
      </c>
      <c r="D2102" s="296" t="e">
        <f>'Запит 2-8'!#REF!</f>
        <v>#REF!</v>
      </c>
      <c r="E2102" s="413" t="e">
        <f>'Паспорт-3'!F1943</f>
        <v>#REF!</v>
      </c>
      <c r="F2102" s="414"/>
      <c r="G2102" s="429" t="e">
        <f t="shared" si="256"/>
        <v>#REF!</v>
      </c>
      <c r="H2102" s="81" t="e">
        <f t="shared" si="257"/>
        <v>#REF!</v>
      </c>
    </row>
    <row r="2103" spans="1:8" x14ac:dyDescent="0.2">
      <c r="A2103" s="326" t="e">
        <f>'Запит 2-8'!#REF!</f>
        <v>#REF!</v>
      </c>
      <c r="B2103" s="298" t="e">
        <f>IF('Запит 2-8'!#REF!&lt;&gt;"",'Запит 2-8'!#REF!,"")</f>
        <v>#REF!</v>
      </c>
      <c r="C2103" s="297" t="e">
        <f>'Запит 2-8'!#REF!</f>
        <v>#REF!</v>
      </c>
      <c r="D2103" s="296" t="e">
        <f>'Запит 2-8'!#REF!</f>
        <v>#REF!</v>
      </c>
      <c r="E2103" s="413" t="e">
        <f>'Паспорт-3'!F1944</f>
        <v>#REF!</v>
      </c>
      <c r="F2103" s="414"/>
      <c r="G2103" s="429" t="e">
        <f t="shared" si="256"/>
        <v>#REF!</v>
      </c>
      <c r="H2103" s="81" t="e">
        <f t="shared" si="257"/>
        <v>#REF!</v>
      </c>
    </row>
    <row r="2104" spans="1:8" x14ac:dyDescent="0.2">
      <c r="A2104" s="326" t="e">
        <f>'Запит 2-8'!#REF!</f>
        <v>#REF!</v>
      </c>
      <c r="B2104" s="298" t="e">
        <f>IF('Запит 2-8'!#REF!&lt;&gt;"",'Запит 2-8'!#REF!,"")</f>
        <v>#REF!</v>
      </c>
      <c r="C2104" s="297" t="e">
        <f>'Запит 2-8'!#REF!</f>
        <v>#REF!</v>
      </c>
      <c r="D2104" s="296" t="e">
        <f>'Запит 2-8'!#REF!</f>
        <v>#REF!</v>
      </c>
      <c r="E2104" s="413" t="e">
        <f>'Паспорт-3'!F1945</f>
        <v>#REF!</v>
      </c>
      <c r="F2104" s="414"/>
      <c r="G2104" s="429" t="e">
        <f t="shared" si="256"/>
        <v>#REF!</v>
      </c>
      <c r="H2104" s="81" t="e">
        <f t="shared" si="257"/>
        <v>#REF!</v>
      </c>
    </row>
    <row r="2105" spans="1:8" x14ac:dyDescent="0.2">
      <c r="A2105" s="326" t="e">
        <f>'Запит 2-8'!#REF!</f>
        <v>#REF!</v>
      </c>
      <c r="B2105" s="298" t="e">
        <f>IF('Запит 2-8'!#REF!&lt;&gt;"",'Запит 2-8'!#REF!,"")</f>
        <v>#REF!</v>
      </c>
      <c r="C2105" s="297" t="e">
        <f>'Запит 2-8'!#REF!</f>
        <v>#REF!</v>
      </c>
      <c r="D2105" s="296" t="e">
        <f>'Запит 2-8'!#REF!</f>
        <v>#REF!</v>
      </c>
      <c r="E2105" s="413" t="e">
        <f>'Паспорт-3'!F1946</f>
        <v>#REF!</v>
      </c>
      <c r="F2105" s="414"/>
      <c r="G2105" s="429" t="e">
        <f t="shared" si="256"/>
        <v>#REF!</v>
      </c>
      <c r="H2105" s="81" t="e">
        <f t="shared" si="257"/>
        <v>#REF!</v>
      </c>
    </row>
    <row r="2106" spans="1:8" x14ac:dyDescent="0.2">
      <c r="A2106" s="433" t="e">
        <f>'Запит 2-8'!#REF!</f>
        <v>#REF!</v>
      </c>
      <c r="B2106" s="434" t="e">
        <f>IF('Запит 2-8'!#REF!&lt;&gt;"",'Запит 2-8'!#REF!,"")</f>
        <v>#REF!</v>
      </c>
      <c r="C2106" s="435" t="e">
        <f>'Запит 2-8'!#REF!</f>
        <v>#REF!</v>
      </c>
      <c r="D2106" s="436" t="e">
        <f>'Запит 2-8'!#REF!</f>
        <v>#REF!</v>
      </c>
      <c r="E2106" s="437" t="e">
        <f>'Паспорт-3'!F1947</f>
        <v>#REF!</v>
      </c>
      <c r="F2106" s="438"/>
      <c r="G2106" s="439" t="e">
        <f t="shared" si="256"/>
        <v>#REF!</v>
      </c>
      <c r="H2106" s="81" t="e">
        <f t="shared" si="257"/>
        <v>#REF!</v>
      </c>
    </row>
    <row r="2107" spans="1:8" ht="12.75" customHeight="1" x14ac:dyDescent="0.2">
      <c r="A2107" s="820" t="s">
        <v>212</v>
      </c>
      <c r="B2107" s="821"/>
      <c r="C2107" s="821"/>
      <c r="D2107" s="821"/>
      <c r="E2107" s="821"/>
      <c r="F2107" s="821"/>
      <c r="G2107" s="822"/>
      <c r="H2107" s="81" t="e">
        <f>H2091</f>
        <v>#REF!</v>
      </c>
    </row>
    <row r="2108" spans="1:8" x14ac:dyDescent="0.2">
      <c r="A2108" s="420" t="e">
        <f>'Запит 2-8'!#REF!</f>
        <v>#REF!</v>
      </c>
      <c r="B2108" s="823" t="s">
        <v>108</v>
      </c>
      <c r="C2108" s="824"/>
      <c r="D2108" s="824"/>
      <c r="E2108" s="824"/>
      <c r="F2108" s="824"/>
      <c r="G2108" s="829"/>
      <c r="H2108" s="81" t="e">
        <f>H2109</f>
        <v>#REF!</v>
      </c>
    </row>
    <row r="2109" spans="1:8" x14ac:dyDescent="0.2">
      <c r="A2109" s="326" t="e">
        <f>'Запит 2-8'!#REF!</f>
        <v>#REF!</v>
      </c>
      <c r="B2109" s="421" t="e">
        <f>IF('Запит 2-8'!#REF!&lt;&gt;"",'Запит 2-8'!#REF!,"")</f>
        <v>#REF!</v>
      </c>
      <c r="C2109" s="422" t="e">
        <f>'Запит 2-8'!#REF!</f>
        <v>#REF!</v>
      </c>
      <c r="D2109" s="423" t="e">
        <f>'Запит 2-8'!#REF!</f>
        <v>#REF!</v>
      </c>
      <c r="E2109" s="430" t="e">
        <f>'Паспорт-3'!F1949</f>
        <v>#REF!</v>
      </c>
      <c r="F2109" s="431"/>
      <c r="G2109" s="432" t="e">
        <f t="shared" ref="G2109:G2123" si="258">F2109-E2109</f>
        <v>#REF!</v>
      </c>
      <c r="H2109" s="81" t="e">
        <f t="shared" ref="H2109:H2123" si="259">IF(B2109&lt;&gt;"","Для друку","")</f>
        <v>#REF!</v>
      </c>
    </row>
    <row r="2110" spans="1:8" x14ac:dyDescent="0.2">
      <c r="A2110" s="326" t="e">
        <f>'Запит 2-8'!#REF!</f>
        <v>#REF!</v>
      </c>
      <c r="B2110" s="298" t="e">
        <f>IF('Запит 2-8'!#REF!&lt;&gt;"",'Запит 2-8'!#REF!,"")</f>
        <v>#REF!</v>
      </c>
      <c r="C2110" s="297" t="e">
        <f>'Запит 2-8'!#REF!</f>
        <v>#REF!</v>
      </c>
      <c r="D2110" s="296" t="e">
        <f>'Запит 2-8'!#REF!</f>
        <v>#REF!</v>
      </c>
      <c r="E2110" s="413" t="e">
        <f>'Паспорт-3'!F1950</f>
        <v>#REF!</v>
      </c>
      <c r="F2110" s="414"/>
      <c r="G2110" s="429" t="e">
        <f t="shared" si="258"/>
        <v>#REF!</v>
      </c>
      <c r="H2110" s="81" t="e">
        <f t="shared" si="259"/>
        <v>#REF!</v>
      </c>
    </row>
    <row r="2111" spans="1:8" x14ac:dyDescent="0.2">
      <c r="A2111" s="326" t="e">
        <f>'Запит 2-8'!#REF!</f>
        <v>#REF!</v>
      </c>
      <c r="B2111" s="298" t="e">
        <f>IF('Запит 2-8'!#REF!&lt;&gt;"",'Запит 2-8'!#REF!,"")</f>
        <v>#REF!</v>
      </c>
      <c r="C2111" s="297" t="e">
        <f>'Запит 2-8'!#REF!</f>
        <v>#REF!</v>
      </c>
      <c r="D2111" s="296" t="e">
        <f>'Запит 2-8'!#REF!</f>
        <v>#REF!</v>
      </c>
      <c r="E2111" s="413" t="e">
        <f>'Паспорт-3'!F1951</f>
        <v>#REF!</v>
      </c>
      <c r="F2111" s="414"/>
      <c r="G2111" s="429" t="e">
        <f t="shared" si="258"/>
        <v>#REF!</v>
      </c>
      <c r="H2111" s="81" t="e">
        <f t="shared" si="259"/>
        <v>#REF!</v>
      </c>
    </row>
    <row r="2112" spans="1:8" x14ac:dyDescent="0.2">
      <c r="A2112" s="326" t="e">
        <f>'Запит 2-8'!#REF!</f>
        <v>#REF!</v>
      </c>
      <c r="B2112" s="298" t="e">
        <f>IF('Запит 2-8'!#REF!&lt;&gt;"",'Запит 2-8'!#REF!,"")</f>
        <v>#REF!</v>
      </c>
      <c r="C2112" s="297" t="e">
        <f>'Запит 2-8'!#REF!</f>
        <v>#REF!</v>
      </c>
      <c r="D2112" s="296" t="e">
        <f>'Запит 2-8'!#REF!</f>
        <v>#REF!</v>
      </c>
      <c r="E2112" s="413" t="e">
        <f>'Паспорт-3'!F1952</f>
        <v>#REF!</v>
      </c>
      <c r="F2112" s="414"/>
      <c r="G2112" s="429" t="e">
        <f t="shared" si="258"/>
        <v>#REF!</v>
      </c>
      <c r="H2112" s="81" t="e">
        <f t="shared" si="259"/>
        <v>#REF!</v>
      </c>
    </row>
    <row r="2113" spans="1:8" x14ac:dyDescent="0.2">
      <c r="A2113" s="326" t="e">
        <f>'Запит 2-8'!#REF!</f>
        <v>#REF!</v>
      </c>
      <c r="B2113" s="298" t="e">
        <f>IF('Запит 2-8'!#REF!&lt;&gt;"",'Запит 2-8'!#REF!,"")</f>
        <v>#REF!</v>
      </c>
      <c r="C2113" s="297" t="e">
        <f>'Запит 2-8'!#REF!</f>
        <v>#REF!</v>
      </c>
      <c r="D2113" s="296" t="e">
        <f>'Запит 2-8'!#REF!</f>
        <v>#REF!</v>
      </c>
      <c r="E2113" s="413" t="e">
        <f>'Паспорт-3'!F1953</f>
        <v>#REF!</v>
      </c>
      <c r="F2113" s="414"/>
      <c r="G2113" s="429" t="e">
        <f t="shared" si="258"/>
        <v>#REF!</v>
      </c>
      <c r="H2113" s="81" t="e">
        <f t="shared" si="259"/>
        <v>#REF!</v>
      </c>
    </row>
    <row r="2114" spans="1:8" x14ac:dyDescent="0.2">
      <c r="A2114" s="326" t="e">
        <f>'Запит 2-8'!#REF!</f>
        <v>#REF!</v>
      </c>
      <c r="B2114" s="298" t="e">
        <f>IF('Запит 2-8'!#REF!&lt;&gt;"",'Запит 2-8'!#REF!,"")</f>
        <v>#REF!</v>
      </c>
      <c r="C2114" s="297" t="e">
        <f>'Запит 2-8'!#REF!</f>
        <v>#REF!</v>
      </c>
      <c r="D2114" s="296" t="e">
        <f>'Запит 2-8'!#REF!</f>
        <v>#REF!</v>
      </c>
      <c r="E2114" s="413" t="e">
        <f>'Паспорт-3'!F1954</f>
        <v>#REF!</v>
      </c>
      <c r="F2114" s="414"/>
      <c r="G2114" s="429" t="e">
        <f t="shared" si="258"/>
        <v>#REF!</v>
      </c>
      <c r="H2114" s="81" t="e">
        <f t="shared" si="259"/>
        <v>#REF!</v>
      </c>
    </row>
    <row r="2115" spans="1:8" x14ac:dyDescent="0.2">
      <c r="A2115" s="326" t="e">
        <f>'Запит 2-8'!#REF!</f>
        <v>#REF!</v>
      </c>
      <c r="B2115" s="298" t="e">
        <f>IF('Запит 2-8'!#REF!&lt;&gt;"",'Запит 2-8'!#REF!,"")</f>
        <v>#REF!</v>
      </c>
      <c r="C2115" s="297" t="e">
        <f>'Запит 2-8'!#REF!</f>
        <v>#REF!</v>
      </c>
      <c r="D2115" s="296" t="e">
        <f>'Запит 2-8'!#REF!</f>
        <v>#REF!</v>
      </c>
      <c r="E2115" s="413" t="e">
        <f>'Паспорт-3'!F1955</f>
        <v>#REF!</v>
      </c>
      <c r="F2115" s="414"/>
      <c r="G2115" s="429" t="e">
        <f t="shared" si="258"/>
        <v>#REF!</v>
      </c>
      <c r="H2115" s="81" t="e">
        <f t="shared" si="259"/>
        <v>#REF!</v>
      </c>
    </row>
    <row r="2116" spans="1:8" x14ac:dyDescent="0.2">
      <c r="A2116" s="326" t="e">
        <f>'Запит 2-8'!#REF!</f>
        <v>#REF!</v>
      </c>
      <c r="B2116" s="298" t="e">
        <f>IF('Запит 2-8'!#REF!&lt;&gt;"",'Запит 2-8'!#REF!,"")</f>
        <v>#REF!</v>
      </c>
      <c r="C2116" s="297" t="e">
        <f>'Запит 2-8'!#REF!</f>
        <v>#REF!</v>
      </c>
      <c r="D2116" s="296" t="e">
        <f>'Запит 2-8'!#REF!</f>
        <v>#REF!</v>
      </c>
      <c r="E2116" s="413" t="e">
        <f>'Паспорт-3'!F1956</f>
        <v>#REF!</v>
      </c>
      <c r="F2116" s="414"/>
      <c r="G2116" s="429" t="e">
        <f t="shared" si="258"/>
        <v>#REF!</v>
      </c>
      <c r="H2116" s="81" t="e">
        <f t="shared" si="259"/>
        <v>#REF!</v>
      </c>
    </row>
    <row r="2117" spans="1:8" x14ac:dyDescent="0.2">
      <c r="A2117" s="326" t="e">
        <f>'Запит 2-8'!#REF!</f>
        <v>#REF!</v>
      </c>
      <c r="B2117" s="298" t="e">
        <f>IF('Запит 2-8'!#REF!&lt;&gt;"",'Запит 2-8'!#REF!,"")</f>
        <v>#REF!</v>
      </c>
      <c r="C2117" s="297" t="e">
        <f>'Запит 2-8'!#REF!</f>
        <v>#REF!</v>
      </c>
      <c r="D2117" s="296" t="e">
        <f>'Запит 2-8'!#REF!</f>
        <v>#REF!</v>
      </c>
      <c r="E2117" s="413" t="e">
        <f>'Паспорт-3'!F1957</f>
        <v>#REF!</v>
      </c>
      <c r="F2117" s="414"/>
      <c r="G2117" s="429" t="e">
        <f t="shared" si="258"/>
        <v>#REF!</v>
      </c>
      <c r="H2117" s="81" t="e">
        <f t="shared" si="259"/>
        <v>#REF!</v>
      </c>
    </row>
    <row r="2118" spans="1:8" x14ac:dyDescent="0.2">
      <c r="A2118" s="326" t="e">
        <f>'Запит 2-8'!#REF!</f>
        <v>#REF!</v>
      </c>
      <c r="B2118" s="298" t="e">
        <f>IF('Запит 2-8'!#REF!&lt;&gt;"",'Запит 2-8'!#REF!,"")</f>
        <v>#REF!</v>
      </c>
      <c r="C2118" s="297" t="e">
        <f>'Запит 2-8'!#REF!</f>
        <v>#REF!</v>
      </c>
      <c r="D2118" s="296" t="e">
        <f>'Запит 2-8'!#REF!</f>
        <v>#REF!</v>
      </c>
      <c r="E2118" s="413" t="e">
        <f>'Паспорт-3'!F1958</f>
        <v>#REF!</v>
      </c>
      <c r="F2118" s="414"/>
      <c r="G2118" s="429" t="e">
        <f t="shared" si="258"/>
        <v>#REF!</v>
      </c>
      <c r="H2118" s="81" t="e">
        <f t="shared" si="259"/>
        <v>#REF!</v>
      </c>
    </row>
    <row r="2119" spans="1:8" x14ac:dyDescent="0.2">
      <c r="A2119" s="326" t="e">
        <f>'Запит 2-8'!#REF!</f>
        <v>#REF!</v>
      </c>
      <c r="B2119" s="298" t="e">
        <f>IF('Запит 2-8'!#REF!&lt;&gt;"",'Запит 2-8'!#REF!,"")</f>
        <v>#REF!</v>
      </c>
      <c r="C2119" s="297" t="e">
        <f>'Запит 2-8'!#REF!</f>
        <v>#REF!</v>
      </c>
      <c r="D2119" s="296" t="e">
        <f>'Запит 2-8'!#REF!</f>
        <v>#REF!</v>
      </c>
      <c r="E2119" s="413" t="e">
        <f>'Паспорт-3'!F1959</f>
        <v>#REF!</v>
      </c>
      <c r="F2119" s="414"/>
      <c r="G2119" s="429" t="e">
        <f t="shared" si="258"/>
        <v>#REF!</v>
      </c>
      <c r="H2119" s="81" t="e">
        <f t="shared" si="259"/>
        <v>#REF!</v>
      </c>
    </row>
    <row r="2120" spans="1:8" x14ac:dyDescent="0.2">
      <c r="A2120" s="326" t="e">
        <f>'Запит 2-8'!#REF!</f>
        <v>#REF!</v>
      </c>
      <c r="B2120" s="298" t="e">
        <f>IF('Запит 2-8'!#REF!&lt;&gt;"",'Запит 2-8'!#REF!,"")</f>
        <v>#REF!</v>
      </c>
      <c r="C2120" s="297" t="e">
        <f>'Запит 2-8'!#REF!</f>
        <v>#REF!</v>
      </c>
      <c r="D2120" s="296" t="e">
        <f>'Запит 2-8'!#REF!</f>
        <v>#REF!</v>
      </c>
      <c r="E2120" s="413" t="e">
        <f>'Паспорт-3'!F1960</f>
        <v>#REF!</v>
      </c>
      <c r="F2120" s="414"/>
      <c r="G2120" s="429" t="e">
        <f t="shared" si="258"/>
        <v>#REF!</v>
      </c>
      <c r="H2120" s="81" t="e">
        <f t="shared" si="259"/>
        <v>#REF!</v>
      </c>
    </row>
    <row r="2121" spans="1:8" x14ac:dyDescent="0.2">
      <c r="A2121" s="326" t="e">
        <f>'Запит 2-8'!#REF!</f>
        <v>#REF!</v>
      </c>
      <c r="B2121" s="298" t="e">
        <f>IF('Запит 2-8'!#REF!&lt;&gt;"",'Запит 2-8'!#REF!,"")</f>
        <v>#REF!</v>
      </c>
      <c r="C2121" s="297" t="e">
        <f>'Запит 2-8'!#REF!</f>
        <v>#REF!</v>
      </c>
      <c r="D2121" s="296" t="e">
        <f>'Запит 2-8'!#REF!</f>
        <v>#REF!</v>
      </c>
      <c r="E2121" s="413" t="e">
        <f>'Паспорт-3'!F1961</f>
        <v>#REF!</v>
      </c>
      <c r="F2121" s="414"/>
      <c r="G2121" s="429" t="e">
        <f t="shared" si="258"/>
        <v>#REF!</v>
      </c>
      <c r="H2121" s="81" t="e">
        <f t="shared" si="259"/>
        <v>#REF!</v>
      </c>
    </row>
    <row r="2122" spans="1:8" x14ac:dyDescent="0.2">
      <c r="A2122" s="326" t="e">
        <f>'Запит 2-8'!#REF!</f>
        <v>#REF!</v>
      </c>
      <c r="B2122" s="298" t="e">
        <f>IF('Запит 2-8'!#REF!&lt;&gt;"",'Запит 2-8'!#REF!,"")</f>
        <v>#REF!</v>
      </c>
      <c r="C2122" s="297" t="e">
        <f>'Запит 2-8'!#REF!</f>
        <v>#REF!</v>
      </c>
      <c r="D2122" s="296" t="e">
        <f>'Запит 2-8'!#REF!</f>
        <v>#REF!</v>
      </c>
      <c r="E2122" s="413" t="e">
        <f>'Паспорт-3'!F1962</f>
        <v>#REF!</v>
      </c>
      <c r="F2122" s="414"/>
      <c r="G2122" s="429" t="e">
        <f t="shared" si="258"/>
        <v>#REF!</v>
      </c>
      <c r="H2122" s="81" t="e">
        <f t="shared" si="259"/>
        <v>#REF!</v>
      </c>
    </row>
    <row r="2123" spans="1:8" x14ac:dyDescent="0.2">
      <c r="A2123" s="433" t="e">
        <f>'Запит 2-8'!#REF!</f>
        <v>#REF!</v>
      </c>
      <c r="B2123" s="434" t="e">
        <f>IF('Запит 2-8'!#REF!&lt;&gt;"",'Запит 2-8'!#REF!,"")</f>
        <v>#REF!</v>
      </c>
      <c r="C2123" s="435" t="e">
        <f>'Запит 2-8'!#REF!</f>
        <v>#REF!</v>
      </c>
      <c r="D2123" s="436" t="e">
        <f>'Запит 2-8'!#REF!</f>
        <v>#REF!</v>
      </c>
      <c r="E2123" s="437" t="e">
        <f>'Паспорт-3'!F1963</f>
        <v>#REF!</v>
      </c>
      <c r="F2123" s="438"/>
      <c r="G2123" s="439" t="e">
        <f t="shared" si="258"/>
        <v>#REF!</v>
      </c>
      <c r="H2123" s="81" t="e">
        <f t="shared" si="259"/>
        <v>#REF!</v>
      </c>
    </row>
    <row r="2124" spans="1:8" ht="12.75" customHeight="1" x14ac:dyDescent="0.2">
      <c r="A2124" s="820" t="s">
        <v>212</v>
      </c>
      <c r="B2124" s="821"/>
      <c r="C2124" s="821"/>
      <c r="D2124" s="821"/>
      <c r="E2124" s="821"/>
      <c r="F2124" s="821"/>
      <c r="G2124" s="822"/>
      <c r="H2124" s="81" t="e">
        <f>H2108</f>
        <v>#REF!</v>
      </c>
    </row>
    <row r="2125" spans="1:8" x14ac:dyDescent="0.2">
      <c r="A2125" s="426" t="e">
        <f>'Запит 2-8'!#REF!</f>
        <v>#REF!</v>
      </c>
      <c r="B2125" s="823" t="s">
        <v>109</v>
      </c>
      <c r="C2125" s="824"/>
      <c r="D2125" s="824"/>
      <c r="E2125" s="825"/>
      <c r="F2125" s="825"/>
      <c r="G2125" s="826"/>
      <c r="H2125" s="81" t="e">
        <f>H2126</f>
        <v>#REF!</v>
      </c>
    </row>
    <row r="2126" spans="1:8" x14ac:dyDescent="0.2">
      <c r="A2126" s="326" t="e">
        <f>'Запит 2-8'!#REF!</f>
        <v>#REF!</v>
      </c>
      <c r="B2126" s="421" t="e">
        <f>IF('Запит 2-8'!#REF!&lt;&gt;"",'Запит 2-8'!#REF!,"")</f>
        <v>#REF!</v>
      </c>
      <c r="C2126" s="422" t="e">
        <f>'Запит 2-8'!#REF!</f>
        <v>#REF!</v>
      </c>
      <c r="D2126" s="423" t="e">
        <f>'Запит 2-8'!#REF!</f>
        <v>#REF!</v>
      </c>
      <c r="E2126" s="424" t="e">
        <f>'Паспорт-3'!F1965</f>
        <v>#REF!</v>
      </c>
      <c r="F2126" s="425"/>
      <c r="G2126" s="428" t="e">
        <f t="shared" ref="G2126:G2140" si="260">F2126-E2126</f>
        <v>#REF!</v>
      </c>
      <c r="H2126" s="81" t="e">
        <f t="shared" ref="H2126:H2140" si="261">IF(B2126&lt;&gt;"","Для друку","")</f>
        <v>#REF!</v>
      </c>
    </row>
    <row r="2127" spans="1:8" x14ac:dyDescent="0.2">
      <c r="A2127" s="326" t="e">
        <f>'Запит 2-8'!#REF!</f>
        <v>#REF!</v>
      </c>
      <c r="B2127" s="298" t="e">
        <f>IF('Запит 2-8'!#REF!&lt;&gt;"",'Запит 2-8'!#REF!,"")</f>
        <v>#REF!</v>
      </c>
      <c r="C2127" s="297" t="e">
        <f>'Запит 2-8'!#REF!</f>
        <v>#REF!</v>
      </c>
      <c r="D2127" s="296" t="e">
        <f>'Запит 2-8'!#REF!</f>
        <v>#REF!</v>
      </c>
      <c r="E2127" s="413" t="e">
        <f>'Паспорт-3'!F1966</f>
        <v>#REF!</v>
      </c>
      <c r="F2127" s="414"/>
      <c r="G2127" s="429" t="e">
        <f t="shared" si="260"/>
        <v>#REF!</v>
      </c>
      <c r="H2127" s="81" t="e">
        <f t="shared" si="261"/>
        <v>#REF!</v>
      </c>
    </row>
    <row r="2128" spans="1:8" x14ac:dyDescent="0.2">
      <c r="A2128" s="326" t="e">
        <f>'Запит 2-8'!#REF!</f>
        <v>#REF!</v>
      </c>
      <c r="B2128" s="298" t="e">
        <f>IF('Запит 2-8'!#REF!&lt;&gt;"",'Запит 2-8'!#REF!,"")</f>
        <v>#REF!</v>
      </c>
      <c r="C2128" s="297" t="e">
        <f>'Запит 2-8'!#REF!</f>
        <v>#REF!</v>
      </c>
      <c r="D2128" s="296" t="e">
        <f>'Запит 2-8'!#REF!</f>
        <v>#REF!</v>
      </c>
      <c r="E2128" s="413" t="e">
        <f>'Паспорт-3'!F1967</f>
        <v>#REF!</v>
      </c>
      <c r="F2128" s="414"/>
      <c r="G2128" s="429" t="e">
        <f t="shared" si="260"/>
        <v>#REF!</v>
      </c>
      <c r="H2128" s="81" t="e">
        <f t="shared" si="261"/>
        <v>#REF!</v>
      </c>
    </row>
    <row r="2129" spans="1:8" x14ac:dyDescent="0.2">
      <c r="A2129" s="326" t="e">
        <f>'Запит 2-8'!#REF!</f>
        <v>#REF!</v>
      </c>
      <c r="B2129" s="298" t="e">
        <f>IF('Запит 2-8'!#REF!&lt;&gt;"",'Запит 2-8'!#REF!,"")</f>
        <v>#REF!</v>
      </c>
      <c r="C2129" s="297" t="e">
        <f>'Запит 2-8'!#REF!</f>
        <v>#REF!</v>
      </c>
      <c r="D2129" s="296" t="e">
        <f>'Запит 2-8'!#REF!</f>
        <v>#REF!</v>
      </c>
      <c r="E2129" s="413" t="e">
        <f>'Паспорт-3'!F1968</f>
        <v>#REF!</v>
      </c>
      <c r="F2129" s="414"/>
      <c r="G2129" s="429" t="e">
        <f t="shared" si="260"/>
        <v>#REF!</v>
      </c>
      <c r="H2129" s="81" t="e">
        <f t="shared" si="261"/>
        <v>#REF!</v>
      </c>
    </row>
    <row r="2130" spans="1:8" x14ac:dyDescent="0.2">
      <c r="A2130" s="326" t="e">
        <f>'Запит 2-8'!#REF!</f>
        <v>#REF!</v>
      </c>
      <c r="B2130" s="298" t="e">
        <f>IF('Запит 2-8'!#REF!&lt;&gt;"",'Запит 2-8'!#REF!,"")</f>
        <v>#REF!</v>
      </c>
      <c r="C2130" s="297" t="e">
        <f>'Запит 2-8'!#REF!</f>
        <v>#REF!</v>
      </c>
      <c r="D2130" s="296" t="e">
        <f>'Запит 2-8'!#REF!</f>
        <v>#REF!</v>
      </c>
      <c r="E2130" s="413" t="e">
        <f>'Паспорт-3'!F1969</f>
        <v>#REF!</v>
      </c>
      <c r="F2130" s="414"/>
      <c r="G2130" s="429" t="e">
        <f t="shared" si="260"/>
        <v>#REF!</v>
      </c>
      <c r="H2130" s="81" t="e">
        <f t="shared" si="261"/>
        <v>#REF!</v>
      </c>
    </row>
    <row r="2131" spans="1:8" x14ac:dyDescent="0.2">
      <c r="A2131" s="326" t="e">
        <f>'Запит 2-8'!#REF!</f>
        <v>#REF!</v>
      </c>
      <c r="B2131" s="298" t="e">
        <f>IF('Запит 2-8'!#REF!&lt;&gt;"",'Запит 2-8'!#REF!,"")</f>
        <v>#REF!</v>
      </c>
      <c r="C2131" s="297" t="e">
        <f>'Запит 2-8'!#REF!</f>
        <v>#REF!</v>
      </c>
      <c r="D2131" s="296" t="e">
        <f>'Запит 2-8'!#REF!</f>
        <v>#REF!</v>
      </c>
      <c r="E2131" s="413" t="e">
        <f>'Паспорт-3'!F1970</f>
        <v>#REF!</v>
      </c>
      <c r="F2131" s="414"/>
      <c r="G2131" s="429" t="e">
        <f t="shared" si="260"/>
        <v>#REF!</v>
      </c>
      <c r="H2131" s="81" t="e">
        <f t="shared" si="261"/>
        <v>#REF!</v>
      </c>
    </row>
    <row r="2132" spans="1:8" x14ac:dyDescent="0.2">
      <c r="A2132" s="326" t="e">
        <f>'Запит 2-8'!#REF!</f>
        <v>#REF!</v>
      </c>
      <c r="B2132" s="298" t="e">
        <f>IF('Запит 2-8'!#REF!&lt;&gt;"",'Запит 2-8'!#REF!,"")</f>
        <v>#REF!</v>
      </c>
      <c r="C2132" s="297" t="e">
        <f>'Запит 2-8'!#REF!</f>
        <v>#REF!</v>
      </c>
      <c r="D2132" s="296" t="e">
        <f>'Запит 2-8'!#REF!</f>
        <v>#REF!</v>
      </c>
      <c r="E2132" s="413" t="e">
        <f>'Паспорт-3'!F1971</f>
        <v>#REF!</v>
      </c>
      <c r="F2132" s="414"/>
      <c r="G2132" s="429" t="e">
        <f t="shared" si="260"/>
        <v>#REF!</v>
      </c>
      <c r="H2132" s="81" t="e">
        <f t="shared" si="261"/>
        <v>#REF!</v>
      </c>
    </row>
    <row r="2133" spans="1:8" x14ac:dyDescent="0.2">
      <c r="A2133" s="326" t="e">
        <f>'Запит 2-8'!#REF!</f>
        <v>#REF!</v>
      </c>
      <c r="B2133" s="298" t="e">
        <f>IF('Запит 2-8'!#REF!&lt;&gt;"",'Запит 2-8'!#REF!,"")</f>
        <v>#REF!</v>
      </c>
      <c r="C2133" s="297" t="e">
        <f>'Запит 2-8'!#REF!</f>
        <v>#REF!</v>
      </c>
      <c r="D2133" s="296" t="e">
        <f>'Запит 2-8'!#REF!</f>
        <v>#REF!</v>
      </c>
      <c r="E2133" s="413" t="e">
        <f>'Паспорт-3'!F1972</f>
        <v>#REF!</v>
      </c>
      <c r="F2133" s="414"/>
      <c r="G2133" s="429" t="e">
        <f t="shared" si="260"/>
        <v>#REF!</v>
      </c>
      <c r="H2133" s="81" t="e">
        <f t="shared" si="261"/>
        <v>#REF!</v>
      </c>
    </row>
    <row r="2134" spans="1:8" x14ac:dyDescent="0.2">
      <c r="A2134" s="326" t="e">
        <f>'Запит 2-8'!#REF!</f>
        <v>#REF!</v>
      </c>
      <c r="B2134" s="298" t="e">
        <f>IF('Запит 2-8'!#REF!&lt;&gt;"",'Запит 2-8'!#REF!,"")</f>
        <v>#REF!</v>
      </c>
      <c r="C2134" s="297" t="e">
        <f>'Запит 2-8'!#REF!</f>
        <v>#REF!</v>
      </c>
      <c r="D2134" s="296" t="e">
        <f>'Запит 2-8'!#REF!</f>
        <v>#REF!</v>
      </c>
      <c r="E2134" s="413" t="e">
        <f>'Паспорт-3'!F1973</f>
        <v>#REF!</v>
      </c>
      <c r="F2134" s="414"/>
      <c r="G2134" s="429" t="e">
        <f t="shared" si="260"/>
        <v>#REF!</v>
      </c>
      <c r="H2134" s="81" t="e">
        <f t="shared" si="261"/>
        <v>#REF!</v>
      </c>
    </row>
    <row r="2135" spans="1:8" x14ac:dyDescent="0.2">
      <c r="A2135" s="326" t="e">
        <f>'Запит 2-8'!#REF!</f>
        <v>#REF!</v>
      </c>
      <c r="B2135" s="298" t="e">
        <f>IF('Запит 2-8'!#REF!&lt;&gt;"",'Запит 2-8'!#REF!,"")</f>
        <v>#REF!</v>
      </c>
      <c r="C2135" s="297" t="e">
        <f>'Запит 2-8'!#REF!</f>
        <v>#REF!</v>
      </c>
      <c r="D2135" s="296" t="e">
        <f>'Запит 2-8'!#REF!</f>
        <v>#REF!</v>
      </c>
      <c r="E2135" s="413" t="e">
        <f>'Паспорт-3'!F1974</f>
        <v>#REF!</v>
      </c>
      <c r="F2135" s="414"/>
      <c r="G2135" s="429" t="e">
        <f t="shared" si="260"/>
        <v>#REF!</v>
      </c>
      <c r="H2135" s="81" t="e">
        <f t="shared" si="261"/>
        <v>#REF!</v>
      </c>
    </row>
    <row r="2136" spans="1:8" x14ac:dyDescent="0.2">
      <c r="A2136" s="326" t="e">
        <f>'Запит 2-8'!#REF!</f>
        <v>#REF!</v>
      </c>
      <c r="B2136" s="298" t="e">
        <f>IF('Запит 2-8'!#REF!&lt;&gt;"",'Запит 2-8'!#REF!,"")</f>
        <v>#REF!</v>
      </c>
      <c r="C2136" s="297" t="e">
        <f>'Запит 2-8'!#REF!</f>
        <v>#REF!</v>
      </c>
      <c r="D2136" s="296" t="e">
        <f>'Запит 2-8'!#REF!</f>
        <v>#REF!</v>
      </c>
      <c r="E2136" s="413" t="e">
        <f>'Паспорт-3'!F1975</f>
        <v>#REF!</v>
      </c>
      <c r="F2136" s="414"/>
      <c r="G2136" s="429" t="e">
        <f t="shared" si="260"/>
        <v>#REF!</v>
      </c>
      <c r="H2136" s="81" t="e">
        <f t="shared" si="261"/>
        <v>#REF!</v>
      </c>
    </row>
    <row r="2137" spans="1:8" x14ac:dyDescent="0.2">
      <c r="A2137" s="326" t="e">
        <f>'Запит 2-8'!#REF!</f>
        <v>#REF!</v>
      </c>
      <c r="B2137" s="298" t="e">
        <f>IF('Запит 2-8'!#REF!&lt;&gt;"",'Запит 2-8'!#REF!,"")</f>
        <v>#REF!</v>
      </c>
      <c r="C2137" s="297" t="e">
        <f>'Запит 2-8'!#REF!</f>
        <v>#REF!</v>
      </c>
      <c r="D2137" s="296" t="e">
        <f>'Запит 2-8'!#REF!</f>
        <v>#REF!</v>
      </c>
      <c r="E2137" s="413" t="e">
        <f>'Паспорт-3'!F1976</f>
        <v>#REF!</v>
      </c>
      <c r="F2137" s="414"/>
      <c r="G2137" s="429" t="e">
        <f t="shared" si="260"/>
        <v>#REF!</v>
      </c>
      <c r="H2137" s="81" t="e">
        <f t="shared" si="261"/>
        <v>#REF!</v>
      </c>
    </row>
    <row r="2138" spans="1:8" x14ac:dyDescent="0.2">
      <c r="A2138" s="326" t="e">
        <f>'Запит 2-8'!#REF!</f>
        <v>#REF!</v>
      </c>
      <c r="B2138" s="298" t="e">
        <f>IF('Запит 2-8'!#REF!&lt;&gt;"",'Запит 2-8'!#REF!,"")</f>
        <v>#REF!</v>
      </c>
      <c r="C2138" s="297" t="e">
        <f>'Запит 2-8'!#REF!</f>
        <v>#REF!</v>
      </c>
      <c r="D2138" s="296" t="e">
        <f>'Запит 2-8'!#REF!</f>
        <v>#REF!</v>
      </c>
      <c r="E2138" s="413" t="e">
        <f>'Паспорт-3'!F1977</f>
        <v>#REF!</v>
      </c>
      <c r="F2138" s="414"/>
      <c r="G2138" s="429" t="e">
        <f t="shared" si="260"/>
        <v>#REF!</v>
      </c>
      <c r="H2138" s="81" t="e">
        <f t="shared" si="261"/>
        <v>#REF!</v>
      </c>
    </row>
    <row r="2139" spans="1:8" x14ac:dyDescent="0.2">
      <c r="A2139" s="326" t="e">
        <f>'Запит 2-8'!#REF!</f>
        <v>#REF!</v>
      </c>
      <c r="B2139" s="298" t="e">
        <f>IF('Запит 2-8'!#REF!&lt;&gt;"",'Запит 2-8'!#REF!,"")</f>
        <v>#REF!</v>
      </c>
      <c r="C2139" s="297" t="e">
        <f>'Запит 2-8'!#REF!</f>
        <v>#REF!</v>
      </c>
      <c r="D2139" s="296" t="e">
        <f>'Запит 2-8'!#REF!</f>
        <v>#REF!</v>
      </c>
      <c r="E2139" s="413" t="e">
        <f>'Паспорт-3'!F1978</f>
        <v>#REF!</v>
      </c>
      <c r="F2139" s="414"/>
      <c r="G2139" s="429" t="e">
        <f t="shared" si="260"/>
        <v>#REF!</v>
      </c>
      <c r="H2139" s="81" t="e">
        <f t="shared" si="261"/>
        <v>#REF!</v>
      </c>
    </row>
    <row r="2140" spans="1:8" x14ac:dyDescent="0.2">
      <c r="A2140" s="433" t="e">
        <f>'Запит 2-8'!#REF!</f>
        <v>#REF!</v>
      </c>
      <c r="B2140" s="434" t="e">
        <f>IF('Запит 2-8'!#REF!&lt;&gt;"",'Запит 2-8'!#REF!,"")</f>
        <v>#REF!</v>
      </c>
      <c r="C2140" s="435" t="e">
        <f>'Запит 2-8'!#REF!</f>
        <v>#REF!</v>
      </c>
      <c r="D2140" s="436" t="e">
        <f>'Запит 2-8'!#REF!</f>
        <v>#REF!</v>
      </c>
      <c r="E2140" s="437" t="e">
        <f>'Паспорт-3'!F1979</f>
        <v>#REF!</v>
      </c>
      <c r="F2140" s="438"/>
      <c r="G2140" s="439" t="e">
        <f t="shared" si="260"/>
        <v>#REF!</v>
      </c>
      <c r="H2140" s="81" t="e">
        <f t="shared" si="261"/>
        <v>#REF!</v>
      </c>
    </row>
    <row r="2141" spans="1:8" ht="12.75" customHeight="1" x14ac:dyDescent="0.2">
      <c r="A2141" s="820" t="s">
        <v>212</v>
      </c>
      <c r="B2141" s="821"/>
      <c r="C2141" s="821"/>
      <c r="D2141" s="821"/>
      <c r="E2141" s="821"/>
      <c r="F2141" s="821"/>
      <c r="G2141" s="822"/>
      <c r="H2141" s="81" t="e">
        <f>H2125</f>
        <v>#REF!</v>
      </c>
    </row>
    <row r="2142" spans="1:8" x14ac:dyDescent="0.2">
      <c r="A2142" s="426" t="e">
        <f>'Запит 2-8'!#REF!</f>
        <v>#REF!</v>
      </c>
      <c r="B2142" s="823" t="s">
        <v>110</v>
      </c>
      <c r="C2142" s="824"/>
      <c r="D2142" s="824"/>
      <c r="E2142" s="825"/>
      <c r="F2142" s="825"/>
      <c r="G2142" s="826"/>
      <c r="H2142" s="81" t="e">
        <f>H2143</f>
        <v>#REF!</v>
      </c>
    </row>
    <row r="2143" spans="1:8" x14ac:dyDescent="0.2">
      <c r="A2143" s="326" t="e">
        <f>'Запит 2-8'!#REF!</f>
        <v>#REF!</v>
      </c>
      <c r="B2143" s="421" t="e">
        <f>IF('Запит 2-8'!#REF!&lt;&gt;"",'Запит 2-8'!#REF!,"")</f>
        <v>#REF!</v>
      </c>
      <c r="C2143" s="422" t="e">
        <f>'Запит 2-8'!#REF!</f>
        <v>#REF!</v>
      </c>
      <c r="D2143" s="423" t="e">
        <f>'Запит 2-8'!#REF!</f>
        <v>#REF!</v>
      </c>
      <c r="E2143" s="424" t="e">
        <f>'Паспорт-3'!F1981</f>
        <v>#REF!</v>
      </c>
      <c r="F2143" s="425"/>
      <c r="G2143" s="428" t="e">
        <f t="shared" ref="G2143:G2152" si="262">F2143-E2143</f>
        <v>#REF!</v>
      </c>
      <c r="H2143" s="81" t="e">
        <f t="shared" ref="H2143:H2152" si="263">IF(B2143&lt;&gt;"","Для друку","")</f>
        <v>#REF!</v>
      </c>
    </row>
    <row r="2144" spans="1:8" x14ac:dyDescent="0.2">
      <c r="A2144" s="326" t="e">
        <f>'Запит 2-8'!#REF!</f>
        <v>#REF!</v>
      </c>
      <c r="B2144" s="298" t="e">
        <f>IF('Запит 2-8'!#REF!&lt;&gt;"",'Запит 2-8'!#REF!,"")</f>
        <v>#REF!</v>
      </c>
      <c r="C2144" s="297" t="e">
        <f>'Запит 2-8'!#REF!</f>
        <v>#REF!</v>
      </c>
      <c r="D2144" s="296" t="e">
        <f>'Запит 2-8'!#REF!</f>
        <v>#REF!</v>
      </c>
      <c r="E2144" s="413" t="e">
        <f>'Паспорт-3'!F1982</f>
        <v>#REF!</v>
      </c>
      <c r="F2144" s="414"/>
      <c r="G2144" s="429" t="e">
        <f t="shared" si="262"/>
        <v>#REF!</v>
      </c>
      <c r="H2144" s="81" t="e">
        <f t="shared" si="263"/>
        <v>#REF!</v>
      </c>
    </row>
    <row r="2145" spans="1:8" x14ac:dyDescent="0.2">
      <c r="A2145" s="326" t="e">
        <f>'Запит 2-8'!#REF!</f>
        <v>#REF!</v>
      </c>
      <c r="B2145" s="298" t="e">
        <f>IF('Запит 2-8'!#REF!&lt;&gt;"",'Запит 2-8'!#REF!,"")</f>
        <v>#REF!</v>
      </c>
      <c r="C2145" s="297" t="e">
        <f>'Запит 2-8'!#REF!</f>
        <v>#REF!</v>
      </c>
      <c r="D2145" s="296" t="e">
        <f>'Запит 2-8'!#REF!</f>
        <v>#REF!</v>
      </c>
      <c r="E2145" s="413" t="e">
        <f>'Паспорт-3'!F1983</f>
        <v>#REF!</v>
      </c>
      <c r="F2145" s="414"/>
      <c r="G2145" s="429" t="e">
        <f t="shared" si="262"/>
        <v>#REF!</v>
      </c>
      <c r="H2145" s="81" t="e">
        <f t="shared" si="263"/>
        <v>#REF!</v>
      </c>
    </row>
    <row r="2146" spans="1:8" x14ac:dyDescent="0.2">
      <c r="A2146" s="326" t="e">
        <f>'Запит 2-8'!#REF!</f>
        <v>#REF!</v>
      </c>
      <c r="B2146" s="298" t="e">
        <f>IF('Запит 2-8'!#REF!&lt;&gt;"",'Запит 2-8'!#REF!,"")</f>
        <v>#REF!</v>
      </c>
      <c r="C2146" s="297" t="e">
        <f>'Запит 2-8'!#REF!</f>
        <v>#REF!</v>
      </c>
      <c r="D2146" s="296" t="e">
        <f>'Запит 2-8'!#REF!</f>
        <v>#REF!</v>
      </c>
      <c r="E2146" s="413" t="e">
        <f>'Паспорт-3'!F1984</f>
        <v>#REF!</v>
      </c>
      <c r="F2146" s="414"/>
      <c r="G2146" s="429" t="e">
        <f t="shared" si="262"/>
        <v>#REF!</v>
      </c>
      <c r="H2146" s="81" t="e">
        <f t="shared" si="263"/>
        <v>#REF!</v>
      </c>
    </row>
    <row r="2147" spans="1:8" x14ac:dyDescent="0.2">
      <c r="A2147" s="326" t="e">
        <f>'Запит 2-8'!#REF!</f>
        <v>#REF!</v>
      </c>
      <c r="B2147" s="298" t="e">
        <f>IF('Запит 2-8'!#REF!&lt;&gt;"",'Запит 2-8'!#REF!,"")</f>
        <v>#REF!</v>
      </c>
      <c r="C2147" s="297" t="e">
        <f>'Запит 2-8'!#REF!</f>
        <v>#REF!</v>
      </c>
      <c r="D2147" s="296" t="e">
        <f>'Запит 2-8'!#REF!</f>
        <v>#REF!</v>
      </c>
      <c r="E2147" s="413" t="e">
        <f>'Паспорт-3'!F1985</f>
        <v>#REF!</v>
      </c>
      <c r="F2147" s="414"/>
      <c r="G2147" s="429" t="e">
        <f t="shared" si="262"/>
        <v>#REF!</v>
      </c>
      <c r="H2147" s="81" t="e">
        <f t="shared" si="263"/>
        <v>#REF!</v>
      </c>
    </row>
    <row r="2148" spans="1:8" x14ac:dyDescent="0.2">
      <c r="A2148" s="326" t="e">
        <f>'Запит 2-8'!#REF!</f>
        <v>#REF!</v>
      </c>
      <c r="B2148" s="298" t="e">
        <f>IF('Запит 2-8'!#REF!&lt;&gt;"",'Запит 2-8'!#REF!,"")</f>
        <v>#REF!</v>
      </c>
      <c r="C2148" s="297" t="e">
        <f>'Запит 2-8'!#REF!</f>
        <v>#REF!</v>
      </c>
      <c r="D2148" s="296" t="e">
        <f>'Запит 2-8'!#REF!</f>
        <v>#REF!</v>
      </c>
      <c r="E2148" s="413" t="e">
        <f>'Паспорт-3'!F1986</f>
        <v>#REF!</v>
      </c>
      <c r="F2148" s="414"/>
      <c r="G2148" s="429" t="e">
        <f t="shared" si="262"/>
        <v>#REF!</v>
      </c>
      <c r="H2148" s="81" t="e">
        <f t="shared" si="263"/>
        <v>#REF!</v>
      </c>
    </row>
    <row r="2149" spans="1:8" x14ac:dyDescent="0.2">
      <c r="A2149" s="326" t="e">
        <f>'Запит 2-8'!#REF!</f>
        <v>#REF!</v>
      </c>
      <c r="B2149" s="298" t="e">
        <f>IF('Запит 2-8'!#REF!&lt;&gt;"",'Запит 2-8'!#REF!,"")</f>
        <v>#REF!</v>
      </c>
      <c r="C2149" s="297" t="e">
        <f>'Запит 2-8'!#REF!</f>
        <v>#REF!</v>
      </c>
      <c r="D2149" s="296" t="e">
        <f>'Запит 2-8'!#REF!</f>
        <v>#REF!</v>
      </c>
      <c r="E2149" s="413" t="e">
        <f>'Паспорт-3'!F1987</f>
        <v>#REF!</v>
      </c>
      <c r="F2149" s="414"/>
      <c r="G2149" s="429" t="e">
        <f t="shared" si="262"/>
        <v>#REF!</v>
      </c>
      <c r="H2149" s="81" t="e">
        <f t="shared" si="263"/>
        <v>#REF!</v>
      </c>
    </row>
    <row r="2150" spans="1:8" x14ac:dyDescent="0.2">
      <c r="A2150" s="326" t="e">
        <f>'Запит 2-8'!#REF!</f>
        <v>#REF!</v>
      </c>
      <c r="B2150" s="298" t="e">
        <f>IF('Запит 2-8'!#REF!&lt;&gt;"",'Запит 2-8'!#REF!,"")</f>
        <v>#REF!</v>
      </c>
      <c r="C2150" s="297" t="e">
        <f>'Запит 2-8'!#REF!</f>
        <v>#REF!</v>
      </c>
      <c r="D2150" s="296" t="e">
        <f>'Запит 2-8'!#REF!</f>
        <v>#REF!</v>
      </c>
      <c r="E2150" s="413" t="e">
        <f>'Паспорт-3'!F1988</f>
        <v>#REF!</v>
      </c>
      <c r="F2150" s="414"/>
      <c r="G2150" s="429" t="e">
        <f t="shared" si="262"/>
        <v>#REF!</v>
      </c>
      <c r="H2150" s="81" t="e">
        <f t="shared" si="263"/>
        <v>#REF!</v>
      </c>
    </row>
    <row r="2151" spans="1:8" ht="12.75" customHeight="1" x14ac:dyDescent="0.2">
      <c r="A2151" s="326" t="e">
        <f>'Запит 2-8'!#REF!</f>
        <v>#REF!</v>
      </c>
      <c r="B2151" s="298" t="e">
        <f>IF('Запит 2-8'!#REF!&lt;&gt;"",'Запит 2-8'!#REF!,"")</f>
        <v>#REF!</v>
      </c>
      <c r="C2151" s="297" t="e">
        <f>'Запит 2-8'!#REF!</f>
        <v>#REF!</v>
      </c>
      <c r="D2151" s="296" t="e">
        <f>'Запит 2-8'!#REF!</f>
        <v>#REF!</v>
      </c>
      <c r="E2151" s="413" t="e">
        <f>'Паспорт-3'!F1989</f>
        <v>#REF!</v>
      </c>
      <c r="F2151" s="414"/>
      <c r="G2151" s="429" t="e">
        <f t="shared" si="262"/>
        <v>#REF!</v>
      </c>
      <c r="H2151" s="81" t="e">
        <f t="shared" si="263"/>
        <v>#REF!</v>
      </c>
    </row>
    <row r="2152" spans="1:8" x14ac:dyDescent="0.2">
      <c r="A2152" s="433" t="e">
        <f>'Запит 2-8'!#REF!</f>
        <v>#REF!</v>
      </c>
      <c r="B2152" s="434" t="e">
        <f>IF('Запит 2-8'!#REF!&lt;&gt;"",'Запит 2-8'!#REF!,"")</f>
        <v>#REF!</v>
      </c>
      <c r="C2152" s="435" t="e">
        <f>'Запит 2-8'!#REF!</f>
        <v>#REF!</v>
      </c>
      <c r="D2152" s="436" t="e">
        <f>'Запит 2-8'!#REF!</f>
        <v>#REF!</v>
      </c>
      <c r="E2152" s="437" t="e">
        <f>'Паспорт-3'!F1990</f>
        <v>#REF!</v>
      </c>
      <c r="F2152" s="438"/>
      <c r="G2152" s="439" t="e">
        <f t="shared" si="262"/>
        <v>#REF!</v>
      </c>
      <c r="H2152" s="81" t="e">
        <f t="shared" si="263"/>
        <v>#REF!</v>
      </c>
    </row>
    <row r="2153" spans="1:8" ht="12.75" customHeight="1" x14ac:dyDescent="0.2">
      <c r="A2153" s="820" t="s">
        <v>212</v>
      </c>
      <c r="B2153" s="821"/>
      <c r="C2153" s="821"/>
      <c r="D2153" s="821"/>
      <c r="E2153" s="821"/>
      <c r="F2153" s="821"/>
      <c r="G2153" s="822"/>
      <c r="H2153" s="81" t="e">
        <f>H2142</f>
        <v>#REF!</v>
      </c>
    </row>
    <row r="2154" spans="1:8" ht="12.75" customHeight="1" x14ac:dyDescent="0.2">
      <c r="A2154" s="820" t="s">
        <v>232</v>
      </c>
      <c r="B2154" s="821"/>
      <c r="C2154" s="821"/>
      <c r="D2154" s="821"/>
      <c r="E2154" s="821"/>
      <c r="F2154" s="821"/>
      <c r="G2154" s="822"/>
      <c r="H2154" s="81" t="e">
        <f>H2090</f>
        <v>#REF!</v>
      </c>
    </row>
    <row r="2155" spans="1:8" ht="12.75" customHeight="1" x14ac:dyDescent="0.2">
      <c r="A2155" s="784" t="e">
        <f>'Запит 2-8'!#REF!</f>
        <v>#REF!</v>
      </c>
      <c r="B2155" s="785"/>
      <c r="C2155" s="785"/>
      <c r="D2155" s="785"/>
      <c r="E2155" s="785"/>
      <c r="F2155" s="785"/>
      <c r="G2155" s="786"/>
      <c r="H2155" s="81" t="e">
        <f>H2156</f>
        <v>#REF!</v>
      </c>
    </row>
    <row r="2156" spans="1:8" x14ac:dyDescent="0.2">
      <c r="A2156" s="420" t="s">
        <v>4</v>
      </c>
      <c r="B2156" s="823" t="s">
        <v>107</v>
      </c>
      <c r="C2156" s="824"/>
      <c r="D2156" s="824"/>
      <c r="E2156" s="827"/>
      <c r="F2156" s="827"/>
      <c r="G2156" s="828"/>
      <c r="H2156" s="81" t="e">
        <f>H2157</f>
        <v>#REF!</v>
      </c>
    </row>
    <row r="2157" spans="1:8" x14ac:dyDescent="0.2">
      <c r="A2157" s="326" t="e">
        <f>'Запит 2-8'!#REF!</f>
        <v>#REF!</v>
      </c>
      <c r="B2157" s="421" t="e">
        <f>IF('Запит 2-8'!#REF!&lt;&gt;"",'Запит 2-8'!#REF!,"")</f>
        <v>#REF!</v>
      </c>
      <c r="C2157" s="422" t="e">
        <f>'Запит 2-8'!#REF!</f>
        <v>#REF!</v>
      </c>
      <c r="D2157" s="423" t="e">
        <f>'Запит 2-8'!#REF!</f>
        <v>#REF!</v>
      </c>
      <c r="E2157" s="424" t="e">
        <f>'Паспорт-3'!F1993</f>
        <v>#REF!</v>
      </c>
      <c r="F2157" s="425"/>
      <c r="G2157" s="428" t="e">
        <f t="shared" ref="G2157:G2171" si="264">F2157-E2157</f>
        <v>#REF!</v>
      </c>
      <c r="H2157" s="81" t="e">
        <f t="shared" ref="H2157:H2171" si="265">IF(B2157&lt;&gt;"","Для друку","")</f>
        <v>#REF!</v>
      </c>
    </row>
    <row r="2158" spans="1:8" x14ac:dyDescent="0.2">
      <c r="A2158" s="326" t="e">
        <f>'Запит 2-8'!#REF!</f>
        <v>#REF!</v>
      </c>
      <c r="B2158" s="298" t="e">
        <f>IF('Запит 2-8'!#REF!&lt;&gt;"",'Запит 2-8'!#REF!,"")</f>
        <v>#REF!</v>
      </c>
      <c r="C2158" s="297" t="e">
        <f>'Запит 2-8'!#REF!</f>
        <v>#REF!</v>
      </c>
      <c r="D2158" s="296" t="e">
        <f>'Запит 2-8'!#REF!</f>
        <v>#REF!</v>
      </c>
      <c r="E2158" s="413" t="e">
        <f>'Паспорт-3'!F1994</f>
        <v>#REF!</v>
      </c>
      <c r="F2158" s="414"/>
      <c r="G2158" s="429" t="e">
        <f t="shared" si="264"/>
        <v>#REF!</v>
      </c>
      <c r="H2158" s="81" t="e">
        <f t="shared" si="265"/>
        <v>#REF!</v>
      </c>
    </row>
    <row r="2159" spans="1:8" x14ac:dyDescent="0.2">
      <c r="A2159" s="326" t="e">
        <f>'Запит 2-8'!#REF!</f>
        <v>#REF!</v>
      </c>
      <c r="B2159" s="298" t="e">
        <f>IF('Запит 2-8'!#REF!&lt;&gt;"",'Запит 2-8'!#REF!,"")</f>
        <v>#REF!</v>
      </c>
      <c r="C2159" s="297" t="e">
        <f>'Запит 2-8'!#REF!</f>
        <v>#REF!</v>
      </c>
      <c r="D2159" s="296" t="e">
        <f>'Запит 2-8'!#REF!</f>
        <v>#REF!</v>
      </c>
      <c r="E2159" s="413" t="e">
        <f>'Паспорт-3'!F1995</f>
        <v>#REF!</v>
      </c>
      <c r="F2159" s="414"/>
      <c r="G2159" s="429" t="e">
        <f t="shared" si="264"/>
        <v>#REF!</v>
      </c>
      <c r="H2159" s="81" t="e">
        <f t="shared" si="265"/>
        <v>#REF!</v>
      </c>
    </row>
    <row r="2160" spans="1:8" x14ac:dyDescent="0.2">
      <c r="A2160" s="326" t="e">
        <f>'Запит 2-8'!#REF!</f>
        <v>#REF!</v>
      </c>
      <c r="B2160" s="298" t="e">
        <f>IF('Запит 2-8'!#REF!&lt;&gt;"",'Запит 2-8'!#REF!,"")</f>
        <v>#REF!</v>
      </c>
      <c r="C2160" s="297" t="e">
        <f>'Запит 2-8'!#REF!</f>
        <v>#REF!</v>
      </c>
      <c r="D2160" s="296" t="e">
        <f>'Запит 2-8'!#REF!</f>
        <v>#REF!</v>
      </c>
      <c r="E2160" s="413" t="e">
        <f>'Паспорт-3'!F1996</f>
        <v>#REF!</v>
      </c>
      <c r="F2160" s="414"/>
      <c r="G2160" s="429" t="e">
        <f t="shared" si="264"/>
        <v>#REF!</v>
      </c>
      <c r="H2160" s="81" t="e">
        <f t="shared" si="265"/>
        <v>#REF!</v>
      </c>
    </row>
    <row r="2161" spans="1:8" x14ac:dyDescent="0.2">
      <c r="A2161" s="326" t="e">
        <f>'Запит 2-8'!#REF!</f>
        <v>#REF!</v>
      </c>
      <c r="B2161" s="298" t="e">
        <f>IF('Запит 2-8'!#REF!&lt;&gt;"",'Запит 2-8'!#REF!,"")</f>
        <v>#REF!</v>
      </c>
      <c r="C2161" s="297" t="e">
        <f>'Запит 2-8'!#REF!</f>
        <v>#REF!</v>
      </c>
      <c r="D2161" s="296" t="e">
        <f>'Запит 2-8'!#REF!</f>
        <v>#REF!</v>
      </c>
      <c r="E2161" s="413" t="e">
        <f>'Паспорт-3'!F1997</f>
        <v>#REF!</v>
      </c>
      <c r="F2161" s="414"/>
      <c r="G2161" s="429" t="e">
        <f t="shared" si="264"/>
        <v>#REF!</v>
      </c>
      <c r="H2161" s="81" t="e">
        <f t="shared" si="265"/>
        <v>#REF!</v>
      </c>
    </row>
    <row r="2162" spans="1:8" x14ac:dyDescent="0.2">
      <c r="A2162" s="326" t="e">
        <f>'Запит 2-8'!#REF!</f>
        <v>#REF!</v>
      </c>
      <c r="B2162" s="298" t="e">
        <f>IF('Запит 2-8'!#REF!&lt;&gt;"",'Запит 2-8'!#REF!,"")</f>
        <v>#REF!</v>
      </c>
      <c r="C2162" s="297" t="e">
        <f>'Запит 2-8'!#REF!</f>
        <v>#REF!</v>
      </c>
      <c r="D2162" s="296" t="e">
        <f>'Запит 2-8'!#REF!</f>
        <v>#REF!</v>
      </c>
      <c r="E2162" s="413" t="e">
        <f>'Паспорт-3'!F1998</f>
        <v>#REF!</v>
      </c>
      <c r="F2162" s="414"/>
      <c r="G2162" s="429" t="e">
        <f t="shared" si="264"/>
        <v>#REF!</v>
      </c>
      <c r="H2162" s="81" t="e">
        <f t="shared" si="265"/>
        <v>#REF!</v>
      </c>
    </row>
    <row r="2163" spans="1:8" x14ac:dyDescent="0.2">
      <c r="A2163" s="326" t="e">
        <f>'Запит 2-8'!#REF!</f>
        <v>#REF!</v>
      </c>
      <c r="B2163" s="298" t="e">
        <f>IF('Запит 2-8'!#REF!&lt;&gt;"",'Запит 2-8'!#REF!,"")</f>
        <v>#REF!</v>
      </c>
      <c r="C2163" s="297" t="e">
        <f>'Запит 2-8'!#REF!</f>
        <v>#REF!</v>
      </c>
      <c r="D2163" s="296" t="e">
        <f>'Запит 2-8'!#REF!</f>
        <v>#REF!</v>
      </c>
      <c r="E2163" s="413" t="e">
        <f>'Паспорт-3'!F1999</f>
        <v>#REF!</v>
      </c>
      <c r="F2163" s="414"/>
      <c r="G2163" s="429" t="e">
        <f t="shared" si="264"/>
        <v>#REF!</v>
      </c>
      <c r="H2163" s="81" t="e">
        <f t="shared" si="265"/>
        <v>#REF!</v>
      </c>
    </row>
    <row r="2164" spans="1:8" x14ac:dyDescent="0.2">
      <c r="A2164" s="326" t="e">
        <f>'Запит 2-8'!#REF!</f>
        <v>#REF!</v>
      </c>
      <c r="B2164" s="298" t="e">
        <f>IF('Запит 2-8'!#REF!&lt;&gt;"",'Запит 2-8'!#REF!,"")</f>
        <v>#REF!</v>
      </c>
      <c r="C2164" s="297" t="e">
        <f>'Запит 2-8'!#REF!</f>
        <v>#REF!</v>
      </c>
      <c r="D2164" s="296" t="e">
        <f>'Запит 2-8'!#REF!</f>
        <v>#REF!</v>
      </c>
      <c r="E2164" s="413" t="e">
        <f>'Паспорт-3'!F2000</f>
        <v>#REF!</v>
      </c>
      <c r="F2164" s="414"/>
      <c r="G2164" s="429" t="e">
        <f t="shared" si="264"/>
        <v>#REF!</v>
      </c>
      <c r="H2164" s="81" t="e">
        <f t="shared" si="265"/>
        <v>#REF!</v>
      </c>
    </row>
    <row r="2165" spans="1:8" x14ac:dyDescent="0.2">
      <c r="A2165" s="326" t="e">
        <f>'Запит 2-8'!#REF!</f>
        <v>#REF!</v>
      </c>
      <c r="B2165" s="298" t="e">
        <f>IF('Запит 2-8'!#REF!&lt;&gt;"",'Запит 2-8'!#REF!,"")</f>
        <v>#REF!</v>
      </c>
      <c r="C2165" s="297" t="e">
        <f>'Запит 2-8'!#REF!</f>
        <v>#REF!</v>
      </c>
      <c r="D2165" s="296" t="e">
        <f>'Запит 2-8'!#REF!</f>
        <v>#REF!</v>
      </c>
      <c r="E2165" s="413" t="e">
        <f>'Паспорт-3'!F2001</f>
        <v>#REF!</v>
      </c>
      <c r="F2165" s="414"/>
      <c r="G2165" s="429" t="e">
        <f t="shared" si="264"/>
        <v>#REF!</v>
      </c>
      <c r="H2165" s="81" t="e">
        <f t="shared" si="265"/>
        <v>#REF!</v>
      </c>
    </row>
    <row r="2166" spans="1:8" x14ac:dyDescent="0.2">
      <c r="A2166" s="326" t="e">
        <f>'Запит 2-8'!#REF!</f>
        <v>#REF!</v>
      </c>
      <c r="B2166" s="298" t="e">
        <f>IF('Запит 2-8'!#REF!&lt;&gt;"",'Запит 2-8'!#REF!,"")</f>
        <v>#REF!</v>
      </c>
      <c r="C2166" s="297" t="e">
        <f>'Запит 2-8'!#REF!</f>
        <v>#REF!</v>
      </c>
      <c r="D2166" s="296" t="e">
        <f>'Запит 2-8'!#REF!</f>
        <v>#REF!</v>
      </c>
      <c r="E2166" s="413" t="e">
        <f>'Паспорт-3'!F2002</f>
        <v>#REF!</v>
      </c>
      <c r="F2166" s="414"/>
      <c r="G2166" s="429" t="e">
        <f t="shared" si="264"/>
        <v>#REF!</v>
      </c>
      <c r="H2166" s="81" t="e">
        <f t="shared" si="265"/>
        <v>#REF!</v>
      </c>
    </row>
    <row r="2167" spans="1:8" x14ac:dyDescent="0.2">
      <c r="A2167" s="326" t="e">
        <f>'Запит 2-8'!#REF!</f>
        <v>#REF!</v>
      </c>
      <c r="B2167" s="298" t="e">
        <f>IF('Запит 2-8'!#REF!&lt;&gt;"",'Запит 2-8'!#REF!,"")</f>
        <v>#REF!</v>
      </c>
      <c r="C2167" s="297" t="e">
        <f>'Запит 2-8'!#REF!</f>
        <v>#REF!</v>
      </c>
      <c r="D2167" s="296" t="e">
        <f>'Запит 2-8'!#REF!</f>
        <v>#REF!</v>
      </c>
      <c r="E2167" s="413" t="e">
        <f>'Паспорт-3'!F2003</f>
        <v>#REF!</v>
      </c>
      <c r="F2167" s="414"/>
      <c r="G2167" s="429" t="e">
        <f t="shared" si="264"/>
        <v>#REF!</v>
      </c>
      <c r="H2167" s="81" t="e">
        <f t="shared" si="265"/>
        <v>#REF!</v>
      </c>
    </row>
    <row r="2168" spans="1:8" x14ac:dyDescent="0.2">
      <c r="A2168" s="326" t="e">
        <f>'Запит 2-8'!#REF!</f>
        <v>#REF!</v>
      </c>
      <c r="B2168" s="298" t="e">
        <f>IF('Запит 2-8'!#REF!&lt;&gt;"",'Запит 2-8'!#REF!,"")</f>
        <v>#REF!</v>
      </c>
      <c r="C2168" s="297" t="e">
        <f>'Запит 2-8'!#REF!</f>
        <v>#REF!</v>
      </c>
      <c r="D2168" s="296" t="e">
        <f>'Запит 2-8'!#REF!</f>
        <v>#REF!</v>
      </c>
      <c r="E2168" s="413" t="e">
        <f>'Паспорт-3'!F2004</f>
        <v>#REF!</v>
      </c>
      <c r="F2168" s="414"/>
      <c r="G2168" s="429" t="e">
        <f t="shared" si="264"/>
        <v>#REF!</v>
      </c>
      <c r="H2168" s="81" t="e">
        <f t="shared" si="265"/>
        <v>#REF!</v>
      </c>
    </row>
    <row r="2169" spans="1:8" x14ac:dyDescent="0.2">
      <c r="A2169" s="326" t="e">
        <f>'Запит 2-8'!#REF!</f>
        <v>#REF!</v>
      </c>
      <c r="B2169" s="298" t="e">
        <f>IF('Запит 2-8'!#REF!&lt;&gt;"",'Запит 2-8'!#REF!,"")</f>
        <v>#REF!</v>
      </c>
      <c r="C2169" s="297" t="e">
        <f>'Запит 2-8'!#REF!</f>
        <v>#REF!</v>
      </c>
      <c r="D2169" s="296" t="e">
        <f>'Запит 2-8'!#REF!</f>
        <v>#REF!</v>
      </c>
      <c r="E2169" s="413" t="e">
        <f>'Паспорт-3'!F2005</f>
        <v>#REF!</v>
      </c>
      <c r="F2169" s="414"/>
      <c r="G2169" s="429" t="e">
        <f t="shared" si="264"/>
        <v>#REF!</v>
      </c>
      <c r="H2169" s="81" t="e">
        <f t="shared" si="265"/>
        <v>#REF!</v>
      </c>
    </row>
    <row r="2170" spans="1:8" x14ac:dyDescent="0.2">
      <c r="A2170" s="326" t="e">
        <f>'Запит 2-8'!#REF!</f>
        <v>#REF!</v>
      </c>
      <c r="B2170" s="298" t="e">
        <f>IF('Запит 2-8'!#REF!&lt;&gt;"",'Запит 2-8'!#REF!,"")</f>
        <v>#REF!</v>
      </c>
      <c r="C2170" s="297" t="e">
        <f>'Запит 2-8'!#REF!</f>
        <v>#REF!</v>
      </c>
      <c r="D2170" s="296" t="e">
        <f>'Запит 2-8'!#REF!</f>
        <v>#REF!</v>
      </c>
      <c r="E2170" s="413" t="e">
        <f>'Паспорт-3'!F2006</f>
        <v>#REF!</v>
      </c>
      <c r="F2170" s="414"/>
      <c r="G2170" s="429" t="e">
        <f t="shared" si="264"/>
        <v>#REF!</v>
      </c>
      <c r="H2170" s="81" t="e">
        <f t="shared" si="265"/>
        <v>#REF!</v>
      </c>
    </row>
    <row r="2171" spans="1:8" x14ac:dyDescent="0.2">
      <c r="A2171" s="433" t="e">
        <f>'Запит 2-8'!#REF!</f>
        <v>#REF!</v>
      </c>
      <c r="B2171" s="434" t="e">
        <f>IF('Запит 2-8'!#REF!&lt;&gt;"",'Запит 2-8'!#REF!,"")</f>
        <v>#REF!</v>
      </c>
      <c r="C2171" s="435" t="e">
        <f>'Запит 2-8'!#REF!</f>
        <v>#REF!</v>
      </c>
      <c r="D2171" s="436" t="e">
        <f>'Запит 2-8'!#REF!</f>
        <v>#REF!</v>
      </c>
      <c r="E2171" s="437" t="e">
        <f>'Паспорт-3'!F2007</f>
        <v>#REF!</v>
      </c>
      <c r="F2171" s="438"/>
      <c r="G2171" s="439" t="e">
        <f t="shared" si="264"/>
        <v>#REF!</v>
      </c>
      <c r="H2171" s="81" t="e">
        <f t="shared" si="265"/>
        <v>#REF!</v>
      </c>
    </row>
    <row r="2172" spans="1:8" ht="12.75" customHeight="1" x14ac:dyDescent="0.2">
      <c r="A2172" s="820" t="s">
        <v>212</v>
      </c>
      <c r="B2172" s="821"/>
      <c r="C2172" s="821"/>
      <c r="D2172" s="821"/>
      <c r="E2172" s="821"/>
      <c r="F2172" s="821"/>
      <c r="G2172" s="822"/>
      <c r="H2172" s="81" t="e">
        <f>H2156</f>
        <v>#REF!</v>
      </c>
    </row>
    <row r="2173" spans="1:8" x14ac:dyDescent="0.2">
      <c r="A2173" s="420" t="e">
        <f>'Запит 2-8'!#REF!</f>
        <v>#REF!</v>
      </c>
      <c r="B2173" s="823" t="s">
        <v>108</v>
      </c>
      <c r="C2173" s="824"/>
      <c r="D2173" s="824"/>
      <c r="E2173" s="824"/>
      <c r="F2173" s="824"/>
      <c r="G2173" s="829"/>
      <c r="H2173" s="81" t="e">
        <f>H2174</f>
        <v>#REF!</v>
      </c>
    </row>
    <row r="2174" spans="1:8" x14ac:dyDescent="0.2">
      <c r="A2174" s="326" t="e">
        <f>'Запит 2-8'!#REF!</f>
        <v>#REF!</v>
      </c>
      <c r="B2174" s="421" t="e">
        <f>IF('Запит 2-8'!#REF!&lt;&gt;"",'Запит 2-8'!#REF!,"")</f>
        <v>#REF!</v>
      </c>
      <c r="C2174" s="422" t="e">
        <f>'Запит 2-8'!#REF!</f>
        <v>#REF!</v>
      </c>
      <c r="D2174" s="423" t="e">
        <f>'Запит 2-8'!#REF!</f>
        <v>#REF!</v>
      </c>
      <c r="E2174" s="430" t="e">
        <f>'Паспорт-3'!F2009</f>
        <v>#REF!</v>
      </c>
      <c r="F2174" s="431"/>
      <c r="G2174" s="432" t="e">
        <f t="shared" ref="G2174:G2188" si="266">F2174-E2174</f>
        <v>#REF!</v>
      </c>
      <c r="H2174" s="81" t="e">
        <f t="shared" ref="H2174:H2188" si="267">IF(B2174&lt;&gt;"","Для друку","")</f>
        <v>#REF!</v>
      </c>
    </row>
    <row r="2175" spans="1:8" x14ac:dyDescent="0.2">
      <c r="A2175" s="326" t="e">
        <f>'Запит 2-8'!#REF!</f>
        <v>#REF!</v>
      </c>
      <c r="B2175" s="298" t="e">
        <f>IF('Запит 2-8'!#REF!&lt;&gt;"",'Запит 2-8'!#REF!,"")</f>
        <v>#REF!</v>
      </c>
      <c r="C2175" s="297" t="e">
        <f>'Запит 2-8'!#REF!</f>
        <v>#REF!</v>
      </c>
      <c r="D2175" s="296" t="e">
        <f>'Запит 2-8'!#REF!</f>
        <v>#REF!</v>
      </c>
      <c r="E2175" s="413" t="e">
        <f>'Паспорт-3'!F2010</f>
        <v>#REF!</v>
      </c>
      <c r="F2175" s="414"/>
      <c r="G2175" s="429" t="e">
        <f t="shared" si="266"/>
        <v>#REF!</v>
      </c>
      <c r="H2175" s="81" t="e">
        <f t="shared" si="267"/>
        <v>#REF!</v>
      </c>
    </row>
    <row r="2176" spans="1:8" x14ac:dyDescent="0.2">
      <c r="A2176" s="326" t="e">
        <f>'Запит 2-8'!#REF!</f>
        <v>#REF!</v>
      </c>
      <c r="B2176" s="298" t="e">
        <f>IF('Запит 2-8'!#REF!&lt;&gt;"",'Запит 2-8'!#REF!,"")</f>
        <v>#REF!</v>
      </c>
      <c r="C2176" s="297" t="e">
        <f>'Запит 2-8'!#REF!</f>
        <v>#REF!</v>
      </c>
      <c r="D2176" s="296" t="e">
        <f>'Запит 2-8'!#REF!</f>
        <v>#REF!</v>
      </c>
      <c r="E2176" s="413" t="e">
        <f>'Паспорт-3'!F2011</f>
        <v>#REF!</v>
      </c>
      <c r="F2176" s="414"/>
      <c r="G2176" s="429" t="e">
        <f t="shared" si="266"/>
        <v>#REF!</v>
      </c>
      <c r="H2176" s="81" t="e">
        <f t="shared" si="267"/>
        <v>#REF!</v>
      </c>
    </row>
    <row r="2177" spans="1:8" x14ac:dyDescent="0.2">
      <c r="A2177" s="326" t="e">
        <f>'Запит 2-8'!#REF!</f>
        <v>#REF!</v>
      </c>
      <c r="B2177" s="298" t="e">
        <f>IF('Запит 2-8'!#REF!&lt;&gt;"",'Запит 2-8'!#REF!,"")</f>
        <v>#REF!</v>
      </c>
      <c r="C2177" s="297" t="e">
        <f>'Запит 2-8'!#REF!</f>
        <v>#REF!</v>
      </c>
      <c r="D2177" s="296" t="e">
        <f>'Запит 2-8'!#REF!</f>
        <v>#REF!</v>
      </c>
      <c r="E2177" s="413" t="e">
        <f>'Паспорт-3'!F2012</f>
        <v>#REF!</v>
      </c>
      <c r="F2177" s="414"/>
      <c r="G2177" s="429" t="e">
        <f t="shared" si="266"/>
        <v>#REF!</v>
      </c>
      <c r="H2177" s="81" t="e">
        <f t="shared" si="267"/>
        <v>#REF!</v>
      </c>
    </row>
    <row r="2178" spans="1:8" x14ac:dyDescent="0.2">
      <c r="A2178" s="326" t="e">
        <f>'Запит 2-8'!#REF!</f>
        <v>#REF!</v>
      </c>
      <c r="B2178" s="298" t="e">
        <f>IF('Запит 2-8'!#REF!&lt;&gt;"",'Запит 2-8'!#REF!,"")</f>
        <v>#REF!</v>
      </c>
      <c r="C2178" s="297" t="e">
        <f>'Запит 2-8'!#REF!</f>
        <v>#REF!</v>
      </c>
      <c r="D2178" s="296" t="e">
        <f>'Запит 2-8'!#REF!</f>
        <v>#REF!</v>
      </c>
      <c r="E2178" s="413" t="e">
        <f>'Паспорт-3'!F2013</f>
        <v>#REF!</v>
      </c>
      <c r="F2178" s="414"/>
      <c r="G2178" s="429" t="e">
        <f t="shared" si="266"/>
        <v>#REF!</v>
      </c>
      <c r="H2178" s="81" t="e">
        <f t="shared" si="267"/>
        <v>#REF!</v>
      </c>
    </row>
    <row r="2179" spans="1:8" x14ac:dyDescent="0.2">
      <c r="A2179" s="326" t="e">
        <f>'Запит 2-8'!#REF!</f>
        <v>#REF!</v>
      </c>
      <c r="B2179" s="298" t="e">
        <f>IF('Запит 2-8'!#REF!&lt;&gt;"",'Запит 2-8'!#REF!,"")</f>
        <v>#REF!</v>
      </c>
      <c r="C2179" s="297" t="e">
        <f>'Запит 2-8'!#REF!</f>
        <v>#REF!</v>
      </c>
      <c r="D2179" s="296" t="e">
        <f>'Запит 2-8'!#REF!</f>
        <v>#REF!</v>
      </c>
      <c r="E2179" s="413" t="e">
        <f>'Паспорт-3'!F2014</f>
        <v>#REF!</v>
      </c>
      <c r="F2179" s="414"/>
      <c r="G2179" s="429" t="e">
        <f t="shared" si="266"/>
        <v>#REF!</v>
      </c>
      <c r="H2179" s="81" t="e">
        <f t="shared" si="267"/>
        <v>#REF!</v>
      </c>
    </row>
    <row r="2180" spans="1:8" x14ac:dyDescent="0.2">
      <c r="A2180" s="326" t="e">
        <f>'Запит 2-8'!#REF!</f>
        <v>#REF!</v>
      </c>
      <c r="B2180" s="298" t="e">
        <f>IF('Запит 2-8'!#REF!&lt;&gt;"",'Запит 2-8'!#REF!,"")</f>
        <v>#REF!</v>
      </c>
      <c r="C2180" s="297" t="e">
        <f>'Запит 2-8'!#REF!</f>
        <v>#REF!</v>
      </c>
      <c r="D2180" s="296" t="e">
        <f>'Запит 2-8'!#REF!</f>
        <v>#REF!</v>
      </c>
      <c r="E2180" s="413" t="e">
        <f>'Паспорт-3'!F2015</f>
        <v>#REF!</v>
      </c>
      <c r="F2180" s="414"/>
      <c r="G2180" s="429" t="e">
        <f t="shared" si="266"/>
        <v>#REF!</v>
      </c>
      <c r="H2180" s="81" t="e">
        <f t="shared" si="267"/>
        <v>#REF!</v>
      </c>
    </row>
    <row r="2181" spans="1:8" x14ac:dyDescent="0.2">
      <c r="A2181" s="326" t="e">
        <f>'Запит 2-8'!#REF!</f>
        <v>#REF!</v>
      </c>
      <c r="B2181" s="298" t="e">
        <f>IF('Запит 2-8'!#REF!&lt;&gt;"",'Запит 2-8'!#REF!,"")</f>
        <v>#REF!</v>
      </c>
      <c r="C2181" s="297" t="e">
        <f>'Запит 2-8'!#REF!</f>
        <v>#REF!</v>
      </c>
      <c r="D2181" s="296" t="e">
        <f>'Запит 2-8'!#REF!</f>
        <v>#REF!</v>
      </c>
      <c r="E2181" s="413" t="e">
        <f>'Паспорт-3'!F2016</f>
        <v>#REF!</v>
      </c>
      <c r="F2181" s="414"/>
      <c r="G2181" s="429" t="e">
        <f t="shared" si="266"/>
        <v>#REF!</v>
      </c>
      <c r="H2181" s="81" t="e">
        <f t="shared" si="267"/>
        <v>#REF!</v>
      </c>
    </row>
    <row r="2182" spans="1:8" x14ac:dyDescent="0.2">
      <c r="A2182" s="326" t="e">
        <f>'Запит 2-8'!#REF!</f>
        <v>#REF!</v>
      </c>
      <c r="B2182" s="298" t="e">
        <f>IF('Запит 2-8'!#REF!&lt;&gt;"",'Запит 2-8'!#REF!,"")</f>
        <v>#REF!</v>
      </c>
      <c r="C2182" s="297" t="e">
        <f>'Запит 2-8'!#REF!</f>
        <v>#REF!</v>
      </c>
      <c r="D2182" s="296" t="e">
        <f>'Запит 2-8'!#REF!</f>
        <v>#REF!</v>
      </c>
      <c r="E2182" s="413" t="e">
        <f>'Паспорт-3'!F2017</f>
        <v>#REF!</v>
      </c>
      <c r="F2182" s="414"/>
      <c r="G2182" s="429" t="e">
        <f t="shared" si="266"/>
        <v>#REF!</v>
      </c>
      <c r="H2182" s="81" t="e">
        <f t="shared" si="267"/>
        <v>#REF!</v>
      </c>
    </row>
    <row r="2183" spans="1:8" x14ac:dyDescent="0.2">
      <c r="A2183" s="326" t="e">
        <f>'Запит 2-8'!#REF!</f>
        <v>#REF!</v>
      </c>
      <c r="B2183" s="298" t="e">
        <f>IF('Запит 2-8'!#REF!&lt;&gt;"",'Запит 2-8'!#REF!,"")</f>
        <v>#REF!</v>
      </c>
      <c r="C2183" s="297" t="e">
        <f>'Запит 2-8'!#REF!</f>
        <v>#REF!</v>
      </c>
      <c r="D2183" s="296" t="e">
        <f>'Запит 2-8'!#REF!</f>
        <v>#REF!</v>
      </c>
      <c r="E2183" s="413" t="e">
        <f>'Паспорт-3'!F2018</f>
        <v>#REF!</v>
      </c>
      <c r="F2183" s="414"/>
      <c r="G2183" s="429" t="e">
        <f t="shared" si="266"/>
        <v>#REF!</v>
      </c>
      <c r="H2183" s="81" t="e">
        <f t="shared" si="267"/>
        <v>#REF!</v>
      </c>
    </row>
    <row r="2184" spans="1:8" x14ac:dyDescent="0.2">
      <c r="A2184" s="326" t="e">
        <f>'Запит 2-8'!#REF!</f>
        <v>#REF!</v>
      </c>
      <c r="B2184" s="298" t="e">
        <f>IF('Запит 2-8'!#REF!&lt;&gt;"",'Запит 2-8'!#REF!,"")</f>
        <v>#REF!</v>
      </c>
      <c r="C2184" s="297" t="e">
        <f>'Запит 2-8'!#REF!</f>
        <v>#REF!</v>
      </c>
      <c r="D2184" s="296" t="e">
        <f>'Запит 2-8'!#REF!</f>
        <v>#REF!</v>
      </c>
      <c r="E2184" s="413" t="e">
        <f>'Паспорт-3'!F2019</f>
        <v>#REF!</v>
      </c>
      <c r="F2184" s="414"/>
      <c r="G2184" s="429" t="e">
        <f t="shared" si="266"/>
        <v>#REF!</v>
      </c>
      <c r="H2184" s="81" t="e">
        <f t="shared" si="267"/>
        <v>#REF!</v>
      </c>
    </row>
    <row r="2185" spans="1:8" x14ac:dyDescent="0.2">
      <c r="A2185" s="326" t="e">
        <f>'Запит 2-8'!#REF!</f>
        <v>#REF!</v>
      </c>
      <c r="B2185" s="298" t="e">
        <f>IF('Запит 2-8'!#REF!&lt;&gt;"",'Запит 2-8'!#REF!,"")</f>
        <v>#REF!</v>
      </c>
      <c r="C2185" s="297" t="e">
        <f>'Запит 2-8'!#REF!</f>
        <v>#REF!</v>
      </c>
      <c r="D2185" s="296" t="e">
        <f>'Запит 2-8'!#REF!</f>
        <v>#REF!</v>
      </c>
      <c r="E2185" s="413" t="e">
        <f>'Паспорт-3'!F2020</f>
        <v>#REF!</v>
      </c>
      <c r="F2185" s="414"/>
      <c r="G2185" s="429" t="e">
        <f t="shared" si="266"/>
        <v>#REF!</v>
      </c>
      <c r="H2185" s="81" t="e">
        <f t="shared" si="267"/>
        <v>#REF!</v>
      </c>
    </row>
    <row r="2186" spans="1:8" x14ac:dyDescent="0.2">
      <c r="A2186" s="326" t="e">
        <f>'Запит 2-8'!#REF!</f>
        <v>#REF!</v>
      </c>
      <c r="B2186" s="298" t="e">
        <f>IF('Запит 2-8'!#REF!&lt;&gt;"",'Запит 2-8'!#REF!,"")</f>
        <v>#REF!</v>
      </c>
      <c r="C2186" s="297" t="e">
        <f>'Запит 2-8'!#REF!</f>
        <v>#REF!</v>
      </c>
      <c r="D2186" s="296" t="e">
        <f>'Запит 2-8'!#REF!</f>
        <v>#REF!</v>
      </c>
      <c r="E2186" s="413" t="e">
        <f>'Паспорт-3'!F2021</f>
        <v>#REF!</v>
      </c>
      <c r="F2186" s="414"/>
      <c r="G2186" s="429" t="e">
        <f t="shared" si="266"/>
        <v>#REF!</v>
      </c>
      <c r="H2186" s="81" t="e">
        <f t="shared" si="267"/>
        <v>#REF!</v>
      </c>
    </row>
    <row r="2187" spans="1:8" x14ac:dyDescent="0.2">
      <c r="A2187" s="326" t="e">
        <f>'Запит 2-8'!#REF!</f>
        <v>#REF!</v>
      </c>
      <c r="B2187" s="298" t="e">
        <f>IF('Запит 2-8'!#REF!&lt;&gt;"",'Запит 2-8'!#REF!,"")</f>
        <v>#REF!</v>
      </c>
      <c r="C2187" s="297" t="e">
        <f>'Запит 2-8'!#REF!</f>
        <v>#REF!</v>
      </c>
      <c r="D2187" s="296" t="e">
        <f>'Запит 2-8'!#REF!</f>
        <v>#REF!</v>
      </c>
      <c r="E2187" s="413" t="e">
        <f>'Паспорт-3'!F2022</f>
        <v>#REF!</v>
      </c>
      <c r="F2187" s="414"/>
      <c r="G2187" s="429" t="e">
        <f t="shared" si="266"/>
        <v>#REF!</v>
      </c>
      <c r="H2187" s="81" t="e">
        <f t="shared" si="267"/>
        <v>#REF!</v>
      </c>
    </row>
    <row r="2188" spans="1:8" x14ac:dyDescent="0.2">
      <c r="A2188" s="433" t="e">
        <f>'Запит 2-8'!#REF!</f>
        <v>#REF!</v>
      </c>
      <c r="B2188" s="434" t="e">
        <f>IF('Запит 2-8'!#REF!&lt;&gt;"",'Запит 2-8'!#REF!,"")</f>
        <v>#REF!</v>
      </c>
      <c r="C2188" s="435" t="e">
        <f>'Запит 2-8'!#REF!</f>
        <v>#REF!</v>
      </c>
      <c r="D2188" s="436" t="e">
        <f>'Запит 2-8'!#REF!</f>
        <v>#REF!</v>
      </c>
      <c r="E2188" s="437" t="e">
        <f>'Паспорт-3'!F2023</f>
        <v>#REF!</v>
      </c>
      <c r="F2188" s="438"/>
      <c r="G2188" s="439" t="e">
        <f t="shared" si="266"/>
        <v>#REF!</v>
      </c>
      <c r="H2188" s="81" t="e">
        <f t="shared" si="267"/>
        <v>#REF!</v>
      </c>
    </row>
    <row r="2189" spans="1:8" ht="12.75" customHeight="1" x14ac:dyDescent="0.2">
      <c r="A2189" s="820" t="s">
        <v>212</v>
      </c>
      <c r="B2189" s="821"/>
      <c r="C2189" s="821"/>
      <c r="D2189" s="821"/>
      <c r="E2189" s="821"/>
      <c r="F2189" s="821"/>
      <c r="G2189" s="822"/>
      <c r="H2189" s="81" t="e">
        <f>H2173</f>
        <v>#REF!</v>
      </c>
    </row>
    <row r="2190" spans="1:8" x14ac:dyDescent="0.2">
      <c r="A2190" s="426" t="e">
        <f>'Запит 2-8'!#REF!</f>
        <v>#REF!</v>
      </c>
      <c r="B2190" s="823" t="s">
        <v>109</v>
      </c>
      <c r="C2190" s="824"/>
      <c r="D2190" s="824"/>
      <c r="E2190" s="825"/>
      <c r="F2190" s="825"/>
      <c r="G2190" s="826"/>
      <c r="H2190" s="81" t="e">
        <f>H2191</f>
        <v>#REF!</v>
      </c>
    </row>
    <row r="2191" spans="1:8" x14ac:dyDescent="0.2">
      <c r="A2191" s="326" t="e">
        <f>'Запит 2-8'!#REF!</f>
        <v>#REF!</v>
      </c>
      <c r="B2191" s="421" t="e">
        <f>IF('Запит 2-8'!#REF!&lt;&gt;"",'Запит 2-8'!#REF!,"")</f>
        <v>#REF!</v>
      </c>
      <c r="C2191" s="422" t="e">
        <f>'Запит 2-8'!#REF!</f>
        <v>#REF!</v>
      </c>
      <c r="D2191" s="423" t="e">
        <f>'Запит 2-8'!#REF!</f>
        <v>#REF!</v>
      </c>
      <c r="E2191" s="424" t="e">
        <f>'Паспорт-3'!F2025</f>
        <v>#REF!</v>
      </c>
      <c r="F2191" s="425"/>
      <c r="G2191" s="428" t="e">
        <f t="shared" ref="G2191:G2205" si="268">F2191-E2191</f>
        <v>#REF!</v>
      </c>
      <c r="H2191" s="81" t="e">
        <f t="shared" ref="H2191:H2205" si="269">IF(B2191&lt;&gt;"","Для друку","")</f>
        <v>#REF!</v>
      </c>
    </row>
    <row r="2192" spans="1:8" x14ac:dyDescent="0.2">
      <c r="A2192" s="326" t="e">
        <f>'Запит 2-8'!#REF!</f>
        <v>#REF!</v>
      </c>
      <c r="B2192" s="298" t="e">
        <f>IF('Запит 2-8'!#REF!&lt;&gt;"",'Запит 2-8'!#REF!,"")</f>
        <v>#REF!</v>
      </c>
      <c r="C2192" s="297" t="e">
        <f>'Запит 2-8'!#REF!</f>
        <v>#REF!</v>
      </c>
      <c r="D2192" s="296" t="e">
        <f>'Запит 2-8'!#REF!</f>
        <v>#REF!</v>
      </c>
      <c r="E2192" s="413" t="e">
        <f>'Паспорт-3'!F2026</f>
        <v>#REF!</v>
      </c>
      <c r="F2192" s="414"/>
      <c r="G2192" s="429" t="e">
        <f t="shared" si="268"/>
        <v>#REF!</v>
      </c>
      <c r="H2192" s="81" t="e">
        <f t="shared" si="269"/>
        <v>#REF!</v>
      </c>
    </row>
    <row r="2193" spans="1:8" x14ac:dyDescent="0.2">
      <c r="A2193" s="326" t="e">
        <f>'Запит 2-8'!#REF!</f>
        <v>#REF!</v>
      </c>
      <c r="B2193" s="298" t="e">
        <f>IF('Запит 2-8'!#REF!&lt;&gt;"",'Запит 2-8'!#REF!,"")</f>
        <v>#REF!</v>
      </c>
      <c r="C2193" s="297" t="e">
        <f>'Запит 2-8'!#REF!</f>
        <v>#REF!</v>
      </c>
      <c r="D2193" s="296" t="e">
        <f>'Запит 2-8'!#REF!</f>
        <v>#REF!</v>
      </c>
      <c r="E2193" s="413" t="e">
        <f>'Паспорт-3'!F2027</f>
        <v>#REF!</v>
      </c>
      <c r="F2193" s="414"/>
      <c r="G2193" s="429" t="e">
        <f t="shared" si="268"/>
        <v>#REF!</v>
      </c>
      <c r="H2193" s="81" t="e">
        <f t="shared" si="269"/>
        <v>#REF!</v>
      </c>
    </row>
    <row r="2194" spans="1:8" x14ac:dyDescent="0.2">
      <c r="A2194" s="326" t="e">
        <f>'Запит 2-8'!#REF!</f>
        <v>#REF!</v>
      </c>
      <c r="B2194" s="298" t="e">
        <f>IF('Запит 2-8'!#REF!&lt;&gt;"",'Запит 2-8'!#REF!,"")</f>
        <v>#REF!</v>
      </c>
      <c r="C2194" s="297" t="e">
        <f>'Запит 2-8'!#REF!</f>
        <v>#REF!</v>
      </c>
      <c r="D2194" s="296" t="e">
        <f>'Запит 2-8'!#REF!</f>
        <v>#REF!</v>
      </c>
      <c r="E2194" s="413" t="e">
        <f>'Паспорт-3'!F2028</f>
        <v>#REF!</v>
      </c>
      <c r="F2194" s="414"/>
      <c r="G2194" s="429" t="e">
        <f t="shared" si="268"/>
        <v>#REF!</v>
      </c>
      <c r="H2194" s="81" t="e">
        <f t="shared" si="269"/>
        <v>#REF!</v>
      </c>
    </row>
    <row r="2195" spans="1:8" x14ac:dyDescent="0.2">
      <c r="A2195" s="326" t="e">
        <f>'Запит 2-8'!#REF!</f>
        <v>#REF!</v>
      </c>
      <c r="B2195" s="298" t="e">
        <f>IF('Запит 2-8'!#REF!&lt;&gt;"",'Запит 2-8'!#REF!,"")</f>
        <v>#REF!</v>
      </c>
      <c r="C2195" s="297" t="e">
        <f>'Запит 2-8'!#REF!</f>
        <v>#REF!</v>
      </c>
      <c r="D2195" s="296" t="e">
        <f>'Запит 2-8'!#REF!</f>
        <v>#REF!</v>
      </c>
      <c r="E2195" s="413" t="e">
        <f>'Паспорт-3'!F2029</f>
        <v>#REF!</v>
      </c>
      <c r="F2195" s="414"/>
      <c r="G2195" s="429" t="e">
        <f t="shared" si="268"/>
        <v>#REF!</v>
      </c>
      <c r="H2195" s="81" t="e">
        <f t="shared" si="269"/>
        <v>#REF!</v>
      </c>
    </row>
    <row r="2196" spans="1:8" x14ac:dyDescent="0.2">
      <c r="A2196" s="326" t="e">
        <f>'Запит 2-8'!#REF!</f>
        <v>#REF!</v>
      </c>
      <c r="B2196" s="298" t="e">
        <f>IF('Запит 2-8'!#REF!&lt;&gt;"",'Запит 2-8'!#REF!,"")</f>
        <v>#REF!</v>
      </c>
      <c r="C2196" s="297" t="e">
        <f>'Запит 2-8'!#REF!</f>
        <v>#REF!</v>
      </c>
      <c r="D2196" s="296" t="e">
        <f>'Запит 2-8'!#REF!</f>
        <v>#REF!</v>
      </c>
      <c r="E2196" s="413" t="e">
        <f>'Паспорт-3'!F2030</f>
        <v>#REF!</v>
      </c>
      <c r="F2196" s="414"/>
      <c r="G2196" s="429" t="e">
        <f t="shared" si="268"/>
        <v>#REF!</v>
      </c>
      <c r="H2196" s="81" t="e">
        <f t="shared" si="269"/>
        <v>#REF!</v>
      </c>
    </row>
    <row r="2197" spans="1:8" x14ac:dyDescent="0.2">
      <c r="A2197" s="326" t="e">
        <f>'Запит 2-8'!#REF!</f>
        <v>#REF!</v>
      </c>
      <c r="B2197" s="298" t="e">
        <f>IF('Запит 2-8'!#REF!&lt;&gt;"",'Запит 2-8'!#REF!,"")</f>
        <v>#REF!</v>
      </c>
      <c r="C2197" s="297" t="e">
        <f>'Запит 2-8'!#REF!</f>
        <v>#REF!</v>
      </c>
      <c r="D2197" s="296" t="e">
        <f>'Запит 2-8'!#REF!</f>
        <v>#REF!</v>
      </c>
      <c r="E2197" s="413" t="e">
        <f>'Паспорт-3'!F2031</f>
        <v>#REF!</v>
      </c>
      <c r="F2197" s="414"/>
      <c r="G2197" s="429" t="e">
        <f t="shared" si="268"/>
        <v>#REF!</v>
      </c>
      <c r="H2197" s="81" t="e">
        <f t="shared" si="269"/>
        <v>#REF!</v>
      </c>
    </row>
    <row r="2198" spans="1:8" x14ac:dyDescent="0.2">
      <c r="A2198" s="326" t="e">
        <f>'Запит 2-8'!#REF!</f>
        <v>#REF!</v>
      </c>
      <c r="B2198" s="298" t="e">
        <f>IF('Запит 2-8'!#REF!&lt;&gt;"",'Запит 2-8'!#REF!,"")</f>
        <v>#REF!</v>
      </c>
      <c r="C2198" s="297" t="e">
        <f>'Запит 2-8'!#REF!</f>
        <v>#REF!</v>
      </c>
      <c r="D2198" s="296" t="e">
        <f>'Запит 2-8'!#REF!</f>
        <v>#REF!</v>
      </c>
      <c r="E2198" s="413" t="e">
        <f>'Паспорт-3'!F2032</f>
        <v>#REF!</v>
      </c>
      <c r="F2198" s="414"/>
      <c r="G2198" s="429" t="e">
        <f t="shared" si="268"/>
        <v>#REF!</v>
      </c>
      <c r="H2198" s="81" t="e">
        <f t="shared" si="269"/>
        <v>#REF!</v>
      </c>
    </row>
    <row r="2199" spans="1:8" x14ac:dyDescent="0.2">
      <c r="A2199" s="326" t="e">
        <f>'Запит 2-8'!#REF!</f>
        <v>#REF!</v>
      </c>
      <c r="B2199" s="298" t="e">
        <f>IF('Запит 2-8'!#REF!&lt;&gt;"",'Запит 2-8'!#REF!,"")</f>
        <v>#REF!</v>
      </c>
      <c r="C2199" s="297" t="e">
        <f>'Запит 2-8'!#REF!</f>
        <v>#REF!</v>
      </c>
      <c r="D2199" s="296" t="e">
        <f>'Запит 2-8'!#REF!</f>
        <v>#REF!</v>
      </c>
      <c r="E2199" s="413" t="e">
        <f>'Паспорт-3'!F2033</f>
        <v>#REF!</v>
      </c>
      <c r="F2199" s="414"/>
      <c r="G2199" s="429" t="e">
        <f t="shared" si="268"/>
        <v>#REF!</v>
      </c>
      <c r="H2199" s="81" t="e">
        <f t="shared" si="269"/>
        <v>#REF!</v>
      </c>
    </row>
    <row r="2200" spans="1:8" x14ac:dyDescent="0.2">
      <c r="A2200" s="326" t="e">
        <f>'Запит 2-8'!#REF!</f>
        <v>#REF!</v>
      </c>
      <c r="B2200" s="298" t="e">
        <f>IF('Запит 2-8'!#REF!&lt;&gt;"",'Запит 2-8'!#REF!,"")</f>
        <v>#REF!</v>
      </c>
      <c r="C2200" s="297" t="e">
        <f>'Запит 2-8'!#REF!</f>
        <v>#REF!</v>
      </c>
      <c r="D2200" s="296" t="e">
        <f>'Запит 2-8'!#REF!</f>
        <v>#REF!</v>
      </c>
      <c r="E2200" s="413" t="e">
        <f>'Паспорт-3'!F2034</f>
        <v>#REF!</v>
      </c>
      <c r="F2200" s="414"/>
      <c r="G2200" s="429" t="e">
        <f t="shared" si="268"/>
        <v>#REF!</v>
      </c>
      <c r="H2200" s="81" t="e">
        <f t="shared" si="269"/>
        <v>#REF!</v>
      </c>
    </row>
    <row r="2201" spans="1:8" x14ac:dyDescent="0.2">
      <c r="A2201" s="326" t="e">
        <f>'Запит 2-8'!#REF!</f>
        <v>#REF!</v>
      </c>
      <c r="B2201" s="298" t="e">
        <f>IF('Запит 2-8'!#REF!&lt;&gt;"",'Запит 2-8'!#REF!,"")</f>
        <v>#REF!</v>
      </c>
      <c r="C2201" s="297" t="e">
        <f>'Запит 2-8'!#REF!</f>
        <v>#REF!</v>
      </c>
      <c r="D2201" s="296" t="e">
        <f>'Запит 2-8'!#REF!</f>
        <v>#REF!</v>
      </c>
      <c r="E2201" s="413" t="e">
        <f>'Паспорт-3'!F2035</f>
        <v>#REF!</v>
      </c>
      <c r="F2201" s="414"/>
      <c r="G2201" s="429" t="e">
        <f t="shared" si="268"/>
        <v>#REF!</v>
      </c>
      <c r="H2201" s="81" t="e">
        <f t="shared" si="269"/>
        <v>#REF!</v>
      </c>
    </row>
    <row r="2202" spans="1:8" x14ac:dyDescent="0.2">
      <c r="A2202" s="326" t="e">
        <f>'Запит 2-8'!#REF!</f>
        <v>#REF!</v>
      </c>
      <c r="B2202" s="298" t="e">
        <f>IF('Запит 2-8'!#REF!&lt;&gt;"",'Запит 2-8'!#REF!,"")</f>
        <v>#REF!</v>
      </c>
      <c r="C2202" s="297" t="e">
        <f>'Запит 2-8'!#REF!</f>
        <v>#REF!</v>
      </c>
      <c r="D2202" s="296" t="e">
        <f>'Запит 2-8'!#REF!</f>
        <v>#REF!</v>
      </c>
      <c r="E2202" s="413" t="e">
        <f>'Паспорт-3'!F2036</f>
        <v>#REF!</v>
      </c>
      <c r="F2202" s="414"/>
      <c r="G2202" s="429" t="e">
        <f t="shared" si="268"/>
        <v>#REF!</v>
      </c>
      <c r="H2202" s="81" t="e">
        <f t="shared" si="269"/>
        <v>#REF!</v>
      </c>
    </row>
    <row r="2203" spans="1:8" x14ac:dyDescent="0.2">
      <c r="A2203" s="326" t="e">
        <f>'Запит 2-8'!#REF!</f>
        <v>#REF!</v>
      </c>
      <c r="B2203" s="298" t="e">
        <f>IF('Запит 2-8'!#REF!&lt;&gt;"",'Запит 2-8'!#REF!,"")</f>
        <v>#REF!</v>
      </c>
      <c r="C2203" s="297" t="e">
        <f>'Запит 2-8'!#REF!</f>
        <v>#REF!</v>
      </c>
      <c r="D2203" s="296" t="e">
        <f>'Запит 2-8'!#REF!</f>
        <v>#REF!</v>
      </c>
      <c r="E2203" s="413" t="e">
        <f>'Паспорт-3'!F2037</f>
        <v>#REF!</v>
      </c>
      <c r="F2203" s="414"/>
      <c r="G2203" s="429" t="e">
        <f t="shared" si="268"/>
        <v>#REF!</v>
      </c>
      <c r="H2203" s="81" t="e">
        <f t="shared" si="269"/>
        <v>#REF!</v>
      </c>
    </row>
    <row r="2204" spans="1:8" x14ac:dyDescent="0.2">
      <c r="A2204" s="326" t="e">
        <f>'Запит 2-8'!#REF!</f>
        <v>#REF!</v>
      </c>
      <c r="B2204" s="298" t="e">
        <f>IF('Запит 2-8'!#REF!&lt;&gt;"",'Запит 2-8'!#REF!,"")</f>
        <v>#REF!</v>
      </c>
      <c r="C2204" s="297" t="e">
        <f>'Запит 2-8'!#REF!</f>
        <v>#REF!</v>
      </c>
      <c r="D2204" s="296" t="e">
        <f>'Запит 2-8'!#REF!</f>
        <v>#REF!</v>
      </c>
      <c r="E2204" s="413" t="e">
        <f>'Паспорт-3'!F2038</f>
        <v>#REF!</v>
      </c>
      <c r="F2204" s="414"/>
      <c r="G2204" s="429" t="e">
        <f t="shared" si="268"/>
        <v>#REF!</v>
      </c>
      <c r="H2204" s="81" t="e">
        <f t="shared" si="269"/>
        <v>#REF!</v>
      </c>
    </row>
    <row r="2205" spans="1:8" x14ac:dyDescent="0.2">
      <c r="A2205" s="433" t="e">
        <f>'Запит 2-8'!#REF!</f>
        <v>#REF!</v>
      </c>
      <c r="B2205" s="434" t="e">
        <f>IF('Запит 2-8'!#REF!&lt;&gt;"",'Запит 2-8'!#REF!,"")</f>
        <v>#REF!</v>
      </c>
      <c r="C2205" s="435" t="e">
        <f>'Запит 2-8'!#REF!</f>
        <v>#REF!</v>
      </c>
      <c r="D2205" s="436" t="e">
        <f>'Запит 2-8'!#REF!</f>
        <v>#REF!</v>
      </c>
      <c r="E2205" s="437" t="e">
        <f>'Паспорт-3'!F2039</f>
        <v>#REF!</v>
      </c>
      <c r="F2205" s="438"/>
      <c r="G2205" s="439" t="e">
        <f t="shared" si="268"/>
        <v>#REF!</v>
      </c>
      <c r="H2205" s="81" t="e">
        <f t="shared" si="269"/>
        <v>#REF!</v>
      </c>
    </row>
    <row r="2206" spans="1:8" ht="12.75" customHeight="1" x14ac:dyDescent="0.2">
      <c r="A2206" s="820" t="s">
        <v>212</v>
      </c>
      <c r="B2206" s="821"/>
      <c r="C2206" s="821"/>
      <c r="D2206" s="821"/>
      <c r="E2206" s="821"/>
      <c r="F2206" s="821"/>
      <c r="G2206" s="822"/>
      <c r="H2206" s="81" t="e">
        <f>H2190</f>
        <v>#REF!</v>
      </c>
    </row>
    <row r="2207" spans="1:8" x14ac:dyDescent="0.2">
      <c r="A2207" s="426" t="e">
        <f>'Запит 2-8'!#REF!</f>
        <v>#REF!</v>
      </c>
      <c r="B2207" s="823" t="s">
        <v>110</v>
      </c>
      <c r="C2207" s="824"/>
      <c r="D2207" s="824"/>
      <c r="E2207" s="825"/>
      <c r="F2207" s="825"/>
      <c r="G2207" s="826"/>
      <c r="H2207" s="81" t="e">
        <f>H2208</f>
        <v>#REF!</v>
      </c>
    </row>
    <row r="2208" spans="1:8" x14ac:dyDescent="0.2">
      <c r="A2208" s="326" t="e">
        <f>'Запит 2-8'!#REF!</f>
        <v>#REF!</v>
      </c>
      <c r="B2208" s="421" t="e">
        <f>IF('Запит 2-8'!#REF!&lt;&gt;"",'Запит 2-8'!#REF!,"")</f>
        <v>#REF!</v>
      </c>
      <c r="C2208" s="422" t="e">
        <f>'Запит 2-8'!#REF!</f>
        <v>#REF!</v>
      </c>
      <c r="D2208" s="423" t="e">
        <f>'Запит 2-8'!#REF!</f>
        <v>#REF!</v>
      </c>
      <c r="E2208" s="424" t="e">
        <f>'Паспорт-3'!F2041</f>
        <v>#REF!</v>
      </c>
      <c r="F2208" s="425"/>
      <c r="G2208" s="428" t="e">
        <f t="shared" ref="G2208:G2217" si="270">F2208-E2208</f>
        <v>#REF!</v>
      </c>
      <c r="H2208" s="81" t="e">
        <f t="shared" ref="H2208:H2217" si="271">IF(B2208&lt;&gt;"","Для друку","")</f>
        <v>#REF!</v>
      </c>
    </row>
    <row r="2209" spans="1:8" x14ac:dyDescent="0.2">
      <c r="A2209" s="326" t="e">
        <f>'Запит 2-8'!#REF!</f>
        <v>#REF!</v>
      </c>
      <c r="B2209" s="298" t="e">
        <f>IF('Запит 2-8'!#REF!&lt;&gt;"",'Запит 2-8'!#REF!,"")</f>
        <v>#REF!</v>
      </c>
      <c r="C2209" s="297" t="e">
        <f>'Запит 2-8'!#REF!</f>
        <v>#REF!</v>
      </c>
      <c r="D2209" s="296" t="e">
        <f>'Запит 2-8'!#REF!</f>
        <v>#REF!</v>
      </c>
      <c r="E2209" s="413" t="e">
        <f>'Паспорт-3'!F2042</f>
        <v>#REF!</v>
      </c>
      <c r="F2209" s="414"/>
      <c r="G2209" s="429" t="e">
        <f t="shared" si="270"/>
        <v>#REF!</v>
      </c>
      <c r="H2209" s="81" t="e">
        <f t="shared" si="271"/>
        <v>#REF!</v>
      </c>
    </row>
    <row r="2210" spans="1:8" x14ac:dyDescent="0.2">
      <c r="A2210" s="326" t="e">
        <f>'Запит 2-8'!#REF!</f>
        <v>#REF!</v>
      </c>
      <c r="B2210" s="298" t="e">
        <f>IF('Запит 2-8'!#REF!&lt;&gt;"",'Запит 2-8'!#REF!,"")</f>
        <v>#REF!</v>
      </c>
      <c r="C2210" s="297" t="e">
        <f>'Запит 2-8'!#REF!</f>
        <v>#REF!</v>
      </c>
      <c r="D2210" s="296" t="e">
        <f>'Запит 2-8'!#REF!</f>
        <v>#REF!</v>
      </c>
      <c r="E2210" s="413" t="e">
        <f>'Паспорт-3'!F2043</f>
        <v>#REF!</v>
      </c>
      <c r="F2210" s="414"/>
      <c r="G2210" s="429" t="e">
        <f t="shared" si="270"/>
        <v>#REF!</v>
      </c>
      <c r="H2210" s="81" t="e">
        <f t="shared" si="271"/>
        <v>#REF!</v>
      </c>
    </row>
    <row r="2211" spans="1:8" x14ac:dyDescent="0.2">
      <c r="A2211" s="326" t="e">
        <f>'Запит 2-8'!#REF!</f>
        <v>#REF!</v>
      </c>
      <c r="B2211" s="298" t="e">
        <f>IF('Запит 2-8'!#REF!&lt;&gt;"",'Запит 2-8'!#REF!,"")</f>
        <v>#REF!</v>
      </c>
      <c r="C2211" s="297" t="e">
        <f>'Запит 2-8'!#REF!</f>
        <v>#REF!</v>
      </c>
      <c r="D2211" s="296" t="e">
        <f>'Запит 2-8'!#REF!</f>
        <v>#REF!</v>
      </c>
      <c r="E2211" s="413" t="e">
        <f>'Паспорт-3'!F2044</f>
        <v>#REF!</v>
      </c>
      <c r="F2211" s="414"/>
      <c r="G2211" s="429" t="e">
        <f t="shared" si="270"/>
        <v>#REF!</v>
      </c>
      <c r="H2211" s="81" t="e">
        <f t="shared" si="271"/>
        <v>#REF!</v>
      </c>
    </row>
    <row r="2212" spans="1:8" x14ac:dyDescent="0.2">
      <c r="A2212" s="326" t="e">
        <f>'Запит 2-8'!#REF!</f>
        <v>#REF!</v>
      </c>
      <c r="B2212" s="298" t="e">
        <f>IF('Запит 2-8'!#REF!&lt;&gt;"",'Запит 2-8'!#REF!,"")</f>
        <v>#REF!</v>
      </c>
      <c r="C2212" s="297" t="e">
        <f>'Запит 2-8'!#REF!</f>
        <v>#REF!</v>
      </c>
      <c r="D2212" s="296" t="e">
        <f>'Запит 2-8'!#REF!</f>
        <v>#REF!</v>
      </c>
      <c r="E2212" s="413" t="e">
        <f>'Паспорт-3'!F2045</f>
        <v>#REF!</v>
      </c>
      <c r="F2212" s="414"/>
      <c r="G2212" s="429" t="e">
        <f t="shared" si="270"/>
        <v>#REF!</v>
      </c>
      <c r="H2212" s="81" t="e">
        <f t="shared" si="271"/>
        <v>#REF!</v>
      </c>
    </row>
    <row r="2213" spans="1:8" x14ac:dyDescent="0.2">
      <c r="A2213" s="326" t="e">
        <f>'Запит 2-8'!#REF!</f>
        <v>#REF!</v>
      </c>
      <c r="B2213" s="298" t="e">
        <f>IF('Запит 2-8'!#REF!&lt;&gt;"",'Запит 2-8'!#REF!,"")</f>
        <v>#REF!</v>
      </c>
      <c r="C2213" s="297" t="e">
        <f>'Запит 2-8'!#REF!</f>
        <v>#REF!</v>
      </c>
      <c r="D2213" s="296" t="e">
        <f>'Запит 2-8'!#REF!</f>
        <v>#REF!</v>
      </c>
      <c r="E2213" s="413" t="e">
        <f>'Паспорт-3'!F2046</f>
        <v>#REF!</v>
      </c>
      <c r="F2213" s="414"/>
      <c r="G2213" s="429" t="e">
        <f t="shared" si="270"/>
        <v>#REF!</v>
      </c>
      <c r="H2213" s="81" t="e">
        <f t="shared" si="271"/>
        <v>#REF!</v>
      </c>
    </row>
    <row r="2214" spans="1:8" x14ac:dyDescent="0.2">
      <c r="A2214" s="326" t="e">
        <f>'Запит 2-8'!#REF!</f>
        <v>#REF!</v>
      </c>
      <c r="B2214" s="298" t="e">
        <f>IF('Запит 2-8'!#REF!&lt;&gt;"",'Запит 2-8'!#REF!,"")</f>
        <v>#REF!</v>
      </c>
      <c r="C2214" s="297" t="e">
        <f>'Запит 2-8'!#REF!</f>
        <v>#REF!</v>
      </c>
      <c r="D2214" s="296" t="e">
        <f>'Запит 2-8'!#REF!</f>
        <v>#REF!</v>
      </c>
      <c r="E2214" s="413" t="e">
        <f>'Паспорт-3'!F2047</f>
        <v>#REF!</v>
      </c>
      <c r="F2214" s="414"/>
      <c r="G2214" s="429" t="e">
        <f t="shared" si="270"/>
        <v>#REF!</v>
      </c>
      <c r="H2214" s="81" t="e">
        <f t="shared" si="271"/>
        <v>#REF!</v>
      </c>
    </row>
    <row r="2215" spans="1:8" x14ac:dyDescent="0.2">
      <c r="A2215" s="326" t="e">
        <f>'Запит 2-8'!#REF!</f>
        <v>#REF!</v>
      </c>
      <c r="B2215" s="298" t="e">
        <f>IF('Запит 2-8'!#REF!&lt;&gt;"",'Запит 2-8'!#REF!,"")</f>
        <v>#REF!</v>
      </c>
      <c r="C2215" s="297" t="e">
        <f>'Запит 2-8'!#REF!</f>
        <v>#REF!</v>
      </c>
      <c r="D2215" s="296" t="e">
        <f>'Запит 2-8'!#REF!</f>
        <v>#REF!</v>
      </c>
      <c r="E2215" s="413" t="e">
        <f>'Паспорт-3'!F2048</f>
        <v>#REF!</v>
      </c>
      <c r="F2215" s="414"/>
      <c r="G2215" s="429" t="e">
        <f t="shared" si="270"/>
        <v>#REF!</v>
      </c>
      <c r="H2215" s="81" t="e">
        <f t="shared" si="271"/>
        <v>#REF!</v>
      </c>
    </row>
    <row r="2216" spans="1:8" ht="12.75" customHeight="1" x14ac:dyDescent="0.2">
      <c r="A2216" s="326" t="e">
        <f>'Запит 2-8'!#REF!</f>
        <v>#REF!</v>
      </c>
      <c r="B2216" s="298" t="e">
        <f>IF('Запит 2-8'!#REF!&lt;&gt;"",'Запит 2-8'!#REF!,"")</f>
        <v>#REF!</v>
      </c>
      <c r="C2216" s="297" t="e">
        <f>'Запит 2-8'!#REF!</f>
        <v>#REF!</v>
      </c>
      <c r="D2216" s="296" t="e">
        <f>'Запит 2-8'!#REF!</f>
        <v>#REF!</v>
      </c>
      <c r="E2216" s="413" t="e">
        <f>'Паспорт-3'!F2049</f>
        <v>#REF!</v>
      </c>
      <c r="F2216" s="414"/>
      <c r="G2216" s="429" t="e">
        <f t="shared" si="270"/>
        <v>#REF!</v>
      </c>
      <c r="H2216" s="81" t="e">
        <f t="shared" si="271"/>
        <v>#REF!</v>
      </c>
    </row>
    <row r="2217" spans="1:8" x14ac:dyDescent="0.2">
      <c r="A2217" s="433" t="e">
        <f>'Запит 2-8'!#REF!</f>
        <v>#REF!</v>
      </c>
      <c r="B2217" s="434" t="e">
        <f>IF('Запит 2-8'!#REF!&lt;&gt;"",'Запит 2-8'!#REF!,"")</f>
        <v>#REF!</v>
      </c>
      <c r="C2217" s="435" t="e">
        <f>'Запит 2-8'!#REF!</f>
        <v>#REF!</v>
      </c>
      <c r="D2217" s="436" t="e">
        <f>'Запит 2-8'!#REF!</f>
        <v>#REF!</v>
      </c>
      <c r="E2217" s="437" t="e">
        <f>'Паспорт-3'!F2050</f>
        <v>#REF!</v>
      </c>
      <c r="F2217" s="438"/>
      <c r="G2217" s="439" t="e">
        <f t="shared" si="270"/>
        <v>#REF!</v>
      </c>
      <c r="H2217" s="81" t="e">
        <f t="shared" si="271"/>
        <v>#REF!</v>
      </c>
    </row>
    <row r="2218" spans="1:8" ht="12.75" customHeight="1" x14ac:dyDescent="0.2">
      <c r="A2218" s="820" t="s">
        <v>212</v>
      </c>
      <c r="B2218" s="821"/>
      <c r="C2218" s="821"/>
      <c r="D2218" s="821"/>
      <c r="E2218" s="821"/>
      <c r="F2218" s="821"/>
      <c r="G2218" s="822"/>
      <c r="H2218" s="81" t="e">
        <f>H2207</f>
        <v>#REF!</v>
      </c>
    </row>
    <row r="2219" spans="1:8" ht="12.75" customHeight="1" x14ac:dyDescent="0.2">
      <c r="A2219" s="820" t="s">
        <v>232</v>
      </c>
      <c r="B2219" s="821"/>
      <c r="C2219" s="821"/>
      <c r="D2219" s="821"/>
      <c r="E2219" s="821"/>
      <c r="F2219" s="821"/>
      <c r="G2219" s="822"/>
      <c r="H2219" s="81" t="e">
        <f>H2155</f>
        <v>#REF!</v>
      </c>
    </row>
    <row r="2220" spans="1:8" ht="12.75" customHeight="1" x14ac:dyDescent="0.2">
      <c r="A2220" s="784" t="e">
        <f>'Запит 2-8'!#REF!</f>
        <v>#REF!</v>
      </c>
      <c r="B2220" s="785"/>
      <c r="C2220" s="785"/>
      <c r="D2220" s="785"/>
      <c r="E2220" s="785"/>
      <c r="F2220" s="785"/>
      <c r="G2220" s="786"/>
      <c r="H2220" s="81" t="e">
        <f>H2221</f>
        <v>#REF!</v>
      </c>
    </row>
    <row r="2221" spans="1:8" x14ac:dyDescent="0.2">
      <c r="A2221" s="420" t="s">
        <v>4</v>
      </c>
      <c r="B2221" s="823" t="s">
        <v>107</v>
      </c>
      <c r="C2221" s="824"/>
      <c r="D2221" s="824"/>
      <c r="E2221" s="827"/>
      <c r="F2221" s="827"/>
      <c r="G2221" s="828"/>
      <c r="H2221" s="81" t="e">
        <f>H2222</f>
        <v>#REF!</v>
      </c>
    </row>
    <row r="2222" spans="1:8" x14ac:dyDescent="0.2">
      <c r="A2222" s="326" t="e">
        <f>'Запит 2-8'!#REF!</f>
        <v>#REF!</v>
      </c>
      <c r="B2222" s="421" t="e">
        <f>IF('Запит 2-8'!#REF!&lt;&gt;"",'Запит 2-8'!#REF!,"")</f>
        <v>#REF!</v>
      </c>
      <c r="C2222" s="422" t="e">
        <f>'Запит 2-8'!#REF!</f>
        <v>#REF!</v>
      </c>
      <c r="D2222" s="423" t="e">
        <f>'Запит 2-8'!#REF!</f>
        <v>#REF!</v>
      </c>
      <c r="E2222" s="424" t="e">
        <f>'Паспорт-3'!F2053</f>
        <v>#REF!</v>
      </c>
      <c r="F2222" s="425"/>
      <c r="G2222" s="428" t="e">
        <f t="shared" ref="G2222:G2236" si="272">F2222-E2222</f>
        <v>#REF!</v>
      </c>
      <c r="H2222" s="81" t="e">
        <f t="shared" ref="H2222:H2236" si="273">IF(B2222&lt;&gt;"","Для друку","")</f>
        <v>#REF!</v>
      </c>
    </row>
    <row r="2223" spans="1:8" x14ac:dyDescent="0.2">
      <c r="A2223" s="326" t="e">
        <f>'Запит 2-8'!#REF!</f>
        <v>#REF!</v>
      </c>
      <c r="B2223" s="298" t="e">
        <f>IF('Запит 2-8'!#REF!&lt;&gt;"",'Запит 2-8'!#REF!,"")</f>
        <v>#REF!</v>
      </c>
      <c r="C2223" s="297" t="e">
        <f>'Запит 2-8'!#REF!</f>
        <v>#REF!</v>
      </c>
      <c r="D2223" s="296" t="e">
        <f>'Запит 2-8'!#REF!</f>
        <v>#REF!</v>
      </c>
      <c r="E2223" s="413" t="e">
        <f>'Паспорт-3'!F2054</f>
        <v>#REF!</v>
      </c>
      <c r="F2223" s="414"/>
      <c r="G2223" s="429" t="e">
        <f t="shared" si="272"/>
        <v>#REF!</v>
      </c>
      <c r="H2223" s="81" t="e">
        <f t="shared" si="273"/>
        <v>#REF!</v>
      </c>
    </row>
    <row r="2224" spans="1:8" x14ac:dyDescent="0.2">
      <c r="A2224" s="326" t="e">
        <f>'Запит 2-8'!#REF!</f>
        <v>#REF!</v>
      </c>
      <c r="B2224" s="298" t="e">
        <f>IF('Запит 2-8'!#REF!&lt;&gt;"",'Запит 2-8'!#REF!,"")</f>
        <v>#REF!</v>
      </c>
      <c r="C2224" s="297" t="e">
        <f>'Запит 2-8'!#REF!</f>
        <v>#REF!</v>
      </c>
      <c r="D2224" s="296" t="e">
        <f>'Запит 2-8'!#REF!</f>
        <v>#REF!</v>
      </c>
      <c r="E2224" s="413" t="e">
        <f>'Паспорт-3'!F2055</f>
        <v>#REF!</v>
      </c>
      <c r="F2224" s="414"/>
      <c r="G2224" s="429" t="e">
        <f t="shared" si="272"/>
        <v>#REF!</v>
      </c>
      <c r="H2224" s="81" t="e">
        <f t="shared" si="273"/>
        <v>#REF!</v>
      </c>
    </row>
    <row r="2225" spans="1:8" x14ac:dyDescent="0.2">
      <c r="A2225" s="326" t="e">
        <f>'Запит 2-8'!#REF!</f>
        <v>#REF!</v>
      </c>
      <c r="B2225" s="298" t="e">
        <f>IF('Запит 2-8'!#REF!&lt;&gt;"",'Запит 2-8'!#REF!,"")</f>
        <v>#REF!</v>
      </c>
      <c r="C2225" s="297" t="e">
        <f>'Запит 2-8'!#REF!</f>
        <v>#REF!</v>
      </c>
      <c r="D2225" s="296" t="e">
        <f>'Запит 2-8'!#REF!</f>
        <v>#REF!</v>
      </c>
      <c r="E2225" s="413" t="e">
        <f>'Паспорт-3'!F2056</f>
        <v>#REF!</v>
      </c>
      <c r="F2225" s="414"/>
      <c r="G2225" s="429" t="e">
        <f t="shared" si="272"/>
        <v>#REF!</v>
      </c>
      <c r="H2225" s="81" t="e">
        <f t="shared" si="273"/>
        <v>#REF!</v>
      </c>
    </row>
    <row r="2226" spans="1:8" x14ac:dyDescent="0.2">
      <c r="A2226" s="326" t="e">
        <f>'Запит 2-8'!#REF!</f>
        <v>#REF!</v>
      </c>
      <c r="B2226" s="298" t="e">
        <f>IF('Запит 2-8'!#REF!&lt;&gt;"",'Запит 2-8'!#REF!,"")</f>
        <v>#REF!</v>
      </c>
      <c r="C2226" s="297" t="e">
        <f>'Запит 2-8'!#REF!</f>
        <v>#REF!</v>
      </c>
      <c r="D2226" s="296" t="e">
        <f>'Запит 2-8'!#REF!</f>
        <v>#REF!</v>
      </c>
      <c r="E2226" s="413" t="e">
        <f>'Паспорт-3'!F2057</f>
        <v>#REF!</v>
      </c>
      <c r="F2226" s="414"/>
      <c r="G2226" s="429" t="e">
        <f t="shared" si="272"/>
        <v>#REF!</v>
      </c>
      <c r="H2226" s="81" t="e">
        <f t="shared" si="273"/>
        <v>#REF!</v>
      </c>
    </row>
    <row r="2227" spans="1:8" x14ac:dyDescent="0.2">
      <c r="A2227" s="326" t="e">
        <f>'Запит 2-8'!#REF!</f>
        <v>#REF!</v>
      </c>
      <c r="B2227" s="298" t="e">
        <f>IF('Запит 2-8'!#REF!&lt;&gt;"",'Запит 2-8'!#REF!,"")</f>
        <v>#REF!</v>
      </c>
      <c r="C2227" s="297" t="e">
        <f>'Запит 2-8'!#REF!</f>
        <v>#REF!</v>
      </c>
      <c r="D2227" s="296" t="e">
        <f>'Запит 2-8'!#REF!</f>
        <v>#REF!</v>
      </c>
      <c r="E2227" s="413" t="e">
        <f>'Паспорт-3'!F2058</f>
        <v>#REF!</v>
      </c>
      <c r="F2227" s="414"/>
      <c r="G2227" s="429" t="e">
        <f t="shared" si="272"/>
        <v>#REF!</v>
      </c>
      <c r="H2227" s="81" t="e">
        <f t="shared" si="273"/>
        <v>#REF!</v>
      </c>
    </row>
    <row r="2228" spans="1:8" x14ac:dyDescent="0.2">
      <c r="A2228" s="326" t="e">
        <f>'Запит 2-8'!#REF!</f>
        <v>#REF!</v>
      </c>
      <c r="B2228" s="298" t="e">
        <f>IF('Запит 2-8'!#REF!&lt;&gt;"",'Запит 2-8'!#REF!,"")</f>
        <v>#REF!</v>
      </c>
      <c r="C2228" s="297" t="e">
        <f>'Запит 2-8'!#REF!</f>
        <v>#REF!</v>
      </c>
      <c r="D2228" s="296" t="e">
        <f>'Запит 2-8'!#REF!</f>
        <v>#REF!</v>
      </c>
      <c r="E2228" s="413" t="e">
        <f>'Паспорт-3'!F2059</f>
        <v>#REF!</v>
      </c>
      <c r="F2228" s="414"/>
      <c r="G2228" s="429" t="e">
        <f t="shared" si="272"/>
        <v>#REF!</v>
      </c>
      <c r="H2228" s="81" t="e">
        <f t="shared" si="273"/>
        <v>#REF!</v>
      </c>
    </row>
    <row r="2229" spans="1:8" x14ac:dyDescent="0.2">
      <c r="A2229" s="326" t="e">
        <f>'Запит 2-8'!#REF!</f>
        <v>#REF!</v>
      </c>
      <c r="B2229" s="298" t="e">
        <f>IF('Запит 2-8'!#REF!&lt;&gt;"",'Запит 2-8'!#REF!,"")</f>
        <v>#REF!</v>
      </c>
      <c r="C2229" s="297" t="e">
        <f>'Запит 2-8'!#REF!</f>
        <v>#REF!</v>
      </c>
      <c r="D2229" s="296" t="e">
        <f>'Запит 2-8'!#REF!</f>
        <v>#REF!</v>
      </c>
      <c r="E2229" s="413" t="e">
        <f>'Паспорт-3'!F2060</f>
        <v>#REF!</v>
      </c>
      <c r="F2229" s="414"/>
      <c r="G2229" s="429" t="e">
        <f t="shared" si="272"/>
        <v>#REF!</v>
      </c>
      <c r="H2229" s="81" t="e">
        <f t="shared" si="273"/>
        <v>#REF!</v>
      </c>
    </row>
    <row r="2230" spans="1:8" x14ac:dyDescent="0.2">
      <c r="A2230" s="326" t="e">
        <f>'Запит 2-8'!#REF!</f>
        <v>#REF!</v>
      </c>
      <c r="B2230" s="298" t="e">
        <f>IF('Запит 2-8'!#REF!&lt;&gt;"",'Запит 2-8'!#REF!,"")</f>
        <v>#REF!</v>
      </c>
      <c r="C2230" s="297" t="e">
        <f>'Запит 2-8'!#REF!</f>
        <v>#REF!</v>
      </c>
      <c r="D2230" s="296" t="e">
        <f>'Запит 2-8'!#REF!</f>
        <v>#REF!</v>
      </c>
      <c r="E2230" s="413" t="e">
        <f>'Паспорт-3'!F2061</f>
        <v>#REF!</v>
      </c>
      <c r="F2230" s="414"/>
      <c r="G2230" s="429" t="e">
        <f t="shared" si="272"/>
        <v>#REF!</v>
      </c>
      <c r="H2230" s="81" t="e">
        <f t="shared" si="273"/>
        <v>#REF!</v>
      </c>
    </row>
    <row r="2231" spans="1:8" x14ac:dyDescent="0.2">
      <c r="A2231" s="326" t="e">
        <f>'Запит 2-8'!#REF!</f>
        <v>#REF!</v>
      </c>
      <c r="B2231" s="298" t="e">
        <f>IF('Запит 2-8'!#REF!&lt;&gt;"",'Запит 2-8'!#REF!,"")</f>
        <v>#REF!</v>
      </c>
      <c r="C2231" s="297" t="e">
        <f>'Запит 2-8'!#REF!</f>
        <v>#REF!</v>
      </c>
      <c r="D2231" s="296" t="e">
        <f>'Запит 2-8'!#REF!</f>
        <v>#REF!</v>
      </c>
      <c r="E2231" s="413" t="e">
        <f>'Паспорт-3'!F2062</f>
        <v>#REF!</v>
      </c>
      <c r="F2231" s="414"/>
      <c r="G2231" s="429" t="e">
        <f t="shared" si="272"/>
        <v>#REF!</v>
      </c>
      <c r="H2231" s="81" t="e">
        <f t="shared" si="273"/>
        <v>#REF!</v>
      </c>
    </row>
    <row r="2232" spans="1:8" x14ac:dyDescent="0.2">
      <c r="A2232" s="326" t="e">
        <f>'Запит 2-8'!#REF!</f>
        <v>#REF!</v>
      </c>
      <c r="B2232" s="298" t="e">
        <f>IF('Запит 2-8'!#REF!&lt;&gt;"",'Запит 2-8'!#REF!,"")</f>
        <v>#REF!</v>
      </c>
      <c r="C2232" s="297" t="e">
        <f>'Запит 2-8'!#REF!</f>
        <v>#REF!</v>
      </c>
      <c r="D2232" s="296" t="e">
        <f>'Запит 2-8'!#REF!</f>
        <v>#REF!</v>
      </c>
      <c r="E2232" s="413" t="e">
        <f>'Паспорт-3'!F2063</f>
        <v>#REF!</v>
      </c>
      <c r="F2232" s="414"/>
      <c r="G2232" s="429" t="e">
        <f t="shared" si="272"/>
        <v>#REF!</v>
      </c>
      <c r="H2232" s="81" t="e">
        <f t="shared" si="273"/>
        <v>#REF!</v>
      </c>
    </row>
    <row r="2233" spans="1:8" x14ac:dyDescent="0.2">
      <c r="A2233" s="326" t="e">
        <f>'Запит 2-8'!#REF!</f>
        <v>#REF!</v>
      </c>
      <c r="B2233" s="298" t="e">
        <f>IF('Запит 2-8'!#REF!&lt;&gt;"",'Запит 2-8'!#REF!,"")</f>
        <v>#REF!</v>
      </c>
      <c r="C2233" s="297" t="e">
        <f>'Запит 2-8'!#REF!</f>
        <v>#REF!</v>
      </c>
      <c r="D2233" s="296" t="e">
        <f>'Запит 2-8'!#REF!</f>
        <v>#REF!</v>
      </c>
      <c r="E2233" s="413" t="e">
        <f>'Паспорт-3'!F2064</f>
        <v>#REF!</v>
      </c>
      <c r="F2233" s="414"/>
      <c r="G2233" s="429" t="e">
        <f t="shared" si="272"/>
        <v>#REF!</v>
      </c>
      <c r="H2233" s="81" t="e">
        <f t="shared" si="273"/>
        <v>#REF!</v>
      </c>
    </row>
    <row r="2234" spans="1:8" x14ac:dyDescent="0.2">
      <c r="A2234" s="326" t="e">
        <f>'Запит 2-8'!#REF!</f>
        <v>#REF!</v>
      </c>
      <c r="B2234" s="298" t="e">
        <f>IF('Запит 2-8'!#REF!&lt;&gt;"",'Запит 2-8'!#REF!,"")</f>
        <v>#REF!</v>
      </c>
      <c r="C2234" s="297" t="e">
        <f>'Запит 2-8'!#REF!</f>
        <v>#REF!</v>
      </c>
      <c r="D2234" s="296" t="e">
        <f>'Запит 2-8'!#REF!</f>
        <v>#REF!</v>
      </c>
      <c r="E2234" s="413" t="e">
        <f>'Паспорт-3'!F2065</f>
        <v>#REF!</v>
      </c>
      <c r="F2234" s="414"/>
      <c r="G2234" s="429" t="e">
        <f t="shared" si="272"/>
        <v>#REF!</v>
      </c>
      <c r="H2234" s="81" t="e">
        <f t="shared" si="273"/>
        <v>#REF!</v>
      </c>
    </row>
    <row r="2235" spans="1:8" x14ac:dyDescent="0.2">
      <c r="A2235" s="326" t="e">
        <f>'Запит 2-8'!#REF!</f>
        <v>#REF!</v>
      </c>
      <c r="B2235" s="298" t="e">
        <f>IF('Запит 2-8'!#REF!&lt;&gt;"",'Запит 2-8'!#REF!,"")</f>
        <v>#REF!</v>
      </c>
      <c r="C2235" s="297" t="e">
        <f>'Запит 2-8'!#REF!</f>
        <v>#REF!</v>
      </c>
      <c r="D2235" s="296" t="e">
        <f>'Запит 2-8'!#REF!</f>
        <v>#REF!</v>
      </c>
      <c r="E2235" s="413" t="e">
        <f>'Паспорт-3'!F2066</f>
        <v>#REF!</v>
      </c>
      <c r="F2235" s="414"/>
      <c r="G2235" s="429" t="e">
        <f t="shared" si="272"/>
        <v>#REF!</v>
      </c>
      <c r="H2235" s="81" t="e">
        <f t="shared" si="273"/>
        <v>#REF!</v>
      </c>
    </row>
    <row r="2236" spans="1:8" x14ac:dyDescent="0.2">
      <c r="A2236" s="433" t="e">
        <f>'Запит 2-8'!#REF!</f>
        <v>#REF!</v>
      </c>
      <c r="B2236" s="434" t="e">
        <f>IF('Запит 2-8'!#REF!&lt;&gt;"",'Запит 2-8'!#REF!,"")</f>
        <v>#REF!</v>
      </c>
      <c r="C2236" s="435" t="e">
        <f>'Запит 2-8'!#REF!</f>
        <v>#REF!</v>
      </c>
      <c r="D2236" s="436" t="e">
        <f>'Запит 2-8'!#REF!</f>
        <v>#REF!</v>
      </c>
      <c r="E2236" s="437" t="e">
        <f>'Паспорт-3'!F2067</f>
        <v>#REF!</v>
      </c>
      <c r="F2236" s="438"/>
      <c r="G2236" s="439" t="e">
        <f t="shared" si="272"/>
        <v>#REF!</v>
      </c>
      <c r="H2236" s="81" t="e">
        <f t="shared" si="273"/>
        <v>#REF!</v>
      </c>
    </row>
    <row r="2237" spans="1:8" ht="12.75" customHeight="1" x14ac:dyDescent="0.2">
      <c r="A2237" s="820" t="s">
        <v>212</v>
      </c>
      <c r="B2237" s="821"/>
      <c r="C2237" s="821"/>
      <c r="D2237" s="821"/>
      <c r="E2237" s="821"/>
      <c r="F2237" s="821"/>
      <c r="G2237" s="822"/>
      <c r="H2237" s="81" t="e">
        <f>H2221</f>
        <v>#REF!</v>
      </c>
    </row>
    <row r="2238" spans="1:8" x14ac:dyDescent="0.2">
      <c r="A2238" s="420" t="e">
        <f>'Запит 2-8'!#REF!</f>
        <v>#REF!</v>
      </c>
      <c r="B2238" s="823" t="s">
        <v>108</v>
      </c>
      <c r="C2238" s="824"/>
      <c r="D2238" s="824"/>
      <c r="E2238" s="824"/>
      <c r="F2238" s="824"/>
      <c r="G2238" s="829"/>
      <c r="H2238" s="81" t="e">
        <f>H2239</f>
        <v>#REF!</v>
      </c>
    </row>
    <row r="2239" spans="1:8" x14ac:dyDescent="0.2">
      <c r="A2239" s="326" t="e">
        <f>'Запит 2-8'!#REF!</f>
        <v>#REF!</v>
      </c>
      <c r="B2239" s="421" t="e">
        <f>IF('Запит 2-8'!#REF!&lt;&gt;"",'Запит 2-8'!#REF!,"")</f>
        <v>#REF!</v>
      </c>
      <c r="C2239" s="422" t="e">
        <f>'Запит 2-8'!#REF!</f>
        <v>#REF!</v>
      </c>
      <c r="D2239" s="423" t="e">
        <f>'Запит 2-8'!#REF!</f>
        <v>#REF!</v>
      </c>
      <c r="E2239" s="430" t="e">
        <f>'Паспорт-3'!F2069</f>
        <v>#REF!</v>
      </c>
      <c r="F2239" s="431"/>
      <c r="G2239" s="432" t="e">
        <f t="shared" ref="G2239:G2253" si="274">F2239-E2239</f>
        <v>#REF!</v>
      </c>
      <c r="H2239" s="81" t="e">
        <f t="shared" ref="H2239:H2253" si="275">IF(B2239&lt;&gt;"","Для друку","")</f>
        <v>#REF!</v>
      </c>
    </row>
    <row r="2240" spans="1:8" x14ac:dyDescent="0.2">
      <c r="A2240" s="326" t="e">
        <f>'Запит 2-8'!#REF!</f>
        <v>#REF!</v>
      </c>
      <c r="B2240" s="298" t="e">
        <f>IF('Запит 2-8'!#REF!&lt;&gt;"",'Запит 2-8'!#REF!,"")</f>
        <v>#REF!</v>
      </c>
      <c r="C2240" s="297" t="e">
        <f>'Запит 2-8'!#REF!</f>
        <v>#REF!</v>
      </c>
      <c r="D2240" s="296" t="e">
        <f>'Запит 2-8'!#REF!</f>
        <v>#REF!</v>
      </c>
      <c r="E2240" s="413" t="e">
        <f>'Паспорт-3'!F2070</f>
        <v>#REF!</v>
      </c>
      <c r="F2240" s="414"/>
      <c r="G2240" s="429" t="e">
        <f t="shared" si="274"/>
        <v>#REF!</v>
      </c>
      <c r="H2240" s="81" t="e">
        <f t="shared" si="275"/>
        <v>#REF!</v>
      </c>
    </row>
    <row r="2241" spans="1:8" x14ac:dyDescent="0.2">
      <c r="A2241" s="326" t="e">
        <f>'Запит 2-8'!#REF!</f>
        <v>#REF!</v>
      </c>
      <c r="B2241" s="298" t="e">
        <f>IF('Запит 2-8'!#REF!&lt;&gt;"",'Запит 2-8'!#REF!,"")</f>
        <v>#REF!</v>
      </c>
      <c r="C2241" s="297" t="e">
        <f>'Запит 2-8'!#REF!</f>
        <v>#REF!</v>
      </c>
      <c r="D2241" s="296" t="e">
        <f>'Запит 2-8'!#REF!</f>
        <v>#REF!</v>
      </c>
      <c r="E2241" s="413" t="e">
        <f>'Паспорт-3'!F2071</f>
        <v>#REF!</v>
      </c>
      <c r="F2241" s="414"/>
      <c r="G2241" s="429" t="e">
        <f t="shared" si="274"/>
        <v>#REF!</v>
      </c>
      <c r="H2241" s="81" t="e">
        <f t="shared" si="275"/>
        <v>#REF!</v>
      </c>
    </row>
    <row r="2242" spans="1:8" x14ac:dyDescent="0.2">
      <c r="A2242" s="326" t="e">
        <f>'Запит 2-8'!#REF!</f>
        <v>#REF!</v>
      </c>
      <c r="B2242" s="298" t="e">
        <f>IF('Запит 2-8'!#REF!&lt;&gt;"",'Запит 2-8'!#REF!,"")</f>
        <v>#REF!</v>
      </c>
      <c r="C2242" s="297" t="e">
        <f>'Запит 2-8'!#REF!</f>
        <v>#REF!</v>
      </c>
      <c r="D2242" s="296" t="e">
        <f>'Запит 2-8'!#REF!</f>
        <v>#REF!</v>
      </c>
      <c r="E2242" s="413" t="e">
        <f>'Паспорт-3'!F2072</f>
        <v>#REF!</v>
      </c>
      <c r="F2242" s="414"/>
      <c r="G2242" s="429" t="e">
        <f t="shared" si="274"/>
        <v>#REF!</v>
      </c>
      <c r="H2242" s="81" t="e">
        <f t="shared" si="275"/>
        <v>#REF!</v>
      </c>
    </row>
    <row r="2243" spans="1:8" x14ac:dyDescent="0.2">
      <c r="A2243" s="326" t="e">
        <f>'Запит 2-8'!#REF!</f>
        <v>#REF!</v>
      </c>
      <c r="B2243" s="298" t="e">
        <f>IF('Запит 2-8'!#REF!&lt;&gt;"",'Запит 2-8'!#REF!,"")</f>
        <v>#REF!</v>
      </c>
      <c r="C2243" s="297" t="e">
        <f>'Запит 2-8'!#REF!</f>
        <v>#REF!</v>
      </c>
      <c r="D2243" s="296" t="e">
        <f>'Запит 2-8'!#REF!</f>
        <v>#REF!</v>
      </c>
      <c r="E2243" s="413" t="e">
        <f>'Паспорт-3'!F2073</f>
        <v>#REF!</v>
      </c>
      <c r="F2243" s="414"/>
      <c r="G2243" s="429" t="e">
        <f t="shared" si="274"/>
        <v>#REF!</v>
      </c>
      <c r="H2243" s="81" t="e">
        <f t="shared" si="275"/>
        <v>#REF!</v>
      </c>
    </row>
    <row r="2244" spans="1:8" x14ac:dyDescent="0.2">
      <c r="A2244" s="326" t="e">
        <f>'Запит 2-8'!#REF!</f>
        <v>#REF!</v>
      </c>
      <c r="B2244" s="298" t="e">
        <f>IF('Запит 2-8'!#REF!&lt;&gt;"",'Запит 2-8'!#REF!,"")</f>
        <v>#REF!</v>
      </c>
      <c r="C2244" s="297" t="e">
        <f>'Запит 2-8'!#REF!</f>
        <v>#REF!</v>
      </c>
      <c r="D2244" s="296" t="e">
        <f>'Запит 2-8'!#REF!</f>
        <v>#REF!</v>
      </c>
      <c r="E2244" s="413" t="e">
        <f>'Паспорт-3'!F2074</f>
        <v>#REF!</v>
      </c>
      <c r="F2244" s="414"/>
      <c r="G2244" s="429" t="e">
        <f t="shared" si="274"/>
        <v>#REF!</v>
      </c>
      <c r="H2244" s="81" t="e">
        <f t="shared" si="275"/>
        <v>#REF!</v>
      </c>
    </row>
    <row r="2245" spans="1:8" x14ac:dyDescent="0.2">
      <c r="A2245" s="326" t="e">
        <f>'Запит 2-8'!#REF!</f>
        <v>#REF!</v>
      </c>
      <c r="B2245" s="298" t="e">
        <f>IF('Запит 2-8'!#REF!&lt;&gt;"",'Запит 2-8'!#REF!,"")</f>
        <v>#REF!</v>
      </c>
      <c r="C2245" s="297" t="e">
        <f>'Запит 2-8'!#REF!</f>
        <v>#REF!</v>
      </c>
      <c r="D2245" s="296" t="e">
        <f>'Запит 2-8'!#REF!</f>
        <v>#REF!</v>
      </c>
      <c r="E2245" s="413" t="e">
        <f>'Паспорт-3'!F2075</f>
        <v>#REF!</v>
      </c>
      <c r="F2245" s="414"/>
      <c r="G2245" s="429" t="e">
        <f t="shared" si="274"/>
        <v>#REF!</v>
      </c>
      <c r="H2245" s="81" t="e">
        <f t="shared" si="275"/>
        <v>#REF!</v>
      </c>
    </row>
    <row r="2246" spans="1:8" x14ac:dyDescent="0.2">
      <c r="A2246" s="326" t="e">
        <f>'Запит 2-8'!#REF!</f>
        <v>#REF!</v>
      </c>
      <c r="B2246" s="298" t="e">
        <f>IF('Запит 2-8'!#REF!&lt;&gt;"",'Запит 2-8'!#REF!,"")</f>
        <v>#REF!</v>
      </c>
      <c r="C2246" s="297" t="e">
        <f>'Запит 2-8'!#REF!</f>
        <v>#REF!</v>
      </c>
      <c r="D2246" s="296" t="e">
        <f>'Запит 2-8'!#REF!</f>
        <v>#REF!</v>
      </c>
      <c r="E2246" s="413" t="e">
        <f>'Паспорт-3'!F2076</f>
        <v>#REF!</v>
      </c>
      <c r="F2246" s="414"/>
      <c r="G2246" s="429" t="e">
        <f t="shared" si="274"/>
        <v>#REF!</v>
      </c>
      <c r="H2246" s="81" t="e">
        <f t="shared" si="275"/>
        <v>#REF!</v>
      </c>
    </row>
    <row r="2247" spans="1:8" x14ac:dyDescent="0.2">
      <c r="A2247" s="326" t="e">
        <f>'Запит 2-8'!#REF!</f>
        <v>#REF!</v>
      </c>
      <c r="B2247" s="298" t="e">
        <f>IF('Запит 2-8'!#REF!&lt;&gt;"",'Запит 2-8'!#REF!,"")</f>
        <v>#REF!</v>
      </c>
      <c r="C2247" s="297" t="e">
        <f>'Запит 2-8'!#REF!</f>
        <v>#REF!</v>
      </c>
      <c r="D2247" s="296" t="e">
        <f>'Запит 2-8'!#REF!</f>
        <v>#REF!</v>
      </c>
      <c r="E2247" s="413" t="e">
        <f>'Паспорт-3'!F2077</f>
        <v>#REF!</v>
      </c>
      <c r="F2247" s="414"/>
      <c r="G2247" s="429" t="e">
        <f t="shared" si="274"/>
        <v>#REF!</v>
      </c>
      <c r="H2247" s="81" t="e">
        <f t="shared" si="275"/>
        <v>#REF!</v>
      </c>
    </row>
    <row r="2248" spans="1:8" x14ac:dyDescent="0.2">
      <c r="A2248" s="326" t="e">
        <f>'Запит 2-8'!#REF!</f>
        <v>#REF!</v>
      </c>
      <c r="B2248" s="298" t="e">
        <f>IF('Запит 2-8'!#REF!&lt;&gt;"",'Запит 2-8'!#REF!,"")</f>
        <v>#REF!</v>
      </c>
      <c r="C2248" s="297" t="e">
        <f>'Запит 2-8'!#REF!</f>
        <v>#REF!</v>
      </c>
      <c r="D2248" s="296" t="e">
        <f>'Запит 2-8'!#REF!</f>
        <v>#REF!</v>
      </c>
      <c r="E2248" s="413" t="e">
        <f>'Паспорт-3'!F2078</f>
        <v>#REF!</v>
      </c>
      <c r="F2248" s="414"/>
      <c r="G2248" s="429" t="e">
        <f t="shared" si="274"/>
        <v>#REF!</v>
      </c>
      <c r="H2248" s="81" t="e">
        <f t="shared" si="275"/>
        <v>#REF!</v>
      </c>
    </row>
    <row r="2249" spans="1:8" x14ac:dyDescent="0.2">
      <c r="A2249" s="326" t="e">
        <f>'Запит 2-8'!#REF!</f>
        <v>#REF!</v>
      </c>
      <c r="B2249" s="298" t="e">
        <f>IF('Запит 2-8'!#REF!&lt;&gt;"",'Запит 2-8'!#REF!,"")</f>
        <v>#REF!</v>
      </c>
      <c r="C2249" s="297" t="e">
        <f>'Запит 2-8'!#REF!</f>
        <v>#REF!</v>
      </c>
      <c r="D2249" s="296" t="e">
        <f>'Запит 2-8'!#REF!</f>
        <v>#REF!</v>
      </c>
      <c r="E2249" s="413" t="e">
        <f>'Паспорт-3'!F2079</f>
        <v>#REF!</v>
      </c>
      <c r="F2249" s="414"/>
      <c r="G2249" s="429" t="e">
        <f t="shared" si="274"/>
        <v>#REF!</v>
      </c>
      <c r="H2249" s="81" t="e">
        <f t="shared" si="275"/>
        <v>#REF!</v>
      </c>
    </row>
    <row r="2250" spans="1:8" x14ac:dyDescent="0.2">
      <c r="A2250" s="326" t="e">
        <f>'Запит 2-8'!#REF!</f>
        <v>#REF!</v>
      </c>
      <c r="B2250" s="298" t="e">
        <f>IF('Запит 2-8'!#REF!&lt;&gt;"",'Запит 2-8'!#REF!,"")</f>
        <v>#REF!</v>
      </c>
      <c r="C2250" s="297" t="e">
        <f>'Запит 2-8'!#REF!</f>
        <v>#REF!</v>
      </c>
      <c r="D2250" s="296" t="e">
        <f>'Запит 2-8'!#REF!</f>
        <v>#REF!</v>
      </c>
      <c r="E2250" s="413" t="e">
        <f>'Паспорт-3'!F2080</f>
        <v>#REF!</v>
      </c>
      <c r="F2250" s="414"/>
      <c r="G2250" s="429" t="e">
        <f t="shared" si="274"/>
        <v>#REF!</v>
      </c>
      <c r="H2250" s="81" t="e">
        <f t="shared" si="275"/>
        <v>#REF!</v>
      </c>
    </row>
    <row r="2251" spans="1:8" x14ac:dyDescent="0.2">
      <c r="A2251" s="326" t="e">
        <f>'Запит 2-8'!#REF!</f>
        <v>#REF!</v>
      </c>
      <c r="B2251" s="298" t="e">
        <f>IF('Запит 2-8'!#REF!&lt;&gt;"",'Запит 2-8'!#REF!,"")</f>
        <v>#REF!</v>
      </c>
      <c r="C2251" s="297" t="e">
        <f>'Запит 2-8'!#REF!</f>
        <v>#REF!</v>
      </c>
      <c r="D2251" s="296" t="e">
        <f>'Запит 2-8'!#REF!</f>
        <v>#REF!</v>
      </c>
      <c r="E2251" s="413" t="e">
        <f>'Паспорт-3'!F2081</f>
        <v>#REF!</v>
      </c>
      <c r="F2251" s="414"/>
      <c r="G2251" s="429" t="e">
        <f t="shared" si="274"/>
        <v>#REF!</v>
      </c>
      <c r="H2251" s="81" t="e">
        <f t="shared" si="275"/>
        <v>#REF!</v>
      </c>
    </row>
    <row r="2252" spans="1:8" x14ac:dyDescent="0.2">
      <c r="A2252" s="326" t="e">
        <f>'Запит 2-8'!#REF!</f>
        <v>#REF!</v>
      </c>
      <c r="B2252" s="298" t="e">
        <f>IF('Запит 2-8'!#REF!&lt;&gt;"",'Запит 2-8'!#REF!,"")</f>
        <v>#REF!</v>
      </c>
      <c r="C2252" s="297" t="e">
        <f>'Запит 2-8'!#REF!</f>
        <v>#REF!</v>
      </c>
      <c r="D2252" s="296" t="e">
        <f>'Запит 2-8'!#REF!</f>
        <v>#REF!</v>
      </c>
      <c r="E2252" s="413" t="e">
        <f>'Паспорт-3'!F2082</f>
        <v>#REF!</v>
      </c>
      <c r="F2252" s="414"/>
      <c r="G2252" s="429" t="e">
        <f t="shared" si="274"/>
        <v>#REF!</v>
      </c>
      <c r="H2252" s="81" t="e">
        <f t="shared" si="275"/>
        <v>#REF!</v>
      </c>
    </row>
    <row r="2253" spans="1:8" x14ac:dyDescent="0.2">
      <c r="A2253" s="433" t="e">
        <f>'Запит 2-8'!#REF!</f>
        <v>#REF!</v>
      </c>
      <c r="B2253" s="434" t="e">
        <f>IF('Запит 2-8'!#REF!&lt;&gt;"",'Запит 2-8'!#REF!,"")</f>
        <v>#REF!</v>
      </c>
      <c r="C2253" s="435" t="e">
        <f>'Запит 2-8'!#REF!</f>
        <v>#REF!</v>
      </c>
      <c r="D2253" s="436" t="e">
        <f>'Запит 2-8'!#REF!</f>
        <v>#REF!</v>
      </c>
      <c r="E2253" s="437" t="e">
        <f>'Паспорт-3'!F2083</f>
        <v>#REF!</v>
      </c>
      <c r="F2253" s="438"/>
      <c r="G2253" s="439" t="e">
        <f t="shared" si="274"/>
        <v>#REF!</v>
      </c>
      <c r="H2253" s="81" t="e">
        <f t="shared" si="275"/>
        <v>#REF!</v>
      </c>
    </row>
    <row r="2254" spans="1:8" ht="12.75" customHeight="1" x14ac:dyDescent="0.2">
      <c r="A2254" s="820" t="s">
        <v>212</v>
      </c>
      <c r="B2254" s="821"/>
      <c r="C2254" s="821"/>
      <c r="D2254" s="821"/>
      <c r="E2254" s="821"/>
      <c r="F2254" s="821"/>
      <c r="G2254" s="822"/>
      <c r="H2254" s="81" t="e">
        <f>H2238</f>
        <v>#REF!</v>
      </c>
    </row>
    <row r="2255" spans="1:8" x14ac:dyDescent="0.2">
      <c r="A2255" s="426" t="e">
        <f>'Запит 2-8'!#REF!</f>
        <v>#REF!</v>
      </c>
      <c r="B2255" s="823" t="s">
        <v>109</v>
      </c>
      <c r="C2255" s="824"/>
      <c r="D2255" s="824"/>
      <c r="E2255" s="825"/>
      <c r="F2255" s="825"/>
      <c r="G2255" s="826"/>
      <c r="H2255" s="81" t="e">
        <f>H2256</f>
        <v>#REF!</v>
      </c>
    </row>
    <row r="2256" spans="1:8" x14ac:dyDescent="0.2">
      <c r="A2256" s="326" t="e">
        <f>'Запит 2-8'!#REF!</f>
        <v>#REF!</v>
      </c>
      <c r="B2256" s="421" t="e">
        <f>IF('Запит 2-8'!#REF!&lt;&gt;"",'Запит 2-8'!#REF!,"")</f>
        <v>#REF!</v>
      </c>
      <c r="C2256" s="422" t="e">
        <f>'Запит 2-8'!#REF!</f>
        <v>#REF!</v>
      </c>
      <c r="D2256" s="423" t="e">
        <f>'Запит 2-8'!#REF!</f>
        <v>#REF!</v>
      </c>
      <c r="E2256" s="424" t="e">
        <f>'Паспорт-3'!F2085</f>
        <v>#REF!</v>
      </c>
      <c r="F2256" s="425"/>
      <c r="G2256" s="428" t="e">
        <f t="shared" ref="G2256:G2270" si="276">F2256-E2256</f>
        <v>#REF!</v>
      </c>
      <c r="H2256" s="81" t="e">
        <f t="shared" ref="H2256:H2270" si="277">IF(B2256&lt;&gt;"","Для друку","")</f>
        <v>#REF!</v>
      </c>
    </row>
    <row r="2257" spans="1:8" x14ac:dyDescent="0.2">
      <c r="A2257" s="326" t="e">
        <f>'Запит 2-8'!#REF!</f>
        <v>#REF!</v>
      </c>
      <c r="B2257" s="298" t="e">
        <f>IF('Запит 2-8'!#REF!&lt;&gt;"",'Запит 2-8'!#REF!,"")</f>
        <v>#REF!</v>
      </c>
      <c r="C2257" s="297" t="e">
        <f>'Запит 2-8'!#REF!</f>
        <v>#REF!</v>
      </c>
      <c r="D2257" s="296" t="e">
        <f>'Запит 2-8'!#REF!</f>
        <v>#REF!</v>
      </c>
      <c r="E2257" s="413" t="e">
        <f>'Паспорт-3'!F2086</f>
        <v>#REF!</v>
      </c>
      <c r="F2257" s="414"/>
      <c r="G2257" s="429" t="e">
        <f t="shared" si="276"/>
        <v>#REF!</v>
      </c>
      <c r="H2257" s="81" t="e">
        <f t="shared" si="277"/>
        <v>#REF!</v>
      </c>
    </row>
    <row r="2258" spans="1:8" x14ac:dyDescent="0.2">
      <c r="A2258" s="326" t="e">
        <f>'Запит 2-8'!#REF!</f>
        <v>#REF!</v>
      </c>
      <c r="B2258" s="298" t="e">
        <f>IF('Запит 2-8'!#REF!&lt;&gt;"",'Запит 2-8'!#REF!,"")</f>
        <v>#REF!</v>
      </c>
      <c r="C2258" s="297" t="e">
        <f>'Запит 2-8'!#REF!</f>
        <v>#REF!</v>
      </c>
      <c r="D2258" s="296" t="e">
        <f>'Запит 2-8'!#REF!</f>
        <v>#REF!</v>
      </c>
      <c r="E2258" s="413" t="e">
        <f>'Паспорт-3'!F2087</f>
        <v>#REF!</v>
      </c>
      <c r="F2258" s="414"/>
      <c r="G2258" s="429" t="e">
        <f t="shared" si="276"/>
        <v>#REF!</v>
      </c>
      <c r="H2258" s="81" t="e">
        <f t="shared" si="277"/>
        <v>#REF!</v>
      </c>
    </row>
    <row r="2259" spans="1:8" x14ac:dyDescent="0.2">
      <c r="A2259" s="326" t="e">
        <f>'Запит 2-8'!#REF!</f>
        <v>#REF!</v>
      </c>
      <c r="B2259" s="298" t="e">
        <f>IF('Запит 2-8'!#REF!&lt;&gt;"",'Запит 2-8'!#REF!,"")</f>
        <v>#REF!</v>
      </c>
      <c r="C2259" s="297" t="e">
        <f>'Запит 2-8'!#REF!</f>
        <v>#REF!</v>
      </c>
      <c r="D2259" s="296" t="e">
        <f>'Запит 2-8'!#REF!</f>
        <v>#REF!</v>
      </c>
      <c r="E2259" s="413" t="e">
        <f>'Паспорт-3'!F2088</f>
        <v>#REF!</v>
      </c>
      <c r="F2259" s="414"/>
      <c r="G2259" s="429" t="e">
        <f t="shared" si="276"/>
        <v>#REF!</v>
      </c>
      <c r="H2259" s="81" t="e">
        <f t="shared" si="277"/>
        <v>#REF!</v>
      </c>
    </row>
    <row r="2260" spans="1:8" x14ac:dyDescent="0.2">
      <c r="A2260" s="326" t="e">
        <f>'Запит 2-8'!#REF!</f>
        <v>#REF!</v>
      </c>
      <c r="B2260" s="298" t="e">
        <f>IF('Запит 2-8'!#REF!&lt;&gt;"",'Запит 2-8'!#REF!,"")</f>
        <v>#REF!</v>
      </c>
      <c r="C2260" s="297" t="e">
        <f>'Запит 2-8'!#REF!</f>
        <v>#REF!</v>
      </c>
      <c r="D2260" s="296" t="e">
        <f>'Запит 2-8'!#REF!</f>
        <v>#REF!</v>
      </c>
      <c r="E2260" s="413" t="e">
        <f>'Паспорт-3'!F2089</f>
        <v>#REF!</v>
      </c>
      <c r="F2260" s="414"/>
      <c r="G2260" s="429" t="e">
        <f t="shared" si="276"/>
        <v>#REF!</v>
      </c>
      <c r="H2260" s="81" t="e">
        <f t="shared" si="277"/>
        <v>#REF!</v>
      </c>
    </row>
    <row r="2261" spans="1:8" x14ac:dyDescent="0.2">
      <c r="A2261" s="326" t="e">
        <f>'Запит 2-8'!#REF!</f>
        <v>#REF!</v>
      </c>
      <c r="B2261" s="298" t="e">
        <f>IF('Запит 2-8'!#REF!&lt;&gt;"",'Запит 2-8'!#REF!,"")</f>
        <v>#REF!</v>
      </c>
      <c r="C2261" s="297" t="e">
        <f>'Запит 2-8'!#REF!</f>
        <v>#REF!</v>
      </c>
      <c r="D2261" s="296" t="e">
        <f>'Запит 2-8'!#REF!</f>
        <v>#REF!</v>
      </c>
      <c r="E2261" s="413" t="e">
        <f>'Паспорт-3'!F2090</f>
        <v>#REF!</v>
      </c>
      <c r="F2261" s="414"/>
      <c r="G2261" s="429" t="e">
        <f t="shared" si="276"/>
        <v>#REF!</v>
      </c>
      <c r="H2261" s="81" t="e">
        <f t="shared" si="277"/>
        <v>#REF!</v>
      </c>
    </row>
    <row r="2262" spans="1:8" x14ac:dyDescent="0.2">
      <c r="A2262" s="326" t="e">
        <f>'Запит 2-8'!#REF!</f>
        <v>#REF!</v>
      </c>
      <c r="B2262" s="298" t="e">
        <f>IF('Запит 2-8'!#REF!&lt;&gt;"",'Запит 2-8'!#REF!,"")</f>
        <v>#REF!</v>
      </c>
      <c r="C2262" s="297" t="e">
        <f>'Запит 2-8'!#REF!</f>
        <v>#REF!</v>
      </c>
      <c r="D2262" s="296" t="e">
        <f>'Запит 2-8'!#REF!</f>
        <v>#REF!</v>
      </c>
      <c r="E2262" s="413" t="e">
        <f>'Паспорт-3'!F2091</f>
        <v>#REF!</v>
      </c>
      <c r="F2262" s="414"/>
      <c r="G2262" s="429" t="e">
        <f t="shared" si="276"/>
        <v>#REF!</v>
      </c>
      <c r="H2262" s="81" t="e">
        <f t="shared" si="277"/>
        <v>#REF!</v>
      </c>
    </row>
    <row r="2263" spans="1:8" x14ac:dyDescent="0.2">
      <c r="A2263" s="326" t="e">
        <f>'Запит 2-8'!#REF!</f>
        <v>#REF!</v>
      </c>
      <c r="B2263" s="298" t="e">
        <f>IF('Запит 2-8'!#REF!&lt;&gt;"",'Запит 2-8'!#REF!,"")</f>
        <v>#REF!</v>
      </c>
      <c r="C2263" s="297" t="e">
        <f>'Запит 2-8'!#REF!</f>
        <v>#REF!</v>
      </c>
      <c r="D2263" s="296" t="e">
        <f>'Запит 2-8'!#REF!</f>
        <v>#REF!</v>
      </c>
      <c r="E2263" s="413" t="e">
        <f>'Паспорт-3'!F2092</f>
        <v>#REF!</v>
      </c>
      <c r="F2263" s="414"/>
      <c r="G2263" s="429" t="e">
        <f t="shared" si="276"/>
        <v>#REF!</v>
      </c>
      <c r="H2263" s="81" t="e">
        <f t="shared" si="277"/>
        <v>#REF!</v>
      </c>
    </row>
    <row r="2264" spans="1:8" x14ac:dyDescent="0.2">
      <c r="A2264" s="326" t="e">
        <f>'Запит 2-8'!#REF!</f>
        <v>#REF!</v>
      </c>
      <c r="B2264" s="298" t="e">
        <f>IF('Запит 2-8'!#REF!&lt;&gt;"",'Запит 2-8'!#REF!,"")</f>
        <v>#REF!</v>
      </c>
      <c r="C2264" s="297" t="e">
        <f>'Запит 2-8'!#REF!</f>
        <v>#REF!</v>
      </c>
      <c r="D2264" s="296" t="e">
        <f>'Запит 2-8'!#REF!</f>
        <v>#REF!</v>
      </c>
      <c r="E2264" s="413" t="e">
        <f>'Паспорт-3'!F2093</f>
        <v>#REF!</v>
      </c>
      <c r="F2264" s="414"/>
      <c r="G2264" s="429" t="e">
        <f t="shared" si="276"/>
        <v>#REF!</v>
      </c>
      <c r="H2264" s="81" t="e">
        <f t="shared" si="277"/>
        <v>#REF!</v>
      </c>
    </row>
    <row r="2265" spans="1:8" x14ac:dyDescent="0.2">
      <c r="A2265" s="326" t="e">
        <f>'Запит 2-8'!#REF!</f>
        <v>#REF!</v>
      </c>
      <c r="B2265" s="298" t="e">
        <f>IF('Запит 2-8'!#REF!&lt;&gt;"",'Запит 2-8'!#REF!,"")</f>
        <v>#REF!</v>
      </c>
      <c r="C2265" s="297" t="e">
        <f>'Запит 2-8'!#REF!</f>
        <v>#REF!</v>
      </c>
      <c r="D2265" s="296" t="e">
        <f>'Запит 2-8'!#REF!</f>
        <v>#REF!</v>
      </c>
      <c r="E2265" s="413" t="e">
        <f>'Паспорт-3'!F2094</f>
        <v>#REF!</v>
      </c>
      <c r="F2265" s="414"/>
      <c r="G2265" s="429" t="e">
        <f t="shared" si="276"/>
        <v>#REF!</v>
      </c>
      <c r="H2265" s="81" t="e">
        <f t="shared" si="277"/>
        <v>#REF!</v>
      </c>
    </row>
    <row r="2266" spans="1:8" x14ac:dyDescent="0.2">
      <c r="A2266" s="326" t="e">
        <f>'Запит 2-8'!#REF!</f>
        <v>#REF!</v>
      </c>
      <c r="B2266" s="298" t="e">
        <f>IF('Запит 2-8'!#REF!&lt;&gt;"",'Запит 2-8'!#REF!,"")</f>
        <v>#REF!</v>
      </c>
      <c r="C2266" s="297" t="e">
        <f>'Запит 2-8'!#REF!</f>
        <v>#REF!</v>
      </c>
      <c r="D2266" s="296" t="e">
        <f>'Запит 2-8'!#REF!</f>
        <v>#REF!</v>
      </c>
      <c r="E2266" s="413" t="e">
        <f>'Паспорт-3'!F2095</f>
        <v>#REF!</v>
      </c>
      <c r="F2266" s="414"/>
      <c r="G2266" s="429" t="e">
        <f t="shared" si="276"/>
        <v>#REF!</v>
      </c>
      <c r="H2266" s="81" t="e">
        <f t="shared" si="277"/>
        <v>#REF!</v>
      </c>
    </row>
    <row r="2267" spans="1:8" x14ac:dyDescent="0.2">
      <c r="A2267" s="326" t="e">
        <f>'Запит 2-8'!#REF!</f>
        <v>#REF!</v>
      </c>
      <c r="B2267" s="298" t="e">
        <f>IF('Запит 2-8'!#REF!&lt;&gt;"",'Запит 2-8'!#REF!,"")</f>
        <v>#REF!</v>
      </c>
      <c r="C2267" s="297" t="e">
        <f>'Запит 2-8'!#REF!</f>
        <v>#REF!</v>
      </c>
      <c r="D2267" s="296" t="e">
        <f>'Запит 2-8'!#REF!</f>
        <v>#REF!</v>
      </c>
      <c r="E2267" s="413" t="e">
        <f>'Паспорт-3'!F2096</f>
        <v>#REF!</v>
      </c>
      <c r="F2267" s="414"/>
      <c r="G2267" s="429" t="e">
        <f t="shared" si="276"/>
        <v>#REF!</v>
      </c>
      <c r="H2267" s="81" t="e">
        <f t="shared" si="277"/>
        <v>#REF!</v>
      </c>
    </row>
    <row r="2268" spans="1:8" x14ac:dyDescent="0.2">
      <c r="A2268" s="326" t="e">
        <f>'Запит 2-8'!#REF!</f>
        <v>#REF!</v>
      </c>
      <c r="B2268" s="298" t="e">
        <f>IF('Запит 2-8'!#REF!&lt;&gt;"",'Запит 2-8'!#REF!,"")</f>
        <v>#REF!</v>
      </c>
      <c r="C2268" s="297" t="e">
        <f>'Запит 2-8'!#REF!</f>
        <v>#REF!</v>
      </c>
      <c r="D2268" s="296" t="e">
        <f>'Запит 2-8'!#REF!</f>
        <v>#REF!</v>
      </c>
      <c r="E2268" s="413" t="e">
        <f>'Паспорт-3'!F2097</f>
        <v>#REF!</v>
      </c>
      <c r="F2268" s="414"/>
      <c r="G2268" s="429" t="e">
        <f t="shared" si="276"/>
        <v>#REF!</v>
      </c>
      <c r="H2268" s="81" t="e">
        <f t="shared" si="277"/>
        <v>#REF!</v>
      </c>
    </row>
    <row r="2269" spans="1:8" x14ac:dyDescent="0.2">
      <c r="A2269" s="326" t="e">
        <f>'Запит 2-8'!#REF!</f>
        <v>#REF!</v>
      </c>
      <c r="B2269" s="298" t="e">
        <f>IF('Запит 2-8'!#REF!&lt;&gt;"",'Запит 2-8'!#REF!,"")</f>
        <v>#REF!</v>
      </c>
      <c r="C2269" s="297" t="e">
        <f>'Запит 2-8'!#REF!</f>
        <v>#REF!</v>
      </c>
      <c r="D2269" s="296" t="e">
        <f>'Запит 2-8'!#REF!</f>
        <v>#REF!</v>
      </c>
      <c r="E2269" s="413" t="e">
        <f>'Паспорт-3'!F2098</f>
        <v>#REF!</v>
      </c>
      <c r="F2269" s="414"/>
      <c r="G2269" s="429" t="e">
        <f t="shared" si="276"/>
        <v>#REF!</v>
      </c>
      <c r="H2269" s="81" t="e">
        <f t="shared" si="277"/>
        <v>#REF!</v>
      </c>
    </row>
    <row r="2270" spans="1:8" x14ac:dyDescent="0.2">
      <c r="A2270" s="433" t="e">
        <f>'Запит 2-8'!#REF!</f>
        <v>#REF!</v>
      </c>
      <c r="B2270" s="434" t="e">
        <f>IF('Запит 2-8'!#REF!&lt;&gt;"",'Запит 2-8'!#REF!,"")</f>
        <v>#REF!</v>
      </c>
      <c r="C2270" s="435" t="e">
        <f>'Запит 2-8'!#REF!</f>
        <v>#REF!</v>
      </c>
      <c r="D2270" s="436" t="e">
        <f>'Запит 2-8'!#REF!</f>
        <v>#REF!</v>
      </c>
      <c r="E2270" s="437" t="e">
        <f>'Паспорт-3'!F2099</f>
        <v>#REF!</v>
      </c>
      <c r="F2270" s="438"/>
      <c r="G2270" s="439" t="e">
        <f t="shared" si="276"/>
        <v>#REF!</v>
      </c>
      <c r="H2270" s="81" t="e">
        <f t="shared" si="277"/>
        <v>#REF!</v>
      </c>
    </row>
    <row r="2271" spans="1:8" ht="12.75" customHeight="1" x14ac:dyDescent="0.2">
      <c r="A2271" s="820" t="s">
        <v>212</v>
      </c>
      <c r="B2271" s="821"/>
      <c r="C2271" s="821"/>
      <c r="D2271" s="821"/>
      <c r="E2271" s="821"/>
      <c r="F2271" s="821"/>
      <c r="G2271" s="822"/>
      <c r="H2271" s="81" t="e">
        <f>H2255</f>
        <v>#REF!</v>
      </c>
    </row>
    <row r="2272" spans="1:8" x14ac:dyDescent="0.2">
      <c r="A2272" s="426" t="e">
        <f>'Запит 2-8'!#REF!</f>
        <v>#REF!</v>
      </c>
      <c r="B2272" s="823" t="s">
        <v>110</v>
      </c>
      <c r="C2272" s="824"/>
      <c r="D2272" s="824"/>
      <c r="E2272" s="825"/>
      <c r="F2272" s="825"/>
      <c r="G2272" s="826"/>
      <c r="H2272" s="81" t="e">
        <f>H2273</f>
        <v>#REF!</v>
      </c>
    </row>
    <row r="2273" spans="1:8" x14ac:dyDescent="0.2">
      <c r="A2273" s="326" t="e">
        <f>'Запит 2-8'!#REF!</f>
        <v>#REF!</v>
      </c>
      <c r="B2273" s="421" t="e">
        <f>IF('Запит 2-8'!#REF!&lt;&gt;"",'Запит 2-8'!#REF!,"")</f>
        <v>#REF!</v>
      </c>
      <c r="C2273" s="422" t="e">
        <f>'Запит 2-8'!#REF!</f>
        <v>#REF!</v>
      </c>
      <c r="D2273" s="423" t="e">
        <f>'Запит 2-8'!#REF!</f>
        <v>#REF!</v>
      </c>
      <c r="E2273" s="424" t="e">
        <f>'Паспорт-3'!F2101</f>
        <v>#REF!</v>
      </c>
      <c r="F2273" s="425"/>
      <c r="G2273" s="428" t="e">
        <f t="shared" ref="G2273:G2282" si="278">F2273-E2273</f>
        <v>#REF!</v>
      </c>
      <c r="H2273" s="81" t="e">
        <f t="shared" ref="H2273:H2282" si="279">IF(B2273&lt;&gt;"","Для друку","")</f>
        <v>#REF!</v>
      </c>
    </row>
    <row r="2274" spans="1:8" x14ac:dyDescent="0.2">
      <c r="A2274" s="326" t="e">
        <f>'Запит 2-8'!#REF!</f>
        <v>#REF!</v>
      </c>
      <c r="B2274" s="298" t="e">
        <f>IF('Запит 2-8'!#REF!&lt;&gt;"",'Запит 2-8'!#REF!,"")</f>
        <v>#REF!</v>
      </c>
      <c r="C2274" s="297" t="e">
        <f>'Запит 2-8'!#REF!</f>
        <v>#REF!</v>
      </c>
      <c r="D2274" s="296" t="e">
        <f>'Запит 2-8'!#REF!</f>
        <v>#REF!</v>
      </c>
      <c r="E2274" s="413" t="e">
        <f>'Паспорт-3'!F2102</f>
        <v>#REF!</v>
      </c>
      <c r="F2274" s="414"/>
      <c r="G2274" s="429" t="e">
        <f t="shared" si="278"/>
        <v>#REF!</v>
      </c>
      <c r="H2274" s="81" t="e">
        <f t="shared" si="279"/>
        <v>#REF!</v>
      </c>
    </row>
    <row r="2275" spans="1:8" x14ac:dyDescent="0.2">
      <c r="A2275" s="326" t="e">
        <f>'Запит 2-8'!#REF!</f>
        <v>#REF!</v>
      </c>
      <c r="B2275" s="298" t="e">
        <f>IF('Запит 2-8'!#REF!&lt;&gt;"",'Запит 2-8'!#REF!,"")</f>
        <v>#REF!</v>
      </c>
      <c r="C2275" s="297" t="e">
        <f>'Запит 2-8'!#REF!</f>
        <v>#REF!</v>
      </c>
      <c r="D2275" s="296" t="e">
        <f>'Запит 2-8'!#REF!</f>
        <v>#REF!</v>
      </c>
      <c r="E2275" s="413" t="e">
        <f>'Паспорт-3'!F2103</f>
        <v>#REF!</v>
      </c>
      <c r="F2275" s="414"/>
      <c r="G2275" s="429" t="e">
        <f t="shared" si="278"/>
        <v>#REF!</v>
      </c>
      <c r="H2275" s="81" t="e">
        <f t="shared" si="279"/>
        <v>#REF!</v>
      </c>
    </row>
    <row r="2276" spans="1:8" x14ac:dyDescent="0.2">
      <c r="A2276" s="326" t="e">
        <f>'Запит 2-8'!#REF!</f>
        <v>#REF!</v>
      </c>
      <c r="B2276" s="298" t="e">
        <f>IF('Запит 2-8'!#REF!&lt;&gt;"",'Запит 2-8'!#REF!,"")</f>
        <v>#REF!</v>
      </c>
      <c r="C2276" s="297" t="e">
        <f>'Запит 2-8'!#REF!</f>
        <v>#REF!</v>
      </c>
      <c r="D2276" s="296" t="e">
        <f>'Запит 2-8'!#REF!</f>
        <v>#REF!</v>
      </c>
      <c r="E2276" s="413" t="e">
        <f>'Паспорт-3'!F2104</f>
        <v>#REF!</v>
      </c>
      <c r="F2276" s="414"/>
      <c r="G2276" s="429" t="e">
        <f t="shared" si="278"/>
        <v>#REF!</v>
      </c>
      <c r="H2276" s="81" t="e">
        <f t="shared" si="279"/>
        <v>#REF!</v>
      </c>
    </row>
    <row r="2277" spans="1:8" x14ac:dyDescent="0.2">
      <c r="A2277" s="326" t="e">
        <f>'Запит 2-8'!#REF!</f>
        <v>#REF!</v>
      </c>
      <c r="B2277" s="298" t="e">
        <f>IF('Запит 2-8'!#REF!&lt;&gt;"",'Запит 2-8'!#REF!,"")</f>
        <v>#REF!</v>
      </c>
      <c r="C2277" s="297" t="e">
        <f>'Запит 2-8'!#REF!</f>
        <v>#REF!</v>
      </c>
      <c r="D2277" s="296" t="e">
        <f>'Запит 2-8'!#REF!</f>
        <v>#REF!</v>
      </c>
      <c r="E2277" s="413" t="e">
        <f>'Паспорт-3'!F2105</f>
        <v>#REF!</v>
      </c>
      <c r="F2277" s="414"/>
      <c r="G2277" s="429" t="e">
        <f t="shared" si="278"/>
        <v>#REF!</v>
      </c>
      <c r="H2277" s="81" t="e">
        <f t="shared" si="279"/>
        <v>#REF!</v>
      </c>
    </row>
    <row r="2278" spans="1:8" x14ac:dyDescent="0.2">
      <c r="A2278" s="326" t="e">
        <f>'Запит 2-8'!#REF!</f>
        <v>#REF!</v>
      </c>
      <c r="B2278" s="298" t="e">
        <f>IF('Запит 2-8'!#REF!&lt;&gt;"",'Запит 2-8'!#REF!,"")</f>
        <v>#REF!</v>
      </c>
      <c r="C2278" s="297" t="e">
        <f>'Запит 2-8'!#REF!</f>
        <v>#REF!</v>
      </c>
      <c r="D2278" s="296" t="e">
        <f>'Запит 2-8'!#REF!</f>
        <v>#REF!</v>
      </c>
      <c r="E2278" s="413" t="e">
        <f>'Паспорт-3'!F2106</f>
        <v>#REF!</v>
      </c>
      <c r="F2278" s="414"/>
      <c r="G2278" s="429" t="e">
        <f t="shared" si="278"/>
        <v>#REF!</v>
      </c>
      <c r="H2278" s="81" t="e">
        <f t="shared" si="279"/>
        <v>#REF!</v>
      </c>
    </row>
    <row r="2279" spans="1:8" x14ac:dyDescent="0.2">
      <c r="A2279" s="326" t="e">
        <f>'Запит 2-8'!#REF!</f>
        <v>#REF!</v>
      </c>
      <c r="B2279" s="298" t="e">
        <f>IF('Запит 2-8'!#REF!&lt;&gt;"",'Запит 2-8'!#REF!,"")</f>
        <v>#REF!</v>
      </c>
      <c r="C2279" s="297" t="e">
        <f>'Запит 2-8'!#REF!</f>
        <v>#REF!</v>
      </c>
      <c r="D2279" s="296" t="e">
        <f>'Запит 2-8'!#REF!</f>
        <v>#REF!</v>
      </c>
      <c r="E2279" s="413" t="e">
        <f>'Паспорт-3'!F2107</f>
        <v>#REF!</v>
      </c>
      <c r="F2279" s="414"/>
      <c r="G2279" s="429" t="e">
        <f t="shared" si="278"/>
        <v>#REF!</v>
      </c>
      <c r="H2279" s="81" t="e">
        <f t="shared" si="279"/>
        <v>#REF!</v>
      </c>
    </row>
    <row r="2280" spans="1:8" x14ac:dyDescent="0.2">
      <c r="A2280" s="326" t="e">
        <f>'Запит 2-8'!#REF!</f>
        <v>#REF!</v>
      </c>
      <c r="B2280" s="298" t="e">
        <f>IF('Запит 2-8'!#REF!&lt;&gt;"",'Запит 2-8'!#REF!,"")</f>
        <v>#REF!</v>
      </c>
      <c r="C2280" s="297" t="e">
        <f>'Запит 2-8'!#REF!</f>
        <v>#REF!</v>
      </c>
      <c r="D2280" s="296" t="e">
        <f>'Запит 2-8'!#REF!</f>
        <v>#REF!</v>
      </c>
      <c r="E2280" s="413" t="e">
        <f>'Паспорт-3'!F2108</f>
        <v>#REF!</v>
      </c>
      <c r="F2280" s="414"/>
      <c r="G2280" s="429" t="e">
        <f t="shared" si="278"/>
        <v>#REF!</v>
      </c>
      <c r="H2280" s="81" t="e">
        <f t="shared" si="279"/>
        <v>#REF!</v>
      </c>
    </row>
    <row r="2281" spans="1:8" ht="12.75" customHeight="1" x14ac:dyDescent="0.2">
      <c r="A2281" s="326" t="e">
        <f>'Запит 2-8'!#REF!</f>
        <v>#REF!</v>
      </c>
      <c r="B2281" s="298" t="e">
        <f>IF('Запит 2-8'!#REF!&lt;&gt;"",'Запит 2-8'!#REF!,"")</f>
        <v>#REF!</v>
      </c>
      <c r="C2281" s="297" t="e">
        <f>'Запит 2-8'!#REF!</f>
        <v>#REF!</v>
      </c>
      <c r="D2281" s="296" t="e">
        <f>'Запит 2-8'!#REF!</f>
        <v>#REF!</v>
      </c>
      <c r="E2281" s="413" t="e">
        <f>'Паспорт-3'!F2109</f>
        <v>#REF!</v>
      </c>
      <c r="F2281" s="414"/>
      <c r="G2281" s="429" t="e">
        <f t="shared" si="278"/>
        <v>#REF!</v>
      </c>
      <c r="H2281" s="81" t="e">
        <f t="shared" si="279"/>
        <v>#REF!</v>
      </c>
    </row>
    <row r="2282" spans="1:8" ht="12.75" customHeight="1" x14ac:dyDescent="0.2">
      <c r="A2282" s="433" t="e">
        <f>'Запит 2-8'!#REF!</f>
        <v>#REF!</v>
      </c>
      <c r="B2282" s="434" t="e">
        <f>IF('Запит 2-8'!#REF!&lt;&gt;"",'Запит 2-8'!#REF!,"")</f>
        <v>#REF!</v>
      </c>
      <c r="C2282" s="435" t="e">
        <f>'Запит 2-8'!#REF!</f>
        <v>#REF!</v>
      </c>
      <c r="D2282" s="436" t="e">
        <f>'Запит 2-8'!#REF!</f>
        <v>#REF!</v>
      </c>
      <c r="E2282" s="437" t="e">
        <f>'Паспорт-3'!F2110</f>
        <v>#REF!</v>
      </c>
      <c r="F2282" s="438"/>
      <c r="G2282" s="439" t="e">
        <f t="shared" si="278"/>
        <v>#REF!</v>
      </c>
      <c r="H2282" s="81" t="e">
        <f t="shared" si="279"/>
        <v>#REF!</v>
      </c>
    </row>
    <row r="2283" spans="1:8" ht="12.75" customHeight="1" x14ac:dyDescent="0.2">
      <c r="A2283" s="820" t="s">
        <v>212</v>
      </c>
      <c r="B2283" s="821"/>
      <c r="C2283" s="821"/>
      <c r="D2283" s="821"/>
      <c r="E2283" s="821"/>
      <c r="F2283" s="821"/>
      <c r="G2283" s="822"/>
      <c r="H2283" s="81" t="e">
        <f>H2272</f>
        <v>#REF!</v>
      </c>
    </row>
    <row r="2284" spans="1:8" ht="12.75" customHeight="1" x14ac:dyDescent="0.2">
      <c r="A2284" s="820" t="s">
        <v>232</v>
      </c>
      <c r="B2284" s="821"/>
      <c r="C2284" s="821"/>
      <c r="D2284" s="821"/>
      <c r="E2284" s="821"/>
      <c r="F2284" s="821"/>
      <c r="G2284" s="822"/>
      <c r="H2284" s="81" t="e">
        <f>H2220</f>
        <v>#REF!</v>
      </c>
    </row>
    <row r="2285" spans="1:8" ht="12.75" customHeight="1" x14ac:dyDescent="0.2">
      <c r="A2285" s="830" t="e">
        <f>'Запит 2-8'!#REF!</f>
        <v>#REF!</v>
      </c>
      <c r="B2285" s="831"/>
      <c r="C2285" s="831"/>
      <c r="D2285" s="831"/>
      <c r="E2285" s="831"/>
      <c r="F2285" s="831"/>
      <c r="G2285" s="832"/>
      <c r="H2285" s="81" t="e">
        <f>H2286</f>
        <v>#REF!</v>
      </c>
    </row>
    <row r="2286" spans="1:8" ht="12.75" customHeight="1" x14ac:dyDescent="0.2">
      <c r="A2286" s="784" t="e">
        <f>'Запит 2-8'!#REF!</f>
        <v>#REF!</v>
      </c>
      <c r="B2286" s="785"/>
      <c r="C2286" s="785"/>
      <c r="D2286" s="785"/>
      <c r="E2286" s="785"/>
      <c r="F2286" s="785"/>
      <c r="G2286" s="786"/>
      <c r="H2286" s="81" t="e">
        <f>H2287</f>
        <v>#REF!</v>
      </c>
    </row>
    <row r="2287" spans="1:8" x14ac:dyDescent="0.2">
      <c r="A2287" s="420" t="s">
        <v>4</v>
      </c>
      <c r="B2287" s="823" t="s">
        <v>107</v>
      </c>
      <c r="C2287" s="824"/>
      <c r="D2287" s="824"/>
      <c r="E2287" s="827"/>
      <c r="F2287" s="827"/>
      <c r="G2287" s="828"/>
      <c r="H2287" s="81" t="e">
        <f>H2288</f>
        <v>#REF!</v>
      </c>
    </row>
    <row r="2288" spans="1:8" x14ac:dyDescent="0.2">
      <c r="A2288" s="326" t="e">
        <f>'Запит 2-8'!#REF!</f>
        <v>#REF!</v>
      </c>
      <c r="B2288" s="421" t="e">
        <f>IF('Запит 2-8'!#REF!&lt;&gt;"",'Запит 2-8'!#REF!,"")</f>
        <v>#REF!</v>
      </c>
      <c r="C2288" s="422" t="e">
        <f>'Запит 2-8'!#REF!</f>
        <v>#REF!</v>
      </c>
      <c r="D2288" s="423" t="e">
        <f>'Запит 2-8'!#REF!</f>
        <v>#REF!</v>
      </c>
      <c r="E2288" s="424" t="e">
        <f>'Паспорт-3'!F2114</f>
        <v>#REF!</v>
      </c>
      <c r="F2288" s="425"/>
      <c r="G2288" s="428" t="e">
        <f t="shared" ref="G2288:G2302" si="280">F2288-E2288</f>
        <v>#REF!</v>
      </c>
      <c r="H2288" s="81" t="e">
        <f t="shared" ref="H2288:H2302" si="281">IF(B2288&lt;&gt;"","Для друку","")</f>
        <v>#REF!</v>
      </c>
    </row>
    <row r="2289" spans="1:8" x14ac:dyDescent="0.2">
      <c r="A2289" s="326" t="e">
        <f>'Запит 2-8'!#REF!</f>
        <v>#REF!</v>
      </c>
      <c r="B2289" s="298" t="e">
        <f>IF('Запит 2-8'!#REF!&lt;&gt;"",'Запит 2-8'!#REF!,"")</f>
        <v>#REF!</v>
      </c>
      <c r="C2289" s="297" t="e">
        <f>'Запит 2-8'!#REF!</f>
        <v>#REF!</v>
      </c>
      <c r="D2289" s="296" t="e">
        <f>'Запит 2-8'!#REF!</f>
        <v>#REF!</v>
      </c>
      <c r="E2289" s="413" t="e">
        <f>'Паспорт-3'!F2115</f>
        <v>#REF!</v>
      </c>
      <c r="F2289" s="414"/>
      <c r="G2289" s="429" t="e">
        <f t="shared" si="280"/>
        <v>#REF!</v>
      </c>
      <c r="H2289" s="81" t="e">
        <f t="shared" si="281"/>
        <v>#REF!</v>
      </c>
    </row>
    <row r="2290" spans="1:8" x14ac:dyDescent="0.2">
      <c r="A2290" s="326" t="e">
        <f>'Запит 2-8'!#REF!</f>
        <v>#REF!</v>
      </c>
      <c r="B2290" s="298" t="e">
        <f>IF('Запит 2-8'!#REF!&lt;&gt;"",'Запит 2-8'!#REF!,"")</f>
        <v>#REF!</v>
      </c>
      <c r="C2290" s="297" t="e">
        <f>'Запит 2-8'!#REF!</f>
        <v>#REF!</v>
      </c>
      <c r="D2290" s="296" t="e">
        <f>'Запит 2-8'!#REF!</f>
        <v>#REF!</v>
      </c>
      <c r="E2290" s="413" t="e">
        <f>'Паспорт-3'!F2116</f>
        <v>#REF!</v>
      </c>
      <c r="F2290" s="414"/>
      <c r="G2290" s="429" t="e">
        <f t="shared" si="280"/>
        <v>#REF!</v>
      </c>
      <c r="H2290" s="81" t="e">
        <f t="shared" si="281"/>
        <v>#REF!</v>
      </c>
    </row>
    <row r="2291" spans="1:8" x14ac:dyDescent="0.2">
      <c r="A2291" s="326" t="e">
        <f>'Запит 2-8'!#REF!</f>
        <v>#REF!</v>
      </c>
      <c r="B2291" s="298" t="e">
        <f>IF('Запит 2-8'!#REF!&lt;&gt;"",'Запит 2-8'!#REF!,"")</f>
        <v>#REF!</v>
      </c>
      <c r="C2291" s="297" t="e">
        <f>'Запит 2-8'!#REF!</f>
        <v>#REF!</v>
      </c>
      <c r="D2291" s="296" t="e">
        <f>'Запит 2-8'!#REF!</f>
        <v>#REF!</v>
      </c>
      <c r="E2291" s="413" t="e">
        <f>'Паспорт-3'!F2117</f>
        <v>#REF!</v>
      </c>
      <c r="F2291" s="414"/>
      <c r="G2291" s="429" t="e">
        <f t="shared" si="280"/>
        <v>#REF!</v>
      </c>
      <c r="H2291" s="81" t="e">
        <f t="shared" si="281"/>
        <v>#REF!</v>
      </c>
    </row>
    <row r="2292" spans="1:8" x14ac:dyDescent="0.2">
      <c r="A2292" s="326" t="e">
        <f>'Запит 2-8'!#REF!</f>
        <v>#REF!</v>
      </c>
      <c r="B2292" s="298" t="e">
        <f>IF('Запит 2-8'!#REF!&lt;&gt;"",'Запит 2-8'!#REF!,"")</f>
        <v>#REF!</v>
      </c>
      <c r="C2292" s="297" t="e">
        <f>'Запит 2-8'!#REF!</f>
        <v>#REF!</v>
      </c>
      <c r="D2292" s="296" t="e">
        <f>'Запит 2-8'!#REF!</f>
        <v>#REF!</v>
      </c>
      <c r="E2292" s="413" t="e">
        <f>'Паспорт-3'!F2118</f>
        <v>#REF!</v>
      </c>
      <c r="F2292" s="414"/>
      <c r="G2292" s="429" t="e">
        <f t="shared" si="280"/>
        <v>#REF!</v>
      </c>
      <c r="H2292" s="81" t="e">
        <f t="shared" si="281"/>
        <v>#REF!</v>
      </c>
    </row>
    <row r="2293" spans="1:8" x14ac:dyDescent="0.2">
      <c r="A2293" s="326" t="e">
        <f>'Запит 2-8'!#REF!</f>
        <v>#REF!</v>
      </c>
      <c r="B2293" s="298" t="e">
        <f>IF('Запит 2-8'!#REF!&lt;&gt;"",'Запит 2-8'!#REF!,"")</f>
        <v>#REF!</v>
      </c>
      <c r="C2293" s="297" t="e">
        <f>'Запит 2-8'!#REF!</f>
        <v>#REF!</v>
      </c>
      <c r="D2293" s="296" t="e">
        <f>'Запит 2-8'!#REF!</f>
        <v>#REF!</v>
      </c>
      <c r="E2293" s="413" t="e">
        <f>'Паспорт-3'!F2119</f>
        <v>#REF!</v>
      </c>
      <c r="F2293" s="414"/>
      <c r="G2293" s="429" t="e">
        <f t="shared" si="280"/>
        <v>#REF!</v>
      </c>
      <c r="H2293" s="81" t="e">
        <f t="shared" si="281"/>
        <v>#REF!</v>
      </c>
    </row>
    <row r="2294" spans="1:8" x14ac:dyDescent="0.2">
      <c r="A2294" s="326" t="e">
        <f>'Запит 2-8'!#REF!</f>
        <v>#REF!</v>
      </c>
      <c r="B2294" s="298" t="e">
        <f>IF('Запит 2-8'!#REF!&lt;&gt;"",'Запит 2-8'!#REF!,"")</f>
        <v>#REF!</v>
      </c>
      <c r="C2294" s="297" t="e">
        <f>'Запит 2-8'!#REF!</f>
        <v>#REF!</v>
      </c>
      <c r="D2294" s="296" t="e">
        <f>'Запит 2-8'!#REF!</f>
        <v>#REF!</v>
      </c>
      <c r="E2294" s="413" t="e">
        <f>'Паспорт-3'!F2120</f>
        <v>#REF!</v>
      </c>
      <c r="F2294" s="414"/>
      <c r="G2294" s="429" t="e">
        <f t="shared" si="280"/>
        <v>#REF!</v>
      </c>
      <c r="H2294" s="81" t="e">
        <f t="shared" si="281"/>
        <v>#REF!</v>
      </c>
    </row>
    <row r="2295" spans="1:8" x14ac:dyDescent="0.2">
      <c r="A2295" s="326" t="e">
        <f>'Запит 2-8'!#REF!</f>
        <v>#REF!</v>
      </c>
      <c r="B2295" s="298" t="e">
        <f>IF('Запит 2-8'!#REF!&lt;&gt;"",'Запит 2-8'!#REF!,"")</f>
        <v>#REF!</v>
      </c>
      <c r="C2295" s="297" t="e">
        <f>'Запит 2-8'!#REF!</f>
        <v>#REF!</v>
      </c>
      <c r="D2295" s="296" t="e">
        <f>'Запит 2-8'!#REF!</f>
        <v>#REF!</v>
      </c>
      <c r="E2295" s="413" t="e">
        <f>'Паспорт-3'!F2121</f>
        <v>#REF!</v>
      </c>
      <c r="F2295" s="414"/>
      <c r="G2295" s="429" t="e">
        <f t="shared" si="280"/>
        <v>#REF!</v>
      </c>
      <c r="H2295" s="81" t="e">
        <f t="shared" si="281"/>
        <v>#REF!</v>
      </c>
    </row>
    <row r="2296" spans="1:8" x14ac:dyDescent="0.2">
      <c r="A2296" s="326" t="e">
        <f>'Запит 2-8'!#REF!</f>
        <v>#REF!</v>
      </c>
      <c r="B2296" s="298" t="e">
        <f>IF('Запит 2-8'!#REF!&lt;&gt;"",'Запит 2-8'!#REF!,"")</f>
        <v>#REF!</v>
      </c>
      <c r="C2296" s="297" t="e">
        <f>'Запит 2-8'!#REF!</f>
        <v>#REF!</v>
      </c>
      <c r="D2296" s="296" t="e">
        <f>'Запит 2-8'!#REF!</f>
        <v>#REF!</v>
      </c>
      <c r="E2296" s="413" t="e">
        <f>'Паспорт-3'!F2122</f>
        <v>#REF!</v>
      </c>
      <c r="F2296" s="414"/>
      <c r="G2296" s="429" t="e">
        <f t="shared" si="280"/>
        <v>#REF!</v>
      </c>
      <c r="H2296" s="81" t="e">
        <f t="shared" si="281"/>
        <v>#REF!</v>
      </c>
    </row>
    <row r="2297" spans="1:8" x14ac:dyDescent="0.2">
      <c r="A2297" s="326" t="e">
        <f>'Запит 2-8'!#REF!</f>
        <v>#REF!</v>
      </c>
      <c r="B2297" s="298" t="e">
        <f>IF('Запит 2-8'!#REF!&lt;&gt;"",'Запит 2-8'!#REF!,"")</f>
        <v>#REF!</v>
      </c>
      <c r="C2297" s="297" t="e">
        <f>'Запит 2-8'!#REF!</f>
        <v>#REF!</v>
      </c>
      <c r="D2297" s="296" t="e">
        <f>'Запит 2-8'!#REF!</f>
        <v>#REF!</v>
      </c>
      <c r="E2297" s="413" t="e">
        <f>'Паспорт-3'!F2123</f>
        <v>#REF!</v>
      </c>
      <c r="F2297" s="414"/>
      <c r="G2297" s="429" t="e">
        <f t="shared" si="280"/>
        <v>#REF!</v>
      </c>
      <c r="H2297" s="81" t="e">
        <f t="shared" si="281"/>
        <v>#REF!</v>
      </c>
    </row>
    <row r="2298" spans="1:8" x14ac:dyDescent="0.2">
      <c r="A2298" s="326" t="e">
        <f>'Запит 2-8'!#REF!</f>
        <v>#REF!</v>
      </c>
      <c r="B2298" s="298" t="e">
        <f>IF('Запит 2-8'!#REF!&lt;&gt;"",'Запит 2-8'!#REF!,"")</f>
        <v>#REF!</v>
      </c>
      <c r="C2298" s="297" t="e">
        <f>'Запит 2-8'!#REF!</f>
        <v>#REF!</v>
      </c>
      <c r="D2298" s="296" t="e">
        <f>'Запит 2-8'!#REF!</f>
        <v>#REF!</v>
      </c>
      <c r="E2298" s="413" t="e">
        <f>'Паспорт-3'!F2124</f>
        <v>#REF!</v>
      </c>
      <c r="F2298" s="414"/>
      <c r="G2298" s="429" t="e">
        <f t="shared" si="280"/>
        <v>#REF!</v>
      </c>
      <c r="H2298" s="81" t="e">
        <f t="shared" si="281"/>
        <v>#REF!</v>
      </c>
    </row>
    <row r="2299" spans="1:8" x14ac:dyDescent="0.2">
      <c r="A2299" s="326" t="e">
        <f>'Запит 2-8'!#REF!</f>
        <v>#REF!</v>
      </c>
      <c r="B2299" s="298" t="e">
        <f>IF('Запит 2-8'!#REF!&lt;&gt;"",'Запит 2-8'!#REF!,"")</f>
        <v>#REF!</v>
      </c>
      <c r="C2299" s="297" t="e">
        <f>'Запит 2-8'!#REF!</f>
        <v>#REF!</v>
      </c>
      <c r="D2299" s="296" t="e">
        <f>'Запит 2-8'!#REF!</f>
        <v>#REF!</v>
      </c>
      <c r="E2299" s="413" t="e">
        <f>'Паспорт-3'!F2125</f>
        <v>#REF!</v>
      </c>
      <c r="F2299" s="414"/>
      <c r="G2299" s="429" t="e">
        <f t="shared" si="280"/>
        <v>#REF!</v>
      </c>
      <c r="H2299" s="81" t="e">
        <f t="shared" si="281"/>
        <v>#REF!</v>
      </c>
    </row>
    <row r="2300" spans="1:8" x14ac:dyDescent="0.2">
      <c r="A2300" s="326" t="e">
        <f>'Запит 2-8'!#REF!</f>
        <v>#REF!</v>
      </c>
      <c r="B2300" s="298" t="e">
        <f>IF('Запит 2-8'!#REF!&lt;&gt;"",'Запит 2-8'!#REF!,"")</f>
        <v>#REF!</v>
      </c>
      <c r="C2300" s="297" t="e">
        <f>'Запит 2-8'!#REF!</f>
        <v>#REF!</v>
      </c>
      <c r="D2300" s="296" t="e">
        <f>'Запит 2-8'!#REF!</f>
        <v>#REF!</v>
      </c>
      <c r="E2300" s="413" t="e">
        <f>'Паспорт-3'!F2126</f>
        <v>#REF!</v>
      </c>
      <c r="F2300" s="414"/>
      <c r="G2300" s="429" t="e">
        <f t="shared" si="280"/>
        <v>#REF!</v>
      </c>
      <c r="H2300" s="81" t="e">
        <f t="shared" si="281"/>
        <v>#REF!</v>
      </c>
    </row>
    <row r="2301" spans="1:8" x14ac:dyDescent="0.2">
      <c r="A2301" s="326" t="e">
        <f>'Запит 2-8'!#REF!</f>
        <v>#REF!</v>
      </c>
      <c r="B2301" s="298" t="e">
        <f>IF('Запит 2-8'!#REF!&lt;&gt;"",'Запит 2-8'!#REF!,"")</f>
        <v>#REF!</v>
      </c>
      <c r="C2301" s="297" t="e">
        <f>'Запит 2-8'!#REF!</f>
        <v>#REF!</v>
      </c>
      <c r="D2301" s="296" t="e">
        <f>'Запит 2-8'!#REF!</f>
        <v>#REF!</v>
      </c>
      <c r="E2301" s="413" t="e">
        <f>'Паспорт-3'!F2127</f>
        <v>#REF!</v>
      </c>
      <c r="F2301" s="414"/>
      <c r="G2301" s="429" t="e">
        <f t="shared" si="280"/>
        <v>#REF!</v>
      </c>
      <c r="H2301" s="81" t="e">
        <f t="shared" si="281"/>
        <v>#REF!</v>
      </c>
    </row>
    <row r="2302" spans="1:8" x14ac:dyDescent="0.2">
      <c r="A2302" s="433" t="e">
        <f>'Запит 2-8'!#REF!</f>
        <v>#REF!</v>
      </c>
      <c r="B2302" s="434" t="e">
        <f>IF('Запит 2-8'!#REF!&lt;&gt;"",'Запит 2-8'!#REF!,"")</f>
        <v>#REF!</v>
      </c>
      <c r="C2302" s="435" t="e">
        <f>'Запит 2-8'!#REF!</f>
        <v>#REF!</v>
      </c>
      <c r="D2302" s="436" t="e">
        <f>'Запит 2-8'!#REF!</f>
        <v>#REF!</v>
      </c>
      <c r="E2302" s="437" t="e">
        <f>'Паспорт-3'!F2128</f>
        <v>#REF!</v>
      </c>
      <c r="F2302" s="438"/>
      <c r="G2302" s="439" t="e">
        <f t="shared" si="280"/>
        <v>#REF!</v>
      </c>
      <c r="H2302" s="81" t="e">
        <f t="shared" si="281"/>
        <v>#REF!</v>
      </c>
    </row>
    <row r="2303" spans="1:8" ht="12.75" customHeight="1" x14ac:dyDescent="0.2">
      <c r="A2303" s="820" t="s">
        <v>212</v>
      </c>
      <c r="B2303" s="821"/>
      <c r="C2303" s="821"/>
      <c r="D2303" s="821"/>
      <c r="E2303" s="821"/>
      <c r="F2303" s="821"/>
      <c r="G2303" s="822"/>
      <c r="H2303" s="81" t="e">
        <f>H2287</f>
        <v>#REF!</v>
      </c>
    </row>
    <row r="2304" spans="1:8" x14ac:dyDescent="0.2">
      <c r="A2304" s="420" t="e">
        <f>'Запит 2-8'!#REF!</f>
        <v>#REF!</v>
      </c>
      <c r="B2304" s="823" t="s">
        <v>108</v>
      </c>
      <c r="C2304" s="824"/>
      <c r="D2304" s="824"/>
      <c r="E2304" s="824"/>
      <c r="F2304" s="824"/>
      <c r="G2304" s="829"/>
      <c r="H2304" s="81" t="e">
        <f>H2305</f>
        <v>#REF!</v>
      </c>
    </row>
    <row r="2305" spans="1:8" x14ac:dyDescent="0.2">
      <c r="A2305" s="326" t="e">
        <f>'Запит 2-8'!#REF!</f>
        <v>#REF!</v>
      </c>
      <c r="B2305" s="421" t="e">
        <f>IF('Запит 2-8'!#REF!&lt;&gt;"",'Запит 2-8'!#REF!,"")</f>
        <v>#REF!</v>
      </c>
      <c r="C2305" s="422" t="e">
        <f>'Запит 2-8'!#REF!</f>
        <v>#REF!</v>
      </c>
      <c r="D2305" s="423" t="e">
        <f>'Запит 2-8'!#REF!</f>
        <v>#REF!</v>
      </c>
      <c r="E2305" s="430" t="e">
        <f>'Паспорт-3'!F2130</f>
        <v>#REF!</v>
      </c>
      <c r="F2305" s="431"/>
      <c r="G2305" s="432" t="e">
        <f t="shared" ref="G2305:G2319" si="282">F2305-E2305</f>
        <v>#REF!</v>
      </c>
      <c r="H2305" s="81" t="e">
        <f t="shared" ref="H2305:H2319" si="283">IF(B2305&lt;&gt;"","Для друку","")</f>
        <v>#REF!</v>
      </c>
    </row>
    <row r="2306" spans="1:8" x14ac:dyDescent="0.2">
      <c r="A2306" s="326" t="e">
        <f>'Запит 2-8'!#REF!</f>
        <v>#REF!</v>
      </c>
      <c r="B2306" s="298" t="e">
        <f>IF('Запит 2-8'!#REF!&lt;&gt;"",'Запит 2-8'!#REF!,"")</f>
        <v>#REF!</v>
      </c>
      <c r="C2306" s="297" t="e">
        <f>'Запит 2-8'!#REF!</f>
        <v>#REF!</v>
      </c>
      <c r="D2306" s="296" t="e">
        <f>'Запит 2-8'!#REF!</f>
        <v>#REF!</v>
      </c>
      <c r="E2306" s="413" t="e">
        <f>'Паспорт-3'!F2131</f>
        <v>#REF!</v>
      </c>
      <c r="F2306" s="414"/>
      <c r="G2306" s="429" t="e">
        <f t="shared" si="282"/>
        <v>#REF!</v>
      </c>
      <c r="H2306" s="81" t="e">
        <f t="shared" si="283"/>
        <v>#REF!</v>
      </c>
    </row>
    <row r="2307" spans="1:8" x14ac:dyDescent="0.2">
      <c r="A2307" s="326" t="e">
        <f>'Запит 2-8'!#REF!</f>
        <v>#REF!</v>
      </c>
      <c r="B2307" s="298" t="e">
        <f>IF('Запит 2-8'!#REF!&lt;&gt;"",'Запит 2-8'!#REF!,"")</f>
        <v>#REF!</v>
      </c>
      <c r="C2307" s="297" t="e">
        <f>'Запит 2-8'!#REF!</f>
        <v>#REF!</v>
      </c>
      <c r="D2307" s="296" t="e">
        <f>'Запит 2-8'!#REF!</f>
        <v>#REF!</v>
      </c>
      <c r="E2307" s="413" t="e">
        <f>'Паспорт-3'!F2132</f>
        <v>#REF!</v>
      </c>
      <c r="F2307" s="414"/>
      <c r="G2307" s="429" t="e">
        <f t="shared" si="282"/>
        <v>#REF!</v>
      </c>
      <c r="H2307" s="81" t="e">
        <f t="shared" si="283"/>
        <v>#REF!</v>
      </c>
    </row>
    <row r="2308" spans="1:8" x14ac:dyDescent="0.2">
      <c r="A2308" s="326" t="e">
        <f>'Запит 2-8'!#REF!</f>
        <v>#REF!</v>
      </c>
      <c r="B2308" s="298" t="e">
        <f>IF('Запит 2-8'!#REF!&lt;&gt;"",'Запит 2-8'!#REF!,"")</f>
        <v>#REF!</v>
      </c>
      <c r="C2308" s="297" t="e">
        <f>'Запит 2-8'!#REF!</f>
        <v>#REF!</v>
      </c>
      <c r="D2308" s="296" t="e">
        <f>'Запит 2-8'!#REF!</f>
        <v>#REF!</v>
      </c>
      <c r="E2308" s="413" t="e">
        <f>'Паспорт-3'!F2133</f>
        <v>#REF!</v>
      </c>
      <c r="F2308" s="414"/>
      <c r="G2308" s="429" t="e">
        <f t="shared" si="282"/>
        <v>#REF!</v>
      </c>
      <c r="H2308" s="81" t="e">
        <f t="shared" si="283"/>
        <v>#REF!</v>
      </c>
    </row>
    <row r="2309" spans="1:8" x14ac:dyDescent="0.2">
      <c r="A2309" s="326" t="e">
        <f>'Запит 2-8'!#REF!</f>
        <v>#REF!</v>
      </c>
      <c r="B2309" s="298" t="e">
        <f>IF('Запит 2-8'!#REF!&lt;&gt;"",'Запит 2-8'!#REF!,"")</f>
        <v>#REF!</v>
      </c>
      <c r="C2309" s="297" t="e">
        <f>'Запит 2-8'!#REF!</f>
        <v>#REF!</v>
      </c>
      <c r="D2309" s="296" t="e">
        <f>'Запит 2-8'!#REF!</f>
        <v>#REF!</v>
      </c>
      <c r="E2309" s="413" t="e">
        <f>'Паспорт-3'!F2134</f>
        <v>#REF!</v>
      </c>
      <c r="F2309" s="414"/>
      <c r="G2309" s="429" t="e">
        <f t="shared" si="282"/>
        <v>#REF!</v>
      </c>
      <c r="H2309" s="81" t="e">
        <f t="shared" si="283"/>
        <v>#REF!</v>
      </c>
    </row>
    <row r="2310" spans="1:8" x14ac:dyDescent="0.2">
      <c r="A2310" s="326" t="e">
        <f>'Запит 2-8'!#REF!</f>
        <v>#REF!</v>
      </c>
      <c r="B2310" s="298" t="e">
        <f>IF('Запит 2-8'!#REF!&lt;&gt;"",'Запит 2-8'!#REF!,"")</f>
        <v>#REF!</v>
      </c>
      <c r="C2310" s="297" t="e">
        <f>'Запит 2-8'!#REF!</f>
        <v>#REF!</v>
      </c>
      <c r="D2310" s="296" t="e">
        <f>'Запит 2-8'!#REF!</f>
        <v>#REF!</v>
      </c>
      <c r="E2310" s="413" t="e">
        <f>'Паспорт-3'!F2135</f>
        <v>#REF!</v>
      </c>
      <c r="F2310" s="414"/>
      <c r="G2310" s="429" t="e">
        <f t="shared" si="282"/>
        <v>#REF!</v>
      </c>
      <c r="H2310" s="81" t="e">
        <f t="shared" si="283"/>
        <v>#REF!</v>
      </c>
    </row>
    <row r="2311" spans="1:8" x14ac:dyDescent="0.2">
      <c r="A2311" s="326" t="e">
        <f>'Запит 2-8'!#REF!</f>
        <v>#REF!</v>
      </c>
      <c r="B2311" s="298" t="e">
        <f>IF('Запит 2-8'!#REF!&lt;&gt;"",'Запит 2-8'!#REF!,"")</f>
        <v>#REF!</v>
      </c>
      <c r="C2311" s="297" t="e">
        <f>'Запит 2-8'!#REF!</f>
        <v>#REF!</v>
      </c>
      <c r="D2311" s="296" t="e">
        <f>'Запит 2-8'!#REF!</f>
        <v>#REF!</v>
      </c>
      <c r="E2311" s="413" t="e">
        <f>'Паспорт-3'!F2136</f>
        <v>#REF!</v>
      </c>
      <c r="F2311" s="414"/>
      <c r="G2311" s="429" t="e">
        <f t="shared" si="282"/>
        <v>#REF!</v>
      </c>
      <c r="H2311" s="81" t="e">
        <f t="shared" si="283"/>
        <v>#REF!</v>
      </c>
    </row>
    <row r="2312" spans="1:8" x14ac:dyDescent="0.2">
      <c r="A2312" s="326" t="e">
        <f>'Запит 2-8'!#REF!</f>
        <v>#REF!</v>
      </c>
      <c r="B2312" s="298" t="e">
        <f>IF('Запит 2-8'!#REF!&lt;&gt;"",'Запит 2-8'!#REF!,"")</f>
        <v>#REF!</v>
      </c>
      <c r="C2312" s="297" t="e">
        <f>'Запит 2-8'!#REF!</f>
        <v>#REF!</v>
      </c>
      <c r="D2312" s="296" t="e">
        <f>'Запит 2-8'!#REF!</f>
        <v>#REF!</v>
      </c>
      <c r="E2312" s="413" t="e">
        <f>'Паспорт-3'!F2137</f>
        <v>#REF!</v>
      </c>
      <c r="F2312" s="414"/>
      <c r="G2312" s="429" t="e">
        <f t="shared" si="282"/>
        <v>#REF!</v>
      </c>
      <c r="H2312" s="81" t="e">
        <f t="shared" si="283"/>
        <v>#REF!</v>
      </c>
    </row>
    <row r="2313" spans="1:8" x14ac:dyDescent="0.2">
      <c r="A2313" s="326" t="e">
        <f>'Запит 2-8'!#REF!</f>
        <v>#REF!</v>
      </c>
      <c r="B2313" s="298" t="e">
        <f>IF('Запит 2-8'!#REF!&lt;&gt;"",'Запит 2-8'!#REF!,"")</f>
        <v>#REF!</v>
      </c>
      <c r="C2313" s="297" t="e">
        <f>'Запит 2-8'!#REF!</f>
        <v>#REF!</v>
      </c>
      <c r="D2313" s="296" t="e">
        <f>'Запит 2-8'!#REF!</f>
        <v>#REF!</v>
      </c>
      <c r="E2313" s="413" t="e">
        <f>'Паспорт-3'!F2138</f>
        <v>#REF!</v>
      </c>
      <c r="F2313" s="414"/>
      <c r="G2313" s="429" t="e">
        <f t="shared" si="282"/>
        <v>#REF!</v>
      </c>
      <c r="H2313" s="81" t="e">
        <f t="shared" si="283"/>
        <v>#REF!</v>
      </c>
    </row>
    <row r="2314" spans="1:8" x14ac:dyDescent="0.2">
      <c r="A2314" s="326" t="e">
        <f>'Запит 2-8'!#REF!</f>
        <v>#REF!</v>
      </c>
      <c r="B2314" s="298" t="e">
        <f>IF('Запит 2-8'!#REF!&lt;&gt;"",'Запит 2-8'!#REF!,"")</f>
        <v>#REF!</v>
      </c>
      <c r="C2314" s="297" t="e">
        <f>'Запит 2-8'!#REF!</f>
        <v>#REF!</v>
      </c>
      <c r="D2314" s="296" t="e">
        <f>'Запит 2-8'!#REF!</f>
        <v>#REF!</v>
      </c>
      <c r="E2314" s="413" t="e">
        <f>'Паспорт-3'!F2139</f>
        <v>#REF!</v>
      </c>
      <c r="F2314" s="414"/>
      <c r="G2314" s="429" t="e">
        <f t="shared" si="282"/>
        <v>#REF!</v>
      </c>
      <c r="H2314" s="81" t="e">
        <f t="shared" si="283"/>
        <v>#REF!</v>
      </c>
    </row>
    <row r="2315" spans="1:8" x14ac:dyDescent="0.2">
      <c r="A2315" s="326" t="e">
        <f>'Запит 2-8'!#REF!</f>
        <v>#REF!</v>
      </c>
      <c r="B2315" s="298" t="e">
        <f>IF('Запит 2-8'!#REF!&lt;&gt;"",'Запит 2-8'!#REF!,"")</f>
        <v>#REF!</v>
      </c>
      <c r="C2315" s="297" t="e">
        <f>'Запит 2-8'!#REF!</f>
        <v>#REF!</v>
      </c>
      <c r="D2315" s="296" t="e">
        <f>'Запит 2-8'!#REF!</f>
        <v>#REF!</v>
      </c>
      <c r="E2315" s="413" t="e">
        <f>'Паспорт-3'!F2140</f>
        <v>#REF!</v>
      </c>
      <c r="F2315" s="414"/>
      <c r="G2315" s="429" t="e">
        <f t="shared" si="282"/>
        <v>#REF!</v>
      </c>
      <c r="H2315" s="81" t="e">
        <f t="shared" si="283"/>
        <v>#REF!</v>
      </c>
    </row>
    <row r="2316" spans="1:8" x14ac:dyDescent="0.2">
      <c r="A2316" s="326" t="e">
        <f>'Запит 2-8'!#REF!</f>
        <v>#REF!</v>
      </c>
      <c r="B2316" s="298" t="e">
        <f>IF('Запит 2-8'!#REF!&lt;&gt;"",'Запит 2-8'!#REF!,"")</f>
        <v>#REF!</v>
      </c>
      <c r="C2316" s="297" t="e">
        <f>'Запит 2-8'!#REF!</f>
        <v>#REF!</v>
      </c>
      <c r="D2316" s="296" t="e">
        <f>'Запит 2-8'!#REF!</f>
        <v>#REF!</v>
      </c>
      <c r="E2316" s="413" t="e">
        <f>'Паспорт-3'!F2141</f>
        <v>#REF!</v>
      </c>
      <c r="F2316" s="414"/>
      <c r="G2316" s="429" t="e">
        <f t="shared" si="282"/>
        <v>#REF!</v>
      </c>
      <c r="H2316" s="81" t="e">
        <f t="shared" si="283"/>
        <v>#REF!</v>
      </c>
    </row>
    <row r="2317" spans="1:8" x14ac:dyDescent="0.2">
      <c r="A2317" s="326" t="e">
        <f>'Запит 2-8'!#REF!</f>
        <v>#REF!</v>
      </c>
      <c r="B2317" s="298" t="e">
        <f>IF('Запит 2-8'!#REF!&lt;&gt;"",'Запит 2-8'!#REF!,"")</f>
        <v>#REF!</v>
      </c>
      <c r="C2317" s="297" t="e">
        <f>'Запит 2-8'!#REF!</f>
        <v>#REF!</v>
      </c>
      <c r="D2317" s="296" t="e">
        <f>'Запит 2-8'!#REF!</f>
        <v>#REF!</v>
      </c>
      <c r="E2317" s="413" t="e">
        <f>'Паспорт-3'!F2142</f>
        <v>#REF!</v>
      </c>
      <c r="F2317" s="414"/>
      <c r="G2317" s="429" t="e">
        <f t="shared" si="282"/>
        <v>#REF!</v>
      </c>
      <c r="H2317" s="81" t="e">
        <f t="shared" si="283"/>
        <v>#REF!</v>
      </c>
    </row>
    <row r="2318" spans="1:8" x14ac:dyDescent="0.2">
      <c r="A2318" s="326" t="e">
        <f>'Запит 2-8'!#REF!</f>
        <v>#REF!</v>
      </c>
      <c r="B2318" s="298" t="e">
        <f>IF('Запит 2-8'!#REF!&lt;&gt;"",'Запит 2-8'!#REF!,"")</f>
        <v>#REF!</v>
      </c>
      <c r="C2318" s="297" t="e">
        <f>'Запит 2-8'!#REF!</f>
        <v>#REF!</v>
      </c>
      <c r="D2318" s="296" t="e">
        <f>'Запит 2-8'!#REF!</f>
        <v>#REF!</v>
      </c>
      <c r="E2318" s="413" t="e">
        <f>'Паспорт-3'!F2143</f>
        <v>#REF!</v>
      </c>
      <c r="F2318" s="414"/>
      <c r="G2318" s="429" t="e">
        <f t="shared" si="282"/>
        <v>#REF!</v>
      </c>
      <c r="H2318" s="81" t="e">
        <f t="shared" si="283"/>
        <v>#REF!</v>
      </c>
    </row>
    <row r="2319" spans="1:8" x14ac:dyDescent="0.2">
      <c r="A2319" s="433" t="e">
        <f>'Запит 2-8'!#REF!</f>
        <v>#REF!</v>
      </c>
      <c r="B2319" s="434" t="e">
        <f>IF('Запит 2-8'!#REF!&lt;&gt;"",'Запит 2-8'!#REF!,"")</f>
        <v>#REF!</v>
      </c>
      <c r="C2319" s="435" t="e">
        <f>'Запит 2-8'!#REF!</f>
        <v>#REF!</v>
      </c>
      <c r="D2319" s="436" t="e">
        <f>'Запит 2-8'!#REF!</f>
        <v>#REF!</v>
      </c>
      <c r="E2319" s="437" t="e">
        <f>'Паспорт-3'!F2144</f>
        <v>#REF!</v>
      </c>
      <c r="F2319" s="438"/>
      <c r="G2319" s="439" t="e">
        <f t="shared" si="282"/>
        <v>#REF!</v>
      </c>
      <c r="H2319" s="81" t="e">
        <f t="shared" si="283"/>
        <v>#REF!</v>
      </c>
    </row>
    <row r="2320" spans="1:8" ht="12.75" customHeight="1" x14ac:dyDescent="0.2">
      <c r="A2320" s="820" t="s">
        <v>212</v>
      </c>
      <c r="B2320" s="821"/>
      <c r="C2320" s="821"/>
      <c r="D2320" s="821"/>
      <c r="E2320" s="821"/>
      <c r="F2320" s="821"/>
      <c r="G2320" s="822"/>
      <c r="H2320" s="81" t="e">
        <f>H2304</f>
        <v>#REF!</v>
      </c>
    </row>
    <row r="2321" spans="1:8" x14ac:dyDescent="0.2">
      <c r="A2321" s="426" t="e">
        <f>'Запит 2-8'!#REF!</f>
        <v>#REF!</v>
      </c>
      <c r="B2321" s="823" t="s">
        <v>109</v>
      </c>
      <c r="C2321" s="824"/>
      <c r="D2321" s="824"/>
      <c r="E2321" s="825"/>
      <c r="F2321" s="825"/>
      <c r="G2321" s="826"/>
      <c r="H2321" s="81" t="e">
        <f>H2322</f>
        <v>#REF!</v>
      </c>
    </row>
    <row r="2322" spans="1:8" x14ac:dyDescent="0.2">
      <c r="A2322" s="326" t="e">
        <f>'Запит 2-8'!#REF!</f>
        <v>#REF!</v>
      </c>
      <c r="B2322" s="421" t="e">
        <f>IF('Запит 2-8'!#REF!&lt;&gt;"",'Запит 2-8'!#REF!,"")</f>
        <v>#REF!</v>
      </c>
      <c r="C2322" s="422" t="e">
        <f>'Запит 2-8'!#REF!</f>
        <v>#REF!</v>
      </c>
      <c r="D2322" s="423" t="e">
        <f>'Запит 2-8'!#REF!</f>
        <v>#REF!</v>
      </c>
      <c r="E2322" s="424" t="e">
        <f>'Паспорт-3'!F2146</f>
        <v>#REF!</v>
      </c>
      <c r="F2322" s="425"/>
      <c r="G2322" s="428" t="e">
        <f t="shared" ref="G2322:G2336" si="284">F2322-E2322</f>
        <v>#REF!</v>
      </c>
      <c r="H2322" s="81" t="e">
        <f t="shared" ref="H2322:H2336" si="285">IF(B2322&lt;&gt;"","Для друку","")</f>
        <v>#REF!</v>
      </c>
    </row>
    <row r="2323" spans="1:8" x14ac:dyDescent="0.2">
      <c r="A2323" s="326" t="e">
        <f>'Запит 2-8'!#REF!</f>
        <v>#REF!</v>
      </c>
      <c r="B2323" s="298" t="e">
        <f>IF('Запит 2-8'!#REF!&lt;&gt;"",'Запит 2-8'!#REF!,"")</f>
        <v>#REF!</v>
      </c>
      <c r="C2323" s="297" t="e">
        <f>'Запит 2-8'!#REF!</f>
        <v>#REF!</v>
      </c>
      <c r="D2323" s="296" t="e">
        <f>'Запит 2-8'!#REF!</f>
        <v>#REF!</v>
      </c>
      <c r="E2323" s="413" t="e">
        <f>'Паспорт-3'!F2147</f>
        <v>#REF!</v>
      </c>
      <c r="F2323" s="414"/>
      <c r="G2323" s="429" t="e">
        <f t="shared" si="284"/>
        <v>#REF!</v>
      </c>
      <c r="H2323" s="81" t="e">
        <f t="shared" si="285"/>
        <v>#REF!</v>
      </c>
    </row>
    <row r="2324" spans="1:8" x14ac:dyDescent="0.2">
      <c r="A2324" s="326" t="e">
        <f>'Запит 2-8'!#REF!</f>
        <v>#REF!</v>
      </c>
      <c r="B2324" s="298" t="e">
        <f>IF('Запит 2-8'!#REF!&lt;&gt;"",'Запит 2-8'!#REF!,"")</f>
        <v>#REF!</v>
      </c>
      <c r="C2324" s="297" t="e">
        <f>'Запит 2-8'!#REF!</f>
        <v>#REF!</v>
      </c>
      <c r="D2324" s="296" t="e">
        <f>'Запит 2-8'!#REF!</f>
        <v>#REF!</v>
      </c>
      <c r="E2324" s="413" t="e">
        <f>'Паспорт-3'!F2148</f>
        <v>#REF!</v>
      </c>
      <c r="F2324" s="414"/>
      <c r="G2324" s="429" t="e">
        <f t="shared" si="284"/>
        <v>#REF!</v>
      </c>
      <c r="H2324" s="81" t="e">
        <f t="shared" si="285"/>
        <v>#REF!</v>
      </c>
    </row>
    <row r="2325" spans="1:8" x14ac:dyDescent="0.2">
      <c r="A2325" s="326" t="e">
        <f>'Запит 2-8'!#REF!</f>
        <v>#REF!</v>
      </c>
      <c r="B2325" s="298" t="e">
        <f>IF('Запит 2-8'!#REF!&lt;&gt;"",'Запит 2-8'!#REF!,"")</f>
        <v>#REF!</v>
      </c>
      <c r="C2325" s="297" t="e">
        <f>'Запит 2-8'!#REF!</f>
        <v>#REF!</v>
      </c>
      <c r="D2325" s="296" t="e">
        <f>'Запит 2-8'!#REF!</f>
        <v>#REF!</v>
      </c>
      <c r="E2325" s="413" t="e">
        <f>'Паспорт-3'!F2149</f>
        <v>#REF!</v>
      </c>
      <c r="F2325" s="414"/>
      <c r="G2325" s="429" t="e">
        <f t="shared" si="284"/>
        <v>#REF!</v>
      </c>
      <c r="H2325" s="81" t="e">
        <f t="shared" si="285"/>
        <v>#REF!</v>
      </c>
    </row>
    <row r="2326" spans="1:8" x14ac:dyDescent="0.2">
      <c r="A2326" s="326" t="e">
        <f>'Запит 2-8'!#REF!</f>
        <v>#REF!</v>
      </c>
      <c r="B2326" s="298" t="e">
        <f>IF('Запит 2-8'!#REF!&lt;&gt;"",'Запит 2-8'!#REF!,"")</f>
        <v>#REF!</v>
      </c>
      <c r="C2326" s="297" t="e">
        <f>'Запит 2-8'!#REF!</f>
        <v>#REF!</v>
      </c>
      <c r="D2326" s="296" t="e">
        <f>'Запит 2-8'!#REF!</f>
        <v>#REF!</v>
      </c>
      <c r="E2326" s="413" t="e">
        <f>'Паспорт-3'!F2150</f>
        <v>#REF!</v>
      </c>
      <c r="F2326" s="414"/>
      <c r="G2326" s="429" t="e">
        <f t="shared" si="284"/>
        <v>#REF!</v>
      </c>
      <c r="H2326" s="81" t="e">
        <f t="shared" si="285"/>
        <v>#REF!</v>
      </c>
    </row>
    <row r="2327" spans="1:8" x14ac:dyDescent="0.2">
      <c r="A2327" s="326" t="e">
        <f>'Запит 2-8'!#REF!</f>
        <v>#REF!</v>
      </c>
      <c r="B2327" s="298" t="e">
        <f>IF('Запит 2-8'!#REF!&lt;&gt;"",'Запит 2-8'!#REF!,"")</f>
        <v>#REF!</v>
      </c>
      <c r="C2327" s="297" t="e">
        <f>'Запит 2-8'!#REF!</f>
        <v>#REF!</v>
      </c>
      <c r="D2327" s="296" t="e">
        <f>'Запит 2-8'!#REF!</f>
        <v>#REF!</v>
      </c>
      <c r="E2327" s="413" t="e">
        <f>'Паспорт-3'!F2151</f>
        <v>#REF!</v>
      </c>
      <c r="F2327" s="414"/>
      <c r="G2327" s="429" t="e">
        <f t="shared" si="284"/>
        <v>#REF!</v>
      </c>
      <c r="H2327" s="81" t="e">
        <f t="shared" si="285"/>
        <v>#REF!</v>
      </c>
    </row>
    <row r="2328" spans="1:8" x14ac:dyDescent="0.2">
      <c r="A2328" s="326" t="e">
        <f>'Запит 2-8'!#REF!</f>
        <v>#REF!</v>
      </c>
      <c r="B2328" s="298" t="e">
        <f>IF('Запит 2-8'!#REF!&lt;&gt;"",'Запит 2-8'!#REF!,"")</f>
        <v>#REF!</v>
      </c>
      <c r="C2328" s="297" t="e">
        <f>'Запит 2-8'!#REF!</f>
        <v>#REF!</v>
      </c>
      <c r="D2328" s="296" t="e">
        <f>'Запит 2-8'!#REF!</f>
        <v>#REF!</v>
      </c>
      <c r="E2328" s="413" t="e">
        <f>'Паспорт-3'!F2152</f>
        <v>#REF!</v>
      </c>
      <c r="F2328" s="414"/>
      <c r="G2328" s="429" t="e">
        <f t="shared" si="284"/>
        <v>#REF!</v>
      </c>
      <c r="H2328" s="81" t="e">
        <f t="shared" si="285"/>
        <v>#REF!</v>
      </c>
    </row>
    <row r="2329" spans="1:8" x14ac:dyDescent="0.2">
      <c r="A2329" s="326" t="e">
        <f>'Запит 2-8'!#REF!</f>
        <v>#REF!</v>
      </c>
      <c r="B2329" s="298" t="e">
        <f>IF('Запит 2-8'!#REF!&lt;&gt;"",'Запит 2-8'!#REF!,"")</f>
        <v>#REF!</v>
      </c>
      <c r="C2329" s="297" t="e">
        <f>'Запит 2-8'!#REF!</f>
        <v>#REF!</v>
      </c>
      <c r="D2329" s="296" t="e">
        <f>'Запит 2-8'!#REF!</f>
        <v>#REF!</v>
      </c>
      <c r="E2329" s="413" t="e">
        <f>'Паспорт-3'!F2153</f>
        <v>#REF!</v>
      </c>
      <c r="F2329" s="414"/>
      <c r="G2329" s="429" t="e">
        <f t="shared" si="284"/>
        <v>#REF!</v>
      </c>
      <c r="H2329" s="81" t="e">
        <f t="shared" si="285"/>
        <v>#REF!</v>
      </c>
    </row>
    <row r="2330" spans="1:8" x14ac:dyDescent="0.2">
      <c r="A2330" s="326" t="e">
        <f>'Запит 2-8'!#REF!</f>
        <v>#REF!</v>
      </c>
      <c r="B2330" s="298" t="e">
        <f>IF('Запит 2-8'!#REF!&lt;&gt;"",'Запит 2-8'!#REF!,"")</f>
        <v>#REF!</v>
      </c>
      <c r="C2330" s="297" t="e">
        <f>'Запит 2-8'!#REF!</f>
        <v>#REF!</v>
      </c>
      <c r="D2330" s="296" t="e">
        <f>'Запит 2-8'!#REF!</f>
        <v>#REF!</v>
      </c>
      <c r="E2330" s="413" t="e">
        <f>'Паспорт-3'!F2154</f>
        <v>#REF!</v>
      </c>
      <c r="F2330" s="414"/>
      <c r="G2330" s="429" t="e">
        <f t="shared" si="284"/>
        <v>#REF!</v>
      </c>
      <c r="H2330" s="81" t="e">
        <f t="shared" si="285"/>
        <v>#REF!</v>
      </c>
    </row>
    <row r="2331" spans="1:8" x14ac:dyDescent="0.2">
      <c r="A2331" s="326" t="e">
        <f>'Запит 2-8'!#REF!</f>
        <v>#REF!</v>
      </c>
      <c r="B2331" s="298" t="e">
        <f>IF('Запит 2-8'!#REF!&lt;&gt;"",'Запит 2-8'!#REF!,"")</f>
        <v>#REF!</v>
      </c>
      <c r="C2331" s="297" t="e">
        <f>'Запит 2-8'!#REF!</f>
        <v>#REF!</v>
      </c>
      <c r="D2331" s="296" t="e">
        <f>'Запит 2-8'!#REF!</f>
        <v>#REF!</v>
      </c>
      <c r="E2331" s="413" t="e">
        <f>'Паспорт-3'!F2155</f>
        <v>#REF!</v>
      </c>
      <c r="F2331" s="414"/>
      <c r="G2331" s="429" t="e">
        <f t="shared" si="284"/>
        <v>#REF!</v>
      </c>
      <c r="H2331" s="81" t="e">
        <f t="shared" si="285"/>
        <v>#REF!</v>
      </c>
    </row>
    <row r="2332" spans="1:8" x14ac:dyDescent="0.2">
      <c r="A2332" s="326" t="e">
        <f>'Запит 2-8'!#REF!</f>
        <v>#REF!</v>
      </c>
      <c r="B2332" s="298" t="e">
        <f>IF('Запит 2-8'!#REF!&lt;&gt;"",'Запит 2-8'!#REF!,"")</f>
        <v>#REF!</v>
      </c>
      <c r="C2332" s="297" t="e">
        <f>'Запит 2-8'!#REF!</f>
        <v>#REF!</v>
      </c>
      <c r="D2332" s="296" t="e">
        <f>'Запит 2-8'!#REF!</f>
        <v>#REF!</v>
      </c>
      <c r="E2332" s="413" t="e">
        <f>'Паспорт-3'!F2156</f>
        <v>#REF!</v>
      </c>
      <c r="F2332" s="414"/>
      <c r="G2332" s="429" t="e">
        <f t="shared" si="284"/>
        <v>#REF!</v>
      </c>
      <c r="H2332" s="81" t="e">
        <f t="shared" si="285"/>
        <v>#REF!</v>
      </c>
    </row>
    <row r="2333" spans="1:8" x14ac:dyDescent="0.2">
      <c r="A2333" s="326" t="e">
        <f>'Запит 2-8'!#REF!</f>
        <v>#REF!</v>
      </c>
      <c r="B2333" s="298" t="e">
        <f>IF('Запит 2-8'!#REF!&lt;&gt;"",'Запит 2-8'!#REF!,"")</f>
        <v>#REF!</v>
      </c>
      <c r="C2333" s="297" t="e">
        <f>'Запит 2-8'!#REF!</f>
        <v>#REF!</v>
      </c>
      <c r="D2333" s="296" t="e">
        <f>'Запит 2-8'!#REF!</f>
        <v>#REF!</v>
      </c>
      <c r="E2333" s="413" t="e">
        <f>'Паспорт-3'!F2157</f>
        <v>#REF!</v>
      </c>
      <c r="F2333" s="414"/>
      <c r="G2333" s="429" t="e">
        <f t="shared" si="284"/>
        <v>#REF!</v>
      </c>
      <c r="H2333" s="81" t="e">
        <f t="shared" si="285"/>
        <v>#REF!</v>
      </c>
    </row>
    <row r="2334" spans="1:8" x14ac:dyDescent="0.2">
      <c r="A2334" s="326" t="e">
        <f>'Запит 2-8'!#REF!</f>
        <v>#REF!</v>
      </c>
      <c r="B2334" s="298" t="e">
        <f>IF('Запит 2-8'!#REF!&lt;&gt;"",'Запит 2-8'!#REF!,"")</f>
        <v>#REF!</v>
      </c>
      <c r="C2334" s="297" t="e">
        <f>'Запит 2-8'!#REF!</f>
        <v>#REF!</v>
      </c>
      <c r="D2334" s="296" t="e">
        <f>'Запит 2-8'!#REF!</f>
        <v>#REF!</v>
      </c>
      <c r="E2334" s="413" t="e">
        <f>'Паспорт-3'!F2158</f>
        <v>#REF!</v>
      </c>
      <c r="F2334" s="414"/>
      <c r="G2334" s="429" t="e">
        <f t="shared" si="284"/>
        <v>#REF!</v>
      </c>
      <c r="H2334" s="81" t="e">
        <f t="shared" si="285"/>
        <v>#REF!</v>
      </c>
    </row>
    <row r="2335" spans="1:8" x14ac:dyDescent="0.2">
      <c r="A2335" s="326" t="e">
        <f>'Запит 2-8'!#REF!</f>
        <v>#REF!</v>
      </c>
      <c r="B2335" s="298" t="e">
        <f>IF('Запит 2-8'!#REF!&lt;&gt;"",'Запит 2-8'!#REF!,"")</f>
        <v>#REF!</v>
      </c>
      <c r="C2335" s="297" t="e">
        <f>'Запит 2-8'!#REF!</f>
        <v>#REF!</v>
      </c>
      <c r="D2335" s="296" t="e">
        <f>'Запит 2-8'!#REF!</f>
        <v>#REF!</v>
      </c>
      <c r="E2335" s="413" t="e">
        <f>'Паспорт-3'!F2159</f>
        <v>#REF!</v>
      </c>
      <c r="F2335" s="414"/>
      <c r="G2335" s="429" t="e">
        <f t="shared" si="284"/>
        <v>#REF!</v>
      </c>
      <c r="H2335" s="81" t="e">
        <f t="shared" si="285"/>
        <v>#REF!</v>
      </c>
    </row>
    <row r="2336" spans="1:8" x14ac:dyDescent="0.2">
      <c r="A2336" s="433" t="e">
        <f>'Запит 2-8'!#REF!</f>
        <v>#REF!</v>
      </c>
      <c r="B2336" s="434" t="e">
        <f>IF('Запит 2-8'!#REF!&lt;&gt;"",'Запит 2-8'!#REF!,"")</f>
        <v>#REF!</v>
      </c>
      <c r="C2336" s="435" t="e">
        <f>'Запит 2-8'!#REF!</f>
        <v>#REF!</v>
      </c>
      <c r="D2336" s="436" t="e">
        <f>'Запит 2-8'!#REF!</f>
        <v>#REF!</v>
      </c>
      <c r="E2336" s="437" t="e">
        <f>'Паспорт-3'!F2160</f>
        <v>#REF!</v>
      </c>
      <c r="F2336" s="438"/>
      <c r="G2336" s="439" t="e">
        <f t="shared" si="284"/>
        <v>#REF!</v>
      </c>
      <c r="H2336" s="81" t="e">
        <f t="shared" si="285"/>
        <v>#REF!</v>
      </c>
    </row>
    <row r="2337" spans="1:8" ht="12.75" customHeight="1" x14ac:dyDescent="0.2">
      <c r="A2337" s="820" t="s">
        <v>212</v>
      </c>
      <c r="B2337" s="821"/>
      <c r="C2337" s="821"/>
      <c r="D2337" s="821"/>
      <c r="E2337" s="821"/>
      <c r="F2337" s="821"/>
      <c r="G2337" s="822"/>
      <c r="H2337" s="81" t="e">
        <f>H2321</f>
        <v>#REF!</v>
      </c>
    </row>
    <row r="2338" spans="1:8" x14ac:dyDescent="0.2">
      <c r="A2338" s="426" t="e">
        <f>'Запит 2-8'!#REF!</f>
        <v>#REF!</v>
      </c>
      <c r="B2338" s="823" t="s">
        <v>110</v>
      </c>
      <c r="C2338" s="824"/>
      <c r="D2338" s="824"/>
      <c r="E2338" s="825"/>
      <c r="F2338" s="825"/>
      <c r="G2338" s="826"/>
      <c r="H2338" s="81" t="e">
        <f>H2339</f>
        <v>#REF!</v>
      </c>
    </row>
    <row r="2339" spans="1:8" x14ac:dyDescent="0.2">
      <c r="A2339" s="326" t="e">
        <f>'Запит 2-8'!#REF!</f>
        <v>#REF!</v>
      </c>
      <c r="B2339" s="421" t="e">
        <f>IF('Запит 2-8'!#REF!&lt;&gt;"",'Запит 2-8'!#REF!,"")</f>
        <v>#REF!</v>
      </c>
      <c r="C2339" s="422" t="e">
        <f>'Запит 2-8'!#REF!</f>
        <v>#REF!</v>
      </c>
      <c r="D2339" s="423" t="e">
        <f>'Запит 2-8'!#REF!</f>
        <v>#REF!</v>
      </c>
      <c r="E2339" s="424" t="e">
        <f>'Паспорт-3'!F2162</f>
        <v>#REF!</v>
      </c>
      <c r="F2339" s="425"/>
      <c r="G2339" s="428" t="e">
        <f t="shared" ref="G2339:G2348" si="286">F2339-E2339</f>
        <v>#REF!</v>
      </c>
      <c r="H2339" s="81" t="e">
        <f t="shared" ref="H2339:H2348" si="287">IF(B2339&lt;&gt;"","Для друку","")</f>
        <v>#REF!</v>
      </c>
    </row>
    <row r="2340" spans="1:8" x14ac:dyDescent="0.2">
      <c r="A2340" s="326" t="e">
        <f>'Запит 2-8'!#REF!</f>
        <v>#REF!</v>
      </c>
      <c r="B2340" s="298" t="e">
        <f>IF('Запит 2-8'!#REF!&lt;&gt;"",'Запит 2-8'!#REF!,"")</f>
        <v>#REF!</v>
      </c>
      <c r="C2340" s="297" t="e">
        <f>'Запит 2-8'!#REF!</f>
        <v>#REF!</v>
      </c>
      <c r="D2340" s="296" t="e">
        <f>'Запит 2-8'!#REF!</f>
        <v>#REF!</v>
      </c>
      <c r="E2340" s="413" t="e">
        <f>'Паспорт-3'!F2163</f>
        <v>#REF!</v>
      </c>
      <c r="F2340" s="414"/>
      <c r="G2340" s="429" t="e">
        <f t="shared" si="286"/>
        <v>#REF!</v>
      </c>
      <c r="H2340" s="81" t="e">
        <f t="shared" si="287"/>
        <v>#REF!</v>
      </c>
    </row>
    <row r="2341" spans="1:8" x14ac:dyDescent="0.2">
      <c r="A2341" s="326" t="e">
        <f>'Запит 2-8'!#REF!</f>
        <v>#REF!</v>
      </c>
      <c r="B2341" s="298" t="e">
        <f>IF('Запит 2-8'!#REF!&lt;&gt;"",'Запит 2-8'!#REF!,"")</f>
        <v>#REF!</v>
      </c>
      <c r="C2341" s="297" t="e">
        <f>'Запит 2-8'!#REF!</f>
        <v>#REF!</v>
      </c>
      <c r="D2341" s="296" t="e">
        <f>'Запит 2-8'!#REF!</f>
        <v>#REF!</v>
      </c>
      <c r="E2341" s="413" t="e">
        <f>'Паспорт-3'!F2164</f>
        <v>#REF!</v>
      </c>
      <c r="F2341" s="414"/>
      <c r="G2341" s="429" t="e">
        <f t="shared" si="286"/>
        <v>#REF!</v>
      </c>
      <c r="H2341" s="81" t="e">
        <f t="shared" si="287"/>
        <v>#REF!</v>
      </c>
    </row>
    <row r="2342" spans="1:8" x14ac:dyDescent="0.2">
      <c r="A2342" s="326" t="e">
        <f>'Запит 2-8'!#REF!</f>
        <v>#REF!</v>
      </c>
      <c r="B2342" s="298" t="e">
        <f>IF('Запит 2-8'!#REF!&lt;&gt;"",'Запит 2-8'!#REF!,"")</f>
        <v>#REF!</v>
      </c>
      <c r="C2342" s="297" t="e">
        <f>'Запит 2-8'!#REF!</f>
        <v>#REF!</v>
      </c>
      <c r="D2342" s="296" t="e">
        <f>'Запит 2-8'!#REF!</f>
        <v>#REF!</v>
      </c>
      <c r="E2342" s="413" t="e">
        <f>'Паспорт-3'!F2165</f>
        <v>#REF!</v>
      </c>
      <c r="F2342" s="414"/>
      <c r="G2342" s="429" t="e">
        <f t="shared" si="286"/>
        <v>#REF!</v>
      </c>
      <c r="H2342" s="81" t="e">
        <f t="shared" si="287"/>
        <v>#REF!</v>
      </c>
    </row>
    <row r="2343" spans="1:8" x14ac:dyDescent="0.2">
      <c r="A2343" s="326" t="e">
        <f>'Запит 2-8'!#REF!</f>
        <v>#REF!</v>
      </c>
      <c r="B2343" s="298" t="e">
        <f>IF('Запит 2-8'!#REF!&lt;&gt;"",'Запит 2-8'!#REF!,"")</f>
        <v>#REF!</v>
      </c>
      <c r="C2343" s="297" t="e">
        <f>'Запит 2-8'!#REF!</f>
        <v>#REF!</v>
      </c>
      <c r="D2343" s="296" t="e">
        <f>'Запит 2-8'!#REF!</f>
        <v>#REF!</v>
      </c>
      <c r="E2343" s="413" t="e">
        <f>'Паспорт-3'!F2166</f>
        <v>#REF!</v>
      </c>
      <c r="F2343" s="414"/>
      <c r="G2343" s="429" t="e">
        <f t="shared" si="286"/>
        <v>#REF!</v>
      </c>
      <c r="H2343" s="81" t="e">
        <f t="shared" si="287"/>
        <v>#REF!</v>
      </c>
    </row>
    <row r="2344" spans="1:8" x14ac:dyDescent="0.2">
      <c r="A2344" s="326" t="e">
        <f>'Запит 2-8'!#REF!</f>
        <v>#REF!</v>
      </c>
      <c r="B2344" s="298" t="e">
        <f>IF('Запит 2-8'!#REF!&lt;&gt;"",'Запит 2-8'!#REF!,"")</f>
        <v>#REF!</v>
      </c>
      <c r="C2344" s="297" t="e">
        <f>'Запит 2-8'!#REF!</f>
        <v>#REF!</v>
      </c>
      <c r="D2344" s="296" t="e">
        <f>'Запит 2-8'!#REF!</f>
        <v>#REF!</v>
      </c>
      <c r="E2344" s="413" t="e">
        <f>'Паспорт-3'!F2167</f>
        <v>#REF!</v>
      </c>
      <c r="F2344" s="414"/>
      <c r="G2344" s="429" t="e">
        <f t="shared" si="286"/>
        <v>#REF!</v>
      </c>
      <c r="H2344" s="81" t="e">
        <f t="shared" si="287"/>
        <v>#REF!</v>
      </c>
    </row>
    <row r="2345" spans="1:8" x14ac:dyDescent="0.2">
      <c r="A2345" s="326" t="e">
        <f>'Запит 2-8'!#REF!</f>
        <v>#REF!</v>
      </c>
      <c r="B2345" s="298" t="e">
        <f>IF('Запит 2-8'!#REF!&lt;&gt;"",'Запит 2-8'!#REF!,"")</f>
        <v>#REF!</v>
      </c>
      <c r="C2345" s="297" t="e">
        <f>'Запит 2-8'!#REF!</f>
        <v>#REF!</v>
      </c>
      <c r="D2345" s="296" t="e">
        <f>'Запит 2-8'!#REF!</f>
        <v>#REF!</v>
      </c>
      <c r="E2345" s="413" t="e">
        <f>'Паспорт-3'!F2168</f>
        <v>#REF!</v>
      </c>
      <c r="F2345" s="414"/>
      <c r="G2345" s="429" t="e">
        <f t="shared" si="286"/>
        <v>#REF!</v>
      </c>
      <c r="H2345" s="81" t="e">
        <f t="shared" si="287"/>
        <v>#REF!</v>
      </c>
    </row>
    <row r="2346" spans="1:8" x14ac:dyDescent="0.2">
      <c r="A2346" s="326" t="e">
        <f>'Запит 2-8'!#REF!</f>
        <v>#REF!</v>
      </c>
      <c r="B2346" s="298" t="e">
        <f>IF('Запит 2-8'!#REF!&lt;&gt;"",'Запит 2-8'!#REF!,"")</f>
        <v>#REF!</v>
      </c>
      <c r="C2346" s="297" t="e">
        <f>'Запит 2-8'!#REF!</f>
        <v>#REF!</v>
      </c>
      <c r="D2346" s="296" t="e">
        <f>'Запит 2-8'!#REF!</f>
        <v>#REF!</v>
      </c>
      <c r="E2346" s="413" t="e">
        <f>'Паспорт-3'!F2169</f>
        <v>#REF!</v>
      </c>
      <c r="F2346" s="414"/>
      <c r="G2346" s="429" t="e">
        <f t="shared" si="286"/>
        <v>#REF!</v>
      </c>
      <c r="H2346" s="81" t="e">
        <f t="shared" si="287"/>
        <v>#REF!</v>
      </c>
    </row>
    <row r="2347" spans="1:8" ht="12.75" customHeight="1" x14ac:dyDescent="0.2">
      <c r="A2347" s="326" t="e">
        <f>'Запит 2-8'!#REF!</f>
        <v>#REF!</v>
      </c>
      <c r="B2347" s="298" t="e">
        <f>IF('Запит 2-8'!#REF!&lt;&gt;"",'Запит 2-8'!#REF!,"")</f>
        <v>#REF!</v>
      </c>
      <c r="C2347" s="297" t="e">
        <f>'Запит 2-8'!#REF!</f>
        <v>#REF!</v>
      </c>
      <c r="D2347" s="296" t="e">
        <f>'Запит 2-8'!#REF!</f>
        <v>#REF!</v>
      </c>
      <c r="E2347" s="413" t="e">
        <f>'Паспорт-3'!F2170</f>
        <v>#REF!</v>
      </c>
      <c r="F2347" s="414"/>
      <c r="G2347" s="429" t="e">
        <f t="shared" si="286"/>
        <v>#REF!</v>
      </c>
      <c r="H2347" s="81" t="e">
        <f t="shared" si="287"/>
        <v>#REF!</v>
      </c>
    </row>
    <row r="2348" spans="1:8" x14ac:dyDescent="0.2">
      <c r="A2348" s="433" t="e">
        <f>'Запит 2-8'!#REF!</f>
        <v>#REF!</v>
      </c>
      <c r="B2348" s="434" t="e">
        <f>IF('Запит 2-8'!#REF!&lt;&gt;"",'Запит 2-8'!#REF!,"")</f>
        <v>#REF!</v>
      </c>
      <c r="C2348" s="435" t="e">
        <f>'Запит 2-8'!#REF!</f>
        <v>#REF!</v>
      </c>
      <c r="D2348" s="436" t="e">
        <f>'Запит 2-8'!#REF!</f>
        <v>#REF!</v>
      </c>
      <c r="E2348" s="437" t="e">
        <f>'Паспорт-3'!F2171</f>
        <v>#REF!</v>
      </c>
      <c r="F2348" s="438"/>
      <c r="G2348" s="439" t="e">
        <f t="shared" si="286"/>
        <v>#REF!</v>
      </c>
      <c r="H2348" s="81" t="e">
        <f t="shared" si="287"/>
        <v>#REF!</v>
      </c>
    </row>
    <row r="2349" spans="1:8" ht="12.75" customHeight="1" x14ac:dyDescent="0.2">
      <c r="A2349" s="820" t="s">
        <v>212</v>
      </c>
      <c r="B2349" s="821"/>
      <c r="C2349" s="821"/>
      <c r="D2349" s="821"/>
      <c r="E2349" s="821"/>
      <c r="F2349" s="821"/>
      <c r="G2349" s="822"/>
      <c r="H2349" s="81" t="e">
        <f>H2338</f>
        <v>#REF!</v>
      </c>
    </row>
    <row r="2350" spans="1:8" ht="12.75" customHeight="1" x14ac:dyDescent="0.2">
      <c r="A2350" s="820" t="s">
        <v>232</v>
      </c>
      <c r="B2350" s="821"/>
      <c r="C2350" s="821"/>
      <c r="D2350" s="821"/>
      <c r="E2350" s="821"/>
      <c r="F2350" s="821"/>
      <c r="G2350" s="822"/>
      <c r="H2350" s="81" t="e">
        <f>H2286</f>
        <v>#REF!</v>
      </c>
    </row>
    <row r="2351" spans="1:8" ht="12.75" customHeight="1" x14ac:dyDescent="0.2">
      <c r="A2351" s="784" t="e">
        <f>'Запит 2-8'!#REF!</f>
        <v>#REF!</v>
      </c>
      <c r="B2351" s="785"/>
      <c r="C2351" s="785"/>
      <c r="D2351" s="785"/>
      <c r="E2351" s="785"/>
      <c r="F2351" s="785"/>
      <c r="G2351" s="786"/>
      <c r="H2351" s="81" t="e">
        <f>H2352</f>
        <v>#REF!</v>
      </c>
    </row>
    <row r="2352" spans="1:8" x14ac:dyDescent="0.2">
      <c r="A2352" s="420" t="s">
        <v>4</v>
      </c>
      <c r="B2352" s="823" t="s">
        <v>107</v>
      </c>
      <c r="C2352" s="824"/>
      <c r="D2352" s="824"/>
      <c r="E2352" s="827"/>
      <c r="F2352" s="827"/>
      <c r="G2352" s="828"/>
      <c r="H2352" s="81" t="e">
        <f>H2353</f>
        <v>#REF!</v>
      </c>
    </row>
    <row r="2353" spans="1:8" x14ac:dyDescent="0.2">
      <c r="A2353" s="326" t="e">
        <f>'Запит 2-8'!#REF!</f>
        <v>#REF!</v>
      </c>
      <c r="B2353" s="421" t="e">
        <f>IF('Запит 2-8'!#REF!&lt;&gt;"",'Запит 2-8'!#REF!,"")</f>
        <v>#REF!</v>
      </c>
      <c r="C2353" s="422" t="e">
        <f>'Запит 2-8'!#REF!</f>
        <v>#REF!</v>
      </c>
      <c r="D2353" s="423" t="e">
        <f>'Запит 2-8'!#REF!</f>
        <v>#REF!</v>
      </c>
      <c r="E2353" s="424" t="e">
        <f>'Паспорт-3'!F2174</f>
        <v>#REF!</v>
      </c>
      <c r="F2353" s="425"/>
      <c r="G2353" s="428" t="e">
        <f t="shared" ref="G2353:G2367" si="288">F2353-E2353</f>
        <v>#REF!</v>
      </c>
      <c r="H2353" s="81" t="e">
        <f t="shared" ref="H2353:H2367" si="289">IF(B2353&lt;&gt;"","Для друку","")</f>
        <v>#REF!</v>
      </c>
    </row>
    <row r="2354" spans="1:8" x14ac:dyDescent="0.2">
      <c r="A2354" s="326" t="e">
        <f>'Запит 2-8'!#REF!</f>
        <v>#REF!</v>
      </c>
      <c r="B2354" s="298" t="e">
        <f>IF('Запит 2-8'!#REF!&lt;&gt;"",'Запит 2-8'!#REF!,"")</f>
        <v>#REF!</v>
      </c>
      <c r="C2354" s="297" t="e">
        <f>'Запит 2-8'!#REF!</f>
        <v>#REF!</v>
      </c>
      <c r="D2354" s="296" t="e">
        <f>'Запит 2-8'!#REF!</f>
        <v>#REF!</v>
      </c>
      <c r="E2354" s="413" t="e">
        <f>'Паспорт-3'!F2175</f>
        <v>#REF!</v>
      </c>
      <c r="F2354" s="414"/>
      <c r="G2354" s="429" t="e">
        <f t="shared" si="288"/>
        <v>#REF!</v>
      </c>
      <c r="H2354" s="81" t="e">
        <f t="shared" si="289"/>
        <v>#REF!</v>
      </c>
    </row>
    <row r="2355" spans="1:8" x14ac:dyDescent="0.2">
      <c r="A2355" s="326" t="e">
        <f>'Запит 2-8'!#REF!</f>
        <v>#REF!</v>
      </c>
      <c r="B2355" s="298" t="e">
        <f>IF('Запит 2-8'!#REF!&lt;&gt;"",'Запит 2-8'!#REF!,"")</f>
        <v>#REF!</v>
      </c>
      <c r="C2355" s="297" t="e">
        <f>'Запит 2-8'!#REF!</f>
        <v>#REF!</v>
      </c>
      <c r="D2355" s="296" t="e">
        <f>'Запит 2-8'!#REF!</f>
        <v>#REF!</v>
      </c>
      <c r="E2355" s="413" t="e">
        <f>'Паспорт-3'!F2176</f>
        <v>#REF!</v>
      </c>
      <c r="F2355" s="414"/>
      <c r="G2355" s="429" t="e">
        <f t="shared" si="288"/>
        <v>#REF!</v>
      </c>
      <c r="H2355" s="81" t="e">
        <f t="shared" si="289"/>
        <v>#REF!</v>
      </c>
    </row>
    <row r="2356" spans="1:8" x14ac:dyDescent="0.2">
      <c r="A2356" s="326" t="e">
        <f>'Запит 2-8'!#REF!</f>
        <v>#REF!</v>
      </c>
      <c r="B2356" s="298" t="e">
        <f>IF('Запит 2-8'!#REF!&lt;&gt;"",'Запит 2-8'!#REF!,"")</f>
        <v>#REF!</v>
      </c>
      <c r="C2356" s="297" t="e">
        <f>'Запит 2-8'!#REF!</f>
        <v>#REF!</v>
      </c>
      <c r="D2356" s="296" t="e">
        <f>'Запит 2-8'!#REF!</f>
        <v>#REF!</v>
      </c>
      <c r="E2356" s="413" t="e">
        <f>'Паспорт-3'!F2177</f>
        <v>#REF!</v>
      </c>
      <c r="F2356" s="414"/>
      <c r="G2356" s="429" t="e">
        <f t="shared" si="288"/>
        <v>#REF!</v>
      </c>
      <c r="H2356" s="81" t="e">
        <f t="shared" si="289"/>
        <v>#REF!</v>
      </c>
    </row>
    <row r="2357" spans="1:8" x14ac:dyDescent="0.2">
      <c r="A2357" s="326" t="e">
        <f>'Запит 2-8'!#REF!</f>
        <v>#REF!</v>
      </c>
      <c r="B2357" s="298" t="e">
        <f>IF('Запит 2-8'!#REF!&lt;&gt;"",'Запит 2-8'!#REF!,"")</f>
        <v>#REF!</v>
      </c>
      <c r="C2357" s="297" t="e">
        <f>'Запит 2-8'!#REF!</f>
        <v>#REF!</v>
      </c>
      <c r="D2357" s="296" t="e">
        <f>'Запит 2-8'!#REF!</f>
        <v>#REF!</v>
      </c>
      <c r="E2357" s="413" t="e">
        <f>'Паспорт-3'!F2178</f>
        <v>#REF!</v>
      </c>
      <c r="F2357" s="414"/>
      <c r="G2357" s="429" t="e">
        <f t="shared" si="288"/>
        <v>#REF!</v>
      </c>
      <c r="H2357" s="81" t="e">
        <f t="shared" si="289"/>
        <v>#REF!</v>
      </c>
    </row>
    <row r="2358" spans="1:8" x14ac:dyDescent="0.2">
      <c r="A2358" s="326" t="e">
        <f>'Запит 2-8'!#REF!</f>
        <v>#REF!</v>
      </c>
      <c r="B2358" s="298" t="e">
        <f>IF('Запит 2-8'!#REF!&lt;&gt;"",'Запит 2-8'!#REF!,"")</f>
        <v>#REF!</v>
      </c>
      <c r="C2358" s="297" t="e">
        <f>'Запит 2-8'!#REF!</f>
        <v>#REF!</v>
      </c>
      <c r="D2358" s="296" t="e">
        <f>'Запит 2-8'!#REF!</f>
        <v>#REF!</v>
      </c>
      <c r="E2358" s="413" t="e">
        <f>'Паспорт-3'!F2179</f>
        <v>#REF!</v>
      </c>
      <c r="F2358" s="414"/>
      <c r="G2358" s="429" t="e">
        <f t="shared" si="288"/>
        <v>#REF!</v>
      </c>
      <c r="H2358" s="81" t="e">
        <f t="shared" si="289"/>
        <v>#REF!</v>
      </c>
    </row>
    <row r="2359" spans="1:8" x14ac:dyDescent="0.2">
      <c r="A2359" s="326" t="e">
        <f>'Запит 2-8'!#REF!</f>
        <v>#REF!</v>
      </c>
      <c r="B2359" s="298" t="e">
        <f>IF('Запит 2-8'!#REF!&lt;&gt;"",'Запит 2-8'!#REF!,"")</f>
        <v>#REF!</v>
      </c>
      <c r="C2359" s="297" t="e">
        <f>'Запит 2-8'!#REF!</f>
        <v>#REF!</v>
      </c>
      <c r="D2359" s="296" t="e">
        <f>'Запит 2-8'!#REF!</f>
        <v>#REF!</v>
      </c>
      <c r="E2359" s="413" t="e">
        <f>'Паспорт-3'!F2180</f>
        <v>#REF!</v>
      </c>
      <c r="F2359" s="414"/>
      <c r="G2359" s="429" t="e">
        <f t="shared" si="288"/>
        <v>#REF!</v>
      </c>
      <c r="H2359" s="81" t="e">
        <f t="shared" si="289"/>
        <v>#REF!</v>
      </c>
    </row>
    <row r="2360" spans="1:8" x14ac:dyDescent="0.2">
      <c r="A2360" s="326" t="e">
        <f>'Запит 2-8'!#REF!</f>
        <v>#REF!</v>
      </c>
      <c r="B2360" s="298" t="e">
        <f>IF('Запит 2-8'!#REF!&lt;&gt;"",'Запит 2-8'!#REF!,"")</f>
        <v>#REF!</v>
      </c>
      <c r="C2360" s="297" t="e">
        <f>'Запит 2-8'!#REF!</f>
        <v>#REF!</v>
      </c>
      <c r="D2360" s="296" t="e">
        <f>'Запит 2-8'!#REF!</f>
        <v>#REF!</v>
      </c>
      <c r="E2360" s="413" t="e">
        <f>'Паспорт-3'!F2181</f>
        <v>#REF!</v>
      </c>
      <c r="F2360" s="414"/>
      <c r="G2360" s="429" t="e">
        <f t="shared" si="288"/>
        <v>#REF!</v>
      </c>
      <c r="H2360" s="81" t="e">
        <f t="shared" si="289"/>
        <v>#REF!</v>
      </c>
    </row>
    <row r="2361" spans="1:8" x14ac:dyDescent="0.2">
      <c r="A2361" s="326" t="e">
        <f>'Запит 2-8'!#REF!</f>
        <v>#REF!</v>
      </c>
      <c r="B2361" s="298" t="e">
        <f>IF('Запит 2-8'!#REF!&lt;&gt;"",'Запит 2-8'!#REF!,"")</f>
        <v>#REF!</v>
      </c>
      <c r="C2361" s="297" t="e">
        <f>'Запит 2-8'!#REF!</f>
        <v>#REF!</v>
      </c>
      <c r="D2361" s="296" t="e">
        <f>'Запит 2-8'!#REF!</f>
        <v>#REF!</v>
      </c>
      <c r="E2361" s="413" t="e">
        <f>'Паспорт-3'!F2182</f>
        <v>#REF!</v>
      </c>
      <c r="F2361" s="414"/>
      <c r="G2361" s="429" t="e">
        <f t="shared" si="288"/>
        <v>#REF!</v>
      </c>
      <c r="H2361" s="81" t="e">
        <f t="shared" si="289"/>
        <v>#REF!</v>
      </c>
    </row>
    <row r="2362" spans="1:8" x14ac:dyDescent="0.2">
      <c r="A2362" s="326" t="e">
        <f>'Запит 2-8'!#REF!</f>
        <v>#REF!</v>
      </c>
      <c r="B2362" s="298" t="e">
        <f>IF('Запит 2-8'!#REF!&lt;&gt;"",'Запит 2-8'!#REF!,"")</f>
        <v>#REF!</v>
      </c>
      <c r="C2362" s="297" t="e">
        <f>'Запит 2-8'!#REF!</f>
        <v>#REF!</v>
      </c>
      <c r="D2362" s="296" t="e">
        <f>'Запит 2-8'!#REF!</f>
        <v>#REF!</v>
      </c>
      <c r="E2362" s="413" t="e">
        <f>'Паспорт-3'!F2183</f>
        <v>#REF!</v>
      </c>
      <c r="F2362" s="414"/>
      <c r="G2362" s="429" t="e">
        <f t="shared" si="288"/>
        <v>#REF!</v>
      </c>
      <c r="H2362" s="81" t="e">
        <f t="shared" si="289"/>
        <v>#REF!</v>
      </c>
    </row>
    <row r="2363" spans="1:8" x14ac:dyDescent="0.2">
      <c r="A2363" s="326" t="e">
        <f>'Запит 2-8'!#REF!</f>
        <v>#REF!</v>
      </c>
      <c r="B2363" s="298" t="e">
        <f>IF('Запит 2-8'!#REF!&lt;&gt;"",'Запит 2-8'!#REF!,"")</f>
        <v>#REF!</v>
      </c>
      <c r="C2363" s="297" t="e">
        <f>'Запит 2-8'!#REF!</f>
        <v>#REF!</v>
      </c>
      <c r="D2363" s="296" t="e">
        <f>'Запит 2-8'!#REF!</f>
        <v>#REF!</v>
      </c>
      <c r="E2363" s="413" t="e">
        <f>'Паспорт-3'!F2184</f>
        <v>#REF!</v>
      </c>
      <c r="F2363" s="414"/>
      <c r="G2363" s="429" t="e">
        <f t="shared" si="288"/>
        <v>#REF!</v>
      </c>
      <c r="H2363" s="81" t="e">
        <f t="shared" si="289"/>
        <v>#REF!</v>
      </c>
    </row>
    <row r="2364" spans="1:8" x14ac:dyDescent="0.2">
      <c r="A2364" s="326" t="e">
        <f>'Запит 2-8'!#REF!</f>
        <v>#REF!</v>
      </c>
      <c r="B2364" s="298" t="e">
        <f>IF('Запит 2-8'!#REF!&lt;&gt;"",'Запит 2-8'!#REF!,"")</f>
        <v>#REF!</v>
      </c>
      <c r="C2364" s="297" t="e">
        <f>'Запит 2-8'!#REF!</f>
        <v>#REF!</v>
      </c>
      <c r="D2364" s="296" t="e">
        <f>'Запит 2-8'!#REF!</f>
        <v>#REF!</v>
      </c>
      <c r="E2364" s="413" t="e">
        <f>'Паспорт-3'!F2185</f>
        <v>#REF!</v>
      </c>
      <c r="F2364" s="414"/>
      <c r="G2364" s="429" t="e">
        <f t="shared" si="288"/>
        <v>#REF!</v>
      </c>
      <c r="H2364" s="81" t="e">
        <f t="shared" si="289"/>
        <v>#REF!</v>
      </c>
    </row>
    <row r="2365" spans="1:8" x14ac:dyDescent="0.2">
      <c r="A2365" s="326" t="e">
        <f>'Запит 2-8'!#REF!</f>
        <v>#REF!</v>
      </c>
      <c r="B2365" s="298" t="e">
        <f>IF('Запит 2-8'!#REF!&lt;&gt;"",'Запит 2-8'!#REF!,"")</f>
        <v>#REF!</v>
      </c>
      <c r="C2365" s="297" t="e">
        <f>'Запит 2-8'!#REF!</f>
        <v>#REF!</v>
      </c>
      <c r="D2365" s="296" t="e">
        <f>'Запит 2-8'!#REF!</f>
        <v>#REF!</v>
      </c>
      <c r="E2365" s="413" t="e">
        <f>'Паспорт-3'!F2186</f>
        <v>#REF!</v>
      </c>
      <c r="F2365" s="414"/>
      <c r="G2365" s="429" t="e">
        <f t="shared" si="288"/>
        <v>#REF!</v>
      </c>
      <c r="H2365" s="81" t="e">
        <f t="shared" si="289"/>
        <v>#REF!</v>
      </c>
    </row>
    <row r="2366" spans="1:8" x14ac:dyDescent="0.2">
      <c r="A2366" s="326" t="e">
        <f>'Запит 2-8'!#REF!</f>
        <v>#REF!</v>
      </c>
      <c r="B2366" s="298" t="e">
        <f>IF('Запит 2-8'!#REF!&lt;&gt;"",'Запит 2-8'!#REF!,"")</f>
        <v>#REF!</v>
      </c>
      <c r="C2366" s="297" t="e">
        <f>'Запит 2-8'!#REF!</f>
        <v>#REF!</v>
      </c>
      <c r="D2366" s="296" t="e">
        <f>'Запит 2-8'!#REF!</f>
        <v>#REF!</v>
      </c>
      <c r="E2366" s="413" t="e">
        <f>'Паспорт-3'!F2187</f>
        <v>#REF!</v>
      </c>
      <c r="F2366" s="414"/>
      <c r="G2366" s="429" t="e">
        <f t="shared" si="288"/>
        <v>#REF!</v>
      </c>
      <c r="H2366" s="81" t="e">
        <f t="shared" si="289"/>
        <v>#REF!</v>
      </c>
    </row>
    <row r="2367" spans="1:8" x14ac:dyDescent="0.2">
      <c r="A2367" s="433" t="e">
        <f>'Запит 2-8'!#REF!</f>
        <v>#REF!</v>
      </c>
      <c r="B2367" s="434" t="e">
        <f>IF('Запит 2-8'!#REF!&lt;&gt;"",'Запит 2-8'!#REF!,"")</f>
        <v>#REF!</v>
      </c>
      <c r="C2367" s="435" t="e">
        <f>'Запит 2-8'!#REF!</f>
        <v>#REF!</v>
      </c>
      <c r="D2367" s="436" t="e">
        <f>'Запит 2-8'!#REF!</f>
        <v>#REF!</v>
      </c>
      <c r="E2367" s="437" t="e">
        <f>'Паспорт-3'!F2188</f>
        <v>#REF!</v>
      </c>
      <c r="F2367" s="438"/>
      <c r="G2367" s="439" t="e">
        <f t="shared" si="288"/>
        <v>#REF!</v>
      </c>
      <c r="H2367" s="81" t="e">
        <f t="shared" si="289"/>
        <v>#REF!</v>
      </c>
    </row>
    <row r="2368" spans="1:8" ht="12.75" customHeight="1" x14ac:dyDescent="0.2">
      <c r="A2368" s="820" t="s">
        <v>212</v>
      </c>
      <c r="B2368" s="821"/>
      <c r="C2368" s="821"/>
      <c r="D2368" s="821"/>
      <c r="E2368" s="821"/>
      <c r="F2368" s="821"/>
      <c r="G2368" s="822"/>
      <c r="H2368" s="81" t="e">
        <f>H2352</f>
        <v>#REF!</v>
      </c>
    </row>
    <row r="2369" spans="1:8" x14ac:dyDescent="0.2">
      <c r="A2369" s="420" t="e">
        <f>'Запит 2-8'!#REF!</f>
        <v>#REF!</v>
      </c>
      <c r="B2369" s="823" t="s">
        <v>108</v>
      </c>
      <c r="C2369" s="824"/>
      <c r="D2369" s="824"/>
      <c r="E2369" s="824"/>
      <c r="F2369" s="824"/>
      <c r="G2369" s="829"/>
      <c r="H2369" s="81" t="e">
        <f>H2370</f>
        <v>#REF!</v>
      </c>
    </row>
    <row r="2370" spans="1:8" x14ac:dyDescent="0.2">
      <c r="A2370" s="326" t="e">
        <f>'Запит 2-8'!#REF!</f>
        <v>#REF!</v>
      </c>
      <c r="B2370" s="421" t="e">
        <f>IF('Запит 2-8'!#REF!&lt;&gt;"",'Запит 2-8'!#REF!,"")</f>
        <v>#REF!</v>
      </c>
      <c r="C2370" s="422" t="e">
        <f>'Запит 2-8'!#REF!</f>
        <v>#REF!</v>
      </c>
      <c r="D2370" s="423" t="e">
        <f>'Запит 2-8'!#REF!</f>
        <v>#REF!</v>
      </c>
      <c r="E2370" s="430" t="e">
        <f>'Паспорт-3'!F2190</f>
        <v>#REF!</v>
      </c>
      <c r="F2370" s="431"/>
      <c r="G2370" s="432" t="e">
        <f t="shared" ref="G2370:G2384" si="290">F2370-E2370</f>
        <v>#REF!</v>
      </c>
      <c r="H2370" s="81" t="e">
        <f t="shared" ref="H2370:H2384" si="291">IF(B2370&lt;&gt;"","Для друку","")</f>
        <v>#REF!</v>
      </c>
    </row>
    <row r="2371" spans="1:8" x14ac:dyDescent="0.2">
      <c r="A2371" s="326" t="e">
        <f>'Запит 2-8'!#REF!</f>
        <v>#REF!</v>
      </c>
      <c r="B2371" s="298" t="e">
        <f>IF('Запит 2-8'!#REF!&lt;&gt;"",'Запит 2-8'!#REF!,"")</f>
        <v>#REF!</v>
      </c>
      <c r="C2371" s="297" t="e">
        <f>'Запит 2-8'!#REF!</f>
        <v>#REF!</v>
      </c>
      <c r="D2371" s="296" t="e">
        <f>'Запит 2-8'!#REF!</f>
        <v>#REF!</v>
      </c>
      <c r="E2371" s="413" t="e">
        <f>'Паспорт-3'!F2191</f>
        <v>#REF!</v>
      </c>
      <c r="F2371" s="414"/>
      <c r="G2371" s="429" t="e">
        <f t="shared" si="290"/>
        <v>#REF!</v>
      </c>
      <c r="H2371" s="81" t="e">
        <f t="shared" si="291"/>
        <v>#REF!</v>
      </c>
    </row>
    <row r="2372" spans="1:8" x14ac:dyDescent="0.2">
      <c r="A2372" s="326" t="e">
        <f>'Запит 2-8'!#REF!</f>
        <v>#REF!</v>
      </c>
      <c r="B2372" s="298" t="e">
        <f>IF('Запит 2-8'!#REF!&lt;&gt;"",'Запит 2-8'!#REF!,"")</f>
        <v>#REF!</v>
      </c>
      <c r="C2372" s="297" t="e">
        <f>'Запит 2-8'!#REF!</f>
        <v>#REF!</v>
      </c>
      <c r="D2372" s="296" t="e">
        <f>'Запит 2-8'!#REF!</f>
        <v>#REF!</v>
      </c>
      <c r="E2372" s="413" t="e">
        <f>'Паспорт-3'!F2192</f>
        <v>#REF!</v>
      </c>
      <c r="F2372" s="414"/>
      <c r="G2372" s="429" t="e">
        <f t="shared" si="290"/>
        <v>#REF!</v>
      </c>
      <c r="H2372" s="81" t="e">
        <f t="shared" si="291"/>
        <v>#REF!</v>
      </c>
    </row>
    <row r="2373" spans="1:8" x14ac:dyDescent="0.2">
      <c r="A2373" s="326" t="e">
        <f>'Запит 2-8'!#REF!</f>
        <v>#REF!</v>
      </c>
      <c r="B2373" s="298" t="e">
        <f>IF('Запит 2-8'!#REF!&lt;&gt;"",'Запит 2-8'!#REF!,"")</f>
        <v>#REF!</v>
      </c>
      <c r="C2373" s="297" t="e">
        <f>'Запит 2-8'!#REF!</f>
        <v>#REF!</v>
      </c>
      <c r="D2373" s="296" t="e">
        <f>'Запит 2-8'!#REF!</f>
        <v>#REF!</v>
      </c>
      <c r="E2373" s="413" t="e">
        <f>'Паспорт-3'!F2193</f>
        <v>#REF!</v>
      </c>
      <c r="F2373" s="414"/>
      <c r="G2373" s="429" t="e">
        <f t="shared" si="290"/>
        <v>#REF!</v>
      </c>
      <c r="H2373" s="81" t="e">
        <f t="shared" si="291"/>
        <v>#REF!</v>
      </c>
    </row>
    <row r="2374" spans="1:8" x14ac:dyDescent="0.2">
      <c r="A2374" s="326" t="e">
        <f>'Запит 2-8'!#REF!</f>
        <v>#REF!</v>
      </c>
      <c r="B2374" s="298" t="e">
        <f>IF('Запит 2-8'!#REF!&lt;&gt;"",'Запит 2-8'!#REF!,"")</f>
        <v>#REF!</v>
      </c>
      <c r="C2374" s="297" t="e">
        <f>'Запит 2-8'!#REF!</f>
        <v>#REF!</v>
      </c>
      <c r="D2374" s="296" t="e">
        <f>'Запит 2-8'!#REF!</f>
        <v>#REF!</v>
      </c>
      <c r="E2374" s="413" t="e">
        <f>'Паспорт-3'!F2194</f>
        <v>#REF!</v>
      </c>
      <c r="F2374" s="414"/>
      <c r="G2374" s="429" t="e">
        <f t="shared" si="290"/>
        <v>#REF!</v>
      </c>
      <c r="H2374" s="81" t="e">
        <f t="shared" si="291"/>
        <v>#REF!</v>
      </c>
    </row>
    <row r="2375" spans="1:8" x14ac:dyDescent="0.2">
      <c r="A2375" s="326" t="e">
        <f>'Запит 2-8'!#REF!</f>
        <v>#REF!</v>
      </c>
      <c r="B2375" s="298" t="e">
        <f>IF('Запит 2-8'!#REF!&lt;&gt;"",'Запит 2-8'!#REF!,"")</f>
        <v>#REF!</v>
      </c>
      <c r="C2375" s="297" t="e">
        <f>'Запит 2-8'!#REF!</f>
        <v>#REF!</v>
      </c>
      <c r="D2375" s="296" t="e">
        <f>'Запит 2-8'!#REF!</f>
        <v>#REF!</v>
      </c>
      <c r="E2375" s="413" t="e">
        <f>'Паспорт-3'!F2195</f>
        <v>#REF!</v>
      </c>
      <c r="F2375" s="414"/>
      <c r="G2375" s="429" t="e">
        <f t="shared" si="290"/>
        <v>#REF!</v>
      </c>
      <c r="H2375" s="81" t="e">
        <f t="shared" si="291"/>
        <v>#REF!</v>
      </c>
    </row>
    <row r="2376" spans="1:8" x14ac:dyDescent="0.2">
      <c r="A2376" s="326" t="e">
        <f>'Запит 2-8'!#REF!</f>
        <v>#REF!</v>
      </c>
      <c r="B2376" s="298" t="e">
        <f>IF('Запит 2-8'!#REF!&lt;&gt;"",'Запит 2-8'!#REF!,"")</f>
        <v>#REF!</v>
      </c>
      <c r="C2376" s="297" t="e">
        <f>'Запит 2-8'!#REF!</f>
        <v>#REF!</v>
      </c>
      <c r="D2376" s="296" t="e">
        <f>'Запит 2-8'!#REF!</f>
        <v>#REF!</v>
      </c>
      <c r="E2376" s="413" t="e">
        <f>'Паспорт-3'!F2196</f>
        <v>#REF!</v>
      </c>
      <c r="F2376" s="414"/>
      <c r="G2376" s="429" t="e">
        <f t="shared" si="290"/>
        <v>#REF!</v>
      </c>
      <c r="H2376" s="81" t="e">
        <f t="shared" si="291"/>
        <v>#REF!</v>
      </c>
    </row>
    <row r="2377" spans="1:8" x14ac:dyDescent="0.2">
      <c r="A2377" s="326" t="e">
        <f>'Запит 2-8'!#REF!</f>
        <v>#REF!</v>
      </c>
      <c r="B2377" s="298" t="e">
        <f>IF('Запит 2-8'!#REF!&lt;&gt;"",'Запит 2-8'!#REF!,"")</f>
        <v>#REF!</v>
      </c>
      <c r="C2377" s="297" t="e">
        <f>'Запит 2-8'!#REF!</f>
        <v>#REF!</v>
      </c>
      <c r="D2377" s="296" t="e">
        <f>'Запит 2-8'!#REF!</f>
        <v>#REF!</v>
      </c>
      <c r="E2377" s="413" t="e">
        <f>'Паспорт-3'!F2197</f>
        <v>#REF!</v>
      </c>
      <c r="F2377" s="414"/>
      <c r="G2377" s="429" t="e">
        <f t="shared" si="290"/>
        <v>#REF!</v>
      </c>
      <c r="H2377" s="81" t="e">
        <f t="shared" si="291"/>
        <v>#REF!</v>
      </c>
    </row>
    <row r="2378" spans="1:8" x14ac:dyDescent="0.2">
      <c r="A2378" s="326" t="e">
        <f>'Запит 2-8'!#REF!</f>
        <v>#REF!</v>
      </c>
      <c r="B2378" s="298" t="e">
        <f>IF('Запит 2-8'!#REF!&lt;&gt;"",'Запит 2-8'!#REF!,"")</f>
        <v>#REF!</v>
      </c>
      <c r="C2378" s="297" t="e">
        <f>'Запит 2-8'!#REF!</f>
        <v>#REF!</v>
      </c>
      <c r="D2378" s="296" t="e">
        <f>'Запит 2-8'!#REF!</f>
        <v>#REF!</v>
      </c>
      <c r="E2378" s="413" t="e">
        <f>'Паспорт-3'!F2198</f>
        <v>#REF!</v>
      </c>
      <c r="F2378" s="414"/>
      <c r="G2378" s="429" t="e">
        <f t="shared" si="290"/>
        <v>#REF!</v>
      </c>
      <c r="H2378" s="81" t="e">
        <f t="shared" si="291"/>
        <v>#REF!</v>
      </c>
    </row>
    <row r="2379" spans="1:8" x14ac:dyDescent="0.2">
      <c r="A2379" s="326" t="e">
        <f>'Запит 2-8'!#REF!</f>
        <v>#REF!</v>
      </c>
      <c r="B2379" s="298" t="e">
        <f>IF('Запит 2-8'!#REF!&lt;&gt;"",'Запит 2-8'!#REF!,"")</f>
        <v>#REF!</v>
      </c>
      <c r="C2379" s="297" t="e">
        <f>'Запит 2-8'!#REF!</f>
        <v>#REF!</v>
      </c>
      <c r="D2379" s="296" t="e">
        <f>'Запит 2-8'!#REF!</f>
        <v>#REF!</v>
      </c>
      <c r="E2379" s="413" t="e">
        <f>'Паспорт-3'!F2199</f>
        <v>#REF!</v>
      </c>
      <c r="F2379" s="414"/>
      <c r="G2379" s="429" t="e">
        <f t="shared" si="290"/>
        <v>#REF!</v>
      </c>
      <c r="H2379" s="81" t="e">
        <f t="shared" si="291"/>
        <v>#REF!</v>
      </c>
    </row>
    <row r="2380" spans="1:8" x14ac:dyDescent="0.2">
      <c r="A2380" s="326" t="e">
        <f>'Запит 2-8'!#REF!</f>
        <v>#REF!</v>
      </c>
      <c r="B2380" s="298" t="e">
        <f>IF('Запит 2-8'!#REF!&lt;&gt;"",'Запит 2-8'!#REF!,"")</f>
        <v>#REF!</v>
      </c>
      <c r="C2380" s="297" t="e">
        <f>'Запит 2-8'!#REF!</f>
        <v>#REF!</v>
      </c>
      <c r="D2380" s="296" t="e">
        <f>'Запит 2-8'!#REF!</f>
        <v>#REF!</v>
      </c>
      <c r="E2380" s="413" t="e">
        <f>'Паспорт-3'!F2200</f>
        <v>#REF!</v>
      </c>
      <c r="F2380" s="414"/>
      <c r="G2380" s="429" t="e">
        <f t="shared" si="290"/>
        <v>#REF!</v>
      </c>
      <c r="H2380" s="81" t="e">
        <f t="shared" si="291"/>
        <v>#REF!</v>
      </c>
    </row>
    <row r="2381" spans="1:8" x14ac:dyDescent="0.2">
      <c r="A2381" s="326" t="e">
        <f>'Запит 2-8'!#REF!</f>
        <v>#REF!</v>
      </c>
      <c r="B2381" s="298" t="e">
        <f>IF('Запит 2-8'!#REF!&lt;&gt;"",'Запит 2-8'!#REF!,"")</f>
        <v>#REF!</v>
      </c>
      <c r="C2381" s="297" t="e">
        <f>'Запит 2-8'!#REF!</f>
        <v>#REF!</v>
      </c>
      <c r="D2381" s="296" t="e">
        <f>'Запит 2-8'!#REF!</f>
        <v>#REF!</v>
      </c>
      <c r="E2381" s="413" t="e">
        <f>'Паспорт-3'!F2201</f>
        <v>#REF!</v>
      </c>
      <c r="F2381" s="414"/>
      <c r="G2381" s="429" t="e">
        <f t="shared" si="290"/>
        <v>#REF!</v>
      </c>
      <c r="H2381" s="81" t="e">
        <f t="shared" si="291"/>
        <v>#REF!</v>
      </c>
    </row>
    <row r="2382" spans="1:8" x14ac:dyDescent="0.2">
      <c r="A2382" s="326" t="e">
        <f>'Запит 2-8'!#REF!</f>
        <v>#REF!</v>
      </c>
      <c r="B2382" s="298" t="e">
        <f>IF('Запит 2-8'!#REF!&lt;&gt;"",'Запит 2-8'!#REF!,"")</f>
        <v>#REF!</v>
      </c>
      <c r="C2382" s="297" t="e">
        <f>'Запит 2-8'!#REF!</f>
        <v>#REF!</v>
      </c>
      <c r="D2382" s="296" t="e">
        <f>'Запит 2-8'!#REF!</f>
        <v>#REF!</v>
      </c>
      <c r="E2382" s="413" t="e">
        <f>'Паспорт-3'!F2202</f>
        <v>#REF!</v>
      </c>
      <c r="F2382" s="414"/>
      <c r="G2382" s="429" t="e">
        <f t="shared" si="290"/>
        <v>#REF!</v>
      </c>
      <c r="H2382" s="81" t="e">
        <f t="shared" si="291"/>
        <v>#REF!</v>
      </c>
    </row>
    <row r="2383" spans="1:8" x14ac:dyDescent="0.2">
      <c r="A2383" s="326" t="e">
        <f>'Запит 2-8'!#REF!</f>
        <v>#REF!</v>
      </c>
      <c r="B2383" s="298" t="e">
        <f>IF('Запит 2-8'!#REF!&lt;&gt;"",'Запит 2-8'!#REF!,"")</f>
        <v>#REF!</v>
      </c>
      <c r="C2383" s="297" t="e">
        <f>'Запит 2-8'!#REF!</f>
        <v>#REF!</v>
      </c>
      <c r="D2383" s="296" t="e">
        <f>'Запит 2-8'!#REF!</f>
        <v>#REF!</v>
      </c>
      <c r="E2383" s="413" t="e">
        <f>'Паспорт-3'!F2203</f>
        <v>#REF!</v>
      </c>
      <c r="F2383" s="414"/>
      <c r="G2383" s="429" t="e">
        <f t="shared" si="290"/>
        <v>#REF!</v>
      </c>
      <c r="H2383" s="81" t="e">
        <f t="shared" si="291"/>
        <v>#REF!</v>
      </c>
    </row>
    <row r="2384" spans="1:8" x14ac:dyDescent="0.2">
      <c r="A2384" s="433" t="e">
        <f>'Запит 2-8'!#REF!</f>
        <v>#REF!</v>
      </c>
      <c r="B2384" s="434" t="e">
        <f>IF('Запит 2-8'!#REF!&lt;&gt;"",'Запит 2-8'!#REF!,"")</f>
        <v>#REF!</v>
      </c>
      <c r="C2384" s="435" t="e">
        <f>'Запит 2-8'!#REF!</f>
        <v>#REF!</v>
      </c>
      <c r="D2384" s="436" t="e">
        <f>'Запит 2-8'!#REF!</f>
        <v>#REF!</v>
      </c>
      <c r="E2384" s="437" t="e">
        <f>'Паспорт-3'!F2204</f>
        <v>#REF!</v>
      </c>
      <c r="F2384" s="438"/>
      <c r="G2384" s="439" t="e">
        <f t="shared" si="290"/>
        <v>#REF!</v>
      </c>
      <c r="H2384" s="81" t="e">
        <f t="shared" si="291"/>
        <v>#REF!</v>
      </c>
    </row>
    <row r="2385" spans="1:8" ht="12.75" customHeight="1" x14ac:dyDescent="0.2">
      <c r="A2385" s="820" t="s">
        <v>212</v>
      </c>
      <c r="B2385" s="821"/>
      <c r="C2385" s="821"/>
      <c r="D2385" s="821"/>
      <c r="E2385" s="821"/>
      <c r="F2385" s="821"/>
      <c r="G2385" s="822"/>
      <c r="H2385" s="81" t="e">
        <f>H2369</f>
        <v>#REF!</v>
      </c>
    </row>
    <row r="2386" spans="1:8" x14ac:dyDescent="0.2">
      <c r="A2386" s="426" t="e">
        <f>'Запит 2-8'!#REF!</f>
        <v>#REF!</v>
      </c>
      <c r="B2386" s="823" t="s">
        <v>109</v>
      </c>
      <c r="C2386" s="824"/>
      <c r="D2386" s="824"/>
      <c r="E2386" s="825"/>
      <c r="F2386" s="825"/>
      <c r="G2386" s="826"/>
      <c r="H2386" s="81" t="e">
        <f>H2387</f>
        <v>#REF!</v>
      </c>
    </row>
    <row r="2387" spans="1:8" x14ac:dyDescent="0.2">
      <c r="A2387" s="326" t="e">
        <f>'Запит 2-8'!#REF!</f>
        <v>#REF!</v>
      </c>
      <c r="B2387" s="421" t="e">
        <f>IF('Запит 2-8'!#REF!&lt;&gt;"",'Запит 2-8'!#REF!,"")</f>
        <v>#REF!</v>
      </c>
      <c r="C2387" s="422" t="e">
        <f>'Запит 2-8'!#REF!</f>
        <v>#REF!</v>
      </c>
      <c r="D2387" s="423" t="e">
        <f>'Запит 2-8'!#REF!</f>
        <v>#REF!</v>
      </c>
      <c r="E2387" s="424" t="e">
        <f>'Паспорт-3'!F2206</f>
        <v>#REF!</v>
      </c>
      <c r="F2387" s="425"/>
      <c r="G2387" s="428" t="e">
        <f t="shared" ref="G2387:G2401" si="292">F2387-E2387</f>
        <v>#REF!</v>
      </c>
      <c r="H2387" s="81" t="e">
        <f t="shared" ref="H2387:H2401" si="293">IF(B2387&lt;&gt;"","Для друку","")</f>
        <v>#REF!</v>
      </c>
    </row>
    <row r="2388" spans="1:8" x14ac:dyDescent="0.2">
      <c r="A2388" s="326" t="e">
        <f>'Запит 2-8'!#REF!</f>
        <v>#REF!</v>
      </c>
      <c r="B2388" s="298" t="e">
        <f>IF('Запит 2-8'!#REF!&lt;&gt;"",'Запит 2-8'!#REF!,"")</f>
        <v>#REF!</v>
      </c>
      <c r="C2388" s="297" t="e">
        <f>'Запит 2-8'!#REF!</f>
        <v>#REF!</v>
      </c>
      <c r="D2388" s="296" t="e">
        <f>'Запит 2-8'!#REF!</f>
        <v>#REF!</v>
      </c>
      <c r="E2388" s="413" t="e">
        <f>'Паспорт-3'!F2207</f>
        <v>#REF!</v>
      </c>
      <c r="F2388" s="414"/>
      <c r="G2388" s="429" t="e">
        <f t="shared" si="292"/>
        <v>#REF!</v>
      </c>
      <c r="H2388" s="81" t="e">
        <f t="shared" si="293"/>
        <v>#REF!</v>
      </c>
    </row>
    <row r="2389" spans="1:8" x14ac:dyDescent="0.2">
      <c r="A2389" s="326" t="e">
        <f>'Запит 2-8'!#REF!</f>
        <v>#REF!</v>
      </c>
      <c r="B2389" s="298" t="e">
        <f>IF('Запит 2-8'!#REF!&lt;&gt;"",'Запит 2-8'!#REF!,"")</f>
        <v>#REF!</v>
      </c>
      <c r="C2389" s="297" t="e">
        <f>'Запит 2-8'!#REF!</f>
        <v>#REF!</v>
      </c>
      <c r="D2389" s="296" t="e">
        <f>'Запит 2-8'!#REF!</f>
        <v>#REF!</v>
      </c>
      <c r="E2389" s="413" t="e">
        <f>'Паспорт-3'!F2208</f>
        <v>#REF!</v>
      </c>
      <c r="F2389" s="414"/>
      <c r="G2389" s="429" t="e">
        <f t="shared" si="292"/>
        <v>#REF!</v>
      </c>
      <c r="H2389" s="81" t="e">
        <f t="shared" si="293"/>
        <v>#REF!</v>
      </c>
    </row>
    <row r="2390" spans="1:8" x14ac:dyDescent="0.2">
      <c r="A2390" s="326" t="e">
        <f>'Запит 2-8'!#REF!</f>
        <v>#REF!</v>
      </c>
      <c r="B2390" s="298" t="e">
        <f>IF('Запит 2-8'!#REF!&lt;&gt;"",'Запит 2-8'!#REF!,"")</f>
        <v>#REF!</v>
      </c>
      <c r="C2390" s="297" t="e">
        <f>'Запит 2-8'!#REF!</f>
        <v>#REF!</v>
      </c>
      <c r="D2390" s="296" t="e">
        <f>'Запит 2-8'!#REF!</f>
        <v>#REF!</v>
      </c>
      <c r="E2390" s="413" t="e">
        <f>'Паспорт-3'!F2209</f>
        <v>#REF!</v>
      </c>
      <c r="F2390" s="414"/>
      <c r="G2390" s="429" t="e">
        <f t="shared" si="292"/>
        <v>#REF!</v>
      </c>
      <c r="H2390" s="81" t="e">
        <f t="shared" si="293"/>
        <v>#REF!</v>
      </c>
    </row>
    <row r="2391" spans="1:8" x14ac:dyDescent="0.2">
      <c r="A2391" s="326" t="e">
        <f>'Запит 2-8'!#REF!</f>
        <v>#REF!</v>
      </c>
      <c r="B2391" s="298" t="e">
        <f>IF('Запит 2-8'!#REF!&lt;&gt;"",'Запит 2-8'!#REF!,"")</f>
        <v>#REF!</v>
      </c>
      <c r="C2391" s="297" t="e">
        <f>'Запит 2-8'!#REF!</f>
        <v>#REF!</v>
      </c>
      <c r="D2391" s="296" t="e">
        <f>'Запит 2-8'!#REF!</f>
        <v>#REF!</v>
      </c>
      <c r="E2391" s="413" t="e">
        <f>'Паспорт-3'!F2210</f>
        <v>#REF!</v>
      </c>
      <c r="F2391" s="414"/>
      <c r="G2391" s="429" t="e">
        <f t="shared" si="292"/>
        <v>#REF!</v>
      </c>
      <c r="H2391" s="81" t="e">
        <f t="shared" si="293"/>
        <v>#REF!</v>
      </c>
    </row>
    <row r="2392" spans="1:8" x14ac:dyDescent="0.2">
      <c r="A2392" s="326" t="e">
        <f>'Запит 2-8'!#REF!</f>
        <v>#REF!</v>
      </c>
      <c r="B2392" s="298" t="e">
        <f>IF('Запит 2-8'!#REF!&lt;&gt;"",'Запит 2-8'!#REF!,"")</f>
        <v>#REF!</v>
      </c>
      <c r="C2392" s="297" t="e">
        <f>'Запит 2-8'!#REF!</f>
        <v>#REF!</v>
      </c>
      <c r="D2392" s="296" t="e">
        <f>'Запит 2-8'!#REF!</f>
        <v>#REF!</v>
      </c>
      <c r="E2392" s="413" t="e">
        <f>'Паспорт-3'!F2211</f>
        <v>#REF!</v>
      </c>
      <c r="F2392" s="414"/>
      <c r="G2392" s="429" t="e">
        <f t="shared" si="292"/>
        <v>#REF!</v>
      </c>
      <c r="H2392" s="81" t="e">
        <f t="shared" si="293"/>
        <v>#REF!</v>
      </c>
    </row>
    <row r="2393" spans="1:8" x14ac:dyDescent="0.2">
      <c r="A2393" s="326" t="e">
        <f>'Запит 2-8'!#REF!</f>
        <v>#REF!</v>
      </c>
      <c r="B2393" s="298" t="e">
        <f>IF('Запит 2-8'!#REF!&lt;&gt;"",'Запит 2-8'!#REF!,"")</f>
        <v>#REF!</v>
      </c>
      <c r="C2393" s="297" t="e">
        <f>'Запит 2-8'!#REF!</f>
        <v>#REF!</v>
      </c>
      <c r="D2393" s="296" t="e">
        <f>'Запит 2-8'!#REF!</f>
        <v>#REF!</v>
      </c>
      <c r="E2393" s="413" t="e">
        <f>'Паспорт-3'!F2212</f>
        <v>#REF!</v>
      </c>
      <c r="F2393" s="414"/>
      <c r="G2393" s="429" t="e">
        <f t="shared" si="292"/>
        <v>#REF!</v>
      </c>
      <c r="H2393" s="81" t="e">
        <f t="shared" si="293"/>
        <v>#REF!</v>
      </c>
    </row>
    <row r="2394" spans="1:8" x14ac:dyDescent="0.2">
      <c r="A2394" s="326" t="e">
        <f>'Запит 2-8'!#REF!</f>
        <v>#REF!</v>
      </c>
      <c r="B2394" s="298" t="e">
        <f>IF('Запит 2-8'!#REF!&lt;&gt;"",'Запит 2-8'!#REF!,"")</f>
        <v>#REF!</v>
      </c>
      <c r="C2394" s="297" t="e">
        <f>'Запит 2-8'!#REF!</f>
        <v>#REF!</v>
      </c>
      <c r="D2394" s="296" t="e">
        <f>'Запит 2-8'!#REF!</f>
        <v>#REF!</v>
      </c>
      <c r="E2394" s="413" t="e">
        <f>'Паспорт-3'!F2213</f>
        <v>#REF!</v>
      </c>
      <c r="F2394" s="414"/>
      <c r="G2394" s="429" t="e">
        <f t="shared" si="292"/>
        <v>#REF!</v>
      </c>
      <c r="H2394" s="81" t="e">
        <f t="shared" si="293"/>
        <v>#REF!</v>
      </c>
    </row>
    <row r="2395" spans="1:8" x14ac:dyDescent="0.2">
      <c r="A2395" s="326" t="e">
        <f>'Запит 2-8'!#REF!</f>
        <v>#REF!</v>
      </c>
      <c r="B2395" s="298" t="e">
        <f>IF('Запит 2-8'!#REF!&lt;&gt;"",'Запит 2-8'!#REF!,"")</f>
        <v>#REF!</v>
      </c>
      <c r="C2395" s="297" t="e">
        <f>'Запит 2-8'!#REF!</f>
        <v>#REF!</v>
      </c>
      <c r="D2395" s="296" t="e">
        <f>'Запит 2-8'!#REF!</f>
        <v>#REF!</v>
      </c>
      <c r="E2395" s="413" t="e">
        <f>'Паспорт-3'!F2214</f>
        <v>#REF!</v>
      </c>
      <c r="F2395" s="414"/>
      <c r="G2395" s="429" t="e">
        <f t="shared" si="292"/>
        <v>#REF!</v>
      </c>
      <c r="H2395" s="81" t="e">
        <f t="shared" si="293"/>
        <v>#REF!</v>
      </c>
    </row>
    <row r="2396" spans="1:8" x14ac:dyDescent="0.2">
      <c r="A2396" s="326" t="e">
        <f>'Запит 2-8'!#REF!</f>
        <v>#REF!</v>
      </c>
      <c r="B2396" s="298" t="e">
        <f>IF('Запит 2-8'!#REF!&lt;&gt;"",'Запит 2-8'!#REF!,"")</f>
        <v>#REF!</v>
      </c>
      <c r="C2396" s="297" t="e">
        <f>'Запит 2-8'!#REF!</f>
        <v>#REF!</v>
      </c>
      <c r="D2396" s="296" t="e">
        <f>'Запит 2-8'!#REF!</f>
        <v>#REF!</v>
      </c>
      <c r="E2396" s="413" t="e">
        <f>'Паспорт-3'!F2215</f>
        <v>#REF!</v>
      </c>
      <c r="F2396" s="414"/>
      <c r="G2396" s="429" t="e">
        <f t="shared" si="292"/>
        <v>#REF!</v>
      </c>
      <c r="H2396" s="81" t="e">
        <f t="shared" si="293"/>
        <v>#REF!</v>
      </c>
    </row>
    <row r="2397" spans="1:8" x14ac:dyDescent="0.2">
      <c r="A2397" s="326" t="e">
        <f>'Запит 2-8'!#REF!</f>
        <v>#REF!</v>
      </c>
      <c r="B2397" s="298" t="e">
        <f>IF('Запит 2-8'!#REF!&lt;&gt;"",'Запит 2-8'!#REF!,"")</f>
        <v>#REF!</v>
      </c>
      <c r="C2397" s="297" t="e">
        <f>'Запит 2-8'!#REF!</f>
        <v>#REF!</v>
      </c>
      <c r="D2397" s="296" t="e">
        <f>'Запит 2-8'!#REF!</f>
        <v>#REF!</v>
      </c>
      <c r="E2397" s="413" t="e">
        <f>'Паспорт-3'!F2216</f>
        <v>#REF!</v>
      </c>
      <c r="F2397" s="414"/>
      <c r="G2397" s="429" t="e">
        <f t="shared" si="292"/>
        <v>#REF!</v>
      </c>
      <c r="H2397" s="81" t="e">
        <f t="shared" si="293"/>
        <v>#REF!</v>
      </c>
    </row>
    <row r="2398" spans="1:8" x14ac:dyDescent="0.2">
      <c r="A2398" s="326" t="e">
        <f>'Запит 2-8'!#REF!</f>
        <v>#REF!</v>
      </c>
      <c r="B2398" s="298" t="e">
        <f>IF('Запит 2-8'!#REF!&lt;&gt;"",'Запит 2-8'!#REF!,"")</f>
        <v>#REF!</v>
      </c>
      <c r="C2398" s="297" t="e">
        <f>'Запит 2-8'!#REF!</f>
        <v>#REF!</v>
      </c>
      <c r="D2398" s="296" t="e">
        <f>'Запит 2-8'!#REF!</f>
        <v>#REF!</v>
      </c>
      <c r="E2398" s="413" t="e">
        <f>'Паспорт-3'!F2217</f>
        <v>#REF!</v>
      </c>
      <c r="F2398" s="414"/>
      <c r="G2398" s="429" t="e">
        <f t="shared" si="292"/>
        <v>#REF!</v>
      </c>
      <c r="H2398" s="81" t="e">
        <f t="shared" si="293"/>
        <v>#REF!</v>
      </c>
    </row>
    <row r="2399" spans="1:8" x14ac:dyDescent="0.2">
      <c r="A2399" s="326" t="e">
        <f>'Запит 2-8'!#REF!</f>
        <v>#REF!</v>
      </c>
      <c r="B2399" s="298" t="e">
        <f>IF('Запит 2-8'!#REF!&lt;&gt;"",'Запит 2-8'!#REF!,"")</f>
        <v>#REF!</v>
      </c>
      <c r="C2399" s="297" t="e">
        <f>'Запит 2-8'!#REF!</f>
        <v>#REF!</v>
      </c>
      <c r="D2399" s="296" t="e">
        <f>'Запит 2-8'!#REF!</f>
        <v>#REF!</v>
      </c>
      <c r="E2399" s="413" t="e">
        <f>'Паспорт-3'!F2218</f>
        <v>#REF!</v>
      </c>
      <c r="F2399" s="414"/>
      <c r="G2399" s="429" t="e">
        <f t="shared" si="292"/>
        <v>#REF!</v>
      </c>
      <c r="H2399" s="81" t="e">
        <f t="shared" si="293"/>
        <v>#REF!</v>
      </c>
    </row>
    <row r="2400" spans="1:8" x14ac:dyDescent="0.2">
      <c r="A2400" s="326" t="e">
        <f>'Запит 2-8'!#REF!</f>
        <v>#REF!</v>
      </c>
      <c r="B2400" s="298" t="e">
        <f>IF('Запит 2-8'!#REF!&lt;&gt;"",'Запит 2-8'!#REF!,"")</f>
        <v>#REF!</v>
      </c>
      <c r="C2400" s="297" t="e">
        <f>'Запит 2-8'!#REF!</f>
        <v>#REF!</v>
      </c>
      <c r="D2400" s="296" t="e">
        <f>'Запит 2-8'!#REF!</f>
        <v>#REF!</v>
      </c>
      <c r="E2400" s="413" t="e">
        <f>'Паспорт-3'!F2219</f>
        <v>#REF!</v>
      </c>
      <c r="F2400" s="414"/>
      <c r="G2400" s="429" t="e">
        <f t="shared" si="292"/>
        <v>#REF!</v>
      </c>
      <c r="H2400" s="81" t="e">
        <f t="shared" si="293"/>
        <v>#REF!</v>
      </c>
    </row>
    <row r="2401" spans="1:8" x14ac:dyDescent="0.2">
      <c r="A2401" s="433" t="e">
        <f>'Запит 2-8'!#REF!</f>
        <v>#REF!</v>
      </c>
      <c r="B2401" s="434" t="e">
        <f>IF('Запит 2-8'!#REF!&lt;&gt;"",'Запит 2-8'!#REF!,"")</f>
        <v>#REF!</v>
      </c>
      <c r="C2401" s="435" t="e">
        <f>'Запит 2-8'!#REF!</f>
        <v>#REF!</v>
      </c>
      <c r="D2401" s="436" t="e">
        <f>'Запит 2-8'!#REF!</f>
        <v>#REF!</v>
      </c>
      <c r="E2401" s="437" t="e">
        <f>'Паспорт-3'!F2220</f>
        <v>#REF!</v>
      </c>
      <c r="F2401" s="438"/>
      <c r="G2401" s="439" t="e">
        <f t="shared" si="292"/>
        <v>#REF!</v>
      </c>
      <c r="H2401" s="81" t="e">
        <f t="shared" si="293"/>
        <v>#REF!</v>
      </c>
    </row>
    <row r="2402" spans="1:8" ht="12.75" customHeight="1" x14ac:dyDescent="0.2">
      <c r="A2402" s="820" t="s">
        <v>212</v>
      </c>
      <c r="B2402" s="821"/>
      <c r="C2402" s="821"/>
      <c r="D2402" s="821"/>
      <c r="E2402" s="821"/>
      <c r="F2402" s="821"/>
      <c r="G2402" s="822"/>
      <c r="H2402" s="81" t="e">
        <f>H2386</f>
        <v>#REF!</v>
      </c>
    </row>
    <row r="2403" spans="1:8" x14ac:dyDescent="0.2">
      <c r="A2403" s="426" t="e">
        <f>'Запит 2-8'!#REF!</f>
        <v>#REF!</v>
      </c>
      <c r="B2403" s="823" t="s">
        <v>110</v>
      </c>
      <c r="C2403" s="824"/>
      <c r="D2403" s="824"/>
      <c r="E2403" s="825"/>
      <c r="F2403" s="825"/>
      <c r="G2403" s="826"/>
      <c r="H2403" s="81" t="e">
        <f>H2404</f>
        <v>#REF!</v>
      </c>
    </row>
    <row r="2404" spans="1:8" x14ac:dyDescent="0.2">
      <c r="A2404" s="326" t="e">
        <f>'Запит 2-8'!#REF!</f>
        <v>#REF!</v>
      </c>
      <c r="B2404" s="421" t="e">
        <f>IF('Запит 2-8'!#REF!&lt;&gt;"",'Запит 2-8'!#REF!,"")</f>
        <v>#REF!</v>
      </c>
      <c r="C2404" s="422" t="e">
        <f>'Запит 2-8'!#REF!</f>
        <v>#REF!</v>
      </c>
      <c r="D2404" s="423" t="e">
        <f>'Запит 2-8'!#REF!</f>
        <v>#REF!</v>
      </c>
      <c r="E2404" s="424" t="e">
        <f>'Паспорт-3'!F2222</f>
        <v>#REF!</v>
      </c>
      <c r="F2404" s="425"/>
      <c r="G2404" s="428" t="e">
        <f t="shared" ref="G2404:G2413" si="294">F2404-E2404</f>
        <v>#REF!</v>
      </c>
      <c r="H2404" s="81" t="e">
        <f t="shared" ref="H2404:H2413" si="295">IF(B2404&lt;&gt;"","Для друку","")</f>
        <v>#REF!</v>
      </c>
    </row>
    <row r="2405" spans="1:8" x14ac:dyDescent="0.2">
      <c r="A2405" s="326" t="e">
        <f>'Запит 2-8'!#REF!</f>
        <v>#REF!</v>
      </c>
      <c r="B2405" s="298" t="e">
        <f>IF('Запит 2-8'!#REF!&lt;&gt;"",'Запит 2-8'!#REF!,"")</f>
        <v>#REF!</v>
      </c>
      <c r="C2405" s="297" t="e">
        <f>'Запит 2-8'!#REF!</f>
        <v>#REF!</v>
      </c>
      <c r="D2405" s="296" t="e">
        <f>'Запит 2-8'!#REF!</f>
        <v>#REF!</v>
      </c>
      <c r="E2405" s="413" t="e">
        <f>'Паспорт-3'!F2223</f>
        <v>#REF!</v>
      </c>
      <c r="F2405" s="414"/>
      <c r="G2405" s="429" t="e">
        <f t="shared" si="294"/>
        <v>#REF!</v>
      </c>
      <c r="H2405" s="81" t="e">
        <f t="shared" si="295"/>
        <v>#REF!</v>
      </c>
    </row>
    <row r="2406" spans="1:8" x14ac:dyDescent="0.2">
      <c r="A2406" s="326" t="e">
        <f>'Запит 2-8'!#REF!</f>
        <v>#REF!</v>
      </c>
      <c r="B2406" s="298" t="e">
        <f>IF('Запит 2-8'!#REF!&lt;&gt;"",'Запит 2-8'!#REF!,"")</f>
        <v>#REF!</v>
      </c>
      <c r="C2406" s="297" t="e">
        <f>'Запит 2-8'!#REF!</f>
        <v>#REF!</v>
      </c>
      <c r="D2406" s="296" t="e">
        <f>'Запит 2-8'!#REF!</f>
        <v>#REF!</v>
      </c>
      <c r="E2406" s="413" t="e">
        <f>'Паспорт-3'!F2224</f>
        <v>#REF!</v>
      </c>
      <c r="F2406" s="414"/>
      <c r="G2406" s="429" t="e">
        <f t="shared" si="294"/>
        <v>#REF!</v>
      </c>
      <c r="H2406" s="81" t="e">
        <f t="shared" si="295"/>
        <v>#REF!</v>
      </c>
    </row>
    <row r="2407" spans="1:8" x14ac:dyDescent="0.2">
      <c r="A2407" s="326" t="e">
        <f>'Запит 2-8'!#REF!</f>
        <v>#REF!</v>
      </c>
      <c r="B2407" s="298" t="e">
        <f>IF('Запит 2-8'!#REF!&lt;&gt;"",'Запит 2-8'!#REF!,"")</f>
        <v>#REF!</v>
      </c>
      <c r="C2407" s="297" t="e">
        <f>'Запит 2-8'!#REF!</f>
        <v>#REF!</v>
      </c>
      <c r="D2407" s="296" t="e">
        <f>'Запит 2-8'!#REF!</f>
        <v>#REF!</v>
      </c>
      <c r="E2407" s="413" t="e">
        <f>'Паспорт-3'!F2225</f>
        <v>#REF!</v>
      </c>
      <c r="F2407" s="414"/>
      <c r="G2407" s="429" t="e">
        <f t="shared" si="294"/>
        <v>#REF!</v>
      </c>
      <c r="H2407" s="81" t="e">
        <f t="shared" si="295"/>
        <v>#REF!</v>
      </c>
    </row>
    <row r="2408" spans="1:8" x14ac:dyDescent="0.2">
      <c r="A2408" s="326" t="e">
        <f>'Запит 2-8'!#REF!</f>
        <v>#REF!</v>
      </c>
      <c r="B2408" s="298" t="e">
        <f>IF('Запит 2-8'!#REF!&lt;&gt;"",'Запит 2-8'!#REF!,"")</f>
        <v>#REF!</v>
      </c>
      <c r="C2408" s="297" t="e">
        <f>'Запит 2-8'!#REF!</f>
        <v>#REF!</v>
      </c>
      <c r="D2408" s="296" t="e">
        <f>'Запит 2-8'!#REF!</f>
        <v>#REF!</v>
      </c>
      <c r="E2408" s="413" t="e">
        <f>'Паспорт-3'!F2226</f>
        <v>#REF!</v>
      </c>
      <c r="F2408" s="414"/>
      <c r="G2408" s="429" t="e">
        <f t="shared" si="294"/>
        <v>#REF!</v>
      </c>
      <c r="H2408" s="81" t="e">
        <f t="shared" si="295"/>
        <v>#REF!</v>
      </c>
    </row>
    <row r="2409" spans="1:8" x14ac:dyDescent="0.2">
      <c r="A2409" s="326" t="e">
        <f>'Запит 2-8'!#REF!</f>
        <v>#REF!</v>
      </c>
      <c r="B2409" s="298" t="e">
        <f>IF('Запит 2-8'!#REF!&lt;&gt;"",'Запит 2-8'!#REF!,"")</f>
        <v>#REF!</v>
      </c>
      <c r="C2409" s="297" t="e">
        <f>'Запит 2-8'!#REF!</f>
        <v>#REF!</v>
      </c>
      <c r="D2409" s="296" t="e">
        <f>'Запит 2-8'!#REF!</f>
        <v>#REF!</v>
      </c>
      <c r="E2409" s="413" t="e">
        <f>'Паспорт-3'!F2227</f>
        <v>#REF!</v>
      </c>
      <c r="F2409" s="414"/>
      <c r="G2409" s="429" t="e">
        <f t="shared" si="294"/>
        <v>#REF!</v>
      </c>
      <c r="H2409" s="81" t="e">
        <f t="shared" si="295"/>
        <v>#REF!</v>
      </c>
    </row>
    <row r="2410" spans="1:8" x14ac:dyDescent="0.2">
      <c r="A2410" s="326" t="e">
        <f>'Запит 2-8'!#REF!</f>
        <v>#REF!</v>
      </c>
      <c r="B2410" s="298" t="e">
        <f>IF('Запит 2-8'!#REF!&lt;&gt;"",'Запит 2-8'!#REF!,"")</f>
        <v>#REF!</v>
      </c>
      <c r="C2410" s="297" t="e">
        <f>'Запит 2-8'!#REF!</f>
        <v>#REF!</v>
      </c>
      <c r="D2410" s="296" t="e">
        <f>'Запит 2-8'!#REF!</f>
        <v>#REF!</v>
      </c>
      <c r="E2410" s="413" t="e">
        <f>'Паспорт-3'!F2228</f>
        <v>#REF!</v>
      </c>
      <c r="F2410" s="414"/>
      <c r="G2410" s="429" t="e">
        <f t="shared" si="294"/>
        <v>#REF!</v>
      </c>
      <c r="H2410" s="81" t="e">
        <f t="shared" si="295"/>
        <v>#REF!</v>
      </c>
    </row>
    <row r="2411" spans="1:8" x14ac:dyDescent="0.2">
      <c r="A2411" s="326" t="e">
        <f>'Запит 2-8'!#REF!</f>
        <v>#REF!</v>
      </c>
      <c r="B2411" s="298" t="e">
        <f>IF('Запит 2-8'!#REF!&lt;&gt;"",'Запит 2-8'!#REF!,"")</f>
        <v>#REF!</v>
      </c>
      <c r="C2411" s="297" t="e">
        <f>'Запит 2-8'!#REF!</f>
        <v>#REF!</v>
      </c>
      <c r="D2411" s="296" t="e">
        <f>'Запит 2-8'!#REF!</f>
        <v>#REF!</v>
      </c>
      <c r="E2411" s="413" t="e">
        <f>'Паспорт-3'!F2229</f>
        <v>#REF!</v>
      </c>
      <c r="F2411" s="414"/>
      <c r="G2411" s="429" t="e">
        <f t="shared" si="294"/>
        <v>#REF!</v>
      </c>
      <c r="H2411" s="81" t="e">
        <f t="shared" si="295"/>
        <v>#REF!</v>
      </c>
    </row>
    <row r="2412" spans="1:8" ht="12.75" customHeight="1" x14ac:dyDescent="0.2">
      <c r="A2412" s="326" t="e">
        <f>'Запит 2-8'!#REF!</f>
        <v>#REF!</v>
      </c>
      <c r="B2412" s="298" t="e">
        <f>IF('Запит 2-8'!#REF!&lt;&gt;"",'Запит 2-8'!#REF!,"")</f>
        <v>#REF!</v>
      </c>
      <c r="C2412" s="297" t="e">
        <f>'Запит 2-8'!#REF!</f>
        <v>#REF!</v>
      </c>
      <c r="D2412" s="296" t="e">
        <f>'Запит 2-8'!#REF!</f>
        <v>#REF!</v>
      </c>
      <c r="E2412" s="413" t="e">
        <f>'Паспорт-3'!F2230</f>
        <v>#REF!</v>
      </c>
      <c r="F2412" s="414"/>
      <c r="G2412" s="429" t="e">
        <f t="shared" si="294"/>
        <v>#REF!</v>
      </c>
      <c r="H2412" s="81" t="e">
        <f t="shared" si="295"/>
        <v>#REF!</v>
      </c>
    </row>
    <row r="2413" spans="1:8" x14ac:dyDescent="0.2">
      <c r="A2413" s="433" t="e">
        <f>'Запит 2-8'!#REF!</f>
        <v>#REF!</v>
      </c>
      <c r="B2413" s="434" t="e">
        <f>IF('Запит 2-8'!#REF!&lt;&gt;"",'Запит 2-8'!#REF!,"")</f>
        <v>#REF!</v>
      </c>
      <c r="C2413" s="435" t="e">
        <f>'Запит 2-8'!#REF!</f>
        <v>#REF!</v>
      </c>
      <c r="D2413" s="436" t="e">
        <f>'Запит 2-8'!#REF!</f>
        <v>#REF!</v>
      </c>
      <c r="E2413" s="437" t="e">
        <f>'Паспорт-3'!F2231</f>
        <v>#REF!</v>
      </c>
      <c r="F2413" s="438"/>
      <c r="G2413" s="439" t="e">
        <f t="shared" si="294"/>
        <v>#REF!</v>
      </c>
      <c r="H2413" s="81" t="e">
        <f t="shared" si="295"/>
        <v>#REF!</v>
      </c>
    </row>
    <row r="2414" spans="1:8" ht="12.75" customHeight="1" x14ac:dyDescent="0.2">
      <c r="A2414" s="820" t="s">
        <v>212</v>
      </c>
      <c r="B2414" s="821"/>
      <c r="C2414" s="821"/>
      <c r="D2414" s="821"/>
      <c r="E2414" s="821"/>
      <c r="F2414" s="821"/>
      <c r="G2414" s="822"/>
      <c r="H2414" s="81" t="e">
        <f>H2403</f>
        <v>#REF!</v>
      </c>
    </row>
    <row r="2415" spans="1:8" ht="12.75" customHeight="1" x14ac:dyDescent="0.2">
      <c r="A2415" s="820" t="s">
        <v>232</v>
      </c>
      <c r="B2415" s="821"/>
      <c r="C2415" s="821"/>
      <c r="D2415" s="821"/>
      <c r="E2415" s="821"/>
      <c r="F2415" s="821"/>
      <c r="G2415" s="822"/>
      <c r="H2415" s="81" t="e">
        <f>H2351</f>
        <v>#REF!</v>
      </c>
    </row>
    <row r="2416" spans="1:8" ht="12.75" customHeight="1" x14ac:dyDescent="0.2">
      <c r="A2416" s="784" t="e">
        <f>'Запит 2-8'!#REF!</f>
        <v>#REF!</v>
      </c>
      <c r="B2416" s="785"/>
      <c r="C2416" s="785"/>
      <c r="D2416" s="785"/>
      <c r="E2416" s="785"/>
      <c r="F2416" s="785"/>
      <c r="G2416" s="786"/>
      <c r="H2416" s="81" t="e">
        <f>H2417</f>
        <v>#REF!</v>
      </c>
    </row>
    <row r="2417" spans="1:8" x14ac:dyDescent="0.2">
      <c r="A2417" s="420" t="s">
        <v>4</v>
      </c>
      <c r="B2417" s="823" t="s">
        <v>107</v>
      </c>
      <c r="C2417" s="824"/>
      <c r="D2417" s="824"/>
      <c r="E2417" s="827"/>
      <c r="F2417" s="827"/>
      <c r="G2417" s="828"/>
      <c r="H2417" s="81" t="e">
        <f>H2418</f>
        <v>#REF!</v>
      </c>
    </row>
    <row r="2418" spans="1:8" x14ac:dyDescent="0.2">
      <c r="A2418" s="326" t="e">
        <f>'Запит 2-8'!#REF!</f>
        <v>#REF!</v>
      </c>
      <c r="B2418" s="421" t="e">
        <f>IF('Запит 2-8'!#REF!&lt;&gt;"",'Запит 2-8'!#REF!,"")</f>
        <v>#REF!</v>
      </c>
      <c r="C2418" s="422" t="e">
        <f>'Запит 2-8'!#REF!</f>
        <v>#REF!</v>
      </c>
      <c r="D2418" s="423" t="e">
        <f>'Запит 2-8'!#REF!</f>
        <v>#REF!</v>
      </c>
      <c r="E2418" s="424" t="e">
        <f>'Паспорт-3'!F2234</f>
        <v>#REF!</v>
      </c>
      <c r="F2418" s="425"/>
      <c r="G2418" s="428" t="e">
        <f t="shared" ref="G2418:G2432" si="296">F2418-E2418</f>
        <v>#REF!</v>
      </c>
      <c r="H2418" s="81" t="e">
        <f t="shared" ref="H2418:H2432" si="297">IF(B2418&lt;&gt;"","Для друку","")</f>
        <v>#REF!</v>
      </c>
    </row>
    <row r="2419" spans="1:8" x14ac:dyDescent="0.2">
      <c r="A2419" s="326" t="e">
        <f>'Запит 2-8'!#REF!</f>
        <v>#REF!</v>
      </c>
      <c r="B2419" s="298" t="e">
        <f>IF('Запит 2-8'!#REF!&lt;&gt;"",'Запит 2-8'!#REF!,"")</f>
        <v>#REF!</v>
      </c>
      <c r="C2419" s="297" t="e">
        <f>'Запит 2-8'!#REF!</f>
        <v>#REF!</v>
      </c>
      <c r="D2419" s="296" t="e">
        <f>'Запит 2-8'!#REF!</f>
        <v>#REF!</v>
      </c>
      <c r="E2419" s="413" t="e">
        <f>'Паспорт-3'!F2235</f>
        <v>#REF!</v>
      </c>
      <c r="F2419" s="414"/>
      <c r="G2419" s="429" t="e">
        <f t="shared" si="296"/>
        <v>#REF!</v>
      </c>
      <c r="H2419" s="81" t="e">
        <f t="shared" si="297"/>
        <v>#REF!</v>
      </c>
    </row>
    <row r="2420" spans="1:8" x14ac:dyDescent="0.2">
      <c r="A2420" s="326" t="e">
        <f>'Запит 2-8'!#REF!</f>
        <v>#REF!</v>
      </c>
      <c r="B2420" s="298" t="e">
        <f>IF('Запит 2-8'!#REF!&lt;&gt;"",'Запит 2-8'!#REF!,"")</f>
        <v>#REF!</v>
      </c>
      <c r="C2420" s="297" t="e">
        <f>'Запит 2-8'!#REF!</f>
        <v>#REF!</v>
      </c>
      <c r="D2420" s="296" t="e">
        <f>'Запит 2-8'!#REF!</f>
        <v>#REF!</v>
      </c>
      <c r="E2420" s="413" t="e">
        <f>'Паспорт-3'!F2236</f>
        <v>#REF!</v>
      </c>
      <c r="F2420" s="414"/>
      <c r="G2420" s="429" t="e">
        <f t="shared" si="296"/>
        <v>#REF!</v>
      </c>
      <c r="H2420" s="81" t="e">
        <f t="shared" si="297"/>
        <v>#REF!</v>
      </c>
    </row>
    <row r="2421" spans="1:8" x14ac:dyDescent="0.2">
      <c r="A2421" s="326" t="e">
        <f>'Запит 2-8'!#REF!</f>
        <v>#REF!</v>
      </c>
      <c r="B2421" s="298" t="e">
        <f>IF('Запит 2-8'!#REF!&lt;&gt;"",'Запит 2-8'!#REF!,"")</f>
        <v>#REF!</v>
      </c>
      <c r="C2421" s="297" t="e">
        <f>'Запит 2-8'!#REF!</f>
        <v>#REF!</v>
      </c>
      <c r="D2421" s="296" t="e">
        <f>'Запит 2-8'!#REF!</f>
        <v>#REF!</v>
      </c>
      <c r="E2421" s="413" t="e">
        <f>'Паспорт-3'!F2237</f>
        <v>#REF!</v>
      </c>
      <c r="F2421" s="414"/>
      <c r="G2421" s="429" t="e">
        <f t="shared" si="296"/>
        <v>#REF!</v>
      </c>
      <c r="H2421" s="81" t="e">
        <f t="shared" si="297"/>
        <v>#REF!</v>
      </c>
    </row>
    <row r="2422" spans="1:8" x14ac:dyDescent="0.2">
      <c r="A2422" s="326" t="e">
        <f>'Запит 2-8'!#REF!</f>
        <v>#REF!</v>
      </c>
      <c r="B2422" s="298" t="e">
        <f>IF('Запит 2-8'!#REF!&lt;&gt;"",'Запит 2-8'!#REF!,"")</f>
        <v>#REF!</v>
      </c>
      <c r="C2422" s="297" t="e">
        <f>'Запит 2-8'!#REF!</f>
        <v>#REF!</v>
      </c>
      <c r="D2422" s="296" t="e">
        <f>'Запит 2-8'!#REF!</f>
        <v>#REF!</v>
      </c>
      <c r="E2422" s="413" t="e">
        <f>'Паспорт-3'!F2238</f>
        <v>#REF!</v>
      </c>
      <c r="F2422" s="414"/>
      <c r="G2422" s="429" t="e">
        <f t="shared" si="296"/>
        <v>#REF!</v>
      </c>
      <c r="H2422" s="81" t="e">
        <f t="shared" si="297"/>
        <v>#REF!</v>
      </c>
    </row>
    <row r="2423" spans="1:8" x14ac:dyDescent="0.2">
      <c r="A2423" s="326" t="e">
        <f>'Запит 2-8'!#REF!</f>
        <v>#REF!</v>
      </c>
      <c r="B2423" s="298" t="e">
        <f>IF('Запит 2-8'!#REF!&lt;&gt;"",'Запит 2-8'!#REF!,"")</f>
        <v>#REF!</v>
      </c>
      <c r="C2423" s="297" t="e">
        <f>'Запит 2-8'!#REF!</f>
        <v>#REF!</v>
      </c>
      <c r="D2423" s="296" t="e">
        <f>'Запит 2-8'!#REF!</f>
        <v>#REF!</v>
      </c>
      <c r="E2423" s="413" t="e">
        <f>'Паспорт-3'!F2239</f>
        <v>#REF!</v>
      </c>
      <c r="F2423" s="414"/>
      <c r="G2423" s="429" t="e">
        <f t="shared" si="296"/>
        <v>#REF!</v>
      </c>
      <c r="H2423" s="81" t="e">
        <f t="shared" si="297"/>
        <v>#REF!</v>
      </c>
    </row>
    <row r="2424" spans="1:8" x14ac:dyDescent="0.2">
      <c r="A2424" s="326" t="e">
        <f>'Запит 2-8'!#REF!</f>
        <v>#REF!</v>
      </c>
      <c r="B2424" s="298" t="e">
        <f>IF('Запит 2-8'!#REF!&lt;&gt;"",'Запит 2-8'!#REF!,"")</f>
        <v>#REF!</v>
      </c>
      <c r="C2424" s="297" t="e">
        <f>'Запит 2-8'!#REF!</f>
        <v>#REF!</v>
      </c>
      <c r="D2424" s="296" t="e">
        <f>'Запит 2-8'!#REF!</f>
        <v>#REF!</v>
      </c>
      <c r="E2424" s="413" t="e">
        <f>'Паспорт-3'!F2240</f>
        <v>#REF!</v>
      </c>
      <c r="F2424" s="414"/>
      <c r="G2424" s="429" t="e">
        <f t="shared" si="296"/>
        <v>#REF!</v>
      </c>
      <c r="H2424" s="81" t="e">
        <f t="shared" si="297"/>
        <v>#REF!</v>
      </c>
    </row>
    <row r="2425" spans="1:8" x14ac:dyDescent="0.2">
      <c r="A2425" s="326" t="e">
        <f>'Запит 2-8'!#REF!</f>
        <v>#REF!</v>
      </c>
      <c r="B2425" s="298" t="e">
        <f>IF('Запит 2-8'!#REF!&lt;&gt;"",'Запит 2-8'!#REF!,"")</f>
        <v>#REF!</v>
      </c>
      <c r="C2425" s="297" t="e">
        <f>'Запит 2-8'!#REF!</f>
        <v>#REF!</v>
      </c>
      <c r="D2425" s="296" t="e">
        <f>'Запит 2-8'!#REF!</f>
        <v>#REF!</v>
      </c>
      <c r="E2425" s="413" t="e">
        <f>'Паспорт-3'!F2241</f>
        <v>#REF!</v>
      </c>
      <c r="F2425" s="414"/>
      <c r="G2425" s="429" t="e">
        <f t="shared" si="296"/>
        <v>#REF!</v>
      </c>
      <c r="H2425" s="81" t="e">
        <f t="shared" si="297"/>
        <v>#REF!</v>
      </c>
    </row>
    <row r="2426" spans="1:8" x14ac:dyDescent="0.2">
      <c r="A2426" s="326" t="e">
        <f>'Запит 2-8'!#REF!</f>
        <v>#REF!</v>
      </c>
      <c r="B2426" s="298" t="e">
        <f>IF('Запит 2-8'!#REF!&lt;&gt;"",'Запит 2-8'!#REF!,"")</f>
        <v>#REF!</v>
      </c>
      <c r="C2426" s="297" t="e">
        <f>'Запит 2-8'!#REF!</f>
        <v>#REF!</v>
      </c>
      <c r="D2426" s="296" t="e">
        <f>'Запит 2-8'!#REF!</f>
        <v>#REF!</v>
      </c>
      <c r="E2426" s="413" t="e">
        <f>'Паспорт-3'!F2242</f>
        <v>#REF!</v>
      </c>
      <c r="F2426" s="414"/>
      <c r="G2426" s="429" t="e">
        <f t="shared" si="296"/>
        <v>#REF!</v>
      </c>
      <c r="H2426" s="81" t="e">
        <f t="shared" si="297"/>
        <v>#REF!</v>
      </c>
    </row>
    <row r="2427" spans="1:8" x14ac:dyDescent="0.2">
      <c r="A2427" s="326" t="e">
        <f>'Запит 2-8'!#REF!</f>
        <v>#REF!</v>
      </c>
      <c r="B2427" s="298" t="e">
        <f>IF('Запит 2-8'!#REF!&lt;&gt;"",'Запит 2-8'!#REF!,"")</f>
        <v>#REF!</v>
      </c>
      <c r="C2427" s="297" t="e">
        <f>'Запит 2-8'!#REF!</f>
        <v>#REF!</v>
      </c>
      <c r="D2427" s="296" t="e">
        <f>'Запит 2-8'!#REF!</f>
        <v>#REF!</v>
      </c>
      <c r="E2427" s="413" t="e">
        <f>'Паспорт-3'!F2243</f>
        <v>#REF!</v>
      </c>
      <c r="F2427" s="414"/>
      <c r="G2427" s="429" t="e">
        <f t="shared" si="296"/>
        <v>#REF!</v>
      </c>
      <c r="H2427" s="81" t="e">
        <f t="shared" si="297"/>
        <v>#REF!</v>
      </c>
    </row>
    <row r="2428" spans="1:8" x14ac:dyDescent="0.2">
      <c r="A2428" s="326" t="e">
        <f>'Запит 2-8'!#REF!</f>
        <v>#REF!</v>
      </c>
      <c r="B2428" s="298" t="e">
        <f>IF('Запит 2-8'!#REF!&lt;&gt;"",'Запит 2-8'!#REF!,"")</f>
        <v>#REF!</v>
      </c>
      <c r="C2428" s="297" t="e">
        <f>'Запит 2-8'!#REF!</f>
        <v>#REF!</v>
      </c>
      <c r="D2428" s="296" t="e">
        <f>'Запит 2-8'!#REF!</f>
        <v>#REF!</v>
      </c>
      <c r="E2428" s="413" t="e">
        <f>'Паспорт-3'!F2244</f>
        <v>#REF!</v>
      </c>
      <c r="F2428" s="414"/>
      <c r="G2428" s="429" t="e">
        <f t="shared" si="296"/>
        <v>#REF!</v>
      </c>
      <c r="H2428" s="81" t="e">
        <f t="shared" si="297"/>
        <v>#REF!</v>
      </c>
    </row>
    <row r="2429" spans="1:8" x14ac:dyDescent="0.2">
      <c r="A2429" s="326" t="e">
        <f>'Запит 2-8'!#REF!</f>
        <v>#REF!</v>
      </c>
      <c r="B2429" s="298" t="e">
        <f>IF('Запит 2-8'!#REF!&lt;&gt;"",'Запит 2-8'!#REF!,"")</f>
        <v>#REF!</v>
      </c>
      <c r="C2429" s="297" t="e">
        <f>'Запит 2-8'!#REF!</f>
        <v>#REF!</v>
      </c>
      <c r="D2429" s="296" t="e">
        <f>'Запит 2-8'!#REF!</f>
        <v>#REF!</v>
      </c>
      <c r="E2429" s="413" t="e">
        <f>'Паспорт-3'!F2245</f>
        <v>#REF!</v>
      </c>
      <c r="F2429" s="414"/>
      <c r="G2429" s="429" t="e">
        <f t="shared" si="296"/>
        <v>#REF!</v>
      </c>
      <c r="H2429" s="81" t="e">
        <f t="shared" si="297"/>
        <v>#REF!</v>
      </c>
    </row>
    <row r="2430" spans="1:8" x14ac:dyDescent="0.2">
      <c r="A2430" s="326" t="e">
        <f>'Запит 2-8'!#REF!</f>
        <v>#REF!</v>
      </c>
      <c r="B2430" s="298" t="e">
        <f>IF('Запит 2-8'!#REF!&lt;&gt;"",'Запит 2-8'!#REF!,"")</f>
        <v>#REF!</v>
      </c>
      <c r="C2430" s="297" t="e">
        <f>'Запит 2-8'!#REF!</f>
        <v>#REF!</v>
      </c>
      <c r="D2430" s="296" t="e">
        <f>'Запит 2-8'!#REF!</f>
        <v>#REF!</v>
      </c>
      <c r="E2430" s="413" t="e">
        <f>'Паспорт-3'!F2246</f>
        <v>#REF!</v>
      </c>
      <c r="F2430" s="414"/>
      <c r="G2430" s="429" t="e">
        <f t="shared" si="296"/>
        <v>#REF!</v>
      </c>
      <c r="H2430" s="81" t="e">
        <f t="shared" si="297"/>
        <v>#REF!</v>
      </c>
    </row>
    <row r="2431" spans="1:8" x14ac:dyDescent="0.2">
      <c r="A2431" s="326" t="e">
        <f>'Запит 2-8'!#REF!</f>
        <v>#REF!</v>
      </c>
      <c r="B2431" s="298" t="e">
        <f>IF('Запит 2-8'!#REF!&lt;&gt;"",'Запит 2-8'!#REF!,"")</f>
        <v>#REF!</v>
      </c>
      <c r="C2431" s="297" t="e">
        <f>'Запит 2-8'!#REF!</f>
        <v>#REF!</v>
      </c>
      <c r="D2431" s="296" t="e">
        <f>'Запит 2-8'!#REF!</f>
        <v>#REF!</v>
      </c>
      <c r="E2431" s="413" t="e">
        <f>'Паспорт-3'!F2247</f>
        <v>#REF!</v>
      </c>
      <c r="F2431" s="414"/>
      <c r="G2431" s="429" t="e">
        <f t="shared" si="296"/>
        <v>#REF!</v>
      </c>
      <c r="H2431" s="81" t="e">
        <f t="shared" si="297"/>
        <v>#REF!</v>
      </c>
    </row>
    <row r="2432" spans="1:8" x14ac:dyDescent="0.2">
      <c r="A2432" s="433" t="e">
        <f>'Запит 2-8'!#REF!</f>
        <v>#REF!</v>
      </c>
      <c r="B2432" s="434" t="e">
        <f>IF('Запит 2-8'!#REF!&lt;&gt;"",'Запит 2-8'!#REF!,"")</f>
        <v>#REF!</v>
      </c>
      <c r="C2432" s="435" t="e">
        <f>'Запит 2-8'!#REF!</f>
        <v>#REF!</v>
      </c>
      <c r="D2432" s="436" t="e">
        <f>'Запит 2-8'!#REF!</f>
        <v>#REF!</v>
      </c>
      <c r="E2432" s="437" t="e">
        <f>'Паспорт-3'!F2248</f>
        <v>#REF!</v>
      </c>
      <c r="F2432" s="438"/>
      <c r="G2432" s="439" t="e">
        <f t="shared" si="296"/>
        <v>#REF!</v>
      </c>
      <c r="H2432" s="81" t="e">
        <f t="shared" si="297"/>
        <v>#REF!</v>
      </c>
    </row>
    <row r="2433" spans="1:8" ht="12.75" customHeight="1" x14ac:dyDescent="0.2">
      <c r="A2433" s="820" t="s">
        <v>212</v>
      </c>
      <c r="B2433" s="821"/>
      <c r="C2433" s="821"/>
      <c r="D2433" s="821"/>
      <c r="E2433" s="821"/>
      <c r="F2433" s="821"/>
      <c r="G2433" s="822"/>
      <c r="H2433" s="81" t="e">
        <f>H2417</f>
        <v>#REF!</v>
      </c>
    </row>
    <row r="2434" spans="1:8" x14ac:dyDescent="0.2">
      <c r="A2434" s="420" t="e">
        <f>'Запит 2-8'!#REF!</f>
        <v>#REF!</v>
      </c>
      <c r="B2434" s="823" t="s">
        <v>108</v>
      </c>
      <c r="C2434" s="824"/>
      <c r="D2434" s="824"/>
      <c r="E2434" s="824"/>
      <c r="F2434" s="824"/>
      <c r="G2434" s="829"/>
      <c r="H2434" s="81" t="e">
        <f>H2435</f>
        <v>#REF!</v>
      </c>
    </row>
    <row r="2435" spans="1:8" x14ac:dyDescent="0.2">
      <c r="A2435" s="326" t="e">
        <f>'Запит 2-8'!#REF!</f>
        <v>#REF!</v>
      </c>
      <c r="B2435" s="421" t="e">
        <f>IF('Запит 2-8'!#REF!&lt;&gt;"",'Запит 2-8'!#REF!,"")</f>
        <v>#REF!</v>
      </c>
      <c r="C2435" s="422" t="e">
        <f>'Запит 2-8'!#REF!</f>
        <v>#REF!</v>
      </c>
      <c r="D2435" s="423" t="e">
        <f>'Запит 2-8'!#REF!</f>
        <v>#REF!</v>
      </c>
      <c r="E2435" s="430" t="e">
        <f>'Паспорт-3'!F2250</f>
        <v>#REF!</v>
      </c>
      <c r="F2435" s="431"/>
      <c r="G2435" s="432" t="e">
        <f t="shared" ref="G2435:G2449" si="298">F2435-E2435</f>
        <v>#REF!</v>
      </c>
      <c r="H2435" s="81" t="e">
        <f t="shared" ref="H2435:H2449" si="299">IF(B2435&lt;&gt;"","Для друку","")</f>
        <v>#REF!</v>
      </c>
    </row>
    <row r="2436" spans="1:8" x14ac:dyDescent="0.2">
      <c r="A2436" s="326" t="e">
        <f>'Запит 2-8'!#REF!</f>
        <v>#REF!</v>
      </c>
      <c r="B2436" s="298" t="e">
        <f>IF('Запит 2-8'!#REF!&lt;&gt;"",'Запит 2-8'!#REF!,"")</f>
        <v>#REF!</v>
      </c>
      <c r="C2436" s="297" t="e">
        <f>'Запит 2-8'!#REF!</f>
        <v>#REF!</v>
      </c>
      <c r="D2436" s="296" t="e">
        <f>'Запит 2-8'!#REF!</f>
        <v>#REF!</v>
      </c>
      <c r="E2436" s="413" t="e">
        <f>'Паспорт-3'!F2251</f>
        <v>#REF!</v>
      </c>
      <c r="F2436" s="414"/>
      <c r="G2436" s="429" t="e">
        <f t="shared" si="298"/>
        <v>#REF!</v>
      </c>
      <c r="H2436" s="81" t="e">
        <f t="shared" si="299"/>
        <v>#REF!</v>
      </c>
    </row>
    <row r="2437" spans="1:8" x14ac:dyDescent="0.2">
      <c r="A2437" s="326" t="e">
        <f>'Запит 2-8'!#REF!</f>
        <v>#REF!</v>
      </c>
      <c r="B2437" s="298" t="e">
        <f>IF('Запит 2-8'!#REF!&lt;&gt;"",'Запит 2-8'!#REF!,"")</f>
        <v>#REF!</v>
      </c>
      <c r="C2437" s="297" t="e">
        <f>'Запит 2-8'!#REF!</f>
        <v>#REF!</v>
      </c>
      <c r="D2437" s="296" t="e">
        <f>'Запит 2-8'!#REF!</f>
        <v>#REF!</v>
      </c>
      <c r="E2437" s="413" t="e">
        <f>'Паспорт-3'!F2252</f>
        <v>#REF!</v>
      </c>
      <c r="F2437" s="414"/>
      <c r="G2437" s="429" t="e">
        <f t="shared" si="298"/>
        <v>#REF!</v>
      </c>
      <c r="H2437" s="81" t="e">
        <f t="shared" si="299"/>
        <v>#REF!</v>
      </c>
    </row>
    <row r="2438" spans="1:8" x14ac:dyDescent="0.2">
      <c r="A2438" s="326" t="e">
        <f>'Запит 2-8'!#REF!</f>
        <v>#REF!</v>
      </c>
      <c r="B2438" s="298" t="e">
        <f>IF('Запит 2-8'!#REF!&lt;&gt;"",'Запит 2-8'!#REF!,"")</f>
        <v>#REF!</v>
      </c>
      <c r="C2438" s="297" t="e">
        <f>'Запит 2-8'!#REF!</f>
        <v>#REF!</v>
      </c>
      <c r="D2438" s="296" t="e">
        <f>'Запит 2-8'!#REF!</f>
        <v>#REF!</v>
      </c>
      <c r="E2438" s="413" t="e">
        <f>'Паспорт-3'!F2253</f>
        <v>#REF!</v>
      </c>
      <c r="F2438" s="414"/>
      <c r="G2438" s="429" t="e">
        <f t="shared" si="298"/>
        <v>#REF!</v>
      </c>
      <c r="H2438" s="81" t="e">
        <f t="shared" si="299"/>
        <v>#REF!</v>
      </c>
    </row>
    <row r="2439" spans="1:8" x14ac:dyDescent="0.2">
      <c r="A2439" s="326" t="e">
        <f>'Запит 2-8'!#REF!</f>
        <v>#REF!</v>
      </c>
      <c r="B2439" s="298" t="e">
        <f>IF('Запит 2-8'!#REF!&lt;&gt;"",'Запит 2-8'!#REF!,"")</f>
        <v>#REF!</v>
      </c>
      <c r="C2439" s="297" t="e">
        <f>'Запит 2-8'!#REF!</f>
        <v>#REF!</v>
      </c>
      <c r="D2439" s="296" t="e">
        <f>'Запит 2-8'!#REF!</f>
        <v>#REF!</v>
      </c>
      <c r="E2439" s="413" t="e">
        <f>'Паспорт-3'!F2254</f>
        <v>#REF!</v>
      </c>
      <c r="F2439" s="414"/>
      <c r="G2439" s="429" t="e">
        <f t="shared" si="298"/>
        <v>#REF!</v>
      </c>
      <c r="H2439" s="81" t="e">
        <f t="shared" si="299"/>
        <v>#REF!</v>
      </c>
    </row>
    <row r="2440" spans="1:8" x14ac:dyDescent="0.2">
      <c r="A2440" s="326" t="e">
        <f>'Запит 2-8'!#REF!</f>
        <v>#REF!</v>
      </c>
      <c r="B2440" s="298" t="e">
        <f>IF('Запит 2-8'!#REF!&lt;&gt;"",'Запит 2-8'!#REF!,"")</f>
        <v>#REF!</v>
      </c>
      <c r="C2440" s="297" t="e">
        <f>'Запит 2-8'!#REF!</f>
        <v>#REF!</v>
      </c>
      <c r="D2440" s="296" t="e">
        <f>'Запит 2-8'!#REF!</f>
        <v>#REF!</v>
      </c>
      <c r="E2440" s="413" t="e">
        <f>'Паспорт-3'!F2255</f>
        <v>#REF!</v>
      </c>
      <c r="F2440" s="414"/>
      <c r="G2440" s="429" t="e">
        <f t="shared" si="298"/>
        <v>#REF!</v>
      </c>
      <c r="H2440" s="81" t="e">
        <f t="shared" si="299"/>
        <v>#REF!</v>
      </c>
    </row>
    <row r="2441" spans="1:8" x14ac:dyDescent="0.2">
      <c r="A2441" s="326" t="e">
        <f>'Запит 2-8'!#REF!</f>
        <v>#REF!</v>
      </c>
      <c r="B2441" s="298" t="e">
        <f>IF('Запит 2-8'!#REF!&lt;&gt;"",'Запит 2-8'!#REF!,"")</f>
        <v>#REF!</v>
      </c>
      <c r="C2441" s="297" t="e">
        <f>'Запит 2-8'!#REF!</f>
        <v>#REF!</v>
      </c>
      <c r="D2441" s="296" t="e">
        <f>'Запит 2-8'!#REF!</f>
        <v>#REF!</v>
      </c>
      <c r="E2441" s="413" t="e">
        <f>'Паспорт-3'!F2256</f>
        <v>#REF!</v>
      </c>
      <c r="F2441" s="414"/>
      <c r="G2441" s="429" t="e">
        <f t="shared" si="298"/>
        <v>#REF!</v>
      </c>
      <c r="H2441" s="81" t="e">
        <f t="shared" si="299"/>
        <v>#REF!</v>
      </c>
    </row>
    <row r="2442" spans="1:8" x14ac:dyDescent="0.2">
      <c r="A2442" s="326" t="e">
        <f>'Запит 2-8'!#REF!</f>
        <v>#REF!</v>
      </c>
      <c r="B2442" s="298" t="e">
        <f>IF('Запит 2-8'!#REF!&lt;&gt;"",'Запит 2-8'!#REF!,"")</f>
        <v>#REF!</v>
      </c>
      <c r="C2442" s="297" t="e">
        <f>'Запит 2-8'!#REF!</f>
        <v>#REF!</v>
      </c>
      <c r="D2442" s="296" t="e">
        <f>'Запит 2-8'!#REF!</f>
        <v>#REF!</v>
      </c>
      <c r="E2442" s="413" t="e">
        <f>'Паспорт-3'!F2257</f>
        <v>#REF!</v>
      </c>
      <c r="F2442" s="414"/>
      <c r="G2442" s="429" t="e">
        <f t="shared" si="298"/>
        <v>#REF!</v>
      </c>
      <c r="H2442" s="81" t="e">
        <f t="shared" si="299"/>
        <v>#REF!</v>
      </c>
    </row>
    <row r="2443" spans="1:8" x14ac:dyDescent="0.2">
      <c r="A2443" s="326" t="e">
        <f>'Запит 2-8'!#REF!</f>
        <v>#REF!</v>
      </c>
      <c r="B2443" s="298" t="e">
        <f>IF('Запит 2-8'!#REF!&lt;&gt;"",'Запит 2-8'!#REF!,"")</f>
        <v>#REF!</v>
      </c>
      <c r="C2443" s="297" t="e">
        <f>'Запит 2-8'!#REF!</f>
        <v>#REF!</v>
      </c>
      <c r="D2443" s="296" t="e">
        <f>'Запит 2-8'!#REF!</f>
        <v>#REF!</v>
      </c>
      <c r="E2443" s="413" t="e">
        <f>'Паспорт-3'!F2258</f>
        <v>#REF!</v>
      </c>
      <c r="F2443" s="414"/>
      <c r="G2443" s="429" t="e">
        <f t="shared" si="298"/>
        <v>#REF!</v>
      </c>
      <c r="H2443" s="81" t="e">
        <f t="shared" si="299"/>
        <v>#REF!</v>
      </c>
    </row>
    <row r="2444" spans="1:8" x14ac:dyDescent="0.2">
      <c r="A2444" s="326" t="e">
        <f>'Запит 2-8'!#REF!</f>
        <v>#REF!</v>
      </c>
      <c r="B2444" s="298" t="e">
        <f>IF('Запит 2-8'!#REF!&lt;&gt;"",'Запит 2-8'!#REF!,"")</f>
        <v>#REF!</v>
      </c>
      <c r="C2444" s="297" t="e">
        <f>'Запит 2-8'!#REF!</f>
        <v>#REF!</v>
      </c>
      <c r="D2444" s="296" t="e">
        <f>'Запит 2-8'!#REF!</f>
        <v>#REF!</v>
      </c>
      <c r="E2444" s="413" t="e">
        <f>'Паспорт-3'!F2259</f>
        <v>#REF!</v>
      </c>
      <c r="F2444" s="414"/>
      <c r="G2444" s="429" t="e">
        <f t="shared" si="298"/>
        <v>#REF!</v>
      </c>
      <c r="H2444" s="81" t="e">
        <f t="shared" si="299"/>
        <v>#REF!</v>
      </c>
    </row>
    <row r="2445" spans="1:8" x14ac:dyDescent="0.2">
      <c r="A2445" s="326" t="e">
        <f>'Запит 2-8'!#REF!</f>
        <v>#REF!</v>
      </c>
      <c r="B2445" s="298" t="e">
        <f>IF('Запит 2-8'!#REF!&lt;&gt;"",'Запит 2-8'!#REF!,"")</f>
        <v>#REF!</v>
      </c>
      <c r="C2445" s="297" t="e">
        <f>'Запит 2-8'!#REF!</f>
        <v>#REF!</v>
      </c>
      <c r="D2445" s="296" t="e">
        <f>'Запит 2-8'!#REF!</f>
        <v>#REF!</v>
      </c>
      <c r="E2445" s="413" t="e">
        <f>'Паспорт-3'!F2260</f>
        <v>#REF!</v>
      </c>
      <c r="F2445" s="414"/>
      <c r="G2445" s="429" t="e">
        <f t="shared" si="298"/>
        <v>#REF!</v>
      </c>
      <c r="H2445" s="81" t="e">
        <f t="shared" si="299"/>
        <v>#REF!</v>
      </c>
    </row>
    <row r="2446" spans="1:8" x14ac:dyDescent="0.2">
      <c r="A2446" s="326" t="e">
        <f>'Запит 2-8'!#REF!</f>
        <v>#REF!</v>
      </c>
      <c r="B2446" s="298" t="e">
        <f>IF('Запит 2-8'!#REF!&lt;&gt;"",'Запит 2-8'!#REF!,"")</f>
        <v>#REF!</v>
      </c>
      <c r="C2446" s="297" t="e">
        <f>'Запит 2-8'!#REF!</f>
        <v>#REF!</v>
      </c>
      <c r="D2446" s="296" t="e">
        <f>'Запит 2-8'!#REF!</f>
        <v>#REF!</v>
      </c>
      <c r="E2446" s="413" t="e">
        <f>'Паспорт-3'!F2261</f>
        <v>#REF!</v>
      </c>
      <c r="F2446" s="414"/>
      <c r="G2446" s="429" t="e">
        <f t="shared" si="298"/>
        <v>#REF!</v>
      </c>
      <c r="H2446" s="81" t="e">
        <f t="shared" si="299"/>
        <v>#REF!</v>
      </c>
    </row>
    <row r="2447" spans="1:8" x14ac:dyDescent="0.2">
      <c r="A2447" s="326" t="e">
        <f>'Запит 2-8'!#REF!</f>
        <v>#REF!</v>
      </c>
      <c r="B2447" s="298" t="e">
        <f>IF('Запит 2-8'!#REF!&lt;&gt;"",'Запит 2-8'!#REF!,"")</f>
        <v>#REF!</v>
      </c>
      <c r="C2447" s="297" t="e">
        <f>'Запит 2-8'!#REF!</f>
        <v>#REF!</v>
      </c>
      <c r="D2447" s="296" t="e">
        <f>'Запит 2-8'!#REF!</f>
        <v>#REF!</v>
      </c>
      <c r="E2447" s="413" t="e">
        <f>'Паспорт-3'!F2262</f>
        <v>#REF!</v>
      </c>
      <c r="F2447" s="414"/>
      <c r="G2447" s="429" t="e">
        <f t="shared" si="298"/>
        <v>#REF!</v>
      </c>
      <c r="H2447" s="81" t="e">
        <f t="shared" si="299"/>
        <v>#REF!</v>
      </c>
    </row>
    <row r="2448" spans="1:8" x14ac:dyDescent="0.2">
      <c r="A2448" s="326" t="e">
        <f>'Запит 2-8'!#REF!</f>
        <v>#REF!</v>
      </c>
      <c r="B2448" s="298" t="e">
        <f>IF('Запит 2-8'!#REF!&lt;&gt;"",'Запит 2-8'!#REF!,"")</f>
        <v>#REF!</v>
      </c>
      <c r="C2448" s="297" t="e">
        <f>'Запит 2-8'!#REF!</f>
        <v>#REF!</v>
      </c>
      <c r="D2448" s="296" t="e">
        <f>'Запит 2-8'!#REF!</f>
        <v>#REF!</v>
      </c>
      <c r="E2448" s="413" t="e">
        <f>'Паспорт-3'!F2263</f>
        <v>#REF!</v>
      </c>
      <c r="F2448" s="414"/>
      <c r="G2448" s="429" t="e">
        <f t="shared" si="298"/>
        <v>#REF!</v>
      </c>
      <c r="H2448" s="81" t="e">
        <f t="shared" si="299"/>
        <v>#REF!</v>
      </c>
    </row>
    <row r="2449" spans="1:8" x14ac:dyDescent="0.2">
      <c r="A2449" s="433" t="e">
        <f>'Запит 2-8'!#REF!</f>
        <v>#REF!</v>
      </c>
      <c r="B2449" s="434" t="e">
        <f>IF('Запит 2-8'!#REF!&lt;&gt;"",'Запит 2-8'!#REF!,"")</f>
        <v>#REF!</v>
      </c>
      <c r="C2449" s="435" t="e">
        <f>'Запит 2-8'!#REF!</f>
        <v>#REF!</v>
      </c>
      <c r="D2449" s="436" t="e">
        <f>'Запит 2-8'!#REF!</f>
        <v>#REF!</v>
      </c>
      <c r="E2449" s="437" t="e">
        <f>'Паспорт-3'!F2264</f>
        <v>#REF!</v>
      </c>
      <c r="F2449" s="438"/>
      <c r="G2449" s="439" t="e">
        <f t="shared" si="298"/>
        <v>#REF!</v>
      </c>
      <c r="H2449" s="81" t="e">
        <f t="shared" si="299"/>
        <v>#REF!</v>
      </c>
    </row>
    <row r="2450" spans="1:8" ht="12.75" customHeight="1" x14ac:dyDescent="0.2">
      <c r="A2450" s="820" t="s">
        <v>212</v>
      </c>
      <c r="B2450" s="821"/>
      <c r="C2450" s="821"/>
      <c r="D2450" s="821"/>
      <c r="E2450" s="821"/>
      <c r="F2450" s="821"/>
      <c r="G2450" s="822"/>
      <c r="H2450" s="81" t="e">
        <f>H2434</f>
        <v>#REF!</v>
      </c>
    </row>
    <row r="2451" spans="1:8" x14ac:dyDescent="0.2">
      <c r="A2451" s="426" t="e">
        <f>'Запит 2-8'!#REF!</f>
        <v>#REF!</v>
      </c>
      <c r="B2451" s="823" t="s">
        <v>109</v>
      </c>
      <c r="C2451" s="824"/>
      <c r="D2451" s="824"/>
      <c r="E2451" s="825"/>
      <c r="F2451" s="825"/>
      <c r="G2451" s="826"/>
      <c r="H2451" s="81" t="e">
        <f>H2452</f>
        <v>#REF!</v>
      </c>
    </row>
    <row r="2452" spans="1:8" x14ac:dyDescent="0.2">
      <c r="A2452" s="326" t="e">
        <f>'Запит 2-8'!#REF!</f>
        <v>#REF!</v>
      </c>
      <c r="B2452" s="421" t="e">
        <f>IF('Запит 2-8'!#REF!&lt;&gt;"",'Запит 2-8'!#REF!,"")</f>
        <v>#REF!</v>
      </c>
      <c r="C2452" s="422" t="e">
        <f>'Запит 2-8'!#REF!</f>
        <v>#REF!</v>
      </c>
      <c r="D2452" s="423" t="e">
        <f>'Запит 2-8'!#REF!</f>
        <v>#REF!</v>
      </c>
      <c r="E2452" s="424" t="e">
        <f>'Паспорт-3'!F2266</f>
        <v>#REF!</v>
      </c>
      <c r="F2452" s="425"/>
      <c r="G2452" s="428" t="e">
        <f t="shared" ref="G2452:G2466" si="300">F2452-E2452</f>
        <v>#REF!</v>
      </c>
      <c r="H2452" s="81" t="e">
        <f t="shared" ref="H2452:H2466" si="301">IF(B2452&lt;&gt;"","Для друку","")</f>
        <v>#REF!</v>
      </c>
    </row>
    <row r="2453" spans="1:8" x14ac:dyDescent="0.2">
      <c r="A2453" s="326" t="e">
        <f>'Запит 2-8'!#REF!</f>
        <v>#REF!</v>
      </c>
      <c r="B2453" s="298" t="e">
        <f>IF('Запит 2-8'!#REF!&lt;&gt;"",'Запит 2-8'!#REF!,"")</f>
        <v>#REF!</v>
      </c>
      <c r="C2453" s="297" t="e">
        <f>'Запит 2-8'!#REF!</f>
        <v>#REF!</v>
      </c>
      <c r="D2453" s="296" t="e">
        <f>'Запит 2-8'!#REF!</f>
        <v>#REF!</v>
      </c>
      <c r="E2453" s="413" t="e">
        <f>'Паспорт-3'!F2267</f>
        <v>#REF!</v>
      </c>
      <c r="F2453" s="414"/>
      <c r="G2453" s="429" t="e">
        <f t="shared" si="300"/>
        <v>#REF!</v>
      </c>
      <c r="H2453" s="81" t="e">
        <f t="shared" si="301"/>
        <v>#REF!</v>
      </c>
    </row>
    <row r="2454" spans="1:8" x14ac:dyDescent="0.2">
      <c r="A2454" s="326" t="e">
        <f>'Запит 2-8'!#REF!</f>
        <v>#REF!</v>
      </c>
      <c r="B2454" s="298" t="e">
        <f>IF('Запит 2-8'!#REF!&lt;&gt;"",'Запит 2-8'!#REF!,"")</f>
        <v>#REF!</v>
      </c>
      <c r="C2454" s="297" t="e">
        <f>'Запит 2-8'!#REF!</f>
        <v>#REF!</v>
      </c>
      <c r="D2454" s="296" t="e">
        <f>'Запит 2-8'!#REF!</f>
        <v>#REF!</v>
      </c>
      <c r="E2454" s="413" t="e">
        <f>'Паспорт-3'!F2268</f>
        <v>#REF!</v>
      </c>
      <c r="F2454" s="414"/>
      <c r="G2454" s="429" t="e">
        <f t="shared" si="300"/>
        <v>#REF!</v>
      </c>
      <c r="H2454" s="81" t="e">
        <f t="shared" si="301"/>
        <v>#REF!</v>
      </c>
    </row>
    <row r="2455" spans="1:8" x14ac:dyDescent="0.2">
      <c r="A2455" s="326" t="e">
        <f>'Запит 2-8'!#REF!</f>
        <v>#REF!</v>
      </c>
      <c r="B2455" s="298" t="e">
        <f>IF('Запит 2-8'!#REF!&lt;&gt;"",'Запит 2-8'!#REF!,"")</f>
        <v>#REF!</v>
      </c>
      <c r="C2455" s="297" t="e">
        <f>'Запит 2-8'!#REF!</f>
        <v>#REF!</v>
      </c>
      <c r="D2455" s="296" t="e">
        <f>'Запит 2-8'!#REF!</f>
        <v>#REF!</v>
      </c>
      <c r="E2455" s="413" t="e">
        <f>'Паспорт-3'!F2269</f>
        <v>#REF!</v>
      </c>
      <c r="F2455" s="414"/>
      <c r="G2455" s="429" t="e">
        <f t="shared" si="300"/>
        <v>#REF!</v>
      </c>
      <c r="H2455" s="81" t="e">
        <f t="shared" si="301"/>
        <v>#REF!</v>
      </c>
    </row>
    <row r="2456" spans="1:8" x14ac:dyDescent="0.2">
      <c r="A2456" s="326" t="e">
        <f>'Запит 2-8'!#REF!</f>
        <v>#REF!</v>
      </c>
      <c r="B2456" s="298" t="e">
        <f>IF('Запит 2-8'!#REF!&lt;&gt;"",'Запит 2-8'!#REF!,"")</f>
        <v>#REF!</v>
      </c>
      <c r="C2456" s="297" t="e">
        <f>'Запит 2-8'!#REF!</f>
        <v>#REF!</v>
      </c>
      <c r="D2456" s="296" t="e">
        <f>'Запит 2-8'!#REF!</f>
        <v>#REF!</v>
      </c>
      <c r="E2456" s="413" t="e">
        <f>'Паспорт-3'!F2270</f>
        <v>#REF!</v>
      </c>
      <c r="F2456" s="414"/>
      <c r="G2456" s="429" t="e">
        <f t="shared" si="300"/>
        <v>#REF!</v>
      </c>
      <c r="H2456" s="81" t="e">
        <f t="shared" si="301"/>
        <v>#REF!</v>
      </c>
    </row>
    <row r="2457" spans="1:8" x14ac:dyDescent="0.2">
      <c r="A2457" s="326" t="e">
        <f>'Запит 2-8'!#REF!</f>
        <v>#REF!</v>
      </c>
      <c r="B2457" s="298" t="e">
        <f>IF('Запит 2-8'!#REF!&lt;&gt;"",'Запит 2-8'!#REF!,"")</f>
        <v>#REF!</v>
      </c>
      <c r="C2457" s="297" t="e">
        <f>'Запит 2-8'!#REF!</f>
        <v>#REF!</v>
      </c>
      <c r="D2457" s="296" t="e">
        <f>'Запит 2-8'!#REF!</f>
        <v>#REF!</v>
      </c>
      <c r="E2457" s="413" t="e">
        <f>'Паспорт-3'!F2271</f>
        <v>#REF!</v>
      </c>
      <c r="F2457" s="414"/>
      <c r="G2457" s="429" t="e">
        <f t="shared" si="300"/>
        <v>#REF!</v>
      </c>
      <c r="H2457" s="81" t="e">
        <f t="shared" si="301"/>
        <v>#REF!</v>
      </c>
    </row>
    <row r="2458" spans="1:8" x14ac:dyDescent="0.2">
      <c r="A2458" s="326" t="e">
        <f>'Запит 2-8'!#REF!</f>
        <v>#REF!</v>
      </c>
      <c r="B2458" s="298" t="e">
        <f>IF('Запит 2-8'!#REF!&lt;&gt;"",'Запит 2-8'!#REF!,"")</f>
        <v>#REF!</v>
      </c>
      <c r="C2458" s="297" t="e">
        <f>'Запит 2-8'!#REF!</f>
        <v>#REF!</v>
      </c>
      <c r="D2458" s="296" t="e">
        <f>'Запит 2-8'!#REF!</f>
        <v>#REF!</v>
      </c>
      <c r="E2458" s="413" t="e">
        <f>'Паспорт-3'!F2272</f>
        <v>#REF!</v>
      </c>
      <c r="F2458" s="414"/>
      <c r="G2458" s="429" t="e">
        <f t="shared" si="300"/>
        <v>#REF!</v>
      </c>
      <c r="H2458" s="81" t="e">
        <f t="shared" si="301"/>
        <v>#REF!</v>
      </c>
    </row>
    <row r="2459" spans="1:8" x14ac:dyDescent="0.2">
      <c r="A2459" s="326" t="e">
        <f>'Запит 2-8'!#REF!</f>
        <v>#REF!</v>
      </c>
      <c r="B2459" s="298" t="e">
        <f>IF('Запит 2-8'!#REF!&lt;&gt;"",'Запит 2-8'!#REF!,"")</f>
        <v>#REF!</v>
      </c>
      <c r="C2459" s="297" t="e">
        <f>'Запит 2-8'!#REF!</f>
        <v>#REF!</v>
      </c>
      <c r="D2459" s="296" t="e">
        <f>'Запит 2-8'!#REF!</f>
        <v>#REF!</v>
      </c>
      <c r="E2459" s="413" t="e">
        <f>'Паспорт-3'!F2273</f>
        <v>#REF!</v>
      </c>
      <c r="F2459" s="414"/>
      <c r="G2459" s="429" t="e">
        <f t="shared" si="300"/>
        <v>#REF!</v>
      </c>
      <c r="H2459" s="81" t="e">
        <f t="shared" si="301"/>
        <v>#REF!</v>
      </c>
    </row>
    <row r="2460" spans="1:8" x14ac:dyDescent="0.2">
      <c r="A2460" s="326" t="e">
        <f>'Запит 2-8'!#REF!</f>
        <v>#REF!</v>
      </c>
      <c r="B2460" s="298" t="e">
        <f>IF('Запит 2-8'!#REF!&lt;&gt;"",'Запит 2-8'!#REF!,"")</f>
        <v>#REF!</v>
      </c>
      <c r="C2460" s="297" t="e">
        <f>'Запит 2-8'!#REF!</f>
        <v>#REF!</v>
      </c>
      <c r="D2460" s="296" t="e">
        <f>'Запит 2-8'!#REF!</f>
        <v>#REF!</v>
      </c>
      <c r="E2460" s="413" t="e">
        <f>'Паспорт-3'!F2274</f>
        <v>#REF!</v>
      </c>
      <c r="F2460" s="414"/>
      <c r="G2460" s="429" t="e">
        <f t="shared" si="300"/>
        <v>#REF!</v>
      </c>
      <c r="H2460" s="81" t="e">
        <f t="shared" si="301"/>
        <v>#REF!</v>
      </c>
    </row>
    <row r="2461" spans="1:8" x14ac:dyDescent="0.2">
      <c r="A2461" s="326" t="e">
        <f>'Запит 2-8'!#REF!</f>
        <v>#REF!</v>
      </c>
      <c r="B2461" s="298" t="e">
        <f>IF('Запит 2-8'!#REF!&lt;&gt;"",'Запит 2-8'!#REF!,"")</f>
        <v>#REF!</v>
      </c>
      <c r="C2461" s="297" t="e">
        <f>'Запит 2-8'!#REF!</f>
        <v>#REF!</v>
      </c>
      <c r="D2461" s="296" t="e">
        <f>'Запит 2-8'!#REF!</f>
        <v>#REF!</v>
      </c>
      <c r="E2461" s="413" t="e">
        <f>'Паспорт-3'!F2275</f>
        <v>#REF!</v>
      </c>
      <c r="F2461" s="414"/>
      <c r="G2461" s="429" t="e">
        <f t="shared" si="300"/>
        <v>#REF!</v>
      </c>
      <c r="H2461" s="81" t="e">
        <f t="shared" si="301"/>
        <v>#REF!</v>
      </c>
    </row>
    <row r="2462" spans="1:8" x14ac:dyDescent="0.2">
      <c r="A2462" s="326" t="e">
        <f>'Запит 2-8'!#REF!</f>
        <v>#REF!</v>
      </c>
      <c r="B2462" s="298" t="e">
        <f>IF('Запит 2-8'!#REF!&lt;&gt;"",'Запит 2-8'!#REF!,"")</f>
        <v>#REF!</v>
      </c>
      <c r="C2462" s="297" t="e">
        <f>'Запит 2-8'!#REF!</f>
        <v>#REF!</v>
      </c>
      <c r="D2462" s="296" t="e">
        <f>'Запит 2-8'!#REF!</f>
        <v>#REF!</v>
      </c>
      <c r="E2462" s="413" t="e">
        <f>'Паспорт-3'!F2276</f>
        <v>#REF!</v>
      </c>
      <c r="F2462" s="414"/>
      <c r="G2462" s="429" t="e">
        <f t="shared" si="300"/>
        <v>#REF!</v>
      </c>
      <c r="H2462" s="81" t="e">
        <f t="shared" si="301"/>
        <v>#REF!</v>
      </c>
    </row>
    <row r="2463" spans="1:8" x14ac:dyDescent="0.2">
      <c r="A2463" s="326" t="e">
        <f>'Запит 2-8'!#REF!</f>
        <v>#REF!</v>
      </c>
      <c r="B2463" s="298" t="e">
        <f>IF('Запит 2-8'!#REF!&lt;&gt;"",'Запит 2-8'!#REF!,"")</f>
        <v>#REF!</v>
      </c>
      <c r="C2463" s="297" t="e">
        <f>'Запит 2-8'!#REF!</f>
        <v>#REF!</v>
      </c>
      <c r="D2463" s="296" t="e">
        <f>'Запит 2-8'!#REF!</f>
        <v>#REF!</v>
      </c>
      <c r="E2463" s="413" t="e">
        <f>'Паспорт-3'!F2277</f>
        <v>#REF!</v>
      </c>
      <c r="F2463" s="414"/>
      <c r="G2463" s="429" t="e">
        <f t="shared" si="300"/>
        <v>#REF!</v>
      </c>
      <c r="H2463" s="81" t="e">
        <f t="shared" si="301"/>
        <v>#REF!</v>
      </c>
    </row>
    <row r="2464" spans="1:8" x14ac:dyDescent="0.2">
      <c r="A2464" s="326" t="e">
        <f>'Запит 2-8'!#REF!</f>
        <v>#REF!</v>
      </c>
      <c r="B2464" s="298" t="e">
        <f>IF('Запит 2-8'!#REF!&lt;&gt;"",'Запит 2-8'!#REF!,"")</f>
        <v>#REF!</v>
      </c>
      <c r="C2464" s="297" t="e">
        <f>'Запит 2-8'!#REF!</f>
        <v>#REF!</v>
      </c>
      <c r="D2464" s="296" t="e">
        <f>'Запит 2-8'!#REF!</f>
        <v>#REF!</v>
      </c>
      <c r="E2464" s="413" t="e">
        <f>'Паспорт-3'!F2278</f>
        <v>#REF!</v>
      </c>
      <c r="F2464" s="414"/>
      <c r="G2464" s="429" t="e">
        <f t="shared" si="300"/>
        <v>#REF!</v>
      </c>
      <c r="H2464" s="81" t="e">
        <f t="shared" si="301"/>
        <v>#REF!</v>
      </c>
    </row>
    <row r="2465" spans="1:8" x14ac:dyDescent="0.2">
      <c r="A2465" s="326" t="e">
        <f>'Запит 2-8'!#REF!</f>
        <v>#REF!</v>
      </c>
      <c r="B2465" s="298" t="e">
        <f>IF('Запит 2-8'!#REF!&lt;&gt;"",'Запит 2-8'!#REF!,"")</f>
        <v>#REF!</v>
      </c>
      <c r="C2465" s="297" t="e">
        <f>'Запит 2-8'!#REF!</f>
        <v>#REF!</v>
      </c>
      <c r="D2465" s="296" t="e">
        <f>'Запит 2-8'!#REF!</f>
        <v>#REF!</v>
      </c>
      <c r="E2465" s="413" t="e">
        <f>'Паспорт-3'!F2279</f>
        <v>#REF!</v>
      </c>
      <c r="F2465" s="414"/>
      <c r="G2465" s="429" t="e">
        <f t="shared" si="300"/>
        <v>#REF!</v>
      </c>
      <c r="H2465" s="81" t="e">
        <f t="shared" si="301"/>
        <v>#REF!</v>
      </c>
    </row>
    <row r="2466" spans="1:8" x14ac:dyDescent="0.2">
      <c r="A2466" s="433" t="e">
        <f>'Запит 2-8'!#REF!</f>
        <v>#REF!</v>
      </c>
      <c r="B2466" s="434" t="e">
        <f>IF('Запит 2-8'!#REF!&lt;&gt;"",'Запит 2-8'!#REF!,"")</f>
        <v>#REF!</v>
      </c>
      <c r="C2466" s="435" t="e">
        <f>'Запит 2-8'!#REF!</f>
        <v>#REF!</v>
      </c>
      <c r="D2466" s="436" t="e">
        <f>'Запит 2-8'!#REF!</f>
        <v>#REF!</v>
      </c>
      <c r="E2466" s="437" t="e">
        <f>'Паспорт-3'!F2280</f>
        <v>#REF!</v>
      </c>
      <c r="F2466" s="438"/>
      <c r="G2466" s="439" t="e">
        <f t="shared" si="300"/>
        <v>#REF!</v>
      </c>
      <c r="H2466" s="81" t="e">
        <f t="shared" si="301"/>
        <v>#REF!</v>
      </c>
    </row>
    <row r="2467" spans="1:8" ht="12.75" customHeight="1" x14ac:dyDescent="0.2">
      <c r="A2467" s="820" t="s">
        <v>212</v>
      </c>
      <c r="B2467" s="821"/>
      <c r="C2467" s="821"/>
      <c r="D2467" s="821"/>
      <c r="E2467" s="821"/>
      <c r="F2467" s="821"/>
      <c r="G2467" s="822"/>
      <c r="H2467" s="81" t="e">
        <f>H2451</f>
        <v>#REF!</v>
      </c>
    </row>
    <row r="2468" spans="1:8" x14ac:dyDescent="0.2">
      <c r="A2468" s="426" t="e">
        <f>'Запит 2-8'!#REF!</f>
        <v>#REF!</v>
      </c>
      <c r="B2468" s="823" t="s">
        <v>110</v>
      </c>
      <c r="C2468" s="824"/>
      <c r="D2468" s="824"/>
      <c r="E2468" s="825"/>
      <c r="F2468" s="825"/>
      <c r="G2468" s="826"/>
      <c r="H2468" s="81" t="e">
        <f>H2469</f>
        <v>#REF!</v>
      </c>
    </row>
    <row r="2469" spans="1:8" x14ac:dyDescent="0.2">
      <c r="A2469" s="326" t="e">
        <f>'Запит 2-8'!#REF!</f>
        <v>#REF!</v>
      </c>
      <c r="B2469" s="421" t="e">
        <f>IF('Запит 2-8'!#REF!&lt;&gt;"",'Запит 2-8'!#REF!,"")</f>
        <v>#REF!</v>
      </c>
      <c r="C2469" s="422" t="e">
        <f>'Запит 2-8'!#REF!</f>
        <v>#REF!</v>
      </c>
      <c r="D2469" s="423" t="e">
        <f>'Запит 2-8'!#REF!</f>
        <v>#REF!</v>
      </c>
      <c r="E2469" s="424" t="e">
        <f>'Паспорт-3'!F2282</f>
        <v>#REF!</v>
      </c>
      <c r="F2469" s="425"/>
      <c r="G2469" s="428" t="e">
        <f t="shared" ref="G2469:G2478" si="302">F2469-E2469</f>
        <v>#REF!</v>
      </c>
      <c r="H2469" s="81" t="e">
        <f t="shared" ref="H2469:H2478" si="303">IF(B2469&lt;&gt;"","Для друку","")</f>
        <v>#REF!</v>
      </c>
    </row>
    <row r="2470" spans="1:8" x14ac:dyDescent="0.2">
      <c r="A2470" s="326" t="e">
        <f>'Запит 2-8'!#REF!</f>
        <v>#REF!</v>
      </c>
      <c r="B2470" s="298" t="e">
        <f>IF('Запит 2-8'!#REF!&lt;&gt;"",'Запит 2-8'!#REF!,"")</f>
        <v>#REF!</v>
      </c>
      <c r="C2470" s="297" t="e">
        <f>'Запит 2-8'!#REF!</f>
        <v>#REF!</v>
      </c>
      <c r="D2470" s="296" t="e">
        <f>'Запит 2-8'!#REF!</f>
        <v>#REF!</v>
      </c>
      <c r="E2470" s="413" t="e">
        <f>'Паспорт-3'!F2283</f>
        <v>#REF!</v>
      </c>
      <c r="F2470" s="414"/>
      <c r="G2470" s="429" t="e">
        <f t="shared" si="302"/>
        <v>#REF!</v>
      </c>
      <c r="H2470" s="81" t="e">
        <f t="shared" si="303"/>
        <v>#REF!</v>
      </c>
    </row>
    <row r="2471" spans="1:8" x14ac:dyDescent="0.2">
      <c r="A2471" s="326" t="e">
        <f>'Запит 2-8'!#REF!</f>
        <v>#REF!</v>
      </c>
      <c r="B2471" s="298" t="e">
        <f>IF('Запит 2-8'!#REF!&lt;&gt;"",'Запит 2-8'!#REF!,"")</f>
        <v>#REF!</v>
      </c>
      <c r="C2471" s="297" t="e">
        <f>'Запит 2-8'!#REF!</f>
        <v>#REF!</v>
      </c>
      <c r="D2471" s="296" t="e">
        <f>'Запит 2-8'!#REF!</f>
        <v>#REF!</v>
      </c>
      <c r="E2471" s="413" t="e">
        <f>'Паспорт-3'!F2284</f>
        <v>#REF!</v>
      </c>
      <c r="F2471" s="414"/>
      <c r="G2471" s="429" t="e">
        <f t="shared" si="302"/>
        <v>#REF!</v>
      </c>
      <c r="H2471" s="81" t="e">
        <f t="shared" si="303"/>
        <v>#REF!</v>
      </c>
    </row>
    <row r="2472" spans="1:8" x14ac:dyDescent="0.2">
      <c r="A2472" s="326" t="e">
        <f>'Запит 2-8'!#REF!</f>
        <v>#REF!</v>
      </c>
      <c r="B2472" s="298" t="e">
        <f>IF('Запит 2-8'!#REF!&lt;&gt;"",'Запит 2-8'!#REF!,"")</f>
        <v>#REF!</v>
      </c>
      <c r="C2472" s="297" t="e">
        <f>'Запит 2-8'!#REF!</f>
        <v>#REF!</v>
      </c>
      <c r="D2472" s="296" t="e">
        <f>'Запит 2-8'!#REF!</f>
        <v>#REF!</v>
      </c>
      <c r="E2472" s="413" t="e">
        <f>'Паспорт-3'!F2285</f>
        <v>#REF!</v>
      </c>
      <c r="F2472" s="414"/>
      <c r="G2472" s="429" t="e">
        <f t="shared" si="302"/>
        <v>#REF!</v>
      </c>
      <c r="H2472" s="81" t="e">
        <f t="shared" si="303"/>
        <v>#REF!</v>
      </c>
    </row>
    <row r="2473" spans="1:8" x14ac:dyDescent="0.2">
      <c r="A2473" s="326" t="e">
        <f>'Запит 2-8'!#REF!</f>
        <v>#REF!</v>
      </c>
      <c r="B2473" s="298" t="e">
        <f>IF('Запит 2-8'!#REF!&lt;&gt;"",'Запит 2-8'!#REF!,"")</f>
        <v>#REF!</v>
      </c>
      <c r="C2473" s="297" t="e">
        <f>'Запит 2-8'!#REF!</f>
        <v>#REF!</v>
      </c>
      <c r="D2473" s="296" t="e">
        <f>'Запит 2-8'!#REF!</f>
        <v>#REF!</v>
      </c>
      <c r="E2473" s="413" t="e">
        <f>'Паспорт-3'!F2286</f>
        <v>#REF!</v>
      </c>
      <c r="F2473" s="414"/>
      <c r="G2473" s="429" t="e">
        <f t="shared" si="302"/>
        <v>#REF!</v>
      </c>
      <c r="H2473" s="81" t="e">
        <f t="shared" si="303"/>
        <v>#REF!</v>
      </c>
    </row>
    <row r="2474" spans="1:8" x14ac:dyDescent="0.2">
      <c r="A2474" s="326" t="e">
        <f>'Запит 2-8'!#REF!</f>
        <v>#REF!</v>
      </c>
      <c r="B2474" s="298" t="e">
        <f>IF('Запит 2-8'!#REF!&lt;&gt;"",'Запит 2-8'!#REF!,"")</f>
        <v>#REF!</v>
      </c>
      <c r="C2474" s="297" t="e">
        <f>'Запит 2-8'!#REF!</f>
        <v>#REF!</v>
      </c>
      <c r="D2474" s="296" t="e">
        <f>'Запит 2-8'!#REF!</f>
        <v>#REF!</v>
      </c>
      <c r="E2474" s="413" t="e">
        <f>'Паспорт-3'!F2287</f>
        <v>#REF!</v>
      </c>
      <c r="F2474" s="414"/>
      <c r="G2474" s="429" t="e">
        <f t="shared" si="302"/>
        <v>#REF!</v>
      </c>
      <c r="H2474" s="81" t="e">
        <f t="shared" si="303"/>
        <v>#REF!</v>
      </c>
    </row>
    <row r="2475" spans="1:8" x14ac:dyDescent="0.2">
      <c r="A2475" s="326" t="e">
        <f>'Запит 2-8'!#REF!</f>
        <v>#REF!</v>
      </c>
      <c r="B2475" s="298" t="e">
        <f>IF('Запит 2-8'!#REF!&lt;&gt;"",'Запит 2-8'!#REF!,"")</f>
        <v>#REF!</v>
      </c>
      <c r="C2475" s="297" t="e">
        <f>'Запит 2-8'!#REF!</f>
        <v>#REF!</v>
      </c>
      <c r="D2475" s="296" t="e">
        <f>'Запит 2-8'!#REF!</f>
        <v>#REF!</v>
      </c>
      <c r="E2475" s="413" t="e">
        <f>'Паспорт-3'!F2288</f>
        <v>#REF!</v>
      </c>
      <c r="F2475" s="414"/>
      <c r="G2475" s="429" t="e">
        <f t="shared" si="302"/>
        <v>#REF!</v>
      </c>
      <c r="H2475" s="81" t="e">
        <f t="shared" si="303"/>
        <v>#REF!</v>
      </c>
    </row>
    <row r="2476" spans="1:8" x14ac:dyDescent="0.2">
      <c r="A2476" s="326" t="e">
        <f>'Запит 2-8'!#REF!</f>
        <v>#REF!</v>
      </c>
      <c r="B2476" s="298" t="e">
        <f>IF('Запит 2-8'!#REF!&lt;&gt;"",'Запит 2-8'!#REF!,"")</f>
        <v>#REF!</v>
      </c>
      <c r="C2476" s="297" t="e">
        <f>'Запит 2-8'!#REF!</f>
        <v>#REF!</v>
      </c>
      <c r="D2476" s="296" t="e">
        <f>'Запит 2-8'!#REF!</f>
        <v>#REF!</v>
      </c>
      <c r="E2476" s="413" t="e">
        <f>'Паспорт-3'!F2289</f>
        <v>#REF!</v>
      </c>
      <c r="F2476" s="414"/>
      <c r="G2476" s="429" t="e">
        <f t="shared" si="302"/>
        <v>#REF!</v>
      </c>
      <c r="H2476" s="81" t="e">
        <f t="shared" si="303"/>
        <v>#REF!</v>
      </c>
    </row>
    <row r="2477" spans="1:8" ht="12.75" customHeight="1" x14ac:dyDescent="0.2">
      <c r="A2477" s="326" t="e">
        <f>'Запит 2-8'!#REF!</f>
        <v>#REF!</v>
      </c>
      <c r="B2477" s="298" t="e">
        <f>IF('Запит 2-8'!#REF!&lt;&gt;"",'Запит 2-8'!#REF!,"")</f>
        <v>#REF!</v>
      </c>
      <c r="C2477" s="297" t="e">
        <f>'Запит 2-8'!#REF!</f>
        <v>#REF!</v>
      </c>
      <c r="D2477" s="296" t="e">
        <f>'Запит 2-8'!#REF!</f>
        <v>#REF!</v>
      </c>
      <c r="E2477" s="413" t="e">
        <f>'Паспорт-3'!F2290</f>
        <v>#REF!</v>
      </c>
      <c r="F2477" s="414"/>
      <c r="G2477" s="429" t="e">
        <f t="shared" si="302"/>
        <v>#REF!</v>
      </c>
      <c r="H2477" s="81" t="e">
        <f t="shared" si="303"/>
        <v>#REF!</v>
      </c>
    </row>
    <row r="2478" spans="1:8" x14ac:dyDescent="0.2">
      <c r="A2478" s="433" t="e">
        <f>'Запит 2-8'!#REF!</f>
        <v>#REF!</v>
      </c>
      <c r="B2478" s="434" t="e">
        <f>IF('Запит 2-8'!#REF!&lt;&gt;"",'Запит 2-8'!#REF!,"")</f>
        <v>#REF!</v>
      </c>
      <c r="C2478" s="435" t="e">
        <f>'Запит 2-8'!#REF!</f>
        <v>#REF!</v>
      </c>
      <c r="D2478" s="436" t="e">
        <f>'Запит 2-8'!#REF!</f>
        <v>#REF!</v>
      </c>
      <c r="E2478" s="437" t="e">
        <f>'Паспорт-3'!F2291</f>
        <v>#REF!</v>
      </c>
      <c r="F2478" s="438"/>
      <c r="G2478" s="439" t="e">
        <f t="shared" si="302"/>
        <v>#REF!</v>
      </c>
      <c r="H2478" s="81" t="e">
        <f t="shared" si="303"/>
        <v>#REF!</v>
      </c>
    </row>
    <row r="2479" spans="1:8" ht="12.75" customHeight="1" x14ac:dyDescent="0.2">
      <c r="A2479" s="820" t="s">
        <v>212</v>
      </c>
      <c r="B2479" s="821"/>
      <c r="C2479" s="821"/>
      <c r="D2479" s="821"/>
      <c r="E2479" s="821"/>
      <c r="F2479" s="821"/>
      <c r="G2479" s="822"/>
      <c r="H2479" s="81" t="e">
        <f>H2468</f>
        <v>#REF!</v>
      </c>
    </row>
    <row r="2480" spans="1:8" ht="12.75" customHeight="1" x14ac:dyDescent="0.2">
      <c r="A2480" s="820" t="s">
        <v>232</v>
      </c>
      <c r="B2480" s="821"/>
      <c r="C2480" s="821"/>
      <c r="D2480" s="821"/>
      <c r="E2480" s="821"/>
      <c r="F2480" s="821"/>
      <c r="G2480" s="822"/>
      <c r="H2480" s="81" t="e">
        <f>H2416</f>
        <v>#REF!</v>
      </c>
    </row>
    <row r="2481" spans="1:8" ht="12.75" customHeight="1" x14ac:dyDescent="0.2">
      <c r="A2481" s="784" t="e">
        <f>'Запит 2-8'!#REF!</f>
        <v>#REF!</v>
      </c>
      <c r="B2481" s="785"/>
      <c r="C2481" s="785"/>
      <c r="D2481" s="785"/>
      <c r="E2481" s="785"/>
      <c r="F2481" s="785"/>
      <c r="G2481" s="786"/>
      <c r="H2481" s="81" t="e">
        <f>H2482</f>
        <v>#REF!</v>
      </c>
    </row>
    <row r="2482" spans="1:8" x14ac:dyDescent="0.2">
      <c r="A2482" s="420" t="s">
        <v>4</v>
      </c>
      <c r="B2482" s="823" t="s">
        <v>107</v>
      </c>
      <c r="C2482" s="824"/>
      <c r="D2482" s="824"/>
      <c r="E2482" s="827"/>
      <c r="F2482" s="827"/>
      <c r="G2482" s="828"/>
      <c r="H2482" s="81" t="e">
        <f>H2483</f>
        <v>#REF!</v>
      </c>
    </row>
    <row r="2483" spans="1:8" x14ac:dyDescent="0.2">
      <c r="A2483" s="326" t="e">
        <f>'Запит 2-8'!#REF!</f>
        <v>#REF!</v>
      </c>
      <c r="B2483" s="421" t="e">
        <f>IF('Запит 2-8'!#REF!&lt;&gt;"",'Запит 2-8'!#REF!,"")</f>
        <v>#REF!</v>
      </c>
      <c r="C2483" s="422" t="e">
        <f>'Запит 2-8'!#REF!</f>
        <v>#REF!</v>
      </c>
      <c r="D2483" s="423" t="e">
        <f>'Запит 2-8'!#REF!</f>
        <v>#REF!</v>
      </c>
      <c r="E2483" s="424" t="e">
        <f>'Паспорт-3'!F2294</f>
        <v>#REF!</v>
      </c>
      <c r="F2483" s="425"/>
      <c r="G2483" s="428" t="e">
        <f t="shared" ref="G2483:G2497" si="304">F2483-E2483</f>
        <v>#REF!</v>
      </c>
      <c r="H2483" s="81" t="e">
        <f t="shared" ref="H2483:H2497" si="305">IF(B2483&lt;&gt;"","Для друку","")</f>
        <v>#REF!</v>
      </c>
    </row>
    <row r="2484" spans="1:8" x14ac:dyDescent="0.2">
      <c r="A2484" s="326" t="e">
        <f>'Запит 2-8'!#REF!</f>
        <v>#REF!</v>
      </c>
      <c r="B2484" s="298" t="e">
        <f>IF('Запит 2-8'!#REF!&lt;&gt;"",'Запит 2-8'!#REF!,"")</f>
        <v>#REF!</v>
      </c>
      <c r="C2484" s="297" t="e">
        <f>'Запит 2-8'!#REF!</f>
        <v>#REF!</v>
      </c>
      <c r="D2484" s="296" t="e">
        <f>'Запит 2-8'!#REF!</f>
        <v>#REF!</v>
      </c>
      <c r="E2484" s="413" t="e">
        <f>'Паспорт-3'!F2295</f>
        <v>#REF!</v>
      </c>
      <c r="F2484" s="414"/>
      <c r="G2484" s="429" t="e">
        <f t="shared" si="304"/>
        <v>#REF!</v>
      </c>
      <c r="H2484" s="81" t="e">
        <f t="shared" si="305"/>
        <v>#REF!</v>
      </c>
    </row>
    <row r="2485" spans="1:8" x14ac:dyDescent="0.2">
      <c r="A2485" s="326" t="e">
        <f>'Запит 2-8'!#REF!</f>
        <v>#REF!</v>
      </c>
      <c r="B2485" s="298" t="e">
        <f>IF('Запит 2-8'!#REF!&lt;&gt;"",'Запит 2-8'!#REF!,"")</f>
        <v>#REF!</v>
      </c>
      <c r="C2485" s="297" t="e">
        <f>'Запит 2-8'!#REF!</f>
        <v>#REF!</v>
      </c>
      <c r="D2485" s="296" t="e">
        <f>'Запит 2-8'!#REF!</f>
        <v>#REF!</v>
      </c>
      <c r="E2485" s="413" t="e">
        <f>'Паспорт-3'!F2296</f>
        <v>#REF!</v>
      </c>
      <c r="F2485" s="414"/>
      <c r="G2485" s="429" t="e">
        <f t="shared" si="304"/>
        <v>#REF!</v>
      </c>
      <c r="H2485" s="81" t="e">
        <f t="shared" si="305"/>
        <v>#REF!</v>
      </c>
    </row>
    <row r="2486" spans="1:8" x14ac:dyDescent="0.2">
      <c r="A2486" s="326" t="e">
        <f>'Запит 2-8'!#REF!</f>
        <v>#REF!</v>
      </c>
      <c r="B2486" s="298" t="e">
        <f>IF('Запит 2-8'!#REF!&lt;&gt;"",'Запит 2-8'!#REF!,"")</f>
        <v>#REF!</v>
      </c>
      <c r="C2486" s="297" t="e">
        <f>'Запит 2-8'!#REF!</f>
        <v>#REF!</v>
      </c>
      <c r="D2486" s="296" t="e">
        <f>'Запит 2-8'!#REF!</f>
        <v>#REF!</v>
      </c>
      <c r="E2486" s="413" t="e">
        <f>'Паспорт-3'!F2297</f>
        <v>#REF!</v>
      </c>
      <c r="F2486" s="414"/>
      <c r="G2486" s="429" t="e">
        <f t="shared" si="304"/>
        <v>#REF!</v>
      </c>
      <c r="H2486" s="81" t="e">
        <f t="shared" si="305"/>
        <v>#REF!</v>
      </c>
    </row>
    <row r="2487" spans="1:8" x14ac:dyDescent="0.2">
      <c r="A2487" s="326" t="e">
        <f>'Запит 2-8'!#REF!</f>
        <v>#REF!</v>
      </c>
      <c r="B2487" s="298" t="e">
        <f>IF('Запит 2-8'!#REF!&lt;&gt;"",'Запит 2-8'!#REF!,"")</f>
        <v>#REF!</v>
      </c>
      <c r="C2487" s="297" t="e">
        <f>'Запит 2-8'!#REF!</f>
        <v>#REF!</v>
      </c>
      <c r="D2487" s="296" t="e">
        <f>'Запит 2-8'!#REF!</f>
        <v>#REF!</v>
      </c>
      <c r="E2487" s="413" t="e">
        <f>'Паспорт-3'!F2298</f>
        <v>#REF!</v>
      </c>
      <c r="F2487" s="414"/>
      <c r="G2487" s="429" t="e">
        <f t="shared" si="304"/>
        <v>#REF!</v>
      </c>
      <c r="H2487" s="81" t="e">
        <f t="shared" si="305"/>
        <v>#REF!</v>
      </c>
    </row>
    <row r="2488" spans="1:8" x14ac:dyDescent="0.2">
      <c r="A2488" s="326" t="e">
        <f>'Запит 2-8'!#REF!</f>
        <v>#REF!</v>
      </c>
      <c r="B2488" s="298" t="e">
        <f>IF('Запит 2-8'!#REF!&lt;&gt;"",'Запит 2-8'!#REF!,"")</f>
        <v>#REF!</v>
      </c>
      <c r="C2488" s="297" t="e">
        <f>'Запит 2-8'!#REF!</f>
        <v>#REF!</v>
      </c>
      <c r="D2488" s="296" t="e">
        <f>'Запит 2-8'!#REF!</f>
        <v>#REF!</v>
      </c>
      <c r="E2488" s="413" t="e">
        <f>'Паспорт-3'!F2299</f>
        <v>#REF!</v>
      </c>
      <c r="F2488" s="414"/>
      <c r="G2488" s="429" t="e">
        <f t="shared" si="304"/>
        <v>#REF!</v>
      </c>
      <c r="H2488" s="81" t="e">
        <f t="shared" si="305"/>
        <v>#REF!</v>
      </c>
    </row>
    <row r="2489" spans="1:8" x14ac:dyDescent="0.2">
      <c r="A2489" s="326" t="e">
        <f>'Запит 2-8'!#REF!</f>
        <v>#REF!</v>
      </c>
      <c r="B2489" s="298" t="e">
        <f>IF('Запит 2-8'!#REF!&lt;&gt;"",'Запит 2-8'!#REF!,"")</f>
        <v>#REF!</v>
      </c>
      <c r="C2489" s="297" t="e">
        <f>'Запит 2-8'!#REF!</f>
        <v>#REF!</v>
      </c>
      <c r="D2489" s="296" t="e">
        <f>'Запит 2-8'!#REF!</f>
        <v>#REF!</v>
      </c>
      <c r="E2489" s="413" t="e">
        <f>'Паспорт-3'!F2300</f>
        <v>#REF!</v>
      </c>
      <c r="F2489" s="414"/>
      <c r="G2489" s="429" t="e">
        <f t="shared" si="304"/>
        <v>#REF!</v>
      </c>
      <c r="H2489" s="81" t="e">
        <f t="shared" si="305"/>
        <v>#REF!</v>
      </c>
    </row>
    <row r="2490" spans="1:8" x14ac:dyDescent="0.2">
      <c r="A2490" s="326" t="e">
        <f>'Запит 2-8'!#REF!</f>
        <v>#REF!</v>
      </c>
      <c r="B2490" s="298" t="e">
        <f>IF('Запит 2-8'!#REF!&lt;&gt;"",'Запит 2-8'!#REF!,"")</f>
        <v>#REF!</v>
      </c>
      <c r="C2490" s="297" t="e">
        <f>'Запит 2-8'!#REF!</f>
        <v>#REF!</v>
      </c>
      <c r="D2490" s="296" t="e">
        <f>'Запит 2-8'!#REF!</f>
        <v>#REF!</v>
      </c>
      <c r="E2490" s="413" t="e">
        <f>'Паспорт-3'!F2301</f>
        <v>#REF!</v>
      </c>
      <c r="F2490" s="414"/>
      <c r="G2490" s="429" t="e">
        <f t="shared" si="304"/>
        <v>#REF!</v>
      </c>
      <c r="H2490" s="81" t="e">
        <f t="shared" si="305"/>
        <v>#REF!</v>
      </c>
    </row>
    <row r="2491" spans="1:8" x14ac:dyDescent="0.2">
      <c r="A2491" s="326" t="e">
        <f>'Запит 2-8'!#REF!</f>
        <v>#REF!</v>
      </c>
      <c r="B2491" s="298" t="e">
        <f>IF('Запит 2-8'!#REF!&lt;&gt;"",'Запит 2-8'!#REF!,"")</f>
        <v>#REF!</v>
      </c>
      <c r="C2491" s="297" t="e">
        <f>'Запит 2-8'!#REF!</f>
        <v>#REF!</v>
      </c>
      <c r="D2491" s="296" t="e">
        <f>'Запит 2-8'!#REF!</f>
        <v>#REF!</v>
      </c>
      <c r="E2491" s="413" t="e">
        <f>'Паспорт-3'!F2302</f>
        <v>#REF!</v>
      </c>
      <c r="F2491" s="414"/>
      <c r="G2491" s="429" t="e">
        <f t="shared" si="304"/>
        <v>#REF!</v>
      </c>
      <c r="H2491" s="81" t="e">
        <f t="shared" si="305"/>
        <v>#REF!</v>
      </c>
    </row>
    <row r="2492" spans="1:8" x14ac:dyDescent="0.2">
      <c r="A2492" s="326" t="e">
        <f>'Запит 2-8'!#REF!</f>
        <v>#REF!</v>
      </c>
      <c r="B2492" s="298" t="e">
        <f>IF('Запит 2-8'!#REF!&lt;&gt;"",'Запит 2-8'!#REF!,"")</f>
        <v>#REF!</v>
      </c>
      <c r="C2492" s="297" t="e">
        <f>'Запит 2-8'!#REF!</f>
        <v>#REF!</v>
      </c>
      <c r="D2492" s="296" t="e">
        <f>'Запит 2-8'!#REF!</f>
        <v>#REF!</v>
      </c>
      <c r="E2492" s="413" t="e">
        <f>'Паспорт-3'!F2303</f>
        <v>#REF!</v>
      </c>
      <c r="F2492" s="414"/>
      <c r="G2492" s="429" t="e">
        <f t="shared" si="304"/>
        <v>#REF!</v>
      </c>
      <c r="H2492" s="81" t="e">
        <f t="shared" si="305"/>
        <v>#REF!</v>
      </c>
    </row>
    <row r="2493" spans="1:8" x14ac:dyDescent="0.2">
      <c r="A2493" s="326" t="e">
        <f>'Запит 2-8'!#REF!</f>
        <v>#REF!</v>
      </c>
      <c r="B2493" s="298" t="e">
        <f>IF('Запит 2-8'!#REF!&lt;&gt;"",'Запит 2-8'!#REF!,"")</f>
        <v>#REF!</v>
      </c>
      <c r="C2493" s="297" t="e">
        <f>'Запит 2-8'!#REF!</f>
        <v>#REF!</v>
      </c>
      <c r="D2493" s="296" t="e">
        <f>'Запит 2-8'!#REF!</f>
        <v>#REF!</v>
      </c>
      <c r="E2493" s="413" t="e">
        <f>'Паспорт-3'!F2304</f>
        <v>#REF!</v>
      </c>
      <c r="F2493" s="414"/>
      <c r="G2493" s="429" t="e">
        <f t="shared" si="304"/>
        <v>#REF!</v>
      </c>
      <c r="H2493" s="81" t="e">
        <f t="shared" si="305"/>
        <v>#REF!</v>
      </c>
    </row>
    <row r="2494" spans="1:8" x14ac:dyDescent="0.2">
      <c r="A2494" s="326" t="e">
        <f>'Запит 2-8'!#REF!</f>
        <v>#REF!</v>
      </c>
      <c r="B2494" s="298" t="e">
        <f>IF('Запит 2-8'!#REF!&lt;&gt;"",'Запит 2-8'!#REF!,"")</f>
        <v>#REF!</v>
      </c>
      <c r="C2494" s="297" t="e">
        <f>'Запит 2-8'!#REF!</f>
        <v>#REF!</v>
      </c>
      <c r="D2494" s="296" t="e">
        <f>'Запит 2-8'!#REF!</f>
        <v>#REF!</v>
      </c>
      <c r="E2494" s="413" t="e">
        <f>'Паспорт-3'!F2305</f>
        <v>#REF!</v>
      </c>
      <c r="F2494" s="414"/>
      <c r="G2494" s="429" t="e">
        <f t="shared" si="304"/>
        <v>#REF!</v>
      </c>
      <c r="H2494" s="81" t="e">
        <f t="shared" si="305"/>
        <v>#REF!</v>
      </c>
    </row>
    <row r="2495" spans="1:8" x14ac:dyDescent="0.2">
      <c r="A2495" s="326" t="e">
        <f>'Запит 2-8'!#REF!</f>
        <v>#REF!</v>
      </c>
      <c r="B2495" s="298" t="e">
        <f>IF('Запит 2-8'!#REF!&lt;&gt;"",'Запит 2-8'!#REF!,"")</f>
        <v>#REF!</v>
      </c>
      <c r="C2495" s="297" t="e">
        <f>'Запит 2-8'!#REF!</f>
        <v>#REF!</v>
      </c>
      <c r="D2495" s="296" t="e">
        <f>'Запит 2-8'!#REF!</f>
        <v>#REF!</v>
      </c>
      <c r="E2495" s="413" t="e">
        <f>'Паспорт-3'!F2306</f>
        <v>#REF!</v>
      </c>
      <c r="F2495" s="414"/>
      <c r="G2495" s="429" t="e">
        <f t="shared" si="304"/>
        <v>#REF!</v>
      </c>
      <c r="H2495" s="81" t="e">
        <f t="shared" si="305"/>
        <v>#REF!</v>
      </c>
    </row>
    <row r="2496" spans="1:8" x14ac:dyDescent="0.2">
      <c r="A2496" s="326" t="e">
        <f>'Запит 2-8'!#REF!</f>
        <v>#REF!</v>
      </c>
      <c r="B2496" s="298" t="e">
        <f>IF('Запит 2-8'!#REF!&lt;&gt;"",'Запит 2-8'!#REF!,"")</f>
        <v>#REF!</v>
      </c>
      <c r="C2496" s="297" t="e">
        <f>'Запит 2-8'!#REF!</f>
        <v>#REF!</v>
      </c>
      <c r="D2496" s="296" t="e">
        <f>'Запит 2-8'!#REF!</f>
        <v>#REF!</v>
      </c>
      <c r="E2496" s="413" t="e">
        <f>'Паспорт-3'!F2307</f>
        <v>#REF!</v>
      </c>
      <c r="F2496" s="414"/>
      <c r="G2496" s="429" t="e">
        <f t="shared" si="304"/>
        <v>#REF!</v>
      </c>
      <c r="H2496" s="81" t="e">
        <f t="shared" si="305"/>
        <v>#REF!</v>
      </c>
    </row>
    <row r="2497" spans="1:8" x14ac:dyDescent="0.2">
      <c r="A2497" s="433" t="e">
        <f>'Запит 2-8'!#REF!</f>
        <v>#REF!</v>
      </c>
      <c r="B2497" s="434" t="e">
        <f>IF('Запит 2-8'!#REF!&lt;&gt;"",'Запит 2-8'!#REF!,"")</f>
        <v>#REF!</v>
      </c>
      <c r="C2497" s="435" t="e">
        <f>'Запит 2-8'!#REF!</f>
        <v>#REF!</v>
      </c>
      <c r="D2497" s="436" t="e">
        <f>'Запит 2-8'!#REF!</f>
        <v>#REF!</v>
      </c>
      <c r="E2497" s="437" t="e">
        <f>'Паспорт-3'!F2308</f>
        <v>#REF!</v>
      </c>
      <c r="F2497" s="438"/>
      <c r="G2497" s="439" t="e">
        <f t="shared" si="304"/>
        <v>#REF!</v>
      </c>
      <c r="H2497" s="81" t="e">
        <f t="shared" si="305"/>
        <v>#REF!</v>
      </c>
    </row>
    <row r="2498" spans="1:8" ht="12.75" customHeight="1" x14ac:dyDescent="0.2">
      <c r="A2498" s="820" t="s">
        <v>212</v>
      </c>
      <c r="B2498" s="821"/>
      <c r="C2498" s="821"/>
      <c r="D2498" s="821"/>
      <c r="E2498" s="821"/>
      <c r="F2498" s="821"/>
      <c r="G2498" s="822"/>
      <c r="H2498" s="81" t="e">
        <f>H2482</f>
        <v>#REF!</v>
      </c>
    </row>
    <row r="2499" spans="1:8" x14ac:dyDescent="0.2">
      <c r="A2499" s="420" t="e">
        <f>'Запит 2-8'!#REF!</f>
        <v>#REF!</v>
      </c>
      <c r="B2499" s="823" t="s">
        <v>108</v>
      </c>
      <c r="C2499" s="824"/>
      <c r="D2499" s="824"/>
      <c r="E2499" s="824"/>
      <c r="F2499" s="824"/>
      <c r="G2499" s="829"/>
      <c r="H2499" s="81" t="e">
        <f>H2500</f>
        <v>#REF!</v>
      </c>
    </row>
    <row r="2500" spans="1:8" x14ac:dyDescent="0.2">
      <c r="A2500" s="326" t="e">
        <f>'Запит 2-8'!#REF!</f>
        <v>#REF!</v>
      </c>
      <c r="B2500" s="421" t="e">
        <f>IF('Запит 2-8'!#REF!&lt;&gt;"",'Запит 2-8'!#REF!,"")</f>
        <v>#REF!</v>
      </c>
      <c r="C2500" s="422" t="e">
        <f>'Запит 2-8'!#REF!</f>
        <v>#REF!</v>
      </c>
      <c r="D2500" s="423" t="e">
        <f>'Запит 2-8'!#REF!</f>
        <v>#REF!</v>
      </c>
      <c r="E2500" s="430" t="e">
        <f>'Паспорт-3'!F2310</f>
        <v>#REF!</v>
      </c>
      <c r="F2500" s="431"/>
      <c r="G2500" s="432" t="e">
        <f t="shared" ref="G2500:G2514" si="306">F2500-E2500</f>
        <v>#REF!</v>
      </c>
      <c r="H2500" s="81" t="e">
        <f t="shared" ref="H2500:H2514" si="307">IF(B2500&lt;&gt;"","Для друку","")</f>
        <v>#REF!</v>
      </c>
    </row>
    <row r="2501" spans="1:8" x14ac:dyDescent="0.2">
      <c r="A2501" s="326" t="e">
        <f>'Запит 2-8'!#REF!</f>
        <v>#REF!</v>
      </c>
      <c r="B2501" s="298" t="e">
        <f>IF('Запит 2-8'!#REF!&lt;&gt;"",'Запит 2-8'!#REF!,"")</f>
        <v>#REF!</v>
      </c>
      <c r="C2501" s="297" t="e">
        <f>'Запит 2-8'!#REF!</f>
        <v>#REF!</v>
      </c>
      <c r="D2501" s="296" t="e">
        <f>'Запит 2-8'!#REF!</f>
        <v>#REF!</v>
      </c>
      <c r="E2501" s="413" t="e">
        <f>'Паспорт-3'!F2311</f>
        <v>#REF!</v>
      </c>
      <c r="F2501" s="414"/>
      <c r="G2501" s="429" t="e">
        <f t="shared" si="306"/>
        <v>#REF!</v>
      </c>
      <c r="H2501" s="81" t="e">
        <f t="shared" si="307"/>
        <v>#REF!</v>
      </c>
    </row>
    <row r="2502" spans="1:8" x14ac:dyDescent="0.2">
      <c r="A2502" s="326" t="e">
        <f>'Запит 2-8'!#REF!</f>
        <v>#REF!</v>
      </c>
      <c r="B2502" s="298" t="e">
        <f>IF('Запит 2-8'!#REF!&lt;&gt;"",'Запит 2-8'!#REF!,"")</f>
        <v>#REF!</v>
      </c>
      <c r="C2502" s="297" t="e">
        <f>'Запит 2-8'!#REF!</f>
        <v>#REF!</v>
      </c>
      <c r="D2502" s="296" t="e">
        <f>'Запит 2-8'!#REF!</f>
        <v>#REF!</v>
      </c>
      <c r="E2502" s="413" t="e">
        <f>'Паспорт-3'!F2312</f>
        <v>#REF!</v>
      </c>
      <c r="F2502" s="414"/>
      <c r="G2502" s="429" t="e">
        <f t="shared" si="306"/>
        <v>#REF!</v>
      </c>
      <c r="H2502" s="81" t="e">
        <f t="shared" si="307"/>
        <v>#REF!</v>
      </c>
    </row>
    <row r="2503" spans="1:8" x14ac:dyDescent="0.2">
      <c r="A2503" s="326" t="e">
        <f>'Запит 2-8'!#REF!</f>
        <v>#REF!</v>
      </c>
      <c r="B2503" s="298" t="e">
        <f>IF('Запит 2-8'!#REF!&lt;&gt;"",'Запит 2-8'!#REF!,"")</f>
        <v>#REF!</v>
      </c>
      <c r="C2503" s="297" t="e">
        <f>'Запит 2-8'!#REF!</f>
        <v>#REF!</v>
      </c>
      <c r="D2503" s="296" t="e">
        <f>'Запит 2-8'!#REF!</f>
        <v>#REF!</v>
      </c>
      <c r="E2503" s="413" t="e">
        <f>'Паспорт-3'!F2313</f>
        <v>#REF!</v>
      </c>
      <c r="F2503" s="414"/>
      <c r="G2503" s="429" t="e">
        <f t="shared" si="306"/>
        <v>#REF!</v>
      </c>
      <c r="H2503" s="81" t="e">
        <f t="shared" si="307"/>
        <v>#REF!</v>
      </c>
    </row>
    <row r="2504" spans="1:8" x14ac:dyDescent="0.2">
      <c r="A2504" s="326" t="e">
        <f>'Запит 2-8'!#REF!</f>
        <v>#REF!</v>
      </c>
      <c r="B2504" s="298" t="e">
        <f>IF('Запит 2-8'!#REF!&lt;&gt;"",'Запит 2-8'!#REF!,"")</f>
        <v>#REF!</v>
      </c>
      <c r="C2504" s="297" t="e">
        <f>'Запит 2-8'!#REF!</f>
        <v>#REF!</v>
      </c>
      <c r="D2504" s="296" t="e">
        <f>'Запит 2-8'!#REF!</f>
        <v>#REF!</v>
      </c>
      <c r="E2504" s="413" t="e">
        <f>'Паспорт-3'!F2314</f>
        <v>#REF!</v>
      </c>
      <c r="F2504" s="414"/>
      <c r="G2504" s="429" t="e">
        <f t="shared" si="306"/>
        <v>#REF!</v>
      </c>
      <c r="H2504" s="81" t="e">
        <f t="shared" si="307"/>
        <v>#REF!</v>
      </c>
    </row>
    <row r="2505" spans="1:8" x14ac:dyDescent="0.2">
      <c r="A2505" s="326" t="e">
        <f>'Запит 2-8'!#REF!</f>
        <v>#REF!</v>
      </c>
      <c r="B2505" s="298" t="e">
        <f>IF('Запит 2-8'!#REF!&lt;&gt;"",'Запит 2-8'!#REF!,"")</f>
        <v>#REF!</v>
      </c>
      <c r="C2505" s="297" t="e">
        <f>'Запит 2-8'!#REF!</f>
        <v>#REF!</v>
      </c>
      <c r="D2505" s="296" t="e">
        <f>'Запит 2-8'!#REF!</f>
        <v>#REF!</v>
      </c>
      <c r="E2505" s="413" t="e">
        <f>'Паспорт-3'!F2315</f>
        <v>#REF!</v>
      </c>
      <c r="F2505" s="414"/>
      <c r="G2505" s="429" t="e">
        <f t="shared" si="306"/>
        <v>#REF!</v>
      </c>
      <c r="H2505" s="81" t="e">
        <f t="shared" si="307"/>
        <v>#REF!</v>
      </c>
    </row>
    <row r="2506" spans="1:8" x14ac:dyDescent="0.2">
      <c r="A2506" s="326" t="e">
        <f>'Запит 2-8'!#REF!</f>
        <v>#REF!</v>
      </c>
      <c r="B2506" s="298" t="e">
        <f>IF('Запит 2-8'!#REF!&lt;&gt;"",'Запит 2-8'!#REF!,"")</f>
        <v>#REF!</v>
      </c>
      <c r="C2506" s="297" t="e">
        <f>'Запит 2-8'!#REF!</f>
        <v>#REF!</v>
      </c>
      <c r="D2506" s="296" t="e">
        <f>'Запит 2-8'!#REF!</f>
        <v>#REF!</v>
      </c>
      <c r="E2506" s="413" t="e">
        <f>'Паспорт-3'!F2316</f>
        <v>#REF!</v>
      </c>
      <c r="F2506" s="414"/>
      <c r="G2506" s="429" t="e">
        <f t="shared" si="306"/>
        <v>#REF!</v>
      </c>
      <c r="H2506" s="81" t="e">
        <f t="shared" si="307"/>
        <v>#REF!</v>
      </c>
    </row>
    <row r="2507" spans="1:8" x14ac:dyDescent="0.2">
      <c r="A2507" s="326" t="e">
        <f>'Запит 2-8'!#REF!</f>
        <v>#REF!</v>
      </c>
      <c r="B2507" s="298" t="e">
        <f>IF('Запит 2-8'!#REF!&lt;&gt;"",'Запит 2-8'!#REF!,"")</f>
        <v>#REF!</v>
      </c>
      <c r="C2507" s="297" t="e">
        <f>'Запит 2-8'!#REF!</f>
        <v>#REF!</v>
      </c>
      <c r="D2507" s="296" t="e">
        <f>'Запит 2-8'!#REF!</f>
        <v>#REF!</v>
      </c>
      <c r="E2507" s="413" t="e">
        <f>'Паспорт-3'!F2317</f>
        <v>#REF!</v>
      </c>
      <c r="F2507" s="414"/>
      <c r="G2507" s="429" t="e">
        <f t="shared" si="306"/>
        <v>#REF!</v>
      </c>
      <c r="H2507" s="81" t="e">
        <f t="shared" si="307"/>
        <v>#REF!</v>
      </c>
    </row>
    <row r="2508" spans="1:8" x14ac:dyDescent="0.2">
      <c r="A2508" s="326" t="e">
        <f>'Запит 2-8'!#REF!</f>
        <v>#REF!</v>
      </c>
      <c r="B2508" s="298" t="e">
        <f>IF('Запит 2-8'!#REF!&lt;&gt;"",'Запит 2-8'!#REF!,"")</f>
        <v>#REF!</v>
      </c>
      <c r="C2508" s="297" t="e">
        <f>'Запит 2-8'!#REF!</f>
        <v>#REF!</v>
      </c>
      <c r="D2508" s="296" t="e">
        <f>'Запит 2-8'!#REF!</f>
        <v>#REF!</v>
      </c>
      <c r="E2508" s="413" t="e">
        <f>'Паспорт-3'!F2318</f>
        <v>#REF!</v>
      </c>
      <c r="F2508" s="414"/>
      <c r="G2508" s="429" t="e">
        <f t="shared" si="306"/>
        <v>#REF!</v>
      </c>
      <c r="H2508" s="81" t="e">
        <f t="shared" si="307"/>
        <v>#REF!</v>
      </c>
    </row>
    <row r="2509" spans="1:8" x14ac:dyDescent="0.2">
      <c r="A2509" s="326" t="e">
        <f>'Запит 2-8'!#REF!</f>
        <v>#REF!</v>
      </c>
      <c r="B2509" s="298" t="e">
        <f>IF('Запит 2-8'!#REF!&lt;&gt;"",'Запит 2-8'!#REF!,"")</f>
        <v>#REF!</v>
      </c>
      <c r="C2509" s="297" t="e">
        <f>'Запит 2-8'!#REF!</f>
        <v>#REF!</v>
      </c>
      <c r="D2509" s="296" t="e">
        <f>'Запит 2-8'!#REF!</f>
        <v>#REF!</v>
      </c>
      <c r="E2509" s="413" t="e">
        <f>'Паспорт-3'!F2319</f>
        <v>#REF!</v>
      </c>
      <c r="F2509" s="414"/>
      <c r="G2509" s="429" t="e">
        <f t="shared" si="306"/>
        <v>#REF!</v>
      </c>
      <c r="H2509" s="81" t="e">
        <f t="shared" si="307"/>
        <v>#REF!</v>
      </c>
    </row>
    <row r="2510" spans="1:8" x14ac:dyDescent="0.2">
      <c r="A2510" s="326" t="e">
        <f>'Запит 2-8'!#REF!</f>
        <v>#REF!</v>
      </c>
      <c r="B2510" s="298" t="e">
        <f>IF('Запит 2-8'!#REF!&lt;&gt;"",'Запит 2-8'!#REF!,"")</f>
        <v>#REF!</v>
      </c>
      <c r="C2510" s="297" t="e">
        <f>'Запит 2-8'!#REF!</f>
        <v>#REF!</v>
      </c>
      <c r="D2510" s="296" t="e">
        <f>'Запит 2-8'!#REF!</f>
        <v>#REF!</v>
      </c>
      <c r="E2510" s="413" t="e">
        <f>'Паспорт-3'!F2320</f>
        <v>#REF!</v>
      </c>
      <c r="F2510" s="414"/>
      <c r="G2510" s="429" t="e">
        <f t="shared" si="306"/>
        <v>#REF!</v>
      </c>
      <c r="H2510" s="81" t="e">
        <f t="shared" si="307"/>
        <v>#REF!</v>
      </c>
    </row>
    <row r="2511" spans="1:8" x14ac:dyDescent="0.2">
      <c r="A2511" s="326" t="e">
        <f>'Запит 2-8'!#REF!</f>
        <v>#REF!</v>
      </c>
      <c r="B2511" s="298" t="e">
        <f>IF('Запит 2-8'!#REF!&lt;&gt;"",'Запит 2-8'!#REF!,"")</f>
        <v>#REF!</v>
      </c>
      <c r="C2511" s="297" t="e">
        <f>'Запит 2-8'!#REF!</f>
        <v>#REF!</v>
      </c>
      <c r="D2511" s="296" t="e">
        <f>'Запит 2-8'!#REF!</f>
        <v>#REF!</v>
      </c>
      <c r="E2511" s="413" t="e">
        <f>'Паспорт-3'!F2321</f>
        <v>#REF!</v>
      </c>
      <c r="F2511" s="414"/>
      <c r="G2511" s="429" t="e">
        <f t="shared" si="306"/>
        <v>#REF!</v>
      </c>
      <c r="H2511" s="81" t="e">
        <f t="shared" si="307"/>
        <v>#REF!</v>
      </c>
    </row>
    <row r="2512" spans="1:8" x14ac:dyDescent="0.2">
      <c r="A2512" s="326" t="e">
        <f>'Запит 2-8'!#REF!</f>
        <v>#REF!</v>
      </c>
      <c r="B2512" s="298" t="e">
        <f>IF('Запит 2-8'!#REF!&lt;&gt;"",'Запит 2-8'!#REF!,"")</f>
        <v>#REF!</v>
      </c>
      <c r="C2512" s="297" t="e">
        <f>'Запит 2-8'!#REF!</f>
        <v>#REF!</v>
      </c>
      <c r="D2512" s="296" t="e">
        <f>'Запит 2-8'!#REF!</f>
        <v>#REF!</v>
      </c>
      <c r="E2512" s="413" t="e">
        <f>'Паспорт-3'!F2322</f>
        <v>#REF!</v>
      </c>
      <c r="F2512" s="414"/>
      <c r="G2512" s="429" t="e">
        <f t="shared" si="306"/>
        <v>#REF!</v>
      </c>
      <c r="H2512" s="81" t="e">
        <f t="shared" si="307"/>
        <v>#REF!</v>
      </c>
    </row>
    <row r="2513" spans="1:8" x14ac:dyDescent="0.2">
      <c r="A2513" s="326" t="e">
        <f>'Запит 2-8'!#REF!</f>
        <v>#REF!</v>
      </c>
      <c r="B2513" s="298" t="e">
        <f>IF('Запит 2-8'!#REF!&lt;&gt;"",'Запит 2-8'!#REF!,"")</f>
        <v>#REF!</v>
      </c>
      <c r="C2513" s="297" t="e">
        <f>'Запит 2-8'!#REF!</f>
        <v>#REF!</v>
      </c>
      <c r="D2513" s="296" t="e">
        <f>'Запит 2-8'!#REF!</f>
        <v>#REF!</v>
      </c>
      <c r="E2513" s="413" t="e">
        <f>'Паспорт-3'!F2323</f>
        <v>#REF!</v>
      </c>
      <c r="F2513" s="414"/>
      <c r="G2513" s="429" t="e">
        <f t="shared" si="306"/>
        <v>#REF!</v>
      </c>
      <c r="H2513" s="81" t="e">
        <f t="shared" si="307"/>
        <v>#REF!</v>
      </c>
    </row>
    <row r="2514" spans="1:8" x14ac:dyDescent="0.2">
      <c r="A2514" s="433" t="e">
        <f>'Запит 2-8'!#REF!</f>
        <v>#REF!</v>
      </c>
      <c r="B2514" s="434" t="e">
        <f>IF('Запит 2-8'!#REF!&lt;&gt;"",'Запит 2-8'!#REF!,"")</f>
        <v>#REF!</v>
      </c>
      <c r="C2514" s="435" t="e">
        <f>'Запит 2-8'!#REF!</f>
        <v>#REF!</v>
      </c>
      <c r="D2514" s="436" t="e">
        <f>'Запит 2-8'!#REF!</f>
        <v>#REF!</v>
      </c>
      <c r="E2514" s="437" t="e">
        <f>'Паспорт-3'!F2324</f>
        <v>#REF!</v>
      </c>
      <c r="F2514" s="438"/>
      <c r="G2514" s="439" t="e">
        <f t="shared" si="306"/>
        <v>#REF!</v>
      </c>
      <c r="H2514" s="81" t="e">
        <f t="shared" si="307"/>
        <v>#REF!</v>
      </c>
    </row>
    <row r="2515" spans="1:8" ht="12.75" customHeight="1" x14ac:dyDescent="0.2">
      <c r="A2515" s="820" t="s">
        <v>212</v>
      </c>
      <c r="B2515" s="821"/>
      <c r="C2515" s="821"/>
      <c r="D2515" s="821"/>
      <c r="E2515" s="821"/>
      <c r="F2515" s="821"/>
      <c r="G2515" s="822"/>
      <c r="H2515" s="81" t="e">
        <f>H2499</f>
        <v>#REF!</v>
      </c>
    </row>
    <row r="2516" spans="1:8" x14ac:dyDescent="0.2">
      <c r="A2516" s="426" t="e">
        <f>'Запит 2-8'!#REF!</f>
        <v>#REF!</v>
      </c>
      <c r="B2516" s="823" t="s">
        <v>109</v>
      </c>
      <c r="C2516" s="824"/>
      <c r="D2516" s="824"/>
      <c r="E2516" s="825"/>
      <c r="F2516" s="825"/>
      <c r="G2516" s="826"/>
      <c r="H2516" s="81" t="e">
        <f>H2517</f>
        <v>#REF!</v>
      </c>
    </row>
    <row r="2517" spans="1:8" x14ac:dyDescent="0.2">
      <c r="A2517" s="326" t="e">
        <f>'Запит 2-8'!#REF!</f>
        <v>#REF!</v>
      </c>
      <c r="B2517" s="421" t="e">
        <f>IF('Запит 2-8'!#REF!&lt;&gt;"",'Запит 2-8'!#REF!,"")</f>
        <v>#REF!</v>
      </c>
      <c r="C2517" s="422" t="e">
        <f>'Запит 2-8'!#REF!</f>
        <v>#REF!</v>
      </c>
      <c r="D2517" s="423" t="e">
        <f>'Запит 2-8'!#REF!</f>
        <v>#REF!</v>
      </c>
      <c r="E2517" s="424" t="e">
        <f>'Паспорт-3'!F2326</f>
        <v>#REF!</v>
      </c>
      <c r="F2517" s="425"/>
      <c r="G2517" s="428" t="e">
        <f t="shared" ref="G2517:G2531" si="308">F2517-E2517</f>
        <v>#REF!</v>
      </c>
      <c r="H2517" s="81" t="e">
        <f t="shared" ref="H2517:H2531" si="309">IF(B2517&lt;&gt;"","Для друку","")</f>
        <v>#REF!</v>
      </c>
    </row>
    <row r="2518" spans="1:8" x14ac:dyDescent="0.2">
      <c r="A2518" s="326" t="e">
        <f>'Запит 2-8'!#REF!</f>
        <v>#REF!</v>
      </c>
      <c r="B2518" s="298" t="e">
        <f>IF('Запит 2-8'!#REF!&lt;&gt;"",'Запит 2-8'!#REF!,"")</f>
        <v>#REF!</v>
      </c>
      <c r="C2518" s="297" t="e">
        <f>'Запит 2-8'!#REF!</f>
        <v>#REF!</v>
      </c>
      <c r="D2518" s="296" t="e">
        <f>'Запит 2-8'!#REF!</f>
        <v>#REF!</v>
      </c>
      <c r="E2518" s="413" t="e">
        <f>'Паспорт-3'!F2327</f>
        <v>#REF!</v>
      </c>
      <c r="F2518" s="414"/>
      <c r="G2518" s="429" t="e">
        <f t="shared" si="308"/>
        <v>#REF!</v>
      </c>
      <c r="H2518" s="81" t="e">
        <f t="shared" si="309"/>
        <v>#REF!</v>
      </c>
    </row>
    <row r="2519" spans="1:8" x14ac:dyDescent="0.2">
      <c r="A2519" s="326" t="e">
        <f>'Запит 2-8'!#REF!</f>
        <v>#REF!</v>
      </c>
      <c r="B2519" s="298" t="e">
        <f>IF('Запит 2-8'!#REF!&lt;&gt;"",'Запит 2-8'!#REF!,"")</f>
        <v>#REF!</v>
      </c>
      <c r="C2519" s="297" t="e">
        <f>'Запит 2-8'!#REF!</f>
        <v>#REF!</v>
      </c>
      <c r="D2519" s="296" t="e">
        <f>'Запит 2-8'!#REF!</f>
        <v>#REF!</v>
      </c>
      <c r="E2519" s="413" t="e">
        <f>'Паспорт-3'!F2328</f>
        <v>#REF!</v>
      </c>
      <c r="F2519" s="414"/>
      <c r="G2519" s="429" t="e">
        <f t="shared" si="308"/>
        <v>#REF!</v>
      </c>
      <c r="H2519" s="81" t="e">
        <f t="shared" si="309"/>
        <v>#REF!</v>
      </c>
    </row>
    <row r="2520" spans="1:8" x14ac:dyDescent="0.2">
      <c r="A2520" s="326" t="e">
        <f>'Запит 2-8'!#REF!</f>
        <v>#REF!</v>
      </c>
      <c r="B2520" s="298" t="e">
        <f>IF('Запит 2-8'!#REF!&lt;&gt;"",'Запит 2-8'!#REF!,"")</f>
        <v>#REF!</v>
      </c>
      <c r="C2520" s="297" t="e">
        <f>'Запит 2-8'!#REF!</f>
        <v>#REF!</v>
      </c>
      <c r="D2520" s="296" t="e">
        <f>'Запит 2-8'!#REF!</f>
        <v>#REF!</v>
      </c>
      <c r="E2520" s="413" t="e">
        <f>'Паспорт-3'!F2329</f>
        <v>#REF!</v>
      </c>
      <c r="F2520" s="414"/>
      <c r="G2520" s="429" t="e">
        <f t="shared" si="308"/>
        <v>#REF!</v>
      </c>
      <c r="H2520" s="81" t="e">
        <f t="shared" si="309"/>
        <v>#REF!</v>
      </c>
    </row>
    <row r="2521" spans="1:8" x14ac:dyDescent="0.2">
      <c r="A2521" s="326" t="e">
        <f>'Запит 2-8'!#REF!</f>
        <v>#REF!</v>
      </c>
      <c r="B2521" s="298" t="e">
        <f>IF('Запит 2-8'!#REF!&lt;&gt;"",'Запит 2-8'!#REF!,"")</f>
        <v>#REF!</v>
      </c>
      <c r="C2521" s="297" t="e">
        <f>'Запит 2-8'!#REF!</f>
        <v>#REF!</v>
      </c>
      <c r="D2521" s="296" t="e">
        <f>'Запит 2-8'!#REF!</f>
        <v>#REF!</v>
      </c>
      <c r="E2521" s="413" t="e">
        <f>'Паспорт-3'!F2330</f>
        <v>#REF!</v>
      </c>
      <c r="F2521" s="414"/>
      <c r="G2521" s="429" t="e">
        <f t="shared" si="308"/>
        <v>#REF!</v>
      </c>
      <c r="H2521" s="81" t="e">
        <f t="shared" si="309"/>
        <v>#REF!</v>
      </c>
    </row>
    <row r="2522" spans="1:8" x14ac:dyDescent="0.2">
      <c r="A2522" s="326" t="e">
        <f>'Запит 2-8'!#REF!</f>
        <v>#REF!</v>
      </c>
      <c r="B2522" s="298" t="e">
        <f>IF('Запит 2-8'!#REF!&lt;&gt;"",'Запит 2-8'!#REF!,"")</f>
        <v>#REF!</v>
      </c>
      <c r="C2522" s="297" t="e">
        <f>'Запит 2-8'!#REF!</f>
        <v>#REF!</v>
      </c>
      <c r="D2522" s="296" t="e">
        <f>'Запит 2-8'!#REF!</f>
        <v>#REF!</v>
      </c>
      <c r="E2522" s="413" t="e">
        <f>'Паспорт-3'!F2331</f>
        <v>#REF!</v>
      </c>
      <c r="F2522" s="414"/>
      <c r="G2522" s="429" t="e">
        <f t="shared" si="308"/>
        <v>#REF!</v>
      </c>
      <c r="H2522" s="81" t="e">
        <f t="shared" si="309"/>
        <v>#REF!</v>
      </c>
    </row>
    <row r="2523" spans="1:8" x14ac:dyDescent="0.2">
      <c r="A2523" s="326" t="e">
        <f>'Запит 2-8'!#REF!</f>
        <v>#REF!</v>
      </c>
      <c r="B2523" s="298" t="e">
        <f>IF('Запит 2-8'!#REF!&lt;&gt;"",'Запит 2-8'!#REF!,"")</f>
        <v>#REF!</v>
      </c>
      <c r="C2523" s="297" t="e">
        <f>'Запит 2-8'!#REF!</f>
        <v>#REF!</v>
      </c>
      <c r="D2523" s="296" t="e">
        <f>'Запит 2-8'!#REF!</f>
        <v>#REF!</v>
      </c>
      <c r="E2523" s="413" t="e">
        <f>'Паспорт-3'!F2332</f>
        <v>#REF!</v>
      </c>
      <c r="F2523" s="414"/>
      <c r="G2523" s="429" t="e">
        <f t="shared" si="308"/>
        <v>#REF!</v>
      </c>
      <c r="H2523" s="81" t="e">
        <f t="shared" si="309"/>
        <v>#REF!</v>
      </c>
    </row>
    <row r="2524" spans="1:8" x14ac:dyDescent="0.2">
      <c r="A2524" s="326" t="e">
        <f>'Запит 2-8'!#REF!</f>
        <v>#REF!</v>
      </c>
      <c r="B2524" s="298" t="e">
        <f>IF('Запит 2-8'!#REF!&lt;&gt;"",'Запит 2-8'!#REF!,"")</f>
        <v>#REF!</v>
      </c>
      <c r="C2524" s="297" t="e">
        <f>'Запит 2-8'!#REF!</f>
        <v>#REF!</v>
      </c>
      <c r="D2524" s="296" t="e">
        <f>'Запит 2-8'!#REF!</f>
        <v>#REF!</v>
      </c>
      <c r="E2524" s="413" t="e">
        <f>'Паспорт-3'!F2333</f>
        <v>#REF!</v>
      </c>
      <c r="F2524" s="414"/>
      <c r="G2524" s="429" t="e">
        <f t="shared" si="308"/>
        <v>#REF!</v>
      </c>
      <c r="H2524" s="81" t="e">
        <f t="shared" si="309"/>
        <v>#REF!</v>
      </c>
    </row>
    <row r="2525" spans="1:8" x14ac:dyDescent="0.2">
      <c r="A2525" s="326" t="e">
        <f>'Запит 2-8'!#REF!</f>
        <v>#REF!</v>
      </c>
      <c r="B2525" s="298" t="e">
        <f>IF('Запит 2-8'!#REF!&lt;&gt;"",'Запит 2-8'!#REF!,"")</f>
        <v>#REF!</v>
      </c>
      <c r="C2525" s="297" t="e">
        <f>'Запит 2-8'!#REF!</f>
        <v>#REF!</v>
      </c>
      <c r="D2525" s="296" t="e">
        <f>'Запит 2-8'!#REF!</f>
        <v>#REF!</v>
      </c>
      <c r="E2525" s="413" t="e">
        <f>'Паспорт-3'!F2334</f>
        <v>#REF!</v>
      </c>
      <c r="F2525" s="414"/>
      <c r="G2525" s="429" t="e">
        <f t="shared" si="308"/>
        <v>#REF!</v>
      </c>
      <c r="H2525" s="81" t="e">
        <f t="shared" si="309"/>
        <v>#REF!</v>
      </c>
    </row>
    <row r="2526" spans="1:8" x14ac:dyDescent="0.2">
      <c r="A2526" s="326" t="e">
        <f>'Запит 2-8'!#REF!</f>
        <v>#REF!</v>
      </c>
      <c r="B2526" s="298" t="e">
        <f>IF('Запит 2-8'!#REF!&lt;&gt;"",'Запит 2-8'!#REF!,"")</f>
        <v>#REF!</v>
      </c>
      <c r="C2526" s="297" t="e">
        <f>'Запит 2-8'!#REF!</f>
        <v>#REF!</v>
      </c>
      <c r="D2526" s="296" t="e">
        <f>'Запит 2-8'!#REF!</f>
        <v>#REF!</v>
      </c>
      <c r="E2526" s="413" t="e">
        <f>'Паспорт-3'!F2335</f>
        <v>#REF!</v>
      </c>
      <c r="F2526" s="414"/>
      <c r="G2526" s="429" t="e">
        <f t="shared" si="308"/>
        <v>#REF!</v>
      </c>
      <c r="H2526" s="81" t="e">
        <f t="shared" si="309"/>
        <v>#REF!</v>
      </c>
    </row>
    <row r="2527" spans="1:8" x14ac:dyDescent="0.2">
      <c r="A2527" s="326" t="e">
        <f>'Запит 2-8'!#REF!</f>
        <v>#REF!</v>
      </c>
      <c r="B2527" s="298" t="e">
        <f>IF('Запит 2-8'!#REF!&lt;&gt;"",'Запит 2-8'!#REF!,"")</f>
        <v>#REF!</v>
      </c>
      <c r="C2527" s="297" t="e">
        <f>'Запит 2-8'!#REF!</f>
        <v>#REF!</v>
      </c>
      <c r="D2527" s="296" t="e">
        <f>'Запит 2-8'!#REF!</f>
        <v>#REF!</v>
      </c>
      <c r="E2527" s="413" t="e">
        <f>'Паспорт-3'!F2336</f>
        <v>#REF!</v>
      </c>
      <c r="F2527" s="414"/>
      <c r="G2527" s="429" t="e">
        <f t="shared" si="308"/>
        <v>#REF!</v>
      </c>
      <c r="H2527" s="81" t="e">
        <f t="shared" si="309"/>
        <v>#REF!</v>
      </c>
    </row>
    <row r="2528" spans="1:8" x14ac:dyDescent="0.2">
      <c r="A2528" s="326" t="e">
        <f>'Запит 2-8'!#REF!</f>
        <v>#REF!</v>
      </c>
      <c r="B2528" s="298" t="e">
        <f>IF('Запит 2-8'!#REF!&lt;&gt;"",'Запит 2-8'!#REF!,"")</f>
        <v>#REF!</v>
      </c>
      <c r="C2528" s="297" t="e">
        <f>'Запит 2-8'!#REF!</f>
        <v>#REF!</v>
      </c>
      <c r="D2528" s="296" t="e">
        <f>'Запит 2-8'!#REF!</f>
        <v>#REF!</v>
      </c>
      <c r="E2528" s="413" t="e">
        <f>'Паспорт-3'!F2337</f>
        <v>#REF!</v>
      </c>
      <c r="F2528" s="414"/>
      <c r="G2528" s="429" t="e">
        <f t="shared" si="308"/>
        <v>#REF!</v>
      </c>
      <c r="H2528" s="81" t="e">
        <f t="shared" si="309"/>
        <v>#REF!</v>
      </c>
    </row>
    <row r="2529" spans="1:8" x14ac:dyDescent="0.2">
      <c r="A2529" s="326" t="e">
        <f>'Запит 2-8'!#REF!</f>
        <v>#REF!</v>
      </c>
      <c r="B2529" s="298" t="e">
        <f>IF('Запит 2-8'!#REF!&lt;&gt;"",'Запит 2-8'!#REF!,"")</f>
        <v>#REF!</v>
      </c>
      <c r="C2529" s="297" t="e">
        <f>'Запит 2-8'!#REF!</f>
        <v>#REF!</v>
      </c>
      <c r="D2529" s="296" t="e">
        <f>'Запит 2-8'!#REF!</f>
        <v>#REF!</v>
      </c>
      <c r="E2529" s="413" t="e">
        <f>'Паспорт-3'!F2338</f>
        <v>#REF!</v>
      </c>
      <c r="F2529" s="414"/>
      <c r="G2529" s="429" t="e">
        <f t="shared" si="308"/>
        <v>#REF!</v>
      </c>
      <c r="H2529" s="81" t="e">
        <f t="shared" si="309"/>
        <v>#REF!</v>
      </c>
    </row>
    <row r="2530" spans="1:8" x14ac:dyDescent="0.2">
      <c r="A2530" s="326" t="e">
        <f>'Запит 2-8'!#REF!</f>
        <v>#REF!</v>
      </c>
      <c r="B2530" s="298" t="e">
        <f>IF('Запит 2-8'!#REF!&lt;&gt;"",'Запит 2-8'!#REF!,"")</f>
        <v>#REF!</v>
      </c>
      <c r="C2530" s="297" t="e">
        <f>'Запит 2-8'!#REF!</f>
        <v>#REF!</v>
      </c>
      <c r="D2530" s="296" t="e">
        <f>'Запит 2-8'!#REF!</f>
        <v>#REF!</v>
      </c>
      <c r="E2530" s="413" t="e">
        <f>'Паспорт-3'!F2339</f>
        <v>#REF!</v>
      </c>
      <c r="F2530" s="414"/>
      <c r="G2530" s="429" t="e">
        <f t="shared" si="308"/>
        <v>#REF!</v>
      </c>
      <c r="H2530" s="81" t="e">
        <f t="shared" si="309"/>
        <v>#REF!</v>
      </c>
    </row>
    <row r="2531" spans="1:8" x14ac:dyDescent="0.2">
      <c r="A2531" s="433" t="e">
        <f>'Запит 2-8'!#REF!</f>
        <v>#REF!</v>
      </c>
      <c r="B2531" s="434" t="e">
        <f>IF('Запит 2-8'!#REF!&lt;&gt;"",'Запит 2-8'!#REF!,"")</f>
        <v>#REF!</v>
      </c>
      <c r="C2531" s="435" t="e">
        <f>'Запит 2-8'!#REF!</f>
        <v>#REF!</v>
      </c>
      <c r="D2531" s="436" t="e">
        <f>'Запит 2-8'!#REF!</f>
        <v>#REF!</v>
      </c>
      <c r="E2531" s="437" t="e">
        <f>'Паспорт-3'!F2340</f>
        <v>#REF!</v>
      </c>
      <c r="F2531" s="438"/>
      <c r="G2531" s="439" t="e">
        <f t="shared" si="308"/>
        <v>#REF!</v>
      </c>
      <c r="H2531" s="81" t="e">
        <f t="shared" si="309"/>
        <v>#REF!</v>
      </c>
    </row>
    <row r="2532" spans="1:8" ht="12.75" customHeight="1" x14ac:dyDescent="0.2">
      <c r="A2532" s="820" t="s">
        <v>212</v>
      </c>
      <c r="B2532" s="821"/>
      <c r="C2532" s="821"/>
      <c r="D2532" s="821"/>
      <c r="E2532" s="821"/>
      <c r="F2532" s="821"/>
      <c r="G2532" s="822"/>
      <c r="H2532" s="81" t="e">
        <f>H2516</f>
        <v>#REF!</v>
      </c>
    </row>
    <row r="2533" spans="1:8" x14ac:dyDescent="0.2">
      <c r="A2533" s="426" t="e">
        <f>'Запит 2-8'!#REF!</f>
        <v>#REF!</v>
      </c>
      <c r="B2533" s="823" t="s">
        <v>110</v>
      </c>
      <c r="C2533" s="824"/>
      <c r="D2533" s="824"/>
      <c r="E2533" s="825"/>
      <c r="F2533" s="825"/>
      <c r="G2533" s="826"/>
      <c r="H2533" s="81" t="e">
        <f>H2534</f>
        <v>#REF!</v>
      </c>
    </row>
    <row r="2534" spans="1:8" x14ac:dyDescent="0.2">
      <c r="A2534" s="326" t="e">
        <f>'Запит 2-8'!#REF!</f>
        <v>#REF!</v>
      </c>
      <c r="B2534" s="421" t="e">
        <f>IF('Запит 2-8'!#REF!&lt;&gt;"",'Запит 2-8'!#REF!,"")</f>
        <v>#REF!</v>
      </c>
      <c r="C2534" s="422" t="e">
        <f>'Запит 2-8'!#REF!</f>
        <v>#REF!</v>
      </c>
      <c r="D2534" s="423" t="e">
        <f>'Запит 2-8'!#REF!</f>
        <v>#REF!</v>
      </c>
      <c r="E2534" s="424" t="e">
        <f>'Паспорт-3'!F2342</f>
        <v>#REF!</v>
      </c>
      <c r="F2534" s="425"/>
      <c r="G2534" s="428" t="e">
        <f t="shared" ref="G2534:G2543" si="310">F2534-E2534</f>
        <v>#REF!</v>
      </c>
      <c r="H2534" s="81" t="e">
        <f t="shared" ref="H2534:H2543" si="311">IF(B2534&lt;&gt;"","Для друку","")</f>
        <v>#REF!</v>
      </c>
    </row>
    <row r="2535" spans="1:8" x14ac:dyDescent="0.2">
      <c r="A2535" s="326" t="e">
        <f>'Запит 2-8'!#REF!</f>
        <v>#REF!</v>
      </c>
      <c r="B2535" s="298" t="e">
        <f>IF('Запит 2-8'!#REF!&lt;&gt;"",'Запит 2-8'!#REF!,"")</f>
        <v>#REF!</v>
      </c>
      <c r="C2535" s="297" t="e">
        <f>'Запит 2-8'!#REF!</f>
        <v>#REF!</v>
      </c>
      <c r="D2535" s="296" t="e">
        <f>'Запит 2-8'!#REF!</f>
        <v>#REF!</v>
      </c>
      <c r="E2535" s="413" t="e">
        <f>'Паспорт-3'!F2343</f>
        <v>#REF!</v>
      </c>
      <c r="F2535" s="414"/>
      <c r="G2535" s="429" t="e">
        <f t="shared" si="310"/>
        <v>#REF!</v>
      </c>
      <c r="H2535" s="81" t="e">
        <f t="shared" si="311"/>
        <v>#REF!</v>
      </c>
    </row>
    <row r="2536" spans="1:8" x14ac:dyDescent="0.2">
      <c r="A2536" s="326" t="e">
        <f>'Запит 2-8'!#REF!</f>
        <v>#REF!</v>
      </c>
      <c r="B2536" s="298" t="e">
        <f>IF('Запит 2-8'!#REF!&lt;&gt;"",'Запит 2-8'!#REF!,"")</f>
        <v>#REF!</v>
      </c>
      <c r="C2536" s="297" t="e">
        <f>'Запит 2-8'!#REF!</f>
        <v>#REF!</v>
      </c>
      <c r="D2536" s="296" t="e">
        <f>'Запит 2-8'!#REF!</f>
        <v>#REF!</v>
      </c>
      <c r="E2536" s="413" t="e">
        <f>'Паспорт-3'!F2344</f>
        <v>#REF!</v>
      </c>
      <c r="F2536" s="414"/>
      <c r="G2536" s="429" t="e">
        <f t="shared" si="310"/>
        <v>#REF!</v>
      </c>
      <c r="H2536" s="81" t="e">
        <f t="shared" si="311"/>
        <v>#REF!</v>
      </c>
    </row>
    <row r="2537" spans="1:8" x14ac:dyDescent="0.2">
      <c r="A2537" s="326" t="e">
        <f>'Запит 2-8'!#REF!</f>
        <v>#REF!</v>
      </c>
      <c r="B2537" s="298" t="e">
        <f>IF('Запит 2-8'!#REF!&lt;&gt;"",'Запит 2-8'!#REF!,"")</f>
        <v>#REF!</v>
      </c>
      <c r="C2537" s="297" t="e">
        <f>'Запит 2-8'!#REF!</f>
        <v>#REF!</v>
      </c>
      <c r="D2537" s="296" t="e">
        <f>'Запит 2-8'!#REF!</f>
        <v>#REF!</v>
      </c>
      <c r="E2537" s="413" t="e">
        <f>'Паспорт-3'!F2345</f>
        <v>#REF!</v>
      </c>
      <c r="F2537" s="414"/>
      <c r="G2537" s="429" t="e">
        <f t="shared" si="310"/>
        <v>#REF!</v>
      </c>
      <c r="H2537" s="81" t="e">
        <f t="shared" si="311"/>
        <v>#REF!</v>
      </c>
    </row>
    <row r="2538" spans="1:8" x14ac:dyDescent="0.2">
      <c r="A2538" s="326" t="e">
        <f>'Запит 2-8'!#REF!</f>
        <v>#REF!</v>
      </c>
      <c r="B2538" s="298" t="e">
        <f>IF('Запит 2-8'!#REF!&lt;&gt;"",'Запит 2-8'!#REF!,"")</f>
        <v>#REF!</v>
      </c>
      <c r="C2538" s="297" t="e">
        <f>'Запит 2-8'!#REF!</f>
        <v>#REF!</v>
      </c>
      <c r="D2538" s="296" t="e">
        <f>'Запит 2-8'!#REF!</f>
        <v>#REF!</v>
      </c>
      <c r="E2538" s="413" t="e">
        <f>'Паспорт-3'!F2346</f>
        <v>#REF!</v>
      </c>
      <c r="F2538" s="414"/>
      <c r="G2538" s="429" t="e">
        <f t="shared" si="310"/>
        <v>#REF!</v>
      </c>
      <c r="H2538" s="81" t="e">
        <f t="shared" si="311"/>
        <v>#REF!</v>
      </c>
    </row>
    <row r="2539" spans="1:8" x14ac:dyDescent="0.2">
      <c r="A2539" s="326" t="e">
        <f>'Запит 2-8'!#REF!</f>
        <v>#REF!</v>
      </c>
      <c r="B2539" s="298" t="e">
        <f>IF('Запит 2-8'!#REF!&lt;&gt;"",'Запит 2-8'!#REF!,"")</f>
        <v>#REF!</v>
      </c>
      <c r="C2539" s="297" t="e">
        <f>'Запит 2-8'!#REF!</f>
        <v>#REF!</v>
      </c>
      <c r="D2539" s="296" t="e">
        <f>'Запит 2-8'!#REF!</f>
        <v>#REF!</v>
      </c>
      <c r="E2539" s="413" t="e">
        <f>'Паспорт-3'!F2347</f>
        <v>#REF!</v>
      </c>
      <c r="F2539" s="414"/>
      <c r="G2539" s="429" t="e">
        <f t="shared" si="310"/>
        <v>#REF!</v>
      </c>
      <c r="H2539" s="81" t="e">
        <f t="shared" si="311"/>
        <v>#REF!</v>
      </c>
    </row>
    <row r="2540" spans="1:8" x14ac:dyDescent="0.2">
      <c r="A2540" s="326" t="e">
        <f>'Запит 2-8'!#REF!</f>
        <v>#REF!</v>
      </c>
      <c r="B2540" s="298" t="e">
        <f>IF('Запит 2-8'!#REF!&lt;&gt;"",'Запит 2-8'!#REF!,"")</f>
        <v>#REF!</v>
      </c>
      <c r="C2540" s="297" t="e">
        <f>'Запит 2-8'!#REF!</f>
        <v>#REF!</v>
      </c>
      <c r="D2540" s="296" t="e">
        <f>'Запит 2-8'!#REF!</f>
        <v>#REF!</v>
      </c>
      <c r="E2540" s="413" t="e">
        <f>'Паспорт-3'!F2348</f>
        <v>#REF!</v>
      </c>
      <c r="F2540" s="414"/>
      <c r="G2540" s="429" t="e">
        <f t="shared" si="310"/>
        <v>#REF!</v>
      </c>
      <c r="H2540" s="81" t="e">
        <f t="shared" si="311"/>
        <v>#REF!</v>
      </c>
    </row>
    <row r="2541" spans="1:8" x14ac:dyDescent="0.2">
      <c r="A2541" s="326" t="e">
        <f>'Запит 2-8'!#REF!</f>
        <v>#REF!</v>
      </c>
      <c r="B2541" s="298" t="e">
        <f>IF('Запит 2-8'!#REF!&lt;&gt;"",'Запит 2-8'!#REF!,"")</f>
        <v>#REF!</v>
      </c>
      <c r="C2541" s="297" t="e">
        <f>'Запит 2-8'!#REF!</f>
        <v>#REF!</v>
      </c>
      <c r="D2541" s="296" t="e">
        <f>'Запит 2-8'!#REF!</f>
        <v>#REF!</v>
      </c>
      <c r="E2541" s="413" t="e">
        <f>'Паспорт-3'!F2349</f>
        <v>#REF!</v>
      </c>
      <c r="F2541" s="414"/>
      <c r="G2541" s="429" t="e">
        <f t="shared" si="310"/>
        <v>#REF!</v>
      </c>
      <c r="H2541" s="81" t="e">
        <f t="shared" si="311"/>
        <v>#REF!</v>
      </c>
    </row>
    <row r="2542" spans="1:8" ht="12.75" customHeight="1" x14ac:dyDescent="0.2">
      <c r="A2542" s="326" t="e">
        <f>'Запит 2-8'!#REF!</f>
        <v>#REF!</v>
      </c>
      <c r="B2542" s="298" t="e">
        <f>IF('Запит 2-8'!#REF!&lt;&gt;"",'Запит 2-8'!#REF!,"")</f>
        <v>#REF!</v>
      </c>
      <c r="C2542" s="297" t="e">
        <f>'Запит 2-8'!#REF!</f>
        <v>#REF!</v>
      </c>
      <c r="D2542" s="296" t="e">
        <f>'Запит 2-8'!#REF!</f>
        <v>#REF!</v>
      </c>
      <c r="E2542" s="413" t="e">
        <f>'Паспорт-3'!F2350</f>
        <v>#REF!</v>
      </c>
      <c r="F2542" s="414"/>
      <c r="G2542" s="429" t="e">
        <f t="shared" si="310"/>
        <v>#REF!</v>
      </c>
      <c r="H2542" s="81" t="e">
        <f t="shared" si="311"/>
        <v>#REF!</v>
      </c>
    </row>
    <row r="2543" spans="1:8" x14ac:dyDescent="0.2">
      <c r="A2543" s="433" t="e">
        <f>'Запит 2-8'!#REF!</f>
        <v>#REF!</v>
      </c>
      <c r="B2543" s="434" t="e">
        <f>IF('Запит 2-8'!#REF!&lt;&gt;"",'Запит 2-8'!#REF!,"")</f>
        <v>#REF!</v>
      </c>
      <c r="C2543" s="435" t="e">
        <f>'Запит 2-8'!#REF!</f>
        <v>#REF!</v>
      </c>
      <c r="D2543" s="436" t="e">
        <f>'Запит 2-8'!#REF!</f>
        <v>#REF!</v>
      </c>
      <c r="E2543" s="437" t="e">
        <f>'Паспорт-3'!F2351</f>
        <v>#REF!</v>
      </c>
      <c r="F2543" s="438"/>
      <c r="G2543" s="439" t="e">
        <f t="shared" si="310"/>
        <v>#REF!</v>
      </c>
      <c r="H2543" s="81" t="e">
        <f t="shared" si="311"/>
        <v>#REF!</v>
      </c>
    </row>
    <row r="2544" spans="1:8" ht="12.75" customHeight="1" x14ac:dyDescent="0.2">
      <c r="A2544" s="820" t="s">
        <v>212</v>
      </c>
      <c r="B2544" s="821"/>
      <c r="C2544" s="821"/>
      <c r="D2544" s="821"/>
      <c r="E2544" s="821"/>
      <c r="F2544" s="821"/>
      <c r="G2544" s="822"/>
      <c r="H2544" s="81" t="e">
        <f>H2533</f>
        <v>#REF!</v>
      </c>
    </row>
    <row r="2545" spans="1:8" ht="12.75" customHeight="1" x14ac:dyDescent="0.2">
      <c r="A2545" s="820" t="s">
        <v>232</v>
      </c>
      <c r="B2545" s="821"/>
      <c r="C2545" s="821"/>
      <c r="D2545" s="821"/>
      <c r="E2545" s="821"/>
      <c r="F2545" s="821"/>
      <c r="G2545" s="822"/>
      <c r="H2545" s="81" t="e">
        <f>H2481</f>
        <v>#REF!</v>
      </c>
    </row>
    <row r="2546" spans="1:8" ht="12.75" customHeight="1" x14ac:dyDescent="0.2">
      <c r="A2546" s="784" t="e">
        <f>'Запит 2-8'!#REF!</f>
        <v>#REF!</v>
      </c>
      <c r="B2546" s="785"/>
      <c r="C2546" s="785"/>
      <c r="D2546" s="785"/>
      <c r="E2546" s="785"/>
      <c r="F2546" s="785"/>
      <c r="G2546" s="786"/>
      <c r="H2546" s="81" t="e">
        <f>H2547</f>
        <v>#REF!</v>
      </c>
    </row>
    <row r="2547" spans="1:8" x14ac:dyDescent="0.2">
      <c r="A2547" s="420" t="s">
        <v>4</v>
      </c>
      <c r="B2547" s="823" t="s">
        <v>107</v>
      </c>
      <c r="C2547" s="824"/>
      <c r="D2547" s="824"/>
      <c r="E2547" s="827"/>
      <c r="F2547" s="827"/>
      <c r="G2547" s="828"/>
      <c r="H2547" s="81" t="e">
        <f>H2548</f>
        <v>#REF!</v>
      </c>
    </row>
    <row r="2548" spans="1:8" x14ac:dyDescent="0.2">
      <c r="A2548" s="326" t="e">
        <f>'Запит 2-8'!#REF!</f>
        <v>#REF!</v>
      </c>
      <c r="B2548" s="421" t="e">
        <f>IF('Запит 2-8'!#REF!&lt;&gt;"",'Запит 2-8'!#REF!,"")</f>
        <v>#REF!</v>
      </c>
      <c r="C2548" s="422" t="e">
        <f>'Запит 2-8'!#REF!</f>
        <v>#REF!</v>
      </c>
      <c r="D2548" s="423" t="e">
        <f>'Запит 2-8'!#REF!</f>
        <v>#REF!</v>
      </c>
      <c r="E2548" s="424" t="e">
        <f>'Паспорт-3'!F2354</f>
        <v>#REF!</v>
      </c>
      <c r="F2548" s="425"/>
      <c r="G2548" s="428" t="e">
        <f t="shared" ref="G2548:G2562" si="312">F2548-E2548</f>
        <v>#REF!</v>
      </c>
      <c r="H2548" s="81" t="e">
        <f t="shared" ref="H2548:H2562" si="313">IF(B2548&lt;&gt;"","Для друку","")</f>
        <v>#REF!</v>
      </c>
    </row>
    <row r="2549" spans="1:8" x14ac:dyDescent="0.2">
      <c r="A2549" s="326" t="e">
        <f>'Запит 2-8'!#REF!</f>
        <v>#REF!</v>
      </c>
      <c r="B2549" s="298" t="e">
        <f>IF('Запит 2-8'!#REF!&lt;&gt;"",'Запит 2-8'!#REF!,"")</f>
        <v>#REF!</v>
      </c>
      <c r="C2549" s="297" t="e">
        <f>'Запит 2-8'!#REF!</f>
        <v>#REF!</v>
      </c>
      <c r="D2549" s="296" t="e">
        <f>'Запит 2-8'!#REF!</f>
        <v>#REF!</v>
      </c>
      <c r="E2549" s="413" t="e">
        <f>'Паспорт-3'!F2355</f>
        <v>#REF!</v>
      </c>
      <c r="F2549" s="414"/>
      <c r="G2549" s="429" t="e">
        <f t="shared" si="312"/>
        <v>#REF!</v>
      </c>
      <c r="H2549" s="81" t="e">
        <f t="shared" si="313"/>
        <v>#REF!</v>
      </c>
    </row>
    <row r="2550" spans="1:8" x14ac:dyDescent="0.2">
      <c r="A2550" s="326" t="e">
        <f>'Запит 2-8'!#REF!</f>
        <v>#REF!</v>
      </c>
      <c r="B2550" s="298" t="e">
        <f>IF('Запит 2-8'!#REF!&lt;&gt;"",'Запит 2-8'!#REF!,"")</f>
        <v>#REF!</v>
      </c>
      <c r="C2550" s="297" t="e">
        <f>'Запит 2-8'!#REF!</f>
        <v>#REF!</v>
      </c>
      <c r="D2550" s="296" t="e">
        <f>'Запит 2-8'!#REF!</f>
        <v>#REF!</v>
      </c>
      <c r="E2550" s="413" t="e">
        <f>'Паспорт-3'!F2356</f>
        <v>#REF!</v>
      </c>
      <c r="F2550" s="414"/>
      <c r="G2550" s="429" t="e">
        <f t="shared" si="312"/>
        <v>#REF!</v>
      </c>
      <c r="H2550" s="81" t="e">
        <f t="shared" si="313"/>
        <v>#REF!</v>
      </c>
    </row>
    <row r="2551" spans="1:8" x14ac:dyDescent="0.2">
      <c r="A2551" s="326" t="e">
        <f>'Запит 2-8'!#REF!</f>
        <v>#REF!</v>
      </c>
      <c r="B2551" s="298" t="e">
        <f>IF('Запит 2-8'!#REF!&lt;&gt;"",'Запит 2-8'!#REF!,"")</f>
        <v>#REF!</v>
      </c>
      <c r="C2551" s="297" t="e">
        <f>'Запит 2-8'!#REF!</f>
        <v>#REF!</v>
      </c>
      <c r="D2551" s="296" t="e">
        <f>'Запит 2-8'!#REF!</f>
        <v>#REF!</v>
      </c>
      <c r="E2551" s="413" t="e">
        <f>'Паспорт-3'!F2357</f>
        <v>#REF!</v>
      </c>
      <c r="F2551" s="414"/>
      <c r="G2551" s="429" t="e">
        <f t="shared" si="312"/>
        <v>#REF!</v>
      </c>
      <c r="H2551" s="81" t="e">
        <f t="shared" si="313"/>
        <v>#REF!</v>
      </c>
    </row>
    <row r="2552" spans="1:8" x14ac:dyDescent="0.2">
      <c r="A2552" s="326" t="e">
        <f>'Запит 2-8'!#REF!</f>
        <v>#REF!</v>
      </c>
      <c r="B2552" s="298" t="e">
        <f>IF('Запит 2-8'!#REF!&lt;&gt;"",'Запит 2-8'!#REF!,"")</f>
        <v>#REF!</v>
      </c>
      <c r="C2552" s="297" t="e">
        <f>'Запит 2-8'!#REF!</f>
        <v>#REF!</v>
      </c>
      <c r="D2552" s="296" t="e">
        <f>'Запит 2-8'!#REF!</f>
        <v>#REF!</v>
      </c>
      <c r="E2552" s="413" t="e">
        <f>'Паспорт-3'!F2358</f>
        <v>#REF!</v>
      </c>
      <c r="F2552" s="414"/>
      <c r="G2552" s="429" t="e">
        <f t="shared" si="312"/>
        <v>#REF!</v>
      </c>
      <c r="H2552" s="81" t="e">
        <f t="shared" si="313"/>
        <v>#REF!</v>
      </c>
    </row>
    <row r="2553" spans="1:8" x14ac:dyDescent="0.2">
      <c r="A2553" s="326" t="e">
        <f>'Запит 2-8'!#REF!</f>
        <v>#REF!</v>
      </c>
      <c r="B2553" s="298" t="e">
        <f>IF('Запит 2-8'!#REF!&lt;&gt;"",'Запит 2-8'!#REF!,"")</f>
        <v>#REF!</v>
      </c>
      <c r="C2553" s="297" t="e">
        <f>'Запит 2-8'!#REF!</f>
        <v>#REF!</v>
      </c>
      <c r="D2553" s="296" t="e">
        <f>'Запит 2-8'!#REF!</f>
        <v>#REF!</v>
      </c>
      <c r="E2553" s="413" t="e">
        <f>'Паспорт-3'!F2359</f>
        <v>#REF!</v>
      </c>
      <c r="F2553" s="414"/>
      <c r="G2553" s="429" t="e">
        <f t="shared" si="312"/>
        <v>#REF!</v>
      </c>
      <c r="H2553" s="81" t="e">
        <f t="shared" si="313"/>
        <v>#REF!</v>
      </c>
    </row>
    <row r="2554" spans="1:8" x14ac:dyDescent="0.2">
      <c r="A2554" s="326" t="e">
        <f>'Запит 2-8'!#REF!</f>
        <v>#REF!</v>
      </c>
      <c r="B2554" s="298" t="e">
        <f>IF('Запит 2-8'!#REF!&lt;&gt;"",'Запит 2-8'!#REF!,"")</f>
        <v>#REF!</v>
      </c>
      <c r="C2554" s="297" t="e">
        <f>'Запит 2-8'!#REF!</f>
        <v>#REF!</v>
      </c>
      <c r="D2554" s="296" t="e">
        <f>'Запит 2-8'!#REF!</f>
        <v>#REF!</v>
      </c>
      <c r="E2554" s="413" t="e">
        <f>'Паспорт-3'!F2360</f>
        <v>#REF!</v>
      </c>
      <c r="F2554" s="414"/>
      <c r="G2554" s="429" t="e">
        <f t="shared" si="312"/>
        <v>#REF!</v>
      </c>
      <c r="H2554" s="81" t="e">
        <f t="shared" si="313"/>
        <v>#REF!</v>
      </c>
    </row>
    <row r="2555" spans="1:8" x14ac:dyDescent="0.2">
      <c r="A2555" s="326" t="e">
        <f>'Запит 2-8'!#REF!</f>
        <v>#REF!</v>
      </c>
      <c r="B2555" s="298" t="e">
        <f>IF('Запит 2-8'!#REF!&lt;&gt;"",'Запит 2-8'!#REF!,"")</f>
        <v>#REF!</v>
      </c>
      <c r="C2555" s="297" t="e">
        <f>'Запит 2-8'!#REF!</f>
        <v>#REF!</v>
      </c>
      <c r="D2555" s="296" t="e">
        <f>'Запит 2-8'!#REF!</f>
        <v>#REF!</v>
      </c>
      <c r="E2555" s="413" t="e">
        <f>'Паспорт-3'!F2361</f>
        <v>#REF!</v>
      </c>
      <c r="F2555" s="414"/>
      <c r="G2555" s="429" t="e">
        <f t="shared" si="312"/>
        <v>#REF!</v>
      </c>
      <c r="H2555" s="81" t="e">
        <f t="shared" si="313"/>
        <v>#REF!</v>
      </c>
    </row>
    <row r="2556" spans="1:8" x14ac:dyDescent="0.2">
      <c r="A2556" s="326" t="e">
        <f>'Запит 2-8'!#REF!</f>
        <v>#REF!</v>
      </c>
      <c r="B2556" s="298" t="e">
        <f>IF('Запит 2-8'!#REF!&lt;&gt;"",'Запит 2-8'!#REF!,"")</f>
        <v>#REF!</v>
      </c>
      <c r="C2556" s="297" t="e">
        <f>'Запит 2-8'!#REF!</f>
        <v>#REF!</v>
      </c>
      <c r="D2556" s="296" t="e">
        <f>'Запит 2-8'!#REF!</f>
        <v>#REF!</v>
      </c>
      <c r="E2556" s="413" t="e">
        <f>'Паспорт-3'!F2362</f>
        <v>#REF!</v>
      </c>
      <c r="F2556" s="414"/>
      <c r="G2556" s="429" t="e">
        <f t="shared" si="312"/>
        <v>#REF!</v>
      </c>
      <c r="H2556" s="81" t="e">
        <f t="shared" si="313"/>
        <v>#REF!</v>
      </c>
    </row>
    <row r="2557" spans="1:8" x14ac:dyDescent="0.2">
      <c r="A2557" s="326" t="e">
        <f>'Запит 2-8'!#REF!</f>
        <v>#REF!</v>
      </c>
      <c r="B2557" s="298" t="e">
        <f>IF('Запит 2-8'!#REF!&lt;&gt;"",'Запит 2-8'!#REF!,"")</f>
        <v>#REF!</v>
      </c>
      <c r="C2557" s="297" t="e">
        <f>'Запит 2-8'!#REF!</f>
        <v>#REF!</v>
      </c>
      <c r="D2557" s="296" t="e">
        <f>'Запит 2-8'!#REF!</f>
        <v>#REF!</v>
      </c>
      <c r="E2557" s="413" t="e">
        <f>'Паспорт-3'!F2363</f>
        <v>#REF!</v>
      </c>
      <c r="F2557" s="414"/>
      <c r="G2557" s="429" t="e">
        <f t="shared" si="312"/>
        <v>#REF!</v>
      </c>
      <c r="H2557" s="81" t="e">
        <f t="shared" si="313"/>
        <v>#REF!</v>
      </c>
    </row>
    <row r="2558" spans="1:8" x14ac:dyDescent="0.2">
      <c r="A2558" s="326" t="e">
        <f>'Запит 2-8'!#REF!</f>
        <v>#REF!</v>
      </c>
      <c r="B2558" s="298" t="e">
        <f>IF('Запит 2-8'!#REF!&lt;&gt;"",'Запит 2-8'!#REF!,"")</f>
        <v>#REF!</v>
      </c>
      <c r="C2558" s="297" t="e">
        <f>'Запит 2-8'!#REF!</f>
        <v>#REF!</v>
      </c>
      <c r="D2558" s="296" t="e">
        <f>'Запит 2-8'!#REF!</f>
        <v>#REF!</v>
      </c>
      <c r="E2558" s="413" t="e">
        <f>'Паспорт-3'!F2364</f>
        <v>#REF!</v>
      </c>
      <c r="F2558" s="414"/>
      <c r="G2558" s="429" t="e">
        <f t="shared" si="312"/>
        <v>#REF!</v>
      </c>
      <c r="H2558" s="81" t="e">
        <f t="shared" si="313"/>
        <v>#REF!</v>
      </c>
    </row>
    <row r="2559" spans="1:8" x14ac:dyDescent="0.2">
      <c r="A2559" s="326" t="e">
        <f>'Запит 2-8'!#REF!</f>
        <v>#REF!</v>
      </c>
      <c r="B2559" s="298" t="e">
        <f>IF('Запит 2-8'!#REF!&lt;&gt;"",'Запит 2-8'!#REF!,"")</f>
        <v>#REF!</v>
      </c>
      <c r="C2559" s="297" t="e">
        <f>'Запит 2-8'!#REF!</f>
        <v>#REF!</v>
      </c>
      <c r="D2559" s="296" t="e">
        <f>'Запит 2-8'!#REF!</f>
        <v>#REF!</v>
      </c>
      <c r="E2559" s="413" t="e">
        <f>'Паспорт-3'!F2365</f>
        <v>#REF!</v>
      </c>
      <c r="F2559" s="414"/>
      <c r="G2559" s="429" t="e">
        <f t="shared" si="312"/>
        <v>#REF!</v>
      </c>
      <c r="H2559" s="81" t="e">
        <f t="shared" si="313"/>
        <v>#REF!</v>
      </c>
    </row>
    <row r="2560" spans="1:8" x14ac:dyDescent="0.2">
      <c r="A2560" s="326" t="e">
        <f>'Запит 2-8'!#REF!</f>
        <v>#REF!</v>
      </c>
      <c r="B2560" s="298" t="e">
        <f>IF('Запит 2-8'!#REF!&lt;&gt;"",'Запит 2-8'!#REF!,"")</f>
        <v>#REF!</v>
      </c>
      <c r="C2560" s="297" t="e">
        <f>'Запит 2-8'!#REF!</f>
        <v>#REF!</v>
      </c>
      <c r="D2560" s="296" t="e">
        <f>'Запит 2-8'!#REF!</f>
        <v>#REF!</v>
      </c>
      <c r="E2560" s="413" t="e">
        <f>'Паспорт-3'!F2366</f>
        <v>#REF!</v>
      </c>
      <c r="F2560" s="414"/>
      <c r="G2560" s="429" t="e">
        <f t="shared" si="312"/>
        <v>#REF!</v>
      </c>
      <c r="H2560" s="81" t="e">
        <f t="shared" si="313"/>
        <v>#REF!</v>
      </c>
    </row>
    <row r="2561" spans="1:8" x14ac:dyDescent="0.2">
      <c r="A2561" s="326" t="e">
        <f>'Запит 2-8'!#REF!</f>
        <v>#REF!</v>
      </c>
      <c r="B2561" s="298" t="e">
        <f>IF('Запит 2-8'!#REF!&lt;&gt;"",'Запит 2-8'!#REF!,"")</f>
        <v>#REF!</v>
      </c>
      <c r="C2561" s="297" t="e">
        <f>'Запит 2-8'!#REF!</f>
        <v>#REF!</v>
      </c>
      <c r="D2561" s="296" t="e">
        <f>'Запит 2-8'!#REF!</f>
        <v>#REF!</v>
      </c>
      <c r="E2561" s="413" t="e">
        <f>'Паспорт-3'!F2367</f>
        <v>#REF!</v>
      </c>
      <c r="F2561" s="414"/>
      <c r="G2561" s="429" t="e">
        <f t="shared" si="312"/>
        <v>#REF!</v>
      </c>
      <c r="H2561" s="81" t="e">
        <f t="shared" si="313"/>
        <v>#REF!</v>
      </c>
    </row>
    <row r="2562" spans="1:8" x14ac:dyDescent="0.2">
      <c r="A2562" s="433" t="e">
        <f>'Запит 2-8'!#REF!</f>
        <v>#REF!</v>
      </c>
      <c r="B2562" s="434" t="e">
        <f>IF('Запит 2-8'!#REF!&lt;&gt;"",'Запит 2-8'!#REF!,"")</f>
        <v>#REF!</v>
      </c>
      <c r="C2562" s="435" t="e">
        <f>'Запит 2-8'!#REF!</f>
        <v>#REF!</v>
      </c>
      <c r="D2562" s="436" t="e">
        <f>'Запит 2-8'!#REF!</f>
        <v>#REF!</v>
      </c>
      <c r="E2562" s="437" t="e">
        <f>'Паспорт-3'!F2368</f>
        <v>#REF!</v>
      </c>
      <c r="F2562" s="438"/>
      <c r="G2562" s="439" t="e">
        <f t="shared" si="312"/>
        <v>#REF!</v>
      </c>
      <c r="H2562" s="81" t="e">
        <f t="shared" si="313"/>
        <v>#REF!</v>
      </c>
    </row>
    <row r="2563" spans="1:8" ht="12.75" customHeight="1" x14ac:dyDescent="0.2">
      <c r="A2563" s="820" t="s">
        <v>212</v>
      </c>
      <c r="B2563" s="821"/>
      <c r="C2563" s="821"/>
      <c r="D2563" s="821"/>
      <c r="E2563" s="821"/>
      <c r="F2563" s="821"/>
      <c r="G2563" s="822"/>
      <c r="H2563" s="81" t="e">
        <f>H2547</f>
        <v>#REF!</v>
      </c>
    </row>
    <row r="2564" spans="1:8" x14ac:dyDescent="0.2">
      <c r="A2564" s="420" t="e">
        <f>'Запит 2-8'!#REF!</f>
        <v>#REF!</v>
      </c>
      <c r="B2564" s="823" t="s">
        <v>108</v>
      </c>
      <c r="C2564" s="824"/>
      <c r="D2564" s="824"/>
      <c r="E2564" s="824"/>
      <c r="F2564" s="824"/>
      <c r="G2564" s="829"/>
      <c r="H2564" s="81" t="e">
        <f>H2565</f>
        <v>#REF!</v>
      </c>
    </row>
    <row r="2565" spans="1:8" x14ac:dyDescent="0.2">
      <c r="A2565" s="326" t="e">
        <f>'Запит 2-8'!#REF!</f>
        <v>#REF!</v>
      </c>
      <c r="B2565" s="421" t="e">
        <f>IF('Запит 2-8'!#REF!&lt;&gt;"",'Запит 2-8'!#REF!,"")</f>
        <v>#REF!</v>
      </c>
      <c r="C2565" s="422" t="e">
        <f>'Запит 2-8'!#REF!</f>
        <v>#REF!</v>
      </c>
      <c r="D2565" s="423" t="e">
        <f>'Запит 2-8'!#REF!</f>
        <v>#REF!</v>
      </c>
      <c r="E2565" s="430" t="e">
        <f>'Паспорт-3'!F2370</f>
        <v>#REF!</v>
      </c>
      <c r="F2565" s="431"/>
      <c r="G2565" s="432" t="e">
        <f t="shared" ref="G2565:G2579" si="314">F2565-E2565</f>
        <v>#REF!</v>
      </c>
      <c r="H2565" s="81" t="e">
        <f t="shared" ref="H2565:H2579" si="315">IF(B2565&lt;&gt;"","Для друку","")</f>
        <v>#REF!</v>
      </c>
    </row>
    <row r="2566" spans="1:8" x14ac:dyDescent="0.2">
      <c r="A2566" s="326" t="e">
        <f>'Запит 2-8'!#REF!</f>
        <v>#REF!</v>
      </c>
      <c r="B2566" s="298" t="e">
        <f>IF('Запит 2-8'!#REF!&lt;&gt;"",'Запит 2-8'!#REF!,"")</f>
        <v>#REF!</v>
      </c>
      <c r="C2566" s="297" t="e">
        <f>'Запит 2-8'!#REF!</f>
        <v>#REF!</v>
      </c>
      <c r="D2566" s="296" t="e">
        <f>'Запит 2-8'!#REF!</f>
        <v>#REF!</v>
      </c>
      <c r="E2566" s="413" t="e">
        <f>'Паспорт-3'!F2371</f>
        <v>#REF!</v>
      </c>
      <c r="F2566" s="414"/>
      <c r="G2566" s="429" t="e">
        <f t="shared" si="314"/>
        <v>#REF!</v>
      </c>
      <c r="H2566" s="81" t="e">
        <f t="shared" si="315"/>
        <v>#REF!</v>
      </c>
    </row>
    <row r="2567" spans="1:8" x14ac:dyDescent="0.2">
      <c r="A2567" s="326" t="e">
        <f>'Запит 2-8'!#REF!</f>
        <v>#REF!</v>
      </c>
      <c r="B2567" s="298" t="e">
        <f>IF('Запит 2-8'!#REF!&lt;&gt;"",'Запит 2-8'!#REF!,"")</f>
        <v>#REF!</v>
      </c>
      <c r="C2567" s="297" t="e">
        <f>'Запит 2-8'!#REF!</f>
        <v>#REF!</v>
      </c>
      <c r="D2567" s="296" t="e">
        <f>'Запит 2-8'!#REF!</f>
        <v>#REF!</v>
      </c>
      <c r="E2567" s="413" t="e">
        <f>'Паспорт-3'!F2372</f>
        <v>#REF!</v>
      </c>
      <c r="F2567" s="414"/>
      <c r="G2567" s="429" t="e">
        <f t="shared" si="314"/>
        <v>#REF!</v>
      </c>
      <c r="H2567" s="81" t="e">
        <f t="shared" si="315"/>
        <v>#REF!</v>
      </c>
    </row>
    <row r="2568" spans="1:8" x14ac:dyDescent="0.2">
      <c r="A2568" s="326" t="e">
        <f>'Запит 2-8'!#REF!</f>
        <v>#REF!</v>
      </c>
      <c r="B2568" s="298" t="e">
        <f>IF('Запит 2-8'!#REF!&lt;&gt;"",'Запит 2-8'!#REF!,"")</f>
        <v>#REF!</v>
      </c>
      <c r="C2568" s="297" t="e">
        <f>'Запит 2-8'!#REF!</f>
        <v>#REF!</v>
      </c>
      <c r="D2568" s="296" t="e">
        <f>'Запит 2-8'!#REF!</f>
        <v>#REF!</v>
      </c>
      <c r="E2568" s="413" t="e">
        <f>'Паспорт-3'!F2373</f>
        <v>#REF!</v>
      </c>
      <c r="F2568" s="414"/>
      <c r="G2568" s="429" t="e">
        <f t="shared" si="314"/>
        <v>#REF!</v>
      </c>
      <c r="H2568" s="81" t="e">
        <f t="shared" si="315"/>
        <v>#REF!</v>
      </c>
    </row>
    <row r="2569" spans="1:8" x14ac:dyDescent="0.2">
      <c r="A2569" s="326" t="e">
        <f>'Запит 2-8'!#REF!</f>
        <v>#REF!</v>
      </c>
      <c r="B2569" s="298" t="e">
        <f>IF('Запит 2-8'!#REF!&lt;&gt;"",'Запит 2-8'!#REF!,"")</f>
        <v>#REF!</v>
      </c>
      <c r="C2569" s="297" t="e">
        <f>'Запит 2-8'!#REF!</f>
        <v>#REF!</v>
      </c>
      <c r="D2569" s="296" t="e">
        <f>'Запит 2-8'!#REF!</f>
        <v>#REF!</v>
      </c>
      <c r="E2569" s="413" t="e">
        <f>'Паспорт-3'!F2374</f>
        <v>#REF!</v>
      </c>
      <c r="F2569" s="414"/>
      <c r="G2569" s="429" t="e">
        <f t="shared" si="314"/>
        <v>#REF!</v>
      </c>
      <c r="H2569" s="81" t="e">
        <f t="shared" si="315"/>
        <v>#REF!</v>
      </c>
    </row>
    <row r="2570" spans="1:8" x14ac:dyDescent="0.2">
      <c r="A2570" s="326" t="e">
        <f>'Запит 2-8'!#REF!</f>
        <v>#REF!</v>
      </c>
      <c r="B2570" s="298" t="e">
        <f>IF('Запит 2-8'!#REF!&lt;&gt;"",'Запит 2-8'!#REF!,"")</f>
        <v>#REF!</v>
      </c>
      <c r="C2570" s="297" t="e">
        <f>'Запит 2-8'!#REF!</f>
        <v>#REF!</v>
      </c>
      <c r="D2570" s="296" t="e">
        <f>'Запит 2-8'!#REF!</f>
        <v>#REF!</v>
      </c>
      <c r="E2570" s="413" t="e">
        <f>'Паспорт-3'!F2375</f>
        <v>#REF!</v>
      </c>
      <c r="F2570" s="414"/>
      <c r="G2570" s="429" t="e">
        <f t="shared" si="314"/>
        <v>#REF!</v>
      </c>
      <c r="H2570" s="81" t="e">
        <f t="shared" si="315"/>
        <v>#REF!</v>
      </c>
    </row>
    <row r="2571" spans="1:8" x14ac:dyDescent="0.2">
      <c r="A2571" s="326" t="e">
        <f>'Запит 2-8'!#REF!</f>
        <v>#REF!</v>
      </c>
      <c r="B2571" s="298" t="e">
        <f>IF('Запит 2-8'!#REF!&lt;&gt;"",'Запит 2-8'!#REF!,"")</f>
        <v>#REF!</v>
      </c>
      <c r="C2571" s="297" t="e">
        <f>'Запит 2-8'!#REF!</f>
        <v>#REF!</v>
      </c>
      <c r="D2571" s="296" t="e">
        <f>'Запит 2-8'!#REF!</f>
        <v>#REF!</v>
      </c>
      <c r="E2571" s="413" t="e">
        <f>'Паспорт-3'!F2376</f>
        <v>#REF!</v>
      </c>
      <c r="F2571" s="414"/>
      <c r="G2571" s="429" t="e">
        <f t="shared" si="314"/>
        <v>#REF!</v>
      </c>
      <c r="H2571" s="81" t="e">
        <f t="shared" si="315"/>
        <v>#REF!</v>
      </c>
    </row>
    <row r="2572" spans="1:8" x14ac:dyDescent="0.2">
      <c r="A2572" s="326" t="e">
        <f>'Запит 2-8'!#REF!</f>
        <v>#REF!</v>
      </c>
      <c r="B2572" s="298" t="e">
        <f>IF('Запит 2-8'!#REF!&lt;&gt;"",'Запит 2-8'!#REF!,"")</f>
        <v>#REF!</v>
      </c>
      <c r="C2572" s="297" t="e">
        <f>'Запит 2-8'!#REF!</f>
        <v>#REF!</v>
      </c>
      <c r="D2572" s="296" t="e">
        <f>'Запит 2-8'!#REF!</f>
        <v>#REF!</v>
      </c>
      <c r="E2572" s="413" t="e">
        <f>'Паспорт-3'!F2377</f>
        <v>#REF!</v>
      </c>
      <c r="F2572" s="414"/>
      <c r="G2572" s="429" t="e">
        <f t="shared" si="314"/>
        <v>#REF!</v>
      </c>
      <c r="H2572" s="81" t="e">
        <f t="shared" si="315"/>
        <v>#REF!</v>
      </c>
    </row>
    <row r="2573" spans="1:8" x14ac:dyDescent="0.2">
      <c r="A2573" s="326" t="e">
        <f>'Запит 2-8'!#REF!</f>
        <v>#REF!</v>
      </c>
      <c r="B2573" s="298" t="e">
        <f>IF('Запит 2-8'!#REF!&lt;&gt;"",'Запит 2-8'!#REF!,"")</f>
        <v>#REF!</v>
      </c>
      <c r="C2573" s="297" t="e">
        <f>'Запит 2-8'!#REF!</f>
        <v>#REF!</v>
      </c>
      <c r="D2573" s="296" t="e">
        <f>'Запит 2-8'!#REF!</f>
        <v>#REF!</v>
      </c>
      <c r="E2573" s="413" t="e">
        <f>'Паспорт-3'!F2378</f>
        <v>#REF!</v>
      </c>
      <c r="F2573" s="414"/>
      <c r="G2573" s="429" t="e">
        <f t="shared" si="314"/>
        <v>#REF!</v>
      </c>
      <c r="H2573" s="81" t="e">
        <f t="shared" si="315"/>
        <v>#REF!</v>
      </c>
    </row>
    <row r="2574" spans="1:8" x14ac:dyDescent="0.2">
      <c r="A2574" s="326" t="e">
        <f>'Запит 2-8'!#REF!</f>
        <v>#REF!</v>
      </c>
      <c r="B2574" s="298" t="e">
        <f>IF('Запит 2-8'!#REF!&lt;&gt;"",'Запит 2-8'!#REF!,"")</f>
        <v>#REF!</v>
      </c>
      <c r="C2574" s="297" t="e">
        <f>'Запит 2-8'!#REF!</f>
        <v>#REF!</v>
      </c>
      <c r="D2574" s="296" t="e">
        <f>'Запит 2-8'!#REF!</f>
        <v>#REF!</v>
      </c>
      <c r="E2574" s="413" t="e">
        <f>'Паспорт-3'!F2379</f>
        <v>#REF!</v>
      </c>
      <c r="F2574" s="414"/>
      <c r="G2574" s="429" t="e">
        <f t="shared" si="314"/>
        <v>#REF!</v>
      </c>
      <c r="H2574" s="81" t="e">
        <f t="shared" si="315"/>
        <v>#REF!</v>
      </c>
    </row>
    <row r="2575" spans="1:8" x14ac:dyDescent="0.2">
      <c r="A2575" s="326" t="e">
        <f>'Запит 2-8'!#REF!</f>
        <v>#REF!</v>
      </c>
      <c r="B2575" s="298" t="e">
        <f>IF('Запит 2-8'!#REF!&lt;&gt;"",'Запит 2-8'!#REF!,"")</f>
        <v>#REF!</v>
      </c>
      <c r="C2575" s="297" t="e">
        <f>'Запит 2-8'!#REF!</f>
        <v>#REF!</v>
      </c>
      <c r="D2575" s="296" t="e">
        <f>'Запит 2-8'!#REF!</f>
        <v>#REF!</v>
      </c>
      <c r="E2575" s="413" t="e">
        <f>'Паспорт-3'!F2380</f>
        <v>#REF!</v>
      </c>
      <c r="F2575" s="414"/>
      <c r="G2575" s="429" t="e">
        <f t="shared" si="314"/>
        <v>#REF!</v>
      </c>
      <c r="H2575" s="81" t="e">
        <f t="shared" si="315"/>
        <v>#REF!</v>
      </c>
    </row>
    <row r="2576" spans="1:8" x14ac:dyDescent="0.2">
      <c r="A2576" s="326" t="e">
        <f>'Запит 2-8'!#REF!</f>
        <v>#REF!</v>
      </c>
      <c r="B2576" s="298" t="e">
        <f>IF('Запит 2-8'!#REF!&lt;&gt;"",'Запит 2-8'!#REF!,"")</f>
        <v>#REF!</v>
      </c>
      <c r="C2576" s="297" t="e">
        <f>'Запит 2-8'!#REF!</f>
        <v>#REF!</v>
      </c>
      <c r="D2576" s="296" t="e">
        <f>'Запит 2-8'!#REF!</f>
        <v>#REF!</v>
      </c>
      <c r="E2576" s="413" t="e">
        <f>'Паспорт-3'!F2381</f>
        <v>#REF!</v>
      </c>
      <c r="F2576" s="414"/>
      <c r="G2576" s="429" t="e">
        <f t="shared" si="314"/>
        <v>#REF!</v>
      </c>
      <c r="H2576" s="81" t="e">
        <f t="shared" si="315"/>
        <v>#REF!</v>
      </c>
    </row>
    <row r="2577" spans="1:8" x14ac:dyDescent="0.2">
      <c r="A2577" s="326" t="e">
        <f>'Запит 2-8'!#REF!</f>
        <v>#REF!</v>
      </c>
      <c r="B2577" s="298" t="e">
        <f>IF('Запит 2-8'!#REF!&lt;&gt;"",'Запит 2-8'!#REF!,"")</f>
        <v>#REF!</v>
      </c>
      <c r="C2577" s="297" t="e">
        <f>'Запит 2-8'!#REF!</f>
        <v>#REF!</v>
      </c>
      <c r="D2577" s="296" t="e">
        <f>'Запит 2-8'!#REF!</f>
        <v>#REF!</v>
      </c>
      <c r="E2577" s="413" t="e">
        <f>'Паспорт-3'!F2382</f>
        <v>#REF!</v>
      </c>
      <c r="F2577" s="414"/>
      <c r="G2577" s="429" t="e">
        <f t="shared" si="314"/>
        <v>#REF!</v>
      </c>
      <c r="H2577" s="81" t="e">
        <f t="shared" si="315"/>
        <v>#REF!</v>
      </c>
    </row>
    <row r="2578" spans="1:8" x14ac:dyDescent="0.2">
      <c r="A2578" s="326" t="e">
        <f>'Запит 2-8'!#REF!</f>
        <v>#REF!</v>
      </c>
      <c r="B2578" s="298" t="e">
        <f>IF('Запит 2-8'!#REF!&lt;&gt;"",'Запит 2-8'!#REF!,"")</f>
        <v>#REF!</v>
      </c>
      <c r="C2578" s="297" t="e">
        <f>'Запит 2-8'!#REF!</f>
        <v>#REF!</v>
      </c>
      <c r="D2578" s="296" t="e">
        <f>'Запит 2-8'!#REF!</f>
        <v>#REF!</v>
      </c>
      <c r="E2578" s="413" t="e">
        <f>'Паспорт-3'!F2383</f>
        <v>#REF!</v>
      </c>
      <c r="F2578" s="414"/>
      <c r="G2578" s="429" t="e">
        <f t="shared" si="314"/>
        <v>#REF!</v>
      </c>
      <c r="H2578" s="81" t="e">
        <f t="shared" si="315"/>
        <v>#REF!</v>
      </c>
    </row>
    <row r="2579" spans="1:8" x14ac:dyDescent="0.2">
      <c r="A2579" s="433" t="e">
        <f>'Запит 2-8'!#REF!</f>
        <v>#REF!</v>
      </c>
      <c r="B2579" s="434" t="e">
        <f>IF('Запит 2-8'!#REF!&lt;&gt;"",'Запит 2-8'!#REF!,"")</f>
        <v>#REF!</v>
      </c>
      <c r="C2579" s="435" t="e">
        <f>'Запит 2-8'!#REF!</f>
        <v>#REF!</v>
      </c>
      <c r="D2579" s="436" t="e">
        <f>'Запит 2-8'!#REF!</f>
        <v>#REF!</v>
      </c>
      <c r="E2579" s="437" t="e">
        <f>'Паспорт-3'!F2384</f>
        <v>#REF!</v>
      </c>
      <c r="F2579" s="438"/>
      <c r="G2579" s="439" t="e">
        <f t="shared" si="314"/>
        <v>#REF!</v>
      </c>
      <c r="H2579" s="81" t="e">
        <f t="shared" si="315"/>
        <v>#REF!</v>
      </c>
    </row>
    <row r="2580" spans="1:8" ht="12.75" customHeight="1" x14ac:dyDescent="0.2">
      <c r="A2580" s="820" t="s">
        <v>212</v>
      </c>
      <c r="B2580" s="821"/>
      <c r="C2580" s="821"/>
      <c r="D2580" s="821"/>
      <c r="E2580" s="821"/>
      <c r="F2580" s="821"/>
      <c r="G2580" s="822"/>
      <c r="H2580" s="81" t="e">
        <f>H2564</f>
        <v>#REF!</v>
      </c>
    </row>
    <row r="2581" spans="1:8" x14ac:dyDescent="0.2">
      <c r="A2581" s="426" t="e">
        <f>'Запит 2-8'!#REF!</f>
        <v>#REF!</v>
      </c>
      <c r="B2581" s="823" t="s">
        <v>109</v>
      </c>
      <c r="C2581" s="824"/>
      <c r="D2581" s="824"/>
      <c r="E2581" s="825"/>
      <c r="F2581" s="825"/>
      <c r="G2581" s="826"/>
      <c r="H2581" s="81" t="e">
        <f>H2582</f>
        <v>#REF!</v>
      </c>
    </row>
    <row r="2582" spans="1:8" x14ac:dyDescent="0.2">
      <c r="A2582" s="326" t="e">
        <f>'Запит 2-8'!#REF!</f>
        <v>#REF!</v>
      </c>
      <c r="B2582" s="421" t="e">
        <f>IF('Запит 2-8'!#REF!&lt;&gt;"",'Запит 2-8'!#REF!,"")</f>
        <v>#REF!</v>
      </c>
      <c r="C2582" s="422" t="e">
        <f>'Запит 2-8'!#REF!</f>
        <v>#REF!</v>
      </c>
      <c r="D2582" s="423" t="e">
        <f>'Запит 2-8'!#REF!</f>
        <v>#REF!</v>
      </c>
      <c r="E2582" s="424" t="e">
        <f>'Паспорт-3'!F2386</f>
        <v>#REF!</v>
      </c>
      <c r="F2582" s="425"/>
      <c r="G2582" s="428" t="e">
        <f t="shared" ref="G2582:G2596" si="316">F2582-E2582</f>
        <v>#REF!</v>
      </c>
      <c r="H2582" s="81" t="e">
        <f t="shared" ref="H2582:H2596" si="317">IF(B2582&lt;&gt;"","Для друку","")</f>
        <v>#REF!</v>
      </c>
    </row>
    <row r="2583" spans="1:8" x14ac:dyDescent="0.2">
      <c r="A2583" s="326" t="e">
        <f>'Запит 2-8'!#REF!</f>
        <v>#REF!</v>
      </c>
      <c r="B2583" s="298" t="e">
        <f>IF('Запит 2-8'!#REF!&lt;&gt;"",'Запит 2-8'!#REF!,"")</f>
        <v>#REF!</v>
      </c>
      <c r="C2583" s="297" t="e">
        <f>'Запит 2-8'!#REF!</f>
        <v>#REF!</v>
      </c>
      <c r="D2583" s="296" t="e">
        <f>'Запит 2-8'!#REF!</f>
        <v>#REF!</v>
      </c>
      <c r="E2583" s="413" t="e">
        <f>'Паспорт-3'!F2387</f>
        <v>#REF!</v>
      </c>
      <c r="F2583" s="414"/>
      <c r="G2583" s="429" t="e">
        <f t="shared" si="316"/>
        <v>#REF!</v>
      </c>
      <c r="H2583" s="81" t="e">
        <f t="shared" si="317"/>
        <v>#REF!</v>
      </c>
    </row>
    <row r="2584" spans="1:8" x14ac:dyDescent="0.2">
      <c r="A2584" s="326" t="e">
        <f>'Запит 2-8'!#REF!</f>
        <v>#REF!</v>
      </c>
      <c r="B2584" s="298" t="e">
        <f>IF('Запит 2-8'!#REF!&lt;&gt;"",'Запит 2-8'!#REF!,"")</f>
        <v>#REF!</v>
      </c>
      <c r="C2584" s="297" t="e">
        <f>'Запит 2-8'!#REF!</f>
        <v>#REF!</v>
      </c>
      <c r="D2584" s="296" t="e">
        <f>'Запит 2-8'!#REF!</f>
        <v>#REF!</v>
      </c>
      <c r="E2584" s="413" t="e">
        <f>'Паспорт-3'!F2388</f>
        <v>#REF!</v>
      </c>
      <c r="F2584" s="414"/>
      <c r="G2584" s="429" t="e">
        <f t="shared" si="316"/>
        <v>#REF!</v>
      </c>
      <c r="H2584" s="81" t="e">
        <f t="shared" si="317"/>
        <v>#REF!</v>
      </c>
    </row>
    <row r="2585" spans="1:8" x14ac:dyDescent="0.2">
      <c r="A2585" s="326" t="e">
        <f>'Запит 2-8'!#REF!</f>
        <v>#REF!</v>
      </c>
      <c r="B2585" s="298" t="e">
        <f>IF('Запит 2-8'!#REF!&lt;&gt;"",'Запит 2-8'!#REF!,"")</f>
        <v>#REF!</v>
      </c>
      <c r="C2585" s="297" t="e">
        <f>'Запит 2-8'!#REF!</f>
        <v>#REF!</v>
      </c>
      <c r="D2585" s="296" t="e">
        <f>'Запит 2-8'!#REF!</f>
        <v>#REF!</v>
      </c>
      <c r="E2585" s="413" t="e">
        <f>'Паспорт-3'!F2389</f>
        <v>#REF!</v>
      </c>
      <c r="F2585" s="414"/>
      <c r="G2585" s="429" t="e">
        <f t="shared" si="316"/>
        <v>#REF!</v>
      </c>
      <c r="H2585" s="81" t="e">
        <f t="shared" si="317"/>
        <v>#REF!</v>
      </c>
    </row>
    <row r="2586" spans="1:8" x14ac:dyDescent="0.2">
      <c r="A2586" s="326" t="e">
        <f>'Запит 2-8'!#REF!</f>
        <v>#REF!</v>
      </c>
      <c r="B2586" s="298" t="e">
        <f>IF('Запит 2-8'!#REF!&lt;&gt;"",'Запит 2-8'!#REF!,"")</f>
        <v>#REF!</v>
      </c>
      <c r="C2586" s="297" t="e">
        <f>'Запит 2-8'!#REF!</f>
        <v>#REF!</v>
      </c>
      <c r="D2586" s="296" t="e">
        <f>'Запит 2-8'!#REF!</f>
        <v>#REF!</v>
      </c>
      <c r="E2586" s="413" t="e">
        <f>'Паспорт-3'!F2390</f>
        <v>#REF!</v>
      </c>
      <c r="F2586" s="414"/>
      <c r="G2586" s="429" t="e">
        <f t="shared" si="316"/>
        <v>#REF!</v>
      </c>
      <c r="H2586" s="81" t="e">
        <f t="shared" si="317"/>
        <v>#REF!</v>
      </c>
    </row>
    <row r="2587" spans="1:8" x14ac:dyDescent="0.2">
      <c r="A2587" s="326" t="e">
        <f>'Запит 2-8'!#REF!</f>
        <v>#REF!</v>
      </c>
      <c r="B2587" s="298" t="e">
        <f>IF('Запит 2-8'!#REF!&lt;&gt;"",'Запит 2-8'!#REF!,"")</f>
        <v>#REF!</v>
      </c>
      <c r="C2587" s="297" t="e">
        <f>'Запит 2-8'!#REF!</f>
        <v>#REF!</v>
      </c>
      <c r="D2587" s="296" t="e">
        <f>'Запит 2-8'!#REF!</f>
        <v>#REF!</v>
      </c>
      <c r="E2587" s="413" t="e">
        <f>'Паспорт-3'!F2391</f>
        <v>#REF!</v>
      </c>
      <c r="F2587" s="414"/>
      <c r="G2587" s="429" t="e">
        <f t="shared" si="316"/>
        <v>#REF!</v>
      </c>
      <c r="H2587" s="81" t="e">
        <f t="shared" si="317"/>
        <v>#REF!</v>
      </c>
    </row>
    <row r="2588" spans="1:8" x14ac:dyDescent="0.2">
      <c r="A2588" s="326" t="e">
        <f>'Запит 2-8'!#REF!</f>
        <v>#REF!</v>
      </c>
      <c r="B2588" s="298" t="e">
        <f>IF('Запит 2-8'!#REF!&lt;&gt;"",'Запит 2-8'!#REF!,"")</f>
        <v>#REF!</v>
      </c>
      <c r="C2588" s="297" t="e">
        <f>'Запит 2-8'!#REF!</f>
        <v>#REF!</v>
      </c>
      <c r="D2588" s="296" t="e">
        <f>'Запит 2-8'!#REF!</f>
        <v>#REF!</v>
      </c>
      <c r="E2588" s="413" t="e">
        <f>'Паспорт-3'!F2392</f>
        <v>#REF!</v>
      </c>
      <c r="F2588" s="414"/>
      <c r="G2588" s="429" t="e">
        <f t="shared" si="316"/>
        <v>#REF!</v>
      </c>
      <c r="H2588" s="81" t="e">
        <f t="shared" si="317"/>
        <v>#REF!</v>
      </c>
    </row>
    <row r="2589" spans="1:8" x14ac:dyDescent="0.2">
      <c r="A2589" s="326" t="e">
        <f>'Запит 2-8'!#REF!</f>
        <v>#REF!</v>
      </c>
      <c r="B2589" s="298" t="e">
        <f>IF('Запит 2-8'!#REF!&lt;&gt;"",'Запит 2-8'!#REF!,"")</f>
        <v>#REF!</v>
      </c>
      <c r="C2589" s="297" t="e">
        <f>'Запит 2-8'!#REF!</f>
        <v>#REF!</v>
      </c>
      <c r="D2589" s="296" t="e">
        <f>'Запит 2-8'!#REF!</f>
        <v>#REF!</v>
      </c>
      <c r="E2589" s="413" t="e">
        <f>'Паспорт-3'!F2393</f>
        <v>#REF!</v>
      </c>
      <c r="F2589" s="414"/>
      <c r="G2589" s="429" t="e">
        <f t="shared" si="316"/>
        <v>#REF!</v>
      </c>
      <c r="H2589" s="81" t="e">
        <f t="shared" si="317"/>
        <v>#REF!</v>
      </c>
    </row>
    <row r="2590" spans="1:8" x14ac:dyDescent="0.2">
      <c r="A2590" s="326" t="e">
        <f>'Запит 2-8'!#REF!</f>
        <v>#REF!</v>
      </c>
      <c r="B2590" s="298" t="e">
        <f>IF('Запит 2-8'!#REF!&lt;&gt;"",'Запит 2-8'!#REF!,"")</f>
        <v>#REF!</v>
      </c>
      <c r="C2590" s="297" t="e">
        <f>'Запит 2-8'!#REF!</f>
        <v>#REF!</v>
      </c>
      <c r="D2590" s="296" t="e">
        <f>'Запит 2-8'!#REF!</f>
        <v>#REF!</v>
      </c>
      <c r="E2590" s="413" t="e">
        <f>'Паспорт-3'!F2394</f>
        <v>#REF!</v>
      </c>
      <c r="F2590" s="414"/>
      <c r="G2590" s="429" t="e">
        <f t="shared" si="316"/>
        <v>#REF!</v>
      </c>
      <c r="H2590" s="81" t="e">
        <f t="shared" si="317"/>
        <v>#REF!</v>
      </c>
    </row>
    <row r="2591" spans="1:8" x14ac:dyDescent="0.2">
      <c r="A2591" s="326" t="e">
        <f>'Запит 2-8'!#REF!</f>
        <v>#REF!</v>
      </c>
      <c r="B2591" s="298" t="e">
        <f>IF('Запит 2-8'!#REF!&lt;&gt;"",'Запит 2-8'!#REF!,"")</f>
        <v>#REF!</v>
      </c>
      <c r="C2591" s="297" t="e">
        <f>'Запит 2-8'!#REF!</f>
        <v>#REF!</v>
      </c>
      <c r="D2591" s="296" t="e">
        <f>'Запит 2-8'!#REF!</f>
        <v>#REF!</v>
      </c>
      <c r="E2591" s="413" t="e">
        <f>'Паспорт-3'!F2395</f>
        <v>#REF!</v>
      </c>
      <c r="F2591" s="414"/>
      <c r="G2591" s="429" t="e">
        <f t="shared" si="316"/>
        <v>#REF!</v>
      </c>
      <c r="H2591" s="81" t="e">
        <f t="shared" si="317"/>
        <v>#REF!</v>
      </c>
    </row>
    <row r="2592" spans="1:8" x14ac:dyDescent="0.2">
      <c r="A2592" s="326" t="e">
        <f>'Запит 2-8'!#REF!</f>
        <v>#REF!</v>
      </c>
      <c r="B2592" s="298" t="e">
        <f>IF('Запит 2-8'!#REF!&lt;&gt;"",'Запит 2-8'!#REF!,"")</f>
        <v>#REF!</v>
      </c>
      <c r="C2592" s="297" t="e">
        <f>'Запит 2-8'!#REF!</f>
        <v>#REF!</v>
      </c>
      <c r="D2592" s="296" t="e">
        <f>'Запит 2-8'!#REF!</f>
        <v>#REF!</v>
      </c>
      <c r="E2592" s="413" t="e">
        <f>'Паспорт-3'!F2396</f>
        <v>#REF!</v>
      </c>
      <c r="F2592" s="414"/>
      <c r="G2592" s="429" t="e">
        <f t="shared" si="316"/>
        <v>#REF!</v>
      </c>
      <c r="H2592" s="81" t="e">
        <f t="shared" si="317"/>
        <v>#REF!</v>
      </c>
    </row>
    <row r="2593" spans="1:8" x14ac:dyDescent="0.2">
      <c r="A2593" s="326" t="e">
        <f>'Запит 2-8'!#REF!</f>
        <v>#REF!</v>
      </c>
      <c r="B2593" s="298" t="e">
        <f>IF('Запит 2-8'!#REF!&lt;&gt;"",'Запит 2-8'!#REF!,"")</f>
        <v>#REF!</v>
      </c>
      <c r="C2593" s="297" t="e">
        <f>'Запит 2-8'!#REF!</f>
        <v>#REF!</v>
      </c>
      <c r="D2593" s="296" t="e">
        <f>'Запит 2-8'!#REF!</f>
        <v>#REF!</v>
      </c>
      <c r="E2593" s="413" t="e">
        <f>'Паспорт-3'!F2397</f>
        <v>#REF!</v>
      </c>
      <c r="F2593" s="414"/>
      <c r="G2593" s="429" t="e">
        <f t="shared" si="316"/>
        <v>#REF!</v>
      </c>
      <c r="H2593" s="81" t="e">
        <f t="shared" si="317"/>
        <v>#REF!</v>
      </c>
    </row>
    <row r="2594" spans="1:8" x14ac:dyDescent="0.2">
      <c r="A2594" s="326" t="e">
        <f>'Запит 2-8'!#REF!</f>
        <v>#REF!</v>
      </c>
      <c r="B2594" s="298" t="e">
        <f>IF('Запит 2-8'!#REF!&lt;&gt;"",'Запит 2-8'!#REF!,"")</f>
        <v>#REF!</v>
      </c>
      <c r="C2594" s="297" t="e">
        <f>'Запит 2-8'!#REF!</f>
        <v>#REF!</v>
      </c>
      <c r="D2594" s="296" t="e">
        <f>'Запит 2-8'!#REF!</f>
        <v>#REF!</v>
      </c>
      <c r="E2594" s="413" t="e">
        <f>'Паспорт-3'!F2398</f>
        <v>#REF!</v>
      </c>
      <c r="F2594" s="414"/>
      <c r="G2594" s="429" t="e">
        <f t="shared" si="316"/>
        <v>#REF!</v>
      </c>
      <c r="H2594" s="81" t="e">
        <f t="shared" si="317"/>
        <v>#REF!</v>
      </c>
    </row>
    <row r="2595" spans="1:8" x14ac:dyDescent="0.2">
      <c r="A2595" s="326" t="e">
        <f>'Запит 2-8'!#REF!</f>
        <v>#REF!</v>
      </c>
      <c r="B2595" s="298" t="e">
        <f>IF('Запит 2-8'!#REF!&lt;&gt;"",'Запит 2-8'!#REF!,"")</f>
        <v>#REF!</v>
      </c>
      <c r="C2595" s="297" t="e">
        <f>'Запит 2-8'!#REF!</f>
        <v>#REF!</v>
      </c>
      <c r="D2595" s="296" t="e">
        <f>'Запит 2-8'!#REF!</f>
        <v>#REF!</v>
      </c>
      <c r="E2595" s="413" t="e">
        <f>'Паспорт-3'!F2399</f>
        <v>#REF!</v>
      </c>
      <c r="F2595" s="414"/>
      <c r="G2595" s="429" t="e">
        <f t="shared" si="316"/>
        <v>#REF!</v>
      </c>
      <c r="H2595" s="81" t="e">
        <f t="shared" si="317"/>
        <v>#REF!</v>
      </c>
    </row>
    <row r="2596" spans="1:8" x14ac:dyDescent="0.2">
      <c r="A2596" s="433" t="e">
        <f>'Запит 2-8'!#REF!</f>
        <v>#REF!</v>
      </c>
      <c r="B2596" s="434" t="e">
        <f>IF('Запит 2-8'!#REF!&lt;&gt;"",'Запит 2-8'!#REF!,"")</f>
        <v>#REF!</v>
      </c>
      <c r="C2596" s="435" t="e">
        <f>'Запит 2-8'!#REF!</f>
        <v>#REF!</v>
      </c>
      <c r="D2596" s="436" t="e">
        <f>'Запит 2-8'!#REF!</f>
        <v>#REF!</v>
      </c>
      <c r="E2596" s="437" t="e">
        <f>'Паспорт-3'!F2400</f>
        <v>#REF!</v>
      </c>
      <c r="F2596" s="438"/>
      <c r="G2596" s="439" t="e">
        <f t="shared" si="316"/>
        <v>#REF!</v>
      </c>
      <c r="H2596" s="81" t="e">
        <f t="shared" si="317"/>
        <v>#REF!</v>
      </c>
    </row>
    <row r="2597" spans="1:8" ht="12.75" customHeight="1" x14ac:dyDescent="0.2">
      <c r="A2597" s="820" t="s">
        <v>212</v>
      </c>
      <c r="B2597" s="821"/>
      <c r="C2597" s="821"/>
      <c r="D2597" s="821"/>
      <c r="E2597" s="821"/>
      <c r="F2597" s="821"/>
      <c r="G2597" s="822"/>
      <c r="H2597" s="81" t="e">
        <f>H2581</f>
        <v>#REF!</v>
      </c>
    </row>
    <row r="2598" spans="1:8" x14ac:dyDescent="0.2">
      <c r="A2598" s="426" t="e">
        <f>'Запит 2-8'!#REF!</f>
        <v>#REF!</v>
      </c>
      <c r="B2598" s="823" t="s">
        <v>110</v>
      </c>
      <c r="C2598" s="824"/>
      <c r="D2598" s="824"/>
      <c r="E2598" s="825"/>
      <c r="F2598" s="825"/>
      <c r="G2598" s="826"/>
      <c r="H2598" s="81" t="e">
        <f>H2599</f>
        <v>#REF!</v>
      </c>
    </row>
    <row r="2599" spans="1:8" x14ac:dyDescent="0.2">
      <c r="A2599" s="326" t="e">
        <f>'Запит 2-8'!#REF!</f>
        <v>#REF!</v>
      </c>
      <c r="B2599" s="421" t="e">
        <f>IF('Запит 2-8'!#REF!&lt;&gt;"",'Запит 2-8'!#REF!,"")</f>
        <v>#REF!</v>
      </c>
      <c r="C2599" s="422" t="e">
        <f>'Запит 2-8'!#REF!</f>
        <v>#REF!</v>
      </c>
      <c r="D2599" s="423" t="e">
        <f>'Запит 2-8'!#REF!</f>
        <v>#REF!</v>
      </c>
      <c r="E2599" s="424" t="e">
        <f>'Паспорт-3'!F2402</f>
        <v>#REF!</v>
      </c>
      <c r="F2599" s="425"/>
      <c r="G2599" s="428" t="e">
        <f t="shared" ref="G2599:G2608" si="318">F2599-E2599</f>
        <v>#REF!</v>
      </c>
      <c r="H2599" s="81" t="e">
        <f t="shared" ref="H2599:H2608" si="319">IF(B2599&lt;&gt;"","Для друку","")</f>
        <v>#REF!</v>
      </c>
    </row>
    <row r="2600" spans="1:8" x14ac:dyDescent="0.2">
      <c r="A2600" s="326" t="e">
        <f>'Запит 2-8'!#REF!</f>
        <v>#REF!</v>
      </c>
      <c r="B2600" s="298" t="e">
        <f>IF('Запит 2-8'!#REF!&lt;&gt;"",'Запит 2-8'!#REF!,"")</f>
        <v>#REF!</v>
      </c>
      <c r="C2600" s="297" t="e">
        <f>'Запит 2-8'!#REF!</f>
        <v>#REF!</v>
      </c>
      <c r="D2600" s="296" t="e">
        <f>'Запит 2-8'!#REF!</f>
        <v>#REF!</v>
      </c>
      <c r="E2600" s="413" t="e">
        <f>'Паспорт-3'!F2403</f>
        <v>#REF!</v>
      </c>
      <c r="F2600" s="414"/>
      <c r="G2600" s="429" t="e">
        <f t="shared" si="318"/>
        <v>#REF!</v>
      </c>
      <c r="H2600" s="81" t="e">
        <f t="shared" si="319"/>
        <v>#REF!</v>
      </c>
    </row>
    <row r="2601" spans="1:8" x14ac:dyDescent="0.2">
      <c r="A2601" s="326" t="e">
        <f>'Запит 2-8'!#REF!</f>
        <v>#REF!</v>
      </c>
      <c r="B2601" s="298" t="e">
        <f>IF('Запит 2-8'!#REF!&lt;&gt;"",'Запит 2-8'!#REF!,"")</f>
        <v>#REF!</v>
      </c>
      <c r="C2601" s="297" t="e">
        <f>'Запит 2-8'!#REF!</f>
        <v>#REF!</v>
      </c>
      <c r="D2601" s="296" t="e">
        <f>'Запит 2-8'!#REF!</f>
        <v>#REF!</v>
      </c>
      <c r="E2601" s="413" t="e">
        <f>'Паспорт-3'!F2404</f>
        <v>#REF!</v>
      </c>
      <c r="F2601" s="414"/>
      <c r="G2601" s="429" t="e">
        <f t="shared" si="318"/>
        <v>#REF!</v>
      </c>
      <c r="H2601" s="81" t="e">
        <f t="shared" si="319"/>
        <v>#REF!</v>
      </c>
    </row>
    <row r="2602" spans="1:8" x14ac:dyDescent="0.2">
      <c r="A2602" s="326" t="e">
        <f>'Запит 2-8'!#REF!</f>
        <v>#REF!</v>
      </c>
      <c r="B2602" s="298" t="e">
        <f>IF('Запит 2-8'!#REF!&lt;&gt;"",'Запит 2-8'!#REF!,"")</f>
        <v>#REF!</v>
      </c>
      <c r="C2602" s="297" t="e">
        <f>'Запит 2-8'!#REF!</f>
        <v>#REF!</v>
      </c>
      <c r="D2602" s="296" t="e">
        <f>'Запит 2-8'!#REF!</f>
        <v>#REF!</v>
      </c>
      <c r="E2602" s="413" t="e">
        <f>'Паспорт-3'!F2405</f>
        <v>#REF!</v>
      </c>
      <c r="F2602" s="414"/>
      <c r="G2602" s="429" t="e">
        <f t="shared" si="318"/>
        <v>#REF!</v>
      </c>
      <c r="H2602" s="81" t="e">
        <f t="shared" si="319"/>
        <v>#REF!</v>
      </c>
    </row>
    <row r="2603" spans="1:8" x14ac:dyDescent="0.2">
      <c r="A2603" s="326" t="e">
        <f>'Запит 2-8'!#REF!</f>
        <v>#REF!</v>
      </c>
      <c r="B2603" s="298" t="e">
        <f>IF('Запит 2-8'!#REF!&lt;&gt;"",'Запит 2-8'!#REF!,"")</f>
        <v>#REF!</v>
      </c>
      <c r="C2603" s="297" t="e">
        <f>'Запит 2-8'!#REF!</f>
        <v>#REF!</v>
      </c>
      <c r="D2603" s="296" t="e">
        <f>'Запит 2-8'!#REF!</f>
        <v>#REF!</v>
      </c>
      <c r="E2603" s="413" t="e">
        <f>'Паспорт-3'!F2406</f>
        <v>#REF!</v>
      </c>
      <c r="F2603" s="414"/>
      <c r="G2603" s="429" t="e">
        <f t="shared" si="318"/>
        <v>#REF!</v>
      </c>
      <c r="H2603" s="81" t="e">
        <f t="shared" si="319"/>
        <v>#REF!</v>
      </c>
    </row>
    <row r="2604" spans="1:8" x14ac:dyDescent="0.2">
      <c r="A2604" s="326" t="e">
        <f>'Запит 2-8'!#REF!</f>
        <v>#REF!</v>
      </c>
      <c r="B2604" s="298" t="e">
        <f>IF('Запит 2-8'!#REF!&lt;&gt;"",'Запит 2-8'!#REF!,"")</f>
        <v>#REF!</v>
      </c>
      <c r="C2604" s="297" t="e">
        <f>'Запит 2-8'!#REF!</f>
        <v>#REF!</v>
      </c>
      <c r="D2604" s="296" t="e">
        <f>'Запит 2-8'!#REF!</f>
        <v>#REF!</v>
      </c>
      <c r="E2604" s="413" t="e">
        <f>'Паспорт-3'!F2407</f>
        <v>#REF!</v>
      </c>
      <c r="F2604" s="414"/>
      <c r="G2604" s="429" t="e">
        <f t="shared" si="318"/>
        <v>#REF!</v>
      </c>
      <c r="H2604" s="81" t="e">
        <f t="shared" si="319"/>
        <v>#REF!</v>
      </c>
    </row>
    <row r="2605" spans="1:8" x14ac:dyDescent="0.2">
      <c r="A2605" s="326" t="e">
        <f>'Запит 2-8'!#REF!</f>
        <v>#REF!</v>
      </c>
      <c r="B2605" s="298" t="e">
        <f>IF('Запит 2-8'!#REF!&lt;&gt;"",'Запит 2-8'!#REF!,"")</f>
        <v>#REF!</v>
      </c>
      <c r="C2605" s="297" t="e">
        <f>'Запит 2-8'!#REF!</f>
        <v>#REF!</v>
      </c>
      <c r="D2605" s="296" t="e">
        <f>'Запит 2-8'!#REF!</f>
        <v>#REF!</v>
      </c>
      <c r="E2605" s="413" t="e">
        <f>'Паспорт-3'!F2408</f>
        <v>#REF!</v>
      </c>
      <c r="F2605" s="414"/>
      <c r="G2605" s="429" t="e">
        <f t="shared" si="318"/>
        <v>#REF!</v>
      </c>
      <c r="H2605" s="81" t="e">
        <f t="shared" si="319"/>
        <v>#REF!</v>
      </c>
    </row>
    <row r="2606" spans="1:8" x14ac:dyDescent="0.2">
      <c r="A2606" s="326" t="e">
        <f>'Запит 2-8'!#REF!</f>
        <v>#REF!</v>
      </c>
      <c r="B2606" s="298" t="e">
        <f>IF('Запит 2-8'!#REF!&lt;&gt;"",'Запит 2-8'!#REF!,"")</f>
        <v>#REF!</v>
      </c>
      <c r="C2606" s="297" t="e">
        <f>'Запит 2-8'!#REF!</f>
        <v>#REF!</v>
      </c>
      <c r="D2606" s="296" t="e">
        <f>'Запит 2-8'!#REF!</f>
        <v>#REF!</v>
      </c>
      <c r="E2606" s="413" t="e">
        <f>'Паспорт-3'!F2409</f>
        <v>#REF!</v>
      </c>
      <c r="F2606" s="414"/>
      <c r="G2606" s="429" t="e">
        <f t="shared" si="318"/>
        <v>#REF!</v>
      </c>
      <c r="H2606" s="81" t="e">
        <f t="shared" si="319"/>
        <v>#REF!</v>
      </c>
    </row>
    <row r="2607" spans="1:8" x14ac:dyDescent="0.2">
      <c r="A2607" s="326" t="e">
        <f>'Запит 2-8'!#REF!</f>
        <v>#REF!</v>
      </c>
      <c r="B2607" s="298" t="e">
        <f>IF('Запит 2-8'!#REF!&lt;&gt;"",'Запит 2-8'!#REF!,"")</f>
        <v>#REF!</v>
      </c>
      <c r="C2607" s="297" t="e">
        <f>'Запит 2-8'!#REF!</f>
        <v>#REF!</v>
      </c>
      <c r="D2607" s="296" t="e">
        <f>'Запит 2-8'!#REF!</f>
        <v>#REF!</v>
      </c>
      <c r="E2607" s="413" t="e">
        <f>'Паспорт-3'!F2410</f>
        <v>#REF!</v>
      </c>
      <c r="F2607" s="414"/>
      <c r="G2607" s="429" t="e">
        <f t="shared" si="318"/>
        <v>#REF!</v>
      </c>
      <c r="H2607" s="81" t="e">
        <f t="shared" si="319"/>
        <v>#REF!</v>
      </c>
    </row>
    <row r="2608" spans="1:8" x14ac:dyDescent="0.2">
      <c r="A2608" s="433" t="e">
        <f>'Запит 2-8'!#REF!</f>
        <v>#REF!</v>
      </c>
      <c r="B2608" s="434" t="e">
        <f>IF('Запит 2-8'!#REF!&lt;&gt;"",'Запит 2-8'!#REF!,"")</f>
        <v>#REF!</v>
      </c>
      <c r="C2608" s="435" t="e">
        <f>'Запит 2-8'!#REF!</f>
        <v>#REF!</v>
      </c>
      <c r="D2608" s="436" t="e">
        <f>'Запит 2-8'!#REF!</f>
        <v>#REF!</v>
      </c>
      <c r="E2608" s="437" t="e">
        <f>'Паспорт-3'!F2411</f>
        <v>#REF!</v>
      </c>
      <c r="F2608" s="438"/>
      <c r="G2608" s="439" t="e">
        <f t="shared" si="318"/>
        <v>#REF!</v>
      </c>
      <c r="H2608" s="81" t="e">
        <f t="shared" si="319"/>
        <v>#REF!</v>
      </c>
    </row>
    <row r="2609" spans="1:8" ht="12.75" customHeight="1" x14ac:dyDescent="0.2">
      <c r="A2609" s="820" t="s">
        <v>212</v>
      </c>
      <c r="B2609" s="821"/>
      <c r="C2609" s="821"/>
      <c r="D2609" s="821"/>
      <c r="E2609" s="821"/>
      <c r="F2609" s="821"/>
      <c r="G2609" s="822"/>
      <c r="H2609" s="81" t="e">
        <f>H2598</f>
        <v>#REF!</v>
      </c>
    </row>
    <row r="2610" spans="1:8" ht="12.75" customHeight="1" x14ac:dyDescent="0.2">
      <c r="A2610" s="820" t="s">
        <v>232</v>
      </c>
      <c r="B2610" s="821"/>
      <c r="C2610" s="821"/>
      <c r="D2610" s="821"/>
      <c r="E2610" s="821"/>
      <c r="F2610" s="821"/>
      <c r="G2610" s="822"/>
      <c r="H2610" s="81" t="e">
        <f>H2546</f>
        <v>#REF!</v>
      </c>
    </row>
  </sheetData>
  <sheetProtection password="CF7A" sheet="1" formatCells="0" formatColumns="0" formatRows="0" autoFilter="0"/>
  <autoFilter ref="H1:H2610"/>
  <mergeCells count="408">
    <mergeCell ref="A2597:G2597"/>
    <mergeCell ref="B2598:G2598"/>
    <mergeCell ref="A2609:G2609"/>
    <mergeCell ref="A2610:G2610"/>
    <mergeCell ref="A2563:G2563"/>
    <mergeCell ref="B2564:G2564"/>
    <mergeCell ref="A2580:G2580"/>
    <mergeCell ref="B2581:G2581"/>
    <mergeCell ref="A2544:G2544"/>
    <mergeCell ref="A2545:G2545"/>
    <mergeCell ref="A2546:G2546"/>
    <mergeCell ref="B2547:G2547"/>
    <mergeCell ref="A2515:G2515"/>
    <mergeCell ref="B2516:G2516"/>
    <mergeCell ref="A2532:G2532"/>
    <mergeCell ref="B2533:G2533"/>
    <mergeCell ref="A2481:G2481"/>
    <mergeCell ref="B2482:G2482"/>
    <mergeCell ref="A2498:G2498"/>
    <mergeCell ref="B2499:G2499"/>
    <mergeCell ref="A2467:G2467"/>
    <mergeCell ref="B2468:G2468"/>
    <mergeCell ref="A2479:G2479"/>
    <mergeCell ref="A2480:G2480"/>
    <mergeCell ref="A2433:G2433"/>
    <mergeCell ref="B2434:G2434"/>
    <mergeCell ref="A2450:G2450"/>
    <mergeCell ref="B2451:G2451"/>
    <mergeCell ref="A2414:G2414"/>
    <mergeCell ref="A2415:G2415"/>
    <mergeCell ref="A2416:G2416"/>
    <mergeCell ref="B2417:G2417"/>
    <mergeCell ref="A2385:G2385"/>
    <mergeCell ref="B2386:G2386"/>
    <mergeCell ref="A2402:G2402"/>
    <mergeCell ref="B2403:G2403"/>
    <mergeCell ref="A2351:G2351"/>
    <mergeCell ref="B2352:G2352"/>
    <mergeCell ref="A2368:G2368"/>
    <mergeCell ref="B2369:G2369"/>
    <mergeCell ref="A2337:G2337"/>
    <mergeCell ref="B2338:G2338"/>
    <mergeCell ref="A2349:G2349"/>
    <mergeCell ref="A2350:G2350"/>
    <mergeCell ref="A2303:G2303"/>
    <mergeCell ref="B2304:G2304"/>
    <mergeCell ref="A2320:G2320"/>
    <mergeCell ref="B2321:G2321"/>
    <mergeCell ref="A2284:G2284"/>
    <mergeCell ref="A2285:G2285"/>
    <mergeCell ref="A2286:G2286"/>
    <mergeCell ref="B2287:G2287"/>
    <mergeCell ref="B2255:G2255"/>
    <mergeCell ref="A2271:G2271"/>
    <mergeCell ref="B2272:G2272"/>
    <mergeCell ref="A2283:G2283"/>
    <mergeCell ref="B2221:G2221"/>
    <mergeCell ref="A2237:G2237"/>
    <mergeCell ref="B2238:G2238"/>
    <mergeCell ref="A2254:G2254"/>
    <mergeCell ref="B2207:G2207"/>
    <mergeCell ref="A2218:G2218"/>
    <mergeCell ref="A2219:G2219"/>
    <mergeCell ref="A2220:G2220"/>
    <mergeCell ref="B2173:G2173"/>
    <mergeCell ref="A2189:G2189"/>
    <mergeCell ref="B2190:G2190"/>
    <mergeCell ref="A2206:G2206"/>
    <mergeCell ref="A2154:G2154"/>
    <mergeCell ref="A2155:G2155"/>
    <mergeCell ref="B2156:G2156"/>
    <mergeCell ref="A2172:G2172"/>
    <mergeCell ref="B2125:G2125"/>
    <mergeCell ref="A2141:G2141"/>
    <mergeCell ref="B2142:G2142"/>
    <mergeCell ref="A2153:G2153"/>
    <mergeCell ref="B2091:G2091"/>
    <mergeCell ref="A2107:G2107"/>
    <mergeCell ref="B2108:G2108"/>
    <mergeCell ref="A2124:G2124"/>
    <mergeCell ref="B2077:G2077"/>
    <mergeCell ref="A2088:G2088"/>
    <mergeCell ref="A2089:G2089"/>
    <mergeCell ref="A2090:G2090"/>
    <mergeCell ref="B2043:G2043"/>
    <mergeCell ref="A2059:G2059"/>
    <mergeCell ref="B2060:G2060"/>
    <mergeCell ref="A2076:G2076"/>
    <mergeCell ref="A2024:G2024"/>
    <mergeCell ref="A2025:G2025"/>
    <mergeCell ref="B2026:G2026"/>
    <mergeCell ref="A2042:G2042"/>
    <mergeCell ref="B1995:G1995"/>
    <mergeCell ref="A2011:G2011"/>
    <mergeCell ref="B2012:G2012"/>
    <mergeCell ref="A2023:G2023"/>
    <mergeCell ref="B1961:G1961"/>
    <mergeCell ref="A1977:G1977"/>
    <mergeCell ref="B1978:G1978"/>
    <mergeCell ref="A1994:G1994"/>
    <mergeCell ref="A1957:G1957"/>
    <mergeCell ref="A1958:G1958"/>
    <mergeCell ref="A1959:G1959"/>
    <mergeCell ref="A1960:G1960"/>
    <mergeCell ref="A1928:G1928"/>
    <mergeCell ref="B1929:G1929"/>
    <mergeCell ref="A1945:G1945"/>
    <mergeCell ref="B1946:G1946"/>
    <mergeCell ref="A1894:G1894"/>
    <mergeCell ref="B1895:G1895"/>
    <mergeCell ref="A1911:G1911"/>
    <mergeCell ref="B1912:G1912"/>
    <mergeCell ref="A1880:G1880"/>
    <mergeCell ref="B1881:G1881"/>
    <mergeCell ref="A1892:G1892"/>
    <mergeCell ref="A1893:G1893"/>
    <mergeCell ref="A1846:G1846"/>
    <mergeCell ref="B1847:G1847"/>
    <mergeCell ref="A1863:G1863"/>
    <mergeCell ref="B1864:G1864"/>
    <mergeCell ref="A1827:G1827"/>
    <mergeCell ref="A1828:G1828"/>
    <mergeCell ref="A1829:G1829"/>
    <mergeCell ref="B1830:G1830"/>
    <mergeCell ref="A1798:G1798"/>
    <mergeCell ref="B1799:G1799"/>
    <mergeCell ref="A1815:G1815"/>
    <mergeCell ref="B1816:G1816"/>
    <mergeCell ref="A1764:G1764"/>
    <mergeCell ref="B1765:G1765"/>
    <mergeCell ref="A1781:G1781"/>
    <mergeCell ref="B1782:G1782"/>
    <mergeCell ref="A1750:G1750"/>
    <mergeCell ref="B1751:G1751"/>
    <mergeCell ref="A1762:G1762"/>
    <mergeCell ref="A1763:G1763"/>
    <mergeCell ref="A1716:G1716"/>
    <mergeCell ref="B1717:G1717"/>
    <mergeCell ref="A1733:G1733"/>
    <mergeCell ref="B1734:G1734"/>
    <mergeCell ref="A1697:G1697"/>
    <mergeCell ref="A1698:G1698"/>
    <mergeCell ref="A1699:G1699"/>
    <mergeCell ref="B1700:G1700"/>
    <mergeCell ref="A1668:G1668"/>
    <mergeCell ref="B1669:G1669"/>
    <mergeCell ref="A1685:G1685"/>
    <mergeCell ref="B1686:G1686"/>
    <mergeCell ref="A1634:G1634"/>
    <mergeCell ref="B1635:G1635"/>
    <mergeCell ref="A1651:G1651"/>
    <mergeCell ref="B1652:G1652"/>
    <mergeCell ref="B1620:G1620"/>
    <mergeCell ref="A1631:G1631"/>
    <mergeCell ref="A1632:G1632"/>
    <mergeCell ref="A1633:G1633"/>
    <mergeCell ref="B1586:G1586"/>
    <mergeCell ref="A1602:G1602"/>
    <mergeCell ref="B1603:G1603"/>
    <mergeCell ref="A1619:G1619"/>
    <mergeCell ref="A1567:G1567"/>
    <mergeCell ref="A1568:G1568"/>
    <mergeCell ref="B1569:G1569"/>
    <mergeCell ref="A1585:G1585"/>
    <mergeCell ref="B1538:G1538"/>
    <mergeCell ref="A1554:G1554"/>
    <mergeCell ref="B1555:G1555"/>
    <mergeCell ref="A1566:G1566"/>
    <mergeCell ref="B1504:G1504"/>
    <mergeCell ref="A1520:G1520"/>
    <mergeCell ref="B1521:G1521"/>
    <mergeCell ref="A1537:G1537"/>
    <mergeCell ref="B1490:G1490"/>
    <mergeCell ref="A1501:G1501"/>
    <mergeCell ref="A1502:G1502"/>
    <mergeCell ref="A1503:G1503"/>
    <mergeCell ref="B1456:G1456"/>
    <mergeCell ref="A1472:G1472"/>
    <mergeCell ref="B1473:G1473"/>
    <mergeCell ref="A1489:G1489"/>
    <mergeCell ref="A1437:G1437"/>
    <mergeCell ref="A1438:G1438"/>
    <mergeCell ref="B1439:G1439"/>
    <mergeCell ref="A1455:G1455"/>
    <mergeCell ref="B1408:G1408"/>
    <mergeCell ref="A1424:G1424"/>
    <mergeCell ref="B1425:G1425"/>
    <mergeCell ref="A1436:G1436"/>
    <mergeCell ref="B1374:G1374"/>
    <mergeCell ref="A1390:G1390"/>
    <mergeCell ref="B1391:G1391"/>
    <mergeCell ref="A1407:G1407"/>
    <mergeCell ref="B1360:G1360"/>
    <mergeCell ref="A1371:G1371"/>
    <mergeCell ref="A1372:G1372"/>
    <mergeCell ref="A1373:G1373"/>
    <mergeCell ref="B1326:G1326"/>
    <mergeCell ref="A1342:G1342"/>
    <mergeCell ref="B1343:G1343"/>
    <mergeCell ref="A1359:G1359"/>
    <mergeCell ref="A1307:G1307"/>
    <mergeCell ref="A1308:G1308"/>
    <mergeCell ref="B1309:G1309"/>
    <mergeCell ref="A1325:G1325"/>
    <mergeCell ref="A1293:G1293"/>
    <mergeCell ref="B1294:G1294"/>
    <mergeCell ref="A1305:G1305"/>
    <mergeCell ref="A1306:G1306"/>
    <mergeCell ref="A1259:G1259"/>
    <mergeCell ref="B1260:G1260"/>
    <mergeCell ref="A1276:G1276"/>
    <mergeCell ref="B1277:G1277"/>
    <mergeCell ref="A1240:G1240"/>
    <mergeCell ref="A1241:G1241"/>
    <mergeCell ref="A1242:G1242"/>
    <mergeCell ref="B1243:G1243"/>
    <mergeCell ref="A1211:G1211"/>
    <mergeCell ref="B1212:G1212"/>
    <mergeCell ref="A1228:G1228"/>
    <mergeCell ref="B1229:G1229"/>
    <mergeCell ref="A1177:G1177"/>
    <mergeCell ref="B1178:G1178"/>
    <mergeCell ref="A1194:G1194"/>
    <mergeCell ref="B1195:G1195"/>
    <mergeCell ref="A1163:G1163"/>
    <mergeCell ref="B1164:G1164"/>
    <mergeCell ref="A1175:G1175"/>
    <mergeCell ref="A1176:G1176"/>
    <mergeCell ref="A1129:G1129"/>
    <mergeCell ref="B1130:G1130"/>
    <mergeCell ref="A1146:G1146"/>
    <mergeCell ref="B1147:G1147"/>
    <mergeCell ref="A1110:G1110"/>
    <mergeCell ref="A1111:G1111"/>
    <mergeCell ref="A1112:G1112"/>
    <mergeCell ref="B1113:G1113"/>
    <mergeCell ref="A1081:G1081"/>
    <mergeCell ref="B1082:G1082"/>
    <mergeCell ref="A1098:G1098"/>
    <mergeCell ref="B1099:G1099"/>
    <mergeCell ref="A1047:G1047"/>
    <mergeCell ref="B1048:G1048"/>
    <mergeCell ref="A1064:G1064"/>
    <mergeCell ref="B1065:G1065"/>
    <mergeCell ref="A1033:G1033"/>
    <mergeCell ref="B1034:G1034"/>
    <mergeCell ref="A1045:G1045"/>
    <mergeCell ref="A1046:G1046"/>
    <mergeCell ref="A999:G999"/>
    <mergeCell ref="B1000:G1000"/>
    <mergeCell ref="A1016:G1016"/>
    <mergeCell ref="B1017:G1017"/>
    <mergeCell ref="A980:G980"/>
    <mergeCell ref="A981:G981"/>
    <mergeCell ref="A982:G982"/>
    <mergeCell ref="B983:G983"/>
    <mergeCell ref="B951:G951"/>
    <mergeCell ref="A967:G967"/>
    <mergeCell ref="B968:G968"/>
    <mergeCell ref="A979:G979"/>
    <mergeCell ref="B917:G917"/>
    <mergeCell ref="A933:G933"/>
    <mergeCell ref="B934:G934"/>
    <mergeCell ref="A950:G950"/>
    <mergeCell ref="B903:G903"/>
    <mergeCell ref="A914:G914"/>
    <mergeCell ref="A915:G915"/>
    <mergeCell ref="A916:G916"/>
    <mergeCell ref="B869:G869"/>
    <mergeCell ref="A885:G885"/>
    <mergeCell ref="B886:G886"/>
    <mergeCell ref="A902:G902"/>
    <mergeCell ref="A850:G850"/>
    <mergeCell ref="A851:G851"/>
    <mergeCell ref="B852:G852"/>
    <mergeCell ref="A868:G868"/>
    <mergeCell ref="B821:G821"/>
    <mergeCell ref="A837:G837"/>
    <mergeCell ref="B838:G838"/>
    <mergeCell ref="A849:G849"/>
    <mergeCell ref="B787:G787"/>
    <mergeCell ref="A803:G803"/>
    <mergeCell ref="B804:G804"/>
    <mergeCell ref="A820:G820"/>
    <mergeCell ref="B773:G773"/>
    <mergeCell ref="A784:G784"/>
    <mergeCell ref="A785:G785"/>
    <mergeCell ref="A786:G786"/>
    <mergeCell ref="B739:G739"/>
    <mergeCell ref="A755:G755"/>
    <mergeCell ref="B756:G756"/>
    <mergeCell ref="A772:G772"/>
    <mergeCell ref="A720:G720"/>
    <mergeCell ref="A721:G721"/>
    <mergeCell ref="B722:G722"/>
    <mergeCell ref="A738:G738"/>
    <mergeCell ref="B691:G691"/>
    <mergeCell ref="A707:G707"/>
    <mergeCell ref="B708:G708"/>
    <mergeCell ref="A719:G719"/>
    <mergeCell ref="B657:G657"/>
    <mergeCell ref="A673:G673"/>
    <mergeCell ref="B674:G674"/>
    <mergeCell ref="A690:G690"/>
    <mergeCell ref="A653:G653"/>
    <mergeCell ref="A654:G654"/>
    <mergeCell ref="A655:G655"/>
    <mergeCell ref="A656:G656"/>
    <mergeCell ref="A624:G624"/>
    <mergeCell ref="B625:G625"/>
    <mergeCell ref="A641:G641"/>
    <mergeCell ref="B642:G642"/>
    <mergeCell ref="A590:G590"/>
    <mergeCell ref="B591:G591"/>
    <mergeCell ref="A607:G607"/>
    <mergeCell ref="B608:G608"/>
    <mergeCell ref="A576:G576"/>
    <mergeCell ref="B577:G577"/>
    <mergeCell ref="A588:G588"/>
    <mergeCell ref="A589:G589"/>
    <mergeCell ref="A542:G542"/>
    <mergeCell ref="B543:G543"/>
    <mergeCell ref="A559:G559"/>
    <mergeCell ref="B560:G560"/>
    <mergeCell ref="A523:G523"/>
    <mergeCell ref="A524:G524"/>
    <mergeCell ref="A525:G525"/>
    <mergeCell ref="B526:G526"/>
    <mergeCell ref="A494:G494"/>
    <mergeCell ref="B495:G495"/>
    <mergeCell ref="A511:G511"/>
    <mergeCell ref="B512:G512"/>
    <mergeCell ref="A460:G460"/>
    <mergeCell ref="B461:G461"/>
    <mergeCell ref="A477:G477"/>
    <mergeCell ref="B478:G478"/>
    <mergeCell ref="A446:G446"/>
    <mergeCell ref="B447:G447"/>
    <mergeCell ref="A458:G458"/>
    <mergeCell ref="A459:G459"/>
    <mergeCell ref="A412:G412"/>
    <mergeCell ref="B413:G413"/>
    <mergeCell ref="A429:G429"/>
    <mergeCell ref="B430:G430"/>
    <mergeCell ref="A393:G393"/>
    <mergeCell ref="A394:G394"/>
    <mergeCell ref="A395:G395"/>
    <mergeCell ref="B396:G396"/>
    <mergeCell ref="A364:G364"/>
    <mergeCell ref="B365:G365"/>
    <mergeCell ref="A381:G381"/>
    <mergeCell ref="B382:G382"/>
    <mergeCell ref="A330:G330"/>
    <mergeCell ref="B331:G331"/>
    <mergeCell ref="A347:G347"/>
    <mergeCell ref="B348:G348"/>
    <mergeCell ref="B316:G316"/>
    <mergeCell ref="A327:G327"/>
    <mergeCell ref="A328:G328"/>
    <mergeCell ref="A329:G329"/>
    <mergeCell ref="B282:G282"/>
    <mergeCell ref="A298:G298"/>
    <mergeCell ref="B299:G299"/>
    <mergeCell ref="A315:G315"/>
    <mergeCell ref="A263:G263"/>
    <mergeCell ref="A264:G264"/>
    <mergeCell ref="B265:G265"/>
    <mergeCell ref="A281:G281"/>
    <mergeCell ref="B234:G234"/>
    <mergeCell ref="A250:G250"/>
    <mergeCell ref="B251:G251"/>
    <mergeCell ref="A262:G262"/>
    <mergeCell ref="B200:G200"/>
    <mergeCell ref="A216:G216"/>
    <mergeCell ref="B217:G217"/>
    <mergeCell ref="A233:G233"/>
    <mergeCell ref="B186:G186"/>
    <mergeCell ref="A197:G197"/>
    <mergeCell ref="A198:G198"/>
    <mergeCell ref="A199:G199"/>
    <mergeCell ref="B152:G152"/>
    <mergeCell ref="A168:G168"/>
    <mergeCell ref="B169:G169"/>
    <mergeCell ref="A185:G185"/>
    <mergeCell ref="A133:G133"/>
    <mergeCell ref="A134:G134"/>
    <mergeCell ref="B135:G135"/>
    <mergeCell ref="A151:G151"/>
    <mergeCell ref="B104:G104"/>
    <mergeCell ref="A120:G120"/>
    <mergeCell ref="B121:G121"/>
    <mergeCell ref="A132:G132"/>
    <mergeCell ref="B70:G70"/>
    <mergeCell ref="A86:G86"/>
    <mergeCell ref="B87:G87"/>
    <mergeCell ref="A103:G103"/>
    <mergeCell ref="B56:G56"/>
    <mergeCell ref="A67:G67"/>
    <mergeCell ref="A68:G68"/>
    <mergeCell ref="A69:G69"/>
    <mergeCell ref="B22:G22"/>
    <mergeCell ref="A38:G38"/>
    <mergeCell ref="B39:G39"/>
    <mergeCell ref="A55:G55"/>
    <mergeCell ref="A3:G3"/>
    <mergeCell ref="A4:G4"/>
    <mergeCell ref="B5:G5"/>
    <mergeCell ref="A21:G21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3" fitToHeight="10" orientation="landscape" blackAndWhite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277"/>
  <sheetViews>
    <sheetView zoomScale="85" zoomScaleNormal="85" workbookViewId="0"/>
  </sheetViews>
  <sheetFormatPr defaultColWidth="9.140625" defaultRowHeight="15" x14ac:dyDescent="0.25"/>
  <cols>
    <col min="1" max="1" width="10.140625" style="271" customWidth="1"/>
    <col min="2" max="2" width="32.42578125" style="271" customWidth="1"/>
    <col min="3" max="14" width="13.28515625" style="271" customWidth="1"/>
    <col min="15" max="16384" width="9.140625" style="271"/>
  </cols>
  <sheetData>
    <row r="1" spans="1:15" s="272" customFormat="1" ht="12.75" x14ac:dyDescent="0.2">
      <c r="A1" s="307" t="s">
        <v>196</v>
      </c>
      <c r="B1" s="261" t="s">
        <v>236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" t="s">
        <v>99</v>
      </c>
    </row>
    <row r="2" spans="1:15" x14ac:dyDescent="0.25">
      <c r="A2" s="779" t="s">
        <v>9</v>
      </c>
      <c r="B2" s="781" t="s">
        <v>10</v>
      </c>
      <c r="C2" s="779" t="s">
        <v>202</v>
      </c>
      <c r="D2" s="783"/>
      <c r="E2" s="781"/>
      <c r="F2" s="779" t="s">
        <v>233</v>
      </c>
      <c r="G2" s="783"/>
      <c r="H2" s="781"/>
      <c r="I2" s="779" t="s">
        <v>214</v>
      </c>
      <c r="J2" s="783"/>
      <c r="K2" s="781"/>
      <c r="L2" s="779" t="s">
        <v>234</v>
      </c>
      <c r="M2" s="783"/>
      <c r="N2" s="781"/>
      <c r="O2" s="2" t="s">
        <v>99</v>
      </c>
    </row>
    <row r="3" spans="1:15" ht="21" x14ac:dyDescent="0.25">
      <c r="A3" s="780"/>
      <c r="B3" s="782"/>
      <c r="C3" s="305" t="s">
        <v>1</v>
      </c>
      <c r="D3" s="304" t="s">
        <v>2</v>
      </c>
      <c r="E3" s="303" t="s">
        <v>3</v>
      </c>
      <c r="F3" s="305" t="s">
        <v>1</v>
      </c>
      <c r="G3" s="304" t="s">
        <v>2</v>
      </c>
      <c r="H3" s="303" t="s">
        <v>3</v>
      </c>
      <c r="I3" s="305" t="s">
        <v>1</v>
      </c>
      <c r="J3" s="304" t="s">
        <v>2</v>
      </c>
      <c r="K3" s="303" t="s">
        <v>3</v>
      </c>
      <c r="L3" s="305" t="s">
        <v>1</v>
      </c>
      <c r="M3" s="304" t="s">
        <v>2</v>
      </c>
      <c r="N3" s="303" t="s">
        <v>3</v>
      </c>
      <c r="O3" s="2" t="s">
        <v>99</v>
      </c>
    </row>
    <row r="4" spans="1:15" x14ac:dyDescent="0.25">
      <c r="A4" s="302" t="s">
        <v>4</v>
      </c>
      <c r="B4" s="300" t="s">
        <v>5</v>
      </c>
      <c r="C4" s="302" t="s">
        <v>6</v>
      </c>
      <c r="D4" s="301" t="s">
        <v>7</v>
      </c>
      <c r="E4" s="300" t="s">
        <v>12</v>
      </c>
      <c r="F4" s="302" t="s">
        <v>13</v>
      </c>
      <c r="G4" s="301" t="s">
        <v>14</v>
      </c>
      <c r="H4" s="300" t="s">
        <v>15</v>
      </c>
      <c r="I4" s="302" t="s">
        <v>16</v>
      </c>
      <c r="J4" s="301" t="s">
        <v>17</v>
      </c>
      <c r="K4" s="300" t="s">
        <v>18</v>
      </c>
      <c r="L4" s="302" t="s">
        <v>16</v>
      </c>
      <c r="M4" s="301" t="s">
        <v>17</v>
      </c>
      <c r="N4" s="300" t="s">
        <v>18</v>
      </c>
      <c r="O4" s="2" t="s">
        <v>99</v>
      </c>
    </row>
    <row r="5" spans="1:15" x14ac:dyDescent="0.25">
      <c r="A5" s="784" t="e">
        <f>'Запит  2-7'!#REF!</f>
        <v>#REF!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6"/>
      <c r="O5" s="2" t="str">
        <f>O36</f>
        <v/>
      </c>
    </row>
    <row r="6" spans="1:15" x14ac:dyDescent="0.25">
      <c r="A6" s="443">
        <f>'Запит 2-12 '!A5</f>
        <v>0</v>
      </c>
      <c r="B6" s="359">
        <f>'Запит 2-12 '!B5</f>
        <v>0</v>
      </c>
      <c r="C6" s="230">
        <f>SUM(C7:C12)</f>
        <v>0</v>
      </c>
      <c r="D6" s="231">
        <f>SUM(D7:D12)</f>
        <v>0</v>
      </c>
      <c r="E6" s="232">
        <f>SUM(E7:E12)</f>
        <v>0</v>
      </c>
      <c r="F6" s="230">
        <f t="shared" ref="F6:K6" si="0">SUM(F7:F12)</f>
        <v>0</v>
      </c>
      <c r="G6" s="231">
        <f t="shared" si="0"/>
        <v>0</v>
      </c>
      <c r="H6" s="232">
        <f t="shared" si="0"/>
        <v>0</v>
      </c>
      <c r="I6" s="230">
        <f t="shared" si="0"/>
        <v>0</v>
      </c>
      <c r="J6" s="231">
        <f t="shared" si="0"/>
        <v>0</v>
      </c>
      <c r="K6" s="232">
        <f t="shared" si="0"/>
        <v>0</v>
      </c>
      <c r="L6" s="230" t="e">
        <f>SUM(L7:L12)</f>
        <v>#REF!</v>
      </c>
      <c r="M6" s="231" t="e">
        <f>SUM(M7:M12)</f>
        <v>#REF!</v>
      </c>
      <c r="N6" s="444" t="e">
        <f>SUM(N7:N12)</f>
        <v>#REF!</v>
      </c>
      <c r="O6" s="2" t="str">
        <f>IF(SUM(C6:K6)&lt;&gt;0,"Для друку","")</f>
        <v/>
      </c>
    </row>
    <row r="7" spans="1:15" x14ac:dyDescent="0.25">
      <c r="A7" s="445">
        <f>'Запит 2-12 '!A6</f>
        <v>0</v>
      </c>
      <c r="B7" s="193" t="s">
        <v>138</v>
      </c>
      <c r="C7" s="358">
        <f>'Паспорт-4'!C7</f>
        <v>0</v>
      </c>
      <c r="D7" s="194" t="s">
        <v>8</v>
      </c>
      <c r="E7" s="98">
        <f>SUM(C7:D7)</f>
        <v>0</v>
      </c>
      <c r="F7" s="358">
        <f>'Паспорт-4'!F7</f>
        <v>0</v>
      </c>
      <c r="G7" s="194" t="s">
        <v>8</v>
      </c>
      <c r="H7" s="98">
        <f>SUM(F7:G7)</f>
        <v>0</v>
      </c>
      <c r="I7" s="198"/>
      <c r="J7" s="194" t="s">
        <v>8</v>
      </c>
      <c r="K7" s="98">
        <f>SUM(I7:J7)</f>
        <v>0</v>
      </c>
      <c r="L7" s="361" t="e">
        <f>'Паспорт-4'!I7</f>
        <v>#REF!</v>
      </c>
      <c r="M7" s="194" t="s">
        <v>8</v>
      </c>
      <c r="N7" s="446" t="e">
        <f>SUM(L7:M7)</f>
        <v>#REF!</v>
      </c>
      <c r="O7" s="2" t="str">
        <f t="shared" ref="O7:O36" si="1">IF(SUM(C7:K7)&lt;&gt;0,"Для друку","")</f>
        <v/>
      </c>
    </row>
    <row r="8" spans="1:15" x14ac:dyDescent="0.25">
      <c r="A8" s="445">
        <f>'Запит 2-12 '!A7</f>
        <v>0</v>
      </c>
      <c r="B8" s="193" t="s">
        <v>32</v>
      </c>
      <c r="C8" s="195" t="s">
        <v>8</v>
      </c>
      <c r="D8" s="355">
        <f>'Паспорт-4'!D8</f>
        <v>0</v>
      </c>
      <c r="E8" s="98">
        <f>SUM(C8:D8)</f>
        <v>0</v>
      </c>
      <c r="F8" s="195" t="s">
        <v>8</v>
      </c>
      <c r="G8" s="355">
        <f>'Паспорт-4'!G8</f>
        <v>0</v>
      </c>
      <c r="H8" s="98">
        <f>SUM(F8:G8)</f>
        <v>0</v>
      </c>
      <c r="I8" s="195" t="s">
        <v>8</v>
      </c>
      <c r="J8" s="199"/>
      <c r="K8" s="98">
        <f>SUM(I8:J8)</f>
        <v>0</v>
      </c>
      <c r="L8" s="195" t="s">
        <v>8</v>
      </c>
      <c r="M8" s="363" t="e">
        <f>'Паспорт-4'!J8</f>
        <v>#REF!</v>
      </c>
      <c r="N8" s="446" t="e">
        <f>SUM(L8:M8)</f>
        <v>#REF!</v>
      </c>
      <c r="O8" s="2" t="str">
        <f>IF(SUM(C8:K8)&lt;&gt;0,"Для друку","")</f>
        <v/>
      </c>
    </row>
    <row r="9" spans="1:15" x14ac:dyDescent="0.25">
      <c r="A9" s="445">
        <f>'Запит 2-12 '!A8</f>
        <v>0</v>
      </c>
      <c r="B9" s="193" t="s">
        <v>20</v>
      </c>
      <c r="C9" s="195" t="s">
        <v>8</v>
      </c>
      <c r="D9" s="355">
        <f>'Паспорт-4'!D9</f>
        <v>0</v>
      </c>
      <c r="E9" s="98">
        <f>SUM(C9:D9)</f>
        <v>0</v>
      </c>
      <c r="F9" s="195" t="s">
        <v>8</v>
      </c>
      <c r="G9" s="355">
        <f>'Паспорт-4'!G9</f>
        <v>0</v>
      </c>
      <c r="H9" s="98">
        <f>SUM(F9:G9)</f>
        <v>0</v>
      </c>
      <c r="I9" s="195" t="s">
        <v>8</v>
      </c>
      <c r="J9" s="199"/>
      <c r="K9" s="98">
        <f>SUM(I9:J9)</f>
        <v>0</v>
      </c>
      <c r="L9" s="195" t="s">
        <v>8</v>
      </c>
      <c r="M9" s="363" t="e">
        <f>'Паспорт-4'!J9</f>
        <v>#REF!</v>
      </c>
      <c r="N9" s="446" t="e">
        <f>SUM(L9:M9)</f>
        <v>#REF!</v>
      </c>
      <c r="O9" s="2" t="str">
        <f t="shared" si="1"/>
        <v/>
      </c>
    </row>
    <row r="10" spans="1:15" x14ac:dyDescent="0.25">
      <c r="A10" s="445" t="e">
        <f>'Запит 2-12 '!#REF!</f>
        <v>#REF!</v>
      </c>
      <c r="B10" s="193" t="s">
        <v>21</v>
      </c>
      <c r="C10" s="195" t="s">
        <v>8</v>
      </c>
      <c r="D10" s="355">
        <f>'Паспорт-4'!D10</f>
        <v>0</v>
      </c>
      <c r="E10" s="98">
        <f>SUM(C10:D10)</f>
        <v>0</v>
      </c>
      <c r="F10" s="195" t="s">
        <v>8</v>
      </c>
      <c r="G10" s="355">
        <f>'Паспорт-4'!G10</f>
        <v>0</v>
      </c>
      <c r="H10" s="98">
        <f>SUM(F10:G10)</f>
        <v>0</v>
      </c>
      <c r="I10" s="195" t="s">
        <v>8</v>
      </c>
      <c r="J10" s="199"/>
      <c r="K10" s="98">
        <f>SUM(I10:J10)</f>
        <v>0</v>
      </c>
      <c r="L10" s="195" t="s">
        <v>8</v>
      </c>
      <c r="M10" s="363" t="e">
        <f>'Паспорт-4'!J10</f>
        <v>#REF!</v>
      </c>
      <c r="N10" s="446" t="e">
        <f>SUM(L10:M10)</f>
        <v>#REF!</v>
      </c>
      <c r="O10" s="2" t="str">
        <f t="shared" si="1"/>
        <v/>
      </c>
    </row>
    <row r="11" spans="1:15" x14ac:dyDescent="0.25">
      <c r="A11" s="445" t="e">
        <f>'Запит 2-12 '!#REF!</f>
        <v>#REF!</v>
      </c>
      <c r="B11" s="193" t="s">
        <v>22</v>
      </c>
      <c r="C11" s="195" t="s">
        <v>8</v>
      </c>
      <c r="D11" s="355">
        <f>'Паспорт-4'!D11</f>
        <v>0</v>
      </c>
      <c r="E11" s="98">
        <f>SUM(C11:D11)</f>
        <v>0</v>
      </c>
      <c r="F11" s="195" t="s">
        <v>8</v>
      </c>
      <c r="G11" s="355">
        <f>'Паспорт-4'!G11</f>
        <v>0</v>
      </c>
      <c r="H11" s="98">
        <f>SUM(F11:G11)</f>
        <v>0</v>
      </c>
      <c r="I11" s="195" t="s">
        <v>8</v>
      </c>
      <c r="J11" s="199"/>
      <c r="K11" s="98">
        <f>SUM(I11:J11)</f>
        <v>0</v>
      </c>
      <c r="L11" s="195" t="s">
        <v>8</v>
      </c>
      <c r="M11" s="363" t="e">
        <f>'Паспорт-4'!J11</f>
        <v>#REF!</v>
      </c>
      <c r="N11" s="446" t="e">
        <f>SUM(L11:M11)</f>
        <v>#REF!</v>
      </c>
      <c r="O11" s="2" t="str">
        <f t="shared" si="1"/>
        <v/>
      </c>
    </row>
    <row r="12" spans="1:15" ht="25.5" x14ac:dyDescent="0.25">
      <c r="A12" s="445" t="e">
        <f>'Запит 2-12 '!#REF!</f>
        <v>#REF!</v>
      </c>
      <c r="B12" s="193" t="s">
        <v>23</v>
      </c>
      <c r="C12" s="195" t="s">
        <v>8</v>
      </c>
      <c r="D12" s="194" t="s">
        <v>8</v>
      </c>
      <c r="E12" s="98">
        <f>SUM(E13:E15)</f>
        <v>0</v>
      </c>
      <c r="F12" s="195" t="s">
        <v>8</v>
      </c>
      <c r="G12" s="194" t="s">
        <v>8</v>
      </c>
      <c r="H12" s="98">
        <f>SUM(H13:H15)</f>
        <v>0</v>
      </c>
      <c r="I12" s="195" t="s">
        <v>8</v>
      </c>
      <c r="J12" s="194" t="s">
        <v>8</v>
      </c>
      <c r="K12" s="98">
        <f>SUM(K13:K15)</f>
        <v>0</v>
      </c>
      <c r="L12" s="195" t="s">
        <v>8</v>
      </c>
      <c r="M12" s="194" t="s">
        <v>8</v>
      </c>
      <c r="N12" s="446" t="e">
        <f>SUM(N13:N15)</f>
        <v>#REF!</v>
      </c>
      <c r="O12" s="2" t="str">
        <f t="shared" si="1"/>
        <v/>
      </c>
    </row>
    <row r="13" spans="1:15" x14ac:dyDescent="0.25">
      <c r="A13" s="445" t="e">
        <f>'Запит 2-12 '!#REF!</f>
        <v>#REF!</v>
      </c>
      <c r="B13" s="48" t="e">
        <f>'Запит 2-12 '!#REF!</f>
        <v>#REF!</v>
      </c>
      <c r="C13" s="195" t="s">
        <v>8</v>
      </c>
      <c r="D13" s="194" t="s">
        <v>8</v>
      </c>
      <c r="E13" s="356">
        <f>'Паспорт-4'!E13</f>
        <v>0</v>
      </c>
      <c r="F13" s="195" t="s">
        <v>8</v>
      </c>
      <c r="G13" s="194" t="s">
        <v>8</v>
      </c>
      <c r="H13" s="356">
        <f>'Паспорт-4'!H13</f>
        <v>0</v>
      </c>
      <c r="I13" s="195" t="s">
        <v>8</v>
      </c>
      <c r="J13" s="194" t="s">
        <v>8</v>
      </c>
      <c r="K13" s="200"/>
      <c r="L13" s="195" t="s">
        <v>8</v>
      </c>
      <c r="M13" s="194" t="s">
        <v>8</v>
      </c>
      <c r="N13" s="447" t="e">
        <f>'Паспорт-4'!K13</f>
        <v>#REF!</v>
      </c>
      <c r="O13" s="2" t="str">
        <f t="shared" si="1"/>
        <v/>
      </c>
    </row>
    <row r="14" spans="1:15" x14ac:dyDescent="0.25">
      <c r="A14" s="445" t="e">
        <f>'Запит 2-12 '!#REF!</f>
        <v>#REF!</v>
      </c>
      <c r="B14" s="48" t="e">
        <f>'Запит 2-12 '!#REF!</f>
        <v>#REF!</v>
      </c>
      <c r="C14" s="195" t="s">
        <v>8</v>
      </c>
      <c r="D14" s="194" t="s">
        <v>8</v>
      </c>
      <c r="E14" s="356">
        <f>'Паспорт-4'!E14</f>
        <v>0</v>
      </c>
      <c r="F14" s="195" t="s">
        <v>8</v>
      </c>
      <c r="G14" s="194" t="s">
        <v>8</v>
      </c>
      <c r="H14" s="356">
        <f>'Паспорт-4'!H14</f>
        <v>0</v>
      </c>
      <c r="I14" s="195" t="s">
        <v>8</v>
      </c>
      <c r="J14" s="194" t="s">
        <v>8</v>
      </c>
      <c r="K14" s="200"/>
      <c r="L14" s="195" t="s">
        <v>8</v>
      </c>
      <c r="M14" s="194" t="s">
        <v>8</v>
      </c>
      <c r="N14" s="447" t="e">
        <f>'Паспорт-4'!K14</f>
        <v>#REF!</v>
      </c>
      <c r="O14" s="2" t="str">
        <f t="shared" si="1"/>
        <v/>
      </c>
    </row>
    <row r="15" spans="1:15" x14ac:dyDescent="0.25">
      <c r="A15" s="448" t="e">
        <f>'Запит 2-12 '!#REF!</f>
        <v>#REF!</v>
      </c>
      <c r="B15" s="365" t="e">
        <f>'Запит 2-12 '!#REF!</f>
        <v>#REF!</v>
      </c>
      <c r="C15" s="196" t="s">
        <v>8</v>
      </c>
      <c r="D15" s="197" t="s">
        <v>8</v>
      </c>
      <c r="E15" s="357">
        <f>'Паспорт-4'!E15</f>
        <v>0</v>
      </c>
      <c r="F15" s="196" t="s">
        <v>8</v>
      </c>
      <c r="G15" s="197" t="s">
        <v>8</v>
      </c>
      <c r="H15" s="357">
        <f>'Паспорт-4'!H15</f>
        <v>0</v>
      </c>
      <c r="I15" s="196" t="s">
        <v>8</v>
      </c>
      <c r="J15" s="197" t="s">
        <v>8</v>
      </c>
      <c r="K15" s="206"/>
      <c r="L15" s="196" t="s">
        <v>8</v>
      </c>
      <c r="M15" s="197" t="s">
        <v>8</v>
      </c>
      <c r="N15" s="449" t="e">
        <f>'Паспорт-4'!K15</f>
        <v>#REF!</v>
      </c>
      <c r="O15" s="2" t="str">
        <f t="shared" si="1"/>
        <v/>
      </c>
    </row>
    <row r="16" spans="1:15" x14ac:dyDescent="0.25">
      <c r="A16" s="443" t="e">
        <f>'Запит 2-12 '!#REF!</f>
        <v>#REF!</v>
      </c>
      <c r="B16" s="359" t="e">
        <f>'Запит 2-12 '!#REF!</f>
        <v>#REF!</v>
      </c>
      <c r="C16" s="230">
        <f t="shared" ref="C16:N16" si="2">SUM(C17:C22)</f>
        <v>0</v>
      </c>
      <c r="D16" s="231">
        <f t="shared" si="2"/>
        <v>0</v>
      </c>
      <c r="E16" s="232">
        <f t="shared" si="2"/>
        <v>0</v>
      </c>
      <c r="F16" s="230">
        <f t="shared" si="2"/>
        <v>0</v>
      </c>
      <c r="G16" s="231">
        <f t="shared" si="2"/>
        <v>0</v>
      </c>
      <c r="H16" s="232">
        <f t="shared" si="2"/>
        <v>0</v>
      </c>
      <c r="I16" s="230">
        <f t="shared" si="2"/>
        <v>0</v>
      </c>
      <c r="J16" s="231">
        <f t="shared" si="2"/>
        <v>0</v>
      </c>
      <c r="K16" s="232">
        <f t="shared" si="2"/>
        <v>0</v>
      </c>
      <c r="L16" s="230" t="e">
        <f t="shared" si="2"/>
        <v>#REF!</v>
      </c>
      <c r="M16" s="231" t="e">
        <f t="shared" si="2"/>
        <v>#REF!</v>
      </c>
      <c r="N16" s="444" t="e">
        <f t="shared" si="2"/>
        <v>#REF!</v>
      </c>
      <c r="O16" s="2" t="str">
        <f t="shared" si="1"/>
        <v/>
      </c>
    </row>
    <row r="17" spans="1:15" x14ac:dyDescent="0.25">
      <c r="A17" s="445" t="e">
        <f>'Запит 2-12 '!#REF!</f>
        <v>#REF!</v>
      </c>
      <c r="B17" s="193" t="s">
        <v>138</v>
      </c>
      <c r="C17" s="358">
        <f>'Паспорт-4'!C17</f>
        <v>0</v>
      </c>
      <c r="D17" s="194" t="s">
        <v>8</v>
      </c>
      <c r="E17" s="98">
        <f>SUM(C17:D17)</f>
        <v>0</v>
      </c>
      <c r="F17" s="358">
        <f>'Паспорт-4'!F17</f>
        <v>0</v>
      </c>
      <c r="G17" s="194" t="s">
        <v>8</v>
      </c>
      <c r="H17" s="98">
        <f>SUM(F17:G17)</f>
        <v>0</v>
      </c>
      <c r="I17" s="198"/>
      <c r="J17" s="194" t="s">
        <v>8</v>
      </c>
      <c r="K17" s="98">
        <f>SUM(I17:J17)</f>
        <v>0</v>
      </c>
      <c r="L17" s="361" t="e">
        <f>'Паспорт-4'!I17</f>
        <v>#REF!</v>
      </c>
      <c r="M17" s="194" t="s">
        <v>8</v>
      </c>
      <c r="N17" s="446" t="e">
        <f>SUM(L17:M17)</f>
        <v>#REF!</v>
      </c>
      <c r="O17" s="2" t="str">
        <f t="shared" si="1"/>
        <v/>
      </c>
    </row>
    <row r="18" spans="1:15" x14ac:dyDescent="0.25">
      <c r="A18" s="445" t="e">
        <f>'Запит 2-12 '!#REF!</f>
        <v>#REF!</v>
      </c>
      <c r="B18" s="193" t="s">
        <v>32</v>
      </c>
      <c r="C18" s="195" t="s">
        <v>8</v>
      </c>
      <c r="D18" s="355">
        <f>'Паспорт-4'!D18</f>
        <v>0</v>
      </c>
      <c r="E18" s="98">
        <f>SUM(C18:D18)</f>
        <v>0</v>
      </c>
      <c r="F18" s="195" t="s">
        <v>8</v>
      </c>
      <c r="G18" s="355">
        <f>'Паспорт-4'!G18</f>
        <v>0</v>
      </c>
      <c r="H18" s="98">
        <f>SUM(F18:G18)</f>
        <v>0</v>
      </c>
      <c r="I18" s="195" t="s">
        <v>8</v>
      </c>
      <c r="J18" s="199"/>
      <c r="K18" s="98">
        <f>SUM(I18:J18)</f>
        <v>0</v>
      </c>
      <c r="L18" s="195" t="s">
        <v>8</v>
      </c>
      <c r="M18" s="363" t="e">
        <f>'Паспорт-4'!J18</f>
        <v>#REF!</v>
      </c>
      <c r="N18" s="446" t="e">
        <f>SUM(L18:M18)</f>
        <v>#REF!</v>
      </c>
      <c r="O18" s="2" t="str">
        <f t="shared" si="1"/>
        <v/>
      </c>
    </row>
    <row r="19" spans="1:15" x14ac:dyDescent="0.25">
      <c r="A19" s="445" t="e">
        <f>'Запит 2-12 '!#REF!</f>
        <v>#REF!</v>
      </c>
      <c r="B19" s="193" t="s">
        <v>20</v>
      </c>
      <c r="C19" s="195" t="s">
        <v>8</v>
      </c>
      <c r="D19" s="355">
        <f>'Паспорт-4'!D19</f>
        <v>0</v>
      </c>
      <c r="E19" s="98">
        <f>SUM(C19:D19)</f>
        <v>0</v>
      </c>
      <c r="F19" s="195" t="s">
        <v>8</v>
      </c>
      <c r="G19" s="355">
        <f>'Паспорт-4'!G19</f>
        <v>0</v>
      </c>
      <c r="H19" s="98">
        <f>SUM(F19:G19)</f>
        <v>0</v>
      </c>
      <c r="I19" s="195" t="s">
        <v>8</v>
      </c>
      <c r="J19" s="199"/>
      <c r="K19" s="98">
        <f>SUM(I19:J19)</f>
        <v>0</v>
      </c>
      <c r="L19" s="195" t="s">
        <v>8</v>
      </c>
      <c r="M19" s="363" t="e">
        <f>'Паспорт-4'!J19</f>
        <v>#REF!</v>
      </c>
      <c r="N19" s="446" t="e">
        <f>SUM(L19:M19)</f>
        <v>#REF!</v>
      </c>
      <c r="O19" s="2" t="str">
        <f t="shared" si="1"/>
        <v/>
      </c>
    </row>
    <row r="20" spans="1:15" x14ac:dyDescent="0.25">
      <c r="A20" s="445" t="e">
        <f>'Запит 2-12 '!#REF!</f>
        <v>#REF!</v>
      </c>
      <c r="B20" s="193" t="s">
        <v>21</v>
      </c>
      <c r="C20" s="195" t="s">
        <v>8</v>
      </c>
      <c r="D20" s="355">
        <f>'Паспорт-4'!D20</f>
        <v>0</v>
      </c>
      <c r="E20" s="98">
        <f>SUM(C20:D20)</f>
        <v>0</v>
      </c>
      <c r="F20" s="195" t="s">
        <v>8</v>
      </c>
      <c r="G20" s="355">
        <f>'Паспорт-4'!G20</f>
        <v>0</v>
      </c>
      <c r="H20" s="98">
        <f>SUM(F20:G20)</f>
        <v>0</v>
      </c>
      <c r="I20" s="195" t="s">
        <v>8</v>
      </c>
      <c r="J20" s="199"/>
      <c r="K20" s="98">
        <f>SUM(I20:J20)</f>
        <v>0</v>
      </c>
      <c r="L20" s="195" t="s">
        <v>8</v>
      </c>
      <c r="M20" s="363" t="e">
        <f>'Паспорт-4'!J20</f>
        <v>#REF!</v>
      </c>
      <c r="N20" s="446" t="e">
        <f>SUM(L20:M20)</f>
        <v>#REF!</v>
      </c>
      <c r="O20" s="2" t="str">
        <f t="shared" si="1"/>
        <v/>
      </c>
    </row>
    <row r="21" spans="1:15" x14ac:dyDescent="0.25">
      <c r="A21" s="445" t="e">
        <f>'Запит 2-12 '!#REF!</f>
        <v>#REF!</v>
      </c>
      <c r="B21" s="193" t="s">
        <v>22</v>
      </c>
      <c r="C21" s="195" t="s">
        <v>8</v>
      </c>
      <c r="D21" s="355">
        <f>'Паспорт-4'!D21</f>
        <v>0</v>
      </c>
      <c r="E21" s="98">
        <f>SUM(C21:D21)</f>
        <v>0</v>
      </c>
      <c r="F21" s="195" t="s">
        <v>8</v>
      </c>
      <c r="G21" s="355">
        <f>'Паспорт-4'!G21</f>
        <v>0</v>
      </c>
      <c r="H21" s="98">
        <f>SUM(F21:G21)</f>
        <v>0</v>
      </c>
      <c r="I21" s="195" t="s">
        <v>8</v>
      </c>
      <c r="J21" s="199"/>
      <c r="K21" s="98">
        <f>SUM(I21:J21)</f>
        <v>0</v>
      </c>
      <c r="L21" s="195" t="s">
        <v>8</v>
      </c>
      <c r="M21" s="363" t="e">
        <f>'Паспорт-4'!J21</f>
        <v>#REF!</v>
      </c>
      <c r="N21" s="446" t="e">
        <f>SUM(L21:M21)</f>
        <v>#REF!</v>
      </c>
      <c r="O21" s="2" t="str">
        <f t="shared" si="1"/>
        <v/>
      </c>
    </row>
    <row r="22" spans="1:15" ht="25.5" x14ac:dyDescent="0.25">
      <c r="A22" s="445" t="e">
        <f>'Запит 2-12 '!#REF!</f>
        <v>#REF!</v>
      </c>
      <c r="B22" s="193" t="s">
        <v>23</v>
      </c>
      <c r="C22" s="195" t="s">
        <v>8</v>
      </c>
      <c r="D22" s="194" t="s">
        <v>8</v>
      </c>
      <c r="E22" s="98">
        <f>SUM(E23:E25)</f>
        <v>0</v>
      </c>
      <c r="F22" s="195" t="s">
        <v>8</v>
      </c>
      <c r="G22" s="194" t="s">
        <v>8</v>
      </c>
      <c r="H22" s="98">
        <f>SUM(H23:H25)</f>
        <v>0</v>
      </c>
      <c r="I22" s="195" t="s">
        <v>8</v>
      </c>
      <c r="J22" s="194" t="s">
        <v>8</v>
      </c>
      <c r="K22" s="98">
        <f>SUM(K23:K25)</f>
        <v>0</v>
      </c>
      <c r="L22" s="195" t="s">
        <v>8</v>
      </c>
      <c r="M22" s="194" t="s">
        <v>8</v>
      </c>
      <c r="N22" s="446" t="e">
        <f>SUM(N23:N25)</f>
        <v>#REF!</v>
      </c>
      <c r="O22" s="2" t="str">
        <f t="shared" si="1"/>
        <v/>
      </c>
    </row>
    <row r="23" spans="1:15" x14ac:dyDescent="0.25">
      <c r="A23" s="445" t="e">
        <f>'Запит 2-12 '!#REF!</f>
        <v>#REF!</v>
      </c>
      <c r="B23" s="48" t="e">
        <f>'Запит 2-12 '!#REF!</f>
        <v>#REF!</v>
      </c>
      <c r="C23" s="195" t="s">
        <v>8</v>
      </c>
      <c r="D23" s="194" t="s">
        <v>8</v>
      </c>
      <c r="E23" s="356">
        <f>'Паспорт-4'!E23</f>
        <v>0</v>
      </c>
      <c r="F23" s="195" t="s">
        <v>8</v>
      </c>
      <c r="G23" s="194" t="s">
        <v>8</v>
      </c>
      <c r="H23" s="356">
        <f>'Паспорт-4'!H23</f>
        <v>0</v>
      </c>
      <c r="I23" s="195" t="s">
        <v>8</v>
      </c>
      <c r="J23" s="194" t="s">
        <v>8</v>
      </c>
      <c r="K23" s="200"/>
      <c r="L23" s="195" t="s">
        <v>8</v>
      </c>
      <c r="M23" s="194" t="s">
        <v>8</v>
      </c>
      <c r="N23" s="447" t="e">
        <f>'Паспорт-4'!K23</f>
        <v>#REF!</v>
      </c>
      <c r="O23" s="2" t="str">
        <f t="shared" si="1"/>
        <v/>
      </c>
    </row>
    <row r="24" spans="1:15" x14ac:dyDescent="0.25">
      <c r="A24" s="445" t="e">
        <f>'Запит 2-12 '!#REF!</f>
        <v>#REF!</v>
      </c>
      <c r="B24" s="48" t="e">
        <f>'Запит 2-12 '!#REF!</f>
        <v>#REF!</v>
      </c>
      <c r="C24" s="195" t="s">
        <v>8</v>
      </c>
      <c r="D24" s="194" t="s">
        <v>8</v>
      </c>
      <c r="E24" s="356">
        <f>'Паспорт-4'!E24</f>
        <v>0</v>
      </c>
      <c r="F24" s="195" t="s">
        <v>8</v>
      </c>
      <c r="G24" s="194" t="s">
        <v>8</v>
      </c>
      <c r="H24" s="356">
        <f>'Паспорт-4'!H24</f>
        <v>0</v>
      </c>
      <c r="I24" s="195" t="s">
        <v>8</v>
      </c>
      <c r="J24" s="194" t="s">
        <v>8</v>
      </c>
      <c r="K24" s="200"/>
      <c r="L24" s="195" t="s">
        <v>8</v>
      </c>
      <c r="M24" s="194" t="s">
        <v>8</v>
      </c>
      <c r="N24" s="447" t="e">
        <f>'Паспорт-4'!K24</f>
        <v>#REF!</v>
      </c>
      <c r="O24" s="2" t="str">
        <f t="shared" si="1"/>
        <v/>
      </c>
    </row>
    <row r="25" spans="1:15" x14ac:dyDescent="0.25">
      <c r="A25" s="448" t="e">
        <f>'Запит 2-12 '!#REF!</f>
        <v>#REF!</v>
      </c>
      <c r="B25" s="365" t="e">
        <f>'Запит 2-12 '!#REF!</f>
        <v>#REF!</v>
      </c>
      <c r="C25" s="196" t="s">
        <v>8</v>
      </c>
      <c r="D25" s="197" t="s">
        <v>8</v>
      </c>
      <c r="E25" s="357">
        <f>'Паспорт-4'!E25</f>
        <v>0</v>
      </c>
      <c r="F25" s="196" t="s">
        <v>8</v>
      </c>
      <c r="G25" s="197" t="s">
        <v>8</v>
      </c>
      <c r="H25" s="357">
        <f>'Паспорт-4'!H25</f>
        <v>0</v>
      </c>
      <c r="I25" s="196" t="s">
        <v>8</v>
      </c>
      <c r="J25" s="197" t="s">
        <v>8</v>
      </c>
      <c r="K25" s="206"/>
      <c r="L25" s="196" t="s">
        <v>8</v>
      </c>
      <c r="M25" s="197" t="s">
        <v>8</v>
      </c>
      <c r="N25" s="449" t="e">
        <f>'Паспорт-4'!K25</f>
        <v>#REF!</v>
      </c>
      <c r="O25" s="2" t="str">
        <f t="shared" si="1"/>
        <v/>
      </c>
    </row>
    <row r="26" spans="1:15" x14ac:dyDescent="0.25">
      <c r="A26" s="443" t="e">
        <f>'Запит 2-12 '!#REF!</f>
        <v>#REF!</v>
      </c>
      <c r="B26" s="359" t="e">
        <f>'Запит 2-12 '!#REF!</f>
        <v>#REF!</v>
      </c>
      <c r="C26" s="230">
        <f t="shared" ref="C26:N26" si="3">SUM(C27:C32)</f>
        <v>0</v>
      </c>
      <c r="D26" s="231">
        <f t="shared" si="3"/>
        <v>0</v>
      </c>
      <c r="E26" s="232">
        <f t="shared" si="3"/>
        <v>0</v>
      </c>
      <c r="F26" s="230">
        <f t="shared" si="3"/>
        <v>0</v>
      </c>
      <c r="G26" s="231">
        <f t="shared" si="3"/>
        <v>0</v>
      </c>
      <c r="H26" s="232">
        <f t="shared" si="3"/>
        <v>0</v>
      </c>
      <c r="I26" s="230">
        <f t="shared" si="3"/>
        <v>0</v>
      </c>
      <c r="J26" s="231">
        <f t="shared" si="3"/>
        <v>0</v>
      </c>
      <c r="K26" s="232">
        <f t="shared" si="3"/>
        <v>0</v>
      </c>
      <c r="L26" s="230" t="e">
        <f t="shared" si="3"/>
        <v>#REF!</v>
      </c>
      <c r="M26" s="231" t="e">
        <f t="shared" si="3"/>
        <v>#REF!</v>
      </c>
      <c r="N26" s="444" t="e">
        <f t="shared" si="3"/>
        <v>#REF!</v>
      </c>
      <c r="O26" s="2" t="str">
        <f t="shared" si="1"/>
        <v/>
      </c>
    </row>
    <row r="27" spans="1:15" x14ac:dyDescent="0.25">
      <c r="A27" s="445" t="e">
        <f>'Запит 2-12 '!#REF!</f>
        <v>#REF!</v>
      </c>
      <c r="B27" s="193" t="s">
        <v>138</v>
      </c>
      <c r="C27" s="358">
        <f>'Паспорт-4'!C27</f>
        <v>0</v>
      </c>
      <c r="D27" s="194" t="s">
        <v>8</v>
      </c>
      <c r="E27" s="98">
        <f>SUM(C27:D27)</f>
        <v>0</v>
      </c>
      <c r="F27" s="358">
        <f>'Паспорт-4'!F27</f>
        <v>0</v>
      </c>
      <c r="G27" s="194" t="s">
        <v>8</v>
      </c>
      <c r="H27" s="98">
        <f>SUM(F27:G27)</f>
        <v>0</v>
      </c>
      <c r="I27" s="198"/>
      <c r="J27" s="194" t="s">
        <v>8</v>
      </c>
      <c r="K27" s="98">
        <f>SUM(I27:J27)</f>
        <v>0</v>
      </c>
      <c r="L27" s="361" t="e">
        <f>'Паспорт-4'!I27</f>
        <v>#REF!</v>
      </c>
      <c r="M27" s="194" t="s">
        <v>8</v>
      </c>
      <c r="N27" s="446" t="e">
        <f>SUM(L27:M27)</f>
        <v>#REF!</v>
      </c>
      <c r="O27" s="2" t="str">
        <f t="shared" si="1"/>
        <v/>
      </c>
    </row>
    <row r="28" spans="1:15" x14ac:dyDescent="0.25">
      <c r="A28" s="445" t="e">
        <f>'Запит 2-12 '!#REF!</f>
        <v>#REF!</v>
      </c>
      <c r="B28" s="193" t="s">
        <v>32</v>
      </c>
      <c r="C28" s="195" t="s">
        <v>8</v>
      </c>
      <c r="D28" s="355">
        <f>'Паспорт-4'!D28</f>
        <v>0</v>
      </c>
      <c r="E28" s="98">
        <f>SUM(C28:D28)</f>
        <v>0</v>
      </c>
      <c r="F28" s="195" t="s">
        <v>8</v>
      </c>
      <c r="G28" s="355">
        <f>'Паспорт-4'!G28</f>
        <v>0</v>
      </c>
      <c r="H28" s="98">
        <f>SUM(F28:G28)</f>
        <v>0</v>
      </c>
      <c r="I28" s="195" t="s">
        <v>8</v>
      </c>
      <c r="J28" s="199"/>
      <c r="K28" s="98">
        <f>SUM(I28:J28)</f>
        <v>0</v>
      </c>
      <c r="L28" s="195" t="s">
        <v>8</v>
      </c>
      <c r="M28" s="363" t="e">
        <f>'Паспорт-4'!J28</f>
        <v>#REF!</v>
      </c>
      <c r="N28" s="446" t="e">
        <f>SUM(L28:M28)</f>
        <v>#REF!</v>
      </c>
      <c r="O28" s="2" t="str">
        <f t="shared" si="1"/>
        <v/>
      </c>
    </row>
    <row r="29" spans="1:15" x14ac:dyDescent="0.25">
      <c r="A29" s="445" t="e">
        <f>'Запит 2-12 '!#REF!</f>
        <v>#REF!</v>
      </c>
      <c r="B29" s="193" t="s">
        <v>20</v>
      </c>
      <c r="C29" s="195" t="s">
        <v>8</v>
      </c>
      <c r="D29" s="355">
        <f>'Паспорт-4'!D29</f>
        <v>0</v>
      </c>
      <c r="E29" s="98">
        <f>SUM(C29:D29)</f>
        <v>0</v>
      </c>
      <c r="F29" s="195" t="s">
        <v>8</v>
      </c>
      <c r="G29" s="355">
        <f>'Паспорт-4'!G29</f>
        <v>0</v>
      </c>
      <c r="H29" s="98">
        <f>SUM(F29:G29)</f>
        <v>0</v>
      </c>
      <c r="I29" s="195" t="s">
        <v>8</v>
      </c>
      <c r="J29" s="199"/>
      <c r="K29" s="98">
        <f>SUM(I29:J29)</f>
        <v>0</v>
      </c>
      <c r="L29" s="195" t="s">
        <v>8</v>
      </c>
      <c r="M29" s="363" t="e">
        <f>'Паспорт-4'!J29</f>
        <v>#REF!</v>
      </c>
      <c r="N29" s="446" t="e">
        <f>SUM(L29:M29)</f>
        <v>#REF!</v>
      </c>
      <c r="O29" s="2" t="str">
        <f t="shared" si="1"/>
        <v/>
      </c>
    </row>
    <row r="30" spans="1:15" x14ac:dyDescent="0.25">
      <c r="A30" s="445" t="e">
        <f>'Запит 2-12 '!#REF!</f>
        <v>#REF!</v>
      </c>
      <c r="B30" s="193" t="s">
        <v>21</v>
      </c>
      <c r="C30" s="195" t="s">
        <v>8</v>
      </c>
      <c r="D30" s="355">
        <f>'Паспорт-4'!D30</f>
        <v>0</v>
      </c>
      <c r="E30" s="98">
        <f>SUM(C30:D30)</f>
        <v>0</v>
      </c>
      <c r="F30" s="195" t="s">
        <v>8</v>
      </c>
      <c r="G30" s="355">
        <f>'Паспорт-4'!G30</f>
        <v>0</v>
      </c>
      <c r="H30" s="98">
        <f>SUM(F30:G30)</f>
        <v>0</v>
      </c>
      <c r="I30" s="195" t="s">
        <v>8</v>
      </c>
      <c r="J30" s="199"/>
      <c r="K30" s="98">
        <f>SUM(I30:J30)</f>
        <v>0</v>
      </c>
      <c r="L30" s="195" t="s">
        <v>8</v>
      </c>
      <c r="M30" s="363" t="e">
        <f>'Паспорт-4'!J30</f>
        <v>#REF!</v>
      </c>
      <c r="N30" s="446" t="e">
        <f>SUM(L30:M30)</f>
        <v>#REF!</v>
      </c>
      <c r="O30" s="2" t="str">
        <f t="shared" si="1"/>
        <v/>
      </c>
    </row>
    <row r="31" spans="1:15" x14ac:dyDescent="0.25">
      <c r="A31" s="445" t="e">
        <f>'Запит 2-12 '!#REF!</f>
        <v>#REF!</v>
      </c>
      <c r="B31" s="193" t="s">
        <v>22</v>
      </c>
      <c r="C31" s="195" t="s">
        <v>8</v>
      </c>
      <c r="D31" s="355">
        <f>'Паспорт-4'!D31</f>
        <v>0</v>
      </c>
      <c r="E31" s="98">
        <f>SUM(C31:D31)</f>
        <v>0</v>
      </c>
      <c r="F31" s="195" t="s">
        <v>8</v>
      </c>
      <c r="G31" s="355">
        <f>'Паспорт-4'!G31</f>
        <v>0</v>
      </c>
      <c r="H31" s="98">
        <f>SUM(F31:G31)</f>
        <v>0</v>
      </c>
      <c r="I31" s="195" t="s">
        <v>8</v>
      </c>
      <c r="J31" s="199"/>
      <c r="K31" s="98">
        <f>SUM(I31:J31)</f>
        <v>0</v>
      </c>
      <c r="L31" s="195" t="s">
        <v>8</v>
      </c>
      <c r="M31" s="363" t="e">
        <f>'Паспорт-4'!J31</f>
        <v>#REF!</v>
      </c>
      <c r="N31" s="446" t="e">
        <f>SUM(L31:M31)</f>
        <v>#REF!</v>
      </c>
      <c r="O31" s="2" t="str">
        <f t="shared" si="1"/>
        <v/>
      </c>
    </row>
    <row r="32" spans="1:15" ht="25.5" x14ac:dyDescent="0.25">
      <c r="A32" s="445" t="e">
        <f>'Запит 2-12 '!#REF!</f>
        <v>#REF!</v>
      </c>
      <c r="B32" s="193" t="s">
        <v>23</v>
      </c>
      <c r="C32" s="195" t="s">
        <v>8</v>
      </c>
      <c r="D32" s="194" t="s">
        <v>8</v>
      </c>
      <c r="E32" s="98">
        <f>SUM(E33:E35)</f>
        <v>0</v>
      </c>
      <c r="F32" s="195" t="s">
        <v>8</v>
      </c>
      <c r="G32" s="194" t="s">
        <v>8</v>
      </c>
      <c r="H32" s="98">
        <f>SUM(H33:H35)</f>
        <v>0</v>
      </c>
      <c r="I32" s="195" t="s">
        <v>8</v>
      </c>
      <c r="J32" s="194" t="s">
        <v>8</v>
      </c>
      <c r="K32" s="98">
        <f>SUM(K33:K35)</f>
        <v>0</v>
      </c>
      <c r="L32" s="195" t="s">
        <v>8</v>
      </c>
      <c r="M32" s="194" t="s">
        <v>8</v>
      </c>
      <c r="N32" s="446" t="e">
        <f>SUM(N33:N35)</f>
        <v>#REF!</v>
      </c>
      <c r="O32" s="2" t="str">
        <f t="shared" si="1"/>
        <v/>
      </c>
    </row>
    <row r="33" spans="1:15" x14ac:dyDescent="0.25">
      <c r="A33" s="445" t="e">
        <f>'Запит 2-12 '!#REF!</f>
        <v>#REF!</v>
      </c>
      <c r="B33" s="48" t="e">
        <f>'Запит 2-12 '!#REF!</f>
        <v>#REF!</v>
      </c>
      <c r="C33" s="195" t="s">
        <v>8</v>
      </c>
      <c r="D33" s="194" t="s">
        <v>8</v>
      </c>
      <c r="E33" s="356">
        <f>'Паспорт-4'!E33</f>
        <v>0</v>
      </c>
      <c r="F33" s="195" t="s">
        <v>8</v>
      </c>
      <c r="G33" s="194" t="s">
        <v>8</v>
      </c>
      <c r="H33" s="356">
        <f>'Паспорт-4'!H33</f>
        <v>0</v>
      </c>
      <c r="I33" s="195" t="s">
        <v>8</v>
      </c>
      <c r="J33" s="194" t="s">
        <v>8</v>
      </c>
      <c r="K33" s="200"/>
      <c r="L33" s="195" t="s">
        <v>8</v>
      </c>
      <c r="M33" s="194" t="s">
        <v>8</v>
      </c>
      <c r="N33" s="447" t="e">
        <f>'Паспорт-4'!K33</f>
        <v>#REF!</v>
      </c>
      <c r="O33" s="2" t="str">
        <f t="shared" si="1"/>
        <v/>
      </c>
    </row>
    <row r="34" spans="1:15" x14ac:dyDescent="0.25">
      <c r="A34" s="445" t="e">
        <f>'Запит 2-12 '!#REF!</f>
        <v>#REF!</v>
      </c>
      <c r="B34" s="48" t="e">
        <f>'Запит 2-12 '!#REF!</f>
        <v>#REF!</v>
      </c>
      <c r="C34" s="195" t="s">
        <v>8</v>
      </c>
      <c r="D34" s="194" t="s">
        <v>8</v>
      </c>
      <c r="E34" s="356">
        <f>'Паспорт-4'!E34</f>
        <v>0</v>
      </c>
      <c r="F34" s="195" t="s">
        <v>8</v>
      </c>
      <c r="G34" s="194" t="s">
        <v>8</v>
      </c>
      <c r="H34" s="356">
        <f>'Паспорт-4'!H34</f>
        <v>0</v>
      </c>
      <c r="I34" s="195" t="s">
        <v>8</v>
      </c>
      <c r="J34" s="194" t="s">
        <v>8</v>
      </c>
      <c r="K34" s="200"/>
      <c r="L34" s="195" t="s">
        <v>8</v>
      </c>
      <c r="M34" s="194" t="s">
        <v>8</v>
      </c>
      <c r="N34" s="447" t="e">
        <f>'Паспорт-4'!K34</f>
        <v>#REF!</v>
      </c>
      <c r="O34" s="2" t="str">
        <f t="shared" si="1"/>
        <v/>
      </c>
    </row>
    <row r="35" spans="1:15" x14ac:dyDescent="0.25">
      <c r="A35" s="448" t="e">
        <f>'Запит 2-12 '!#REF!</f>
        <v>#REF!</v>
      </c>
      <c r="B35" s="365" t="e">
        <f>'Запит 2-12 '!#REF!</f>
        <v>#REF!</v>
      </c>
      <c r="C35" s="196" t="s">
        <v>8</v>
      </c>
      <c r="D35" s="197" t="s">
        <v>8</v>
      </c>
      <c r="E35" s="357">
        <f>'Паспорт-4'!E35</f>
        <v>0</v>
      </c>
      <c r="F35" s="196" t="s">
        <v>8</v>
      </c>
      <c r="G35" s="197" t="s">
        <v>8</v>
      </c>
      <c r="H35" s="357">
        <f>'Паспорт-4'!H35</f>
        <v>0</v>
      </c>
      <c r="I35" s="196" t="s">
        <v>8</v>
      </c>
      <c r="J35" s="197" t="s">
        <v>8</v>
      </c>
      <c r="K35" s="206"/>
      <c r="L35" s="196" t="s">
        <v>8</v>
      </c>
      <c r="M35" s="197" t="s">
        <v>8</v>
      </c>
      <c r="N35" s="449" t="e">
        <f>'Паспорт-4'!K35</f>
        <v>#REF!</v>
      </c>
      <c r="O35" s="2" t="str">
        <f t="shared" si="1"/>
        <v/>
      </c>
    </row>
    <row r="36" spans="1:15" ht="15" customHeight="1" x14ac:dyDescent="0.25">
      <c r="A36" s="845" t="s">
        <v>24</v>
      </c>
      <c r="B36" s="788"/>
      <c r="C36" s="202">
        <f t="shared" ref="C36:K36" si="4">C6+C16+C26</f>
        <v>0</v>
      </c>
      <c r="D36" s="203">
        <f t="shared" si="4"/>
        <v>0</v>
      </c>
      <c r="E36" s="204">
        <f t="shared" si="4"/>
        <v>0</v>
      </c>
      <c r="F36" s="202">
        <f t="shared" si="4"/>
        <v>0</v>
      </c>
      <c r="G36" s="203">
        <f t="shared" si="4"/>
        <v>0</v>
      </c>
      <c r="H36" s="204">
        <f t="shared" si="4"/>
        <v>0</v>
      </c>
      <c r="I36" s="202">
        <f t="shared" si="4"/>
        <v>0</v>
      </c>
      <c r="J36" s="203">
        <f t="shared" si="4"/>
        <v>0</v>
      </c>
      <c r="K36" s="204">
        <f t="shared" si="4"/>
        <v>0</v>
      </c>
      <c r="L36" s="202" t="e">
        <f>L6+L16+L26</f>
        <v>#REF!</v>
      </c>
      <c r="M36" s="203" t="e">
        <f>M6+M16+M26</f>
        <v>#REF!</v>
      </c>
      <c r="N36" s="450" t="e">
        <f>N6+N16+N26</f>
        <v>#REF!</v>
      </c>
      <c r="O36" s="2" t="str">
        <f t="shared" si="1"/>
        <v/>
      </c>
    </row>
    <row r="37" spans="1:15" ht="15" customHeight="1" x14ac:dyDescent="0.25">
      <c r="A37" s="853" t="s">
        <v>213</v>
      </c>
      <c r="B37" s="854"/>
      <c r="C37" s="854"/>
      <c r="D37" s="854"/>
      <c r="E37" s="854"/>
      <c r="F37" s="854"/>
      <c r="G37" s="854"/>
      <c r="H37" s="854"/>
      <c r="I37" s="854"/>
      <c r="J37" s="854"/>
      <c r="K37" s="854"/>
      <c r="L37" s="854"/>
      <c r="M37" s="854"/>
      <c r="N37" s="855"/>
      <c r="O37" s="2" t="str">
        <f>O36</f>
        <v/>
      </c>
    </row>
    <row r="38" spans="1:15" ht="15" customHeight="1" x14ac:dyDescent="0.25">
      <c r="A38" s="846" t="e">
        <f>'Запит  2-7'!#REF!</f>
        <v>#REF!</v>
      </c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8"/>
      <c r="O38" s="2" t="str">
        <f>O69</f>
        <v/>
      </c>
    </row>
    <row r="39" spans="1:15" x14ac:dyDescent="0.25">
      <c r="A39" s="443" t="e">
        <f>'Запит 2-12 '!#REF!</f>
        <v>#REF!</v>
      </c>
      <c r="B39" s="359" t="e">
        <f>'Запит 2-12 '!#REF!</f>
        <v>#REF!</v>
      </c>
      <c r="C39" s="230">
        <f t="shared" ref="C39:N39" si="5">SUM(C40:C45)</f>
        <v>0</v>
      </c>
      <c r="D39" s="231">
        <f t="shared" si="5"/>
        <v>0</v>
      </c>
      <c r="E39" s="232">
        <f t="shared" si="5"/>
        <v>0</v>
      </c>
      <c r="F39" s="230">
        <f t="shared" si="5"/>
        <v>0</v>
      </c>
      <c r="G39" s="231">
        <f t="shared" si="5"/>
        <v>0</v>
      </c>
      <c r="H39" s="232">
        <f t="shared" si="5"/>
        <v>0</v>
      </c>
      <c r="I39" s="230">
        <f t="shared" si="5"/>
        <v>0</v>
      </c>
      <c r="J39" s="231">
        <f t="shared" si="5"/>
        <v>0</v>
      </c>
      <c r="K39" s="232">
        <f t="shared" si="5"/>
        <v>0</v>
      </c>
      <c r="L39" s="230" t="e">
        <f t="shared" si="5"/>
        <v>#REF!</v>
      </c>
      <c r="M39" s="231" t="e">
        <f t="shared" si="5"/>
        <v>#REF!</v>
      </c>
      <c r="N39" s="444" t="e">
        <f t="shared" si="5"/>
        <v>#REF!</v>
      </c>
      <c r="O39" s="2" t="str">
        <f t="shared" ref="O39:O102" si="6">IF(SUM(C39:K39)&lt;&gt;0,"Для друку","")</f>
        <v/>
      </c>
    </row>
    <row r="40" spans="1:15" x14ac:dyDescent="0.25">
      <c r="A40" s="445" t="e">
        <f>'Запит 2-12 '!#REF!</f>
        <v>#REF!</v>
      </c>
      <c r="B40" s="193" t="s">
        <v>138</v>
      </c>
      <c r="C40" s="358">
        <f>'Паспорт-4'!C39</f>
        <v>0</v>
      </c>
      <c r="D40" s="194" t="s">
        <v>8</v>
      </c>
      <c r="E40" s="98">
        <f>SUM(C40:D40)</f>
        <v>0</v>
      </c>
      <c r="F40" s="358">
        <f>'Паспорт-4'!F39</f>
        <v>0</v>
      </c>
      <c r="G40" s="194" t="s">
        <v>8</v>
      </c>
      <c r="H40" s="98">
        <f>SUM(F40:G40)</f>
        <v>0</v>
      </c>
      <c r="I40" s="198"/>
      <c r="J40" s="194" t="s">
        <v>8</v>
      </c>
      <c r="K40" s="98">
        <f>SUM(I40:J40)</f>
        <v>0</v>
      </c>
      <c r="L40" s="361" t="e">
        <f>'Паспорт-4'!I39</f>
        <v>#REF!</v>
      </c>
      <c r="M40" s="194" t="s">
        <v>8</v>
      </c>
      <c r="N40" s="446" t="e">
        <f>SUM(L40:M40)</f>
        <v>#REF!</v>
      </c>
      <c r="O40" s="2" t="str">
        <f t="shared" si="6"/>
        <v/>
      </c>
    </row>
    <row r="41" spans="1:15" x14ac:dyDescent="0.25">
      <c r="A41" s="445" t="e">
        <f>'Запит 2-12 '!#REF!</f>
        <v>#REF!</v>
      </c>
      <c r="B41" s="193" t="s">
        <v>32</v>
      </c>
      <c r="C41" s="195" t="s">
        <v>8</v>
      </c>
      <c r="D41" s="355">
        <f>'Паспорт-4'!D40</f>
        <v>0</v>
      </c>
      <c r="E41" s="98">
        <f>SUM(C41:D41)</f>
        <v>0</v>
      </c>
      <c r="F41" s="195" t="s">
        <v>8</v>
      </c>
      <c r="G41" s="355">
        <f>'Паспорт-4'!G40</f>
        <v>0</v>
      </c>
      <c r="H41" s="98">
        <f>SUM(F41:G41)</f>
        <v>0</v>
      </c>
      <c r="I41" s="195" t="s">
        <v>8</v>
      </c>
      <c r="J41" s="199"/>
      <c r="K41" s="98">
        <f>SUM(I41:J41)</f>
        <v>0</v>
      </c>
      <c r="L41" s="195" t="s">
        <v>8</v>
      </c>
      <c r="M41" s="363" t="e">
        <f>'Паспорт-4'!J40</f>
        <v>#REF!</v>
      </c>
      <c r="N41" s="446" t="e">
        <f>SUM(L41:M41)</f>
        <v>#REF!</v>
      </c>
      <c r="O41" s="2" t="str">
        <f t="shared" si="6"/>
        <v/>
      </c>
    </row>
    <row r="42" spans="1:15" x14ac:dyDescent="0.25">
      <c r="A42" s="445" t="e">
        <f>'Запит 2-12 '!#REF!</f>
        <v>#REF!</v>
      </c>
      <c r="B42" s="193" t="s">
        <v>20</v>
      </c>
      <c r="C42" s="195" t="s">
        <v>8</v>
      </c>
      <c r="D42" s="355">
        <f>'Паспорт-4'!D41</f>
        <v>0</v>
      </c>
      <c r="E42" s="98">
        <f>SUM(C42:D42)</f>
        <v>0</v>
      </c>
      <c r="F42" s="195" t="s">
        <v>8</v>
      </c>
      <c r="G42" s="355">
        <f>'Паспорт-4'!G41</f>
        <v>0</v>
      </c>
      <c r="H42" s="98">
        <f>SUM(F42:G42)</f>
        <v>0</v>
      </c>
      <c r="I42" s="195" t="s">
        <v>8</v>
      </c>
      <c r="J42" s="199"/>
      <c r="K42" s="98">
        <f>SUM(I42:J42)</f>
        <v>0</v>
      </c>
      <c r="L42" s="195" t="s">
        <v>8</v>
      </c>
      <c r="M42" s="363" t="e">
        <f>'Паспорт-4'!J41</f>
        <v>#REF!</v>
      </c>
      <c r="N42" s="446" t="e">
        <f>SUM(L42:M42)</f>
        <v>#REF!</v>
      </c>
      <c r="O42" s="2" t="str">
        <f t="shared" si="6"/>
        <v/>
      </c>
    </row>
    <row r="43" spans="1:15" x14ac:dyDescent="0.25">
      <c r="A43" s="445" t="e">
        <f>'Запит 2-12 '!#REF!</f>
        <v>#REF!</v>
      </c>
      <c r="B43" s="193" t="s">
        <v>21</v>
      </c>
      <c r="C43" s="195" t="s">
        <v>8</v>
      </c>
      <c r="D43" s="355">
        <f>'Паспорт-4'!D42</f>
        <v>0</v>
      </c>
      <c r="E43" s="98">
        <f>SUM(C43:D43)</f>
        <v>0</v>
      </c>
      <c r="F43" s="195" t="s">
        <v>8</v>
      </c>
      <c r="G43" s="355">
        <f>'Паспорт-4'!G42</f>
        <v>0</v>
      </c>
      <c r="H43" s="98">
        <f>SUM(F43:G43)</f>
        <v>0</v>
      </c>
      <c r="I43" s="195" t="s">
        <v>8</v>
      </c>
      <c r="J43" s="199"/>
      <c r="K43" s="98">
        <f>SUM(I43:J43)</f>
        <v>0</v>
      </c>
      <c r="L43" s="195" t="s">
        <v>8</v>
      </c>
      <c r="M43" s="363" t="e">
        <f>'Паспорт-4'!J42</f>
        <v>#REF!</v>
      </c>
      <c r="N43" s="446" t="e">
        <f>SUM(L43:M43)</f>
        <v>#REF!</v>
      </c>
      <c r="O43" s="2" t="str">
        <f t="shared" si="6"/>
        <v/>
      </c>
    </row>
    <row r="44" spans="1:15" x14ac:dyDescent="0.25">
      <c r="A44" s="445" t="e">
        <f>'Запит 2-12 '!#REF!</f>
        <v>#REF!</v>
      </c>
      <c r="B44" s="193" t="s">
        <v>22</v>
      </c>
      <c r="C44" s="195" t="s">
        <v>8</v>
      </c>
      <c r="D44" s="355">
        <f>'Паспорт-4'!D43</f>
        <v>0</v>
      </c>
      <c r="E44" s="98">
        <f>SUM(C44:D44)</f>
        <v>0</v>
      </c>
      <c r="F44" s="195" t="s">
        <v>8</v>
      </c>
      <c r="G44" s="355">
        <f>'Паспорт-4'!G43</f>
        <v>0</v>
      </c>
      <c r="H44" s="98">
        <f>SUM(F44:G44)</f>
        <v>0</v>
      </c>
      <c r="I44" s="195" t="s">
        <v>8</v>
      </c>
      <c r="J44" s="199"/>
      <c r="K44" s="98">
        <f>SUM(I44:J44)</f>
        <v>0</v>
      </c>
      <c r="L44" s="195" t="s">
        <v>8</v>
      </c>
      <c r="M44" s="363" t="e">
        <f>'Паспорт-4'!J43</f>
        <v>#REF!</v>
      </c>
      <c r="N44" s="446" t="e">
        <f>SUM(L44:M44)</f>
        <v>#REF!</v>
      </c>
      <c r="O44" s="2" t="str">
        <f t="shared" si="6"/>
        <v/>
      </c>
    </row>
    <row r="45" spans="1:15" ht="25.5" x14ac:dyDescent="0.25">
      <c r="A45" s="445" t="e">
        <f>'Запит 2-12 '!#REF!</f>
        <v>#REF!</v>
      </c>
      <c r="B45" s="193" t="s">
        <v>23</v>
      </c>
      <c r="C45" s="195" t="s">
        <v>8</v>
      </c>
      <c r="D45" s="194" t="s">
        <v>8</v>
      </c>
      <c r="E45" s="98">
        <f>SUM(E46:E48)</f>
        <v>0</v>
      </c>
      <c r="F45" s="195" t="s">
        <v>8</v>
      </c>
      <c r="G45" s="194" t="s">
        <v>8</v>
      </c>
      <c r="H45" s="98">
        <f>SUM(H46:H48)</f>
        <v>0</v>
      </c>
      <c r="I45" s="195" t="s">
        <v>8</v>
      </c>
      <c r="J45" s="194" t="s">
        <v>8</v>
      </c>
      <c r="K45" s="98">
        <f>SUM(K46:K48)</f>
        <v>0</v>
      </c>
      <c r="L45" s="195" t="s">
        <v>8</v>
      </c>
      <c r="M45" s="194" t="s">
        <v>8</v>
      </c>
      <c r="N45" s="446" t="e">
        <f>SUM(N46:N48)</f>
        <v>#REF!</v>
      </c>
      <c r="O45" s="2" t="str">
        <f t="shared" si="6"/>
        <v/>
      </c>
    </row>
    <row r="46" spans="1:15" x14ac:dyDescent="0.25">
      <c r="A46" s="445" t="e">
        <f>'Запит 2-12 '!#REF!</f>
        <v>#REF!</v>
      </c>
      <c r="B46" s="48" t="e">
        <f>'Запит 2-12 '!#REF!</f>
        <v>#REF!</v>
      </c>
      <c r="C46" s="195" t="s">
        <v>8</v>
      </c>
      <c r="D46" s="194" t="s">
        <v>8</v>
      </c>
      <c r="E46" s="356">
        <f>'Паспорт-4'!E45</f>
        <v>0</v>
      </c>
      <c r="F46" s="195" t="s">
        <v>8</v>
      </c>
      <c r="G46" s="194" t="s">
        <v>8</v>
      </c>
      <c r="H46" s="356">
        <f>'Паспорт-4'!H45</f>
        <v>0</v>
      </c>
      <c r="I46" s="195" t="s">
        <v>8</v>
      </c>
      <c r="J46" s="194" t="s">
        <v>8</v>
      </c>
      <c r="K46" s="200"/>
      <c r="L46" s="195" t="s">
        <v>8</v>
      </c>
      <c r="M46" s="194" t="s">
        <v>8</v>
      </c>
      <c r="N46" s="447" t="e">
        <f>'Паспорт-4'!K45</f>
        <v>#REF!</v>
      </c>
      <c r="O46" s="2" t="str">
        <f t="shared" si="6"/>
        <v/>
      </c>
    </row>
    <row r="47" spans="1:15" x14ac:dyDescent="0.25">
      <c r="A47" s="445" t="e">
        <f>'Запит 2-12 '!#REF!</f>
        <v>#REF!</v>
      </c>
      <c r="B47" s="48" t="e">
        <f>'Запит 2-12 '!#REF!</f>
        <v>#REF!</v>
      </c>
      <c r="C47" s="195" t="s">
        <v>8</v>
      </c>
      <c r="D47" s="194" t="s">
        <v>8</v>
      </c>
      <c r="E47" s="356">
        <f>'Паспорт-4'!E46</f>
        <v>0</v>
      </c>
      <c r="F47" s="195" t="s">
        <v>8</v>
      </c>
      <c r="G47" s="194" t="s">
        <v>8</v>
      </c>
      <c r="H47" s="356">
        <f>'Паспорт-4'!H46</f>
        <v>0</v>
      </c>
      <c r="I47" s="195" t="s">
        <v>8</v>
      </c>
      <c r="J47" s="194" t="s">
        <v>8</v>
      </c>
      <c r="K47" s="200"/>
      <c r="L47" s="195" t="s">
        <v>8</v>
      </c>
      <c r="M47" s="194" t="s">
        <v>8</v>
      </c>
      <c r="N47" s="447" t="e">
        <f>'Паспорт-4'!K46</f>
        <v>#REF!</v>
      </c>
      <c r="O47" s="2" t="str">
        <f t="shared" si="6"/>
        <v/>
      </c>
    </row>
    <row r="48" spans="1:15" x14ac:dyDescent="0.25">
      <c r="A48" s="448" t="e">
        <f>'Запит 2-12 '!#REF!</f>
        <v>#REF!</v>
      </c>
      <c r="B48" s="365" t="e">
        <f>'Запит 2-12 '!#REF!</f>
        <v>#REF!</v>
      </c>
      <c r="C48" s="196" t="s">
        <v>8</v>
      </c>
      <c r="D48" s="197" t="s">
        <v>8</v>
      </c>
      <c r="E48" s="357">
        <f>'Паспорт-4'!E47</f>
        <v>0</v>
      </c>
      <c r="F48" s="196" t="s">
        <v>8</v>
      </c>
      <c r="G48" s="197" t="s">
        <v>8</v>
      </c>
      <c r="H48" s="357">
        <f>'Паспорт-4'!H47</f>
        <v>0</v>
      </c>
      <c r="I48" s="196" t="s">
        <v>8</v>
      </c>
      <c r="J48" s="197" t="s">
        <v>8</v>
      </c>
      <c r="K48" s="206"/>
      <c r="L48" s="196" t="s">
        <v>8</v>
      </c>
      <c r="M48" s="197" t="s">
        <v>8</v>
      </c>
      <c r="N48" s="449" t="e">
        <f>'Паспорт-4'!K47</f>
        <v>#REF!</v>
      </c>
      <c r="O48" s="2" t="str">
        <f t="shared" si="6"/>
        <v/>
      </c>
    </row>
    <row r="49" spans="1:15" x14ac:dyDescent="0.25">
      <c r="A49" s="443" t="e">
        <f>'Запит 2-12 '!#REF!</f>
        <v>#REF!</v>
      </c>
      <c r="B49" s="359" t="e">
        <f>'Запит 2-12 '!#REF!</f>
        <v>#REF!</v>
      </c>
      <c r="C49" s="230">
        <f t="shared" ref="C49:N49" si="7">SUM(C50:C55)</f>
        <v>0</v>
      </c>
      <c r="D49" s="231">
        <f t="shared" si="7"/>
        <v>0</v>
      </c>
      <c r="E49" s="232">
        <f t="shared" si="7"/>
        <v>0</v>
      </c>
      <c r="F49" s="230">
        <f t="shared" si="7"/>
        <v>0</v>
      </c>
      <c r="G49" s="231">
        <f t="shared" si="7"/>
        <v>0</v>
      </c>
      <c r="H49" s="232">
        <f t="shared" si="7"/>
        <v>0</v>
      </c>
      <c r="I49" s="230">
        <f t="shared" si="7"/>
        <v>0</v>
      </c>
      <c r="J49" s="231">
        <f t="shared" si="7"/>
        <v>0</v>
      </c>
      <c r="K49" s="232">
        <f t="shared" si="7"/>
        <v>0</v>
      </c>
      <c r="L49" s="230" t="e">
        <f t="shared" si="7"/>
        <v>#REF!</v>
      </c>
      <c r="M49" s="231" t="e">
        <f t="shared" si="7"/>
        <v>#REF!</v>
      </c>
      <c r="N49" s="444" t="e">
        <f t="shared" si="7"/>
        <v>#REF!</v>
      </c>
      <c r="O49" s="2" t="str">
        <f t="shared" si="6"/>
        <v/>
      </c>
    </row>
    <row r="50" spans="1:15" x14ac:dyDescent="0.25">
      <c r="A50" s="445" t="e">
        <f>'Запит 2-12 '!#REF!</f>
        <v>#REF!</v>
      </c>
      <c r="B50" s="193" t="s">
        <v>138</v>
      </c>
      <c r="C50" s="358">
        <f>'Паспорт-4'!C49</f>
        <v>0</v>
      </c>
      <c r="D50" s="194" t="s">
        <v>8</v>
      </c>
      <c r="E50" s="98">
        <f>SUM(C50:D50)</f>
        <v>0</v>
      </c>
      <c r="F50" s="358">
        <f>'Паспорт-4'!F49</f>
        <v>0</v>
      </c>
      <c r="G50" s="194" t="s">
        <v>8</v>
      </c>
      <c r="H50" s="98">
        <f>SUM(F50:G50)</f>
        <v>0</v>
      </c>
      <c r="I50" s="198"/>
      <c r="J50" s="194" t="s">
        <v>8</v>
      </c>
      <c r="K50" s="98">
        <f>SUM(I50:J50)</f>
        <v>0</v>
      </c>
      <c r="L50" s="361" t="e">
        <f>'Паспорт-4'!I49</f>
        <v>#REF!</v>
      </c>
      <c r="M50" s="194" t="s">
        <v>8</v>
      </c>
      <c r="N50" s="446" t="e">
        <f>SUM(L50:M50)</f>
        <v>#REF!</v>
      </c>
      <c r="O50" s="2" t="str">
        <f t="shared" si="6"/>
        <v/>
      </c>
    </row>
    <row r="51" spans="1:15" x14ac:dyDescent="0.25">
      <c r="A51" s="445" t="e">
        <f>'Запит 2-12 '!#REF!</f>
        <v>#REF!</v>
      </c>
      <c r="B51" s="193" t="s">
        <v>32</v>
      </c>
      <c r="C51" s="195" t="s">
        <v>8</v>
      </c>
      <c r="D51" s="355">
        <f>'Паспорт-4'!D50</f>
        <v>0</v>
      </c>
      <c r="E51" s="98">
        <f>SUM(C51:D51)</f>
        <v>0</v>
      </c>
      <c r="F51" s="195" t="s">
        <v>8</v>
      </c>
      <c r="G51" s="355">
        <f>'Паспорт-4'!G50</f>
        <v>0</v>
      </c>
      <c r="H51" s="98">
        <f>SUM(F51:G51)</f>
        <v>0</v>
      </c>
      <c r="I51" s="195" t="s">
        <v>8</v>
      </c>
      <c r="J51" s="199"/>
      <c r="K51" s="98">
        <f>SUM(I51:J51)</f>
        <v>0</v>
      </c>
      <c r="L51" s="195" t="s">
        <v>8</v>
      </c>
      <c r="M51" s="363" t="e">
        <f>'Паспорт-4'!J50</f>
        <v>#REF!</v>
      </c>
      <c r="N51" s="446" t="e">
        <f>SUM(L51:M51)</f>
        <v>#REF!</v>
      </c>
      <c r="O51" s="2" t="str">
        <f t="shared" si="6"/>
        <v/>
      </c>
    </row>
    <row r="52" spans="1:15" x14ac:dyDescent="0.25">
      <c r="A52" s="445" t="e">
        <f>'Запит 2-12 '!#REF!</f>
        <v>#REF!</v>
      </c>
      <c r="B52" s="193" t="s">
        <v>20</v>
      </c>
      <c r="C52" s="195" t="s">
        <v>8</v>
      </c>
      <c r="D52" s="355">
        <f>'Паспорт-4'!D51</f>
        <v>0</v>
      </c>
      <c r="E52" s="98">
        <f>SUM(C52:D52)</f>
        <v>0</v>
      </c>
      <c r="F52" s="195" t="s">
        <v>8</v>
      </c>
      <c r="G52" s="355">
        <f>'Паспорт-4'!G51</f>
        <v>0</v>
      </c>
      <c r="H52" s="98">
        <f>SUM(F52:G52)</f>
        <v>0</v>
      </c>
      <c r="I52" s="195" t="s">
        <v>8</v>
      </c>
      <c r="J52" s="199"/>
      <c r="K52" s="98">
        <f>SUM(I52:J52)</f>
        <v>0</v>
      </c>
      <c r="L52" s="195" t="s">
        <v>8</v>
      </c>
      <c r="M52" s="363" t="e">
        <f>'Паспорт-4'!J51</f>
        <v>#REF!</v>
      </c>
      <c r="N52" s="446" t="e">
        <f>SUM(L52:M52)</f>
        <v>#REF!</v>
      </c>
      <c r="O52" s="2" t="str">
        <f t="shared" si="6"/>
        <v/>
      </c>
    </row>
    <row r="53" spans="1:15" x14ac:dyDescent="0.25">
      <c r="A53" s="445" t="e">
        <f>'Запит 2-12 '!#REF!</f>
        <v>#REF!</v>
      </c>
      <c r="B53" s="193" t="s">
        <v>21</v>
      </c>
      <c r="C53" s="195" t="s">
        <v>8</v>
      </c>
      <c r="D53" s="355">
        <f>'Паспорт-4'!D52</f>
        <v>0</v>
      </c>
      <c r="E53" s="98">
        <f>SUM(C53:D53)</f>
        <v>0</v>
      </c>
      <c r="F53" s="195" t="s">
        <v>8</v>
      </c>
      <c r="G53" s="355">
        <f>'Паспорт-4'!G52</f>
        <v>0</v>
      </c>
      <c r="H53" s="98">
        <f>SUM(F53:G53)</f>
        <v>0</v>
      </c>
      <c r="I53" s="195" t="s">
        <v>8</v>
      </c>
      <c r="J53" s="199"/>
      <c r="K53" s="98">
        <f>SUM(I53:J53)</f>
        <v>0</v>
      </c>
      <c r="L53" s="195" t="s">
        <v>8</v>
      </c>
      <c r="M53" s="363" t="e">
        <f>'Паспорт-4'!J52</f>
        <v>#REF!</v>
      </c>
      <c r="N53" s="446" t="e">
        <f>SUM(L53:M53)</f>
        <v>#REF!</v>
      </c>
      <c r="O53" s="2" t="str">
        <f t="shared" si="6"/>
        <v/>
      </c>
    </row>
    <row r="54" spans="1:15" x14ac:dyDescent="0.25">
      <c r="A54" s="445" t="e">
        <f>'Запит 2-12 '!#REF!</f>
        <v>#REF!</v>
      </c>
      <c r="B54" s="193" t="s">
        <v>22</v>
      </c>
      <c r="C54" s="195" t="s">
        <v>8</v>
      </c>
      <c r="D54" s="355">
        <f>'Паспорт-4'!D53</f>
        <v>0</v>
      </c>
      <c r="E54" s="98">
        <f>SUM(C54:D54)</f>
        <v>0</v>
      </c>
      <c r="F54" s="195" t="s">
        <v>8</v>
      </c>
      <c r="G54" s="355">
        <f>'Паспорт-4'!G53</f>
        <v>0</v>
      </c>
      <c r="H54" s="98">
        <f>SUM(F54:G54)</f>
        <v>0</v>
      </c>
      <c r="I54" s="195" t="s">
        <v>8</v>
      </c>
      <c r="J54" s="199"/>
      <c r="K54" s="98">
        <f>SUM(I54:J54)</f>
        <v>0</v>
      </c>
      <c r="L54" s="195" t="s">
        <v>8</v>
      </c>
      <c r="M54" s="363" t="e">
        <f>'Паспорт-4'!J53</f>
        <v>#REF!</v>
      </c>
      <c r="N54" s="446" t="e">
        <f>SUM(L54:M54)</f>
        <v>#REF!</v>
      </c>
      <c r="O54" s="2" t="str">
        <f t="shared" si="6"/>
        <v/>
      </c>
    </row>
    <row r="55" spans="1:15" ht="25.5" x14ac:dyDescent="0.25">
      <c r="A55" s="445" t="e">
        <f>'Запит 2-12 '!#REF!</f>
        <v>#REF!</v>
      </c>
      <c r="B55" s="193" t="s">
        <v>23</v>
      </c>
      <c r="C55" s="195" t="s">
        <v>8</v>
      </c>
      <c r="D55" s="194" t="s">
        <v>8</v>
      </c>
      <c r="E55" s="98">
        <f>SUM(E56:E58)</f>
        <v>0</v>
      </c>
      <c r="F55" s="195" t="s">
        <v>8</v>
      </c>
      <c r="G55" s="194" t="s">
        <v>8</v>
      </c>
      <c r="H55" s="98">
        <f>SUM(H56:H58)</f>
        <v>0</v>
      </c>
      <c r="I55" s="195" t="s">
        <v>8</v>
      </c>
      <c r="J55" s="194" t="s">
        <v>8</v>
      </c>
      <c r="K55" s="98">
        <f>SUM(K56:K58)</f>
        <v>0</v>
      </c>
      <c r="L55" s="195" t="s">
        <v>8</v>
      </c>
      <c r="M55" s="194" t="s">
        <v>8</v>
      </c>
      <c r="N55" s="446" t="e">
        <f>SUM(N56:N58)</f>
        <v>#REF!</v>
      </c>
      <c r="O55" s="2" t="str">
        <f t="shared" si="6"/>
        <v/>
      </c>
    </row>
    <row r="56" spans="1:15" x14ac:dyDescent="0.25">
      <c r="A56" s="445" t="e">
        <f>'Запит 2-12 '!#REF!</f>
        <v>#REF!</v>
      </c>
      <c r="B56" s="48" t="e">
        <f>'Запит 2-12 '!#REF!</f>
        <v>#REF!</v>
      </c>
      <c r="C56" s="195" t="s">
        <v>8</v>
      </c>
      <c r="D56" s="194" t="s">
        <v>8</v>
      </c>
      <c r="E56" s="356">
        <f>'Паспорт-4'!E55</f>
        <v>0</v>
      </c>
      <c r="F56" s="195" t="s">
        <v>8</v>
      </c>
      <c r="G56" s="194" t="s">
        <v>8</v>
      </c>
      <c r="H56" s="356">
        <f>'Паспорт-4'!H55</f>
        <v>0</v>
      </c>
      <c r="I56" s="195" t="s">
        <v>8</v>
      </c>
      <c r="J56" s="194" t="s">
        <v>8</v>
      </c>
      <c r="K56" s="200"/>
      <c r="L56" s="195" t="s">
        <v>8</v>
      </c>
      <c r="M56" s="194" t="s">
        <v>8</v>
      </c>
      <c r="N56" s="447" t="e">
        <f>'Паспорт-4'!K55</f>
        <v>#REF!</v>
      </c>
      <c r="O56" s="2" t="str">
        <f t="shared" si="6"/>
        <v/>
      </c>
    </row>
    <row r="57" spans="1:15" x14ac:dyDescent="0.25">
      <c r="A57" s="445" t="e">
        <f>'Запит 2-12 '!#REF!</f>
        <v>#REF!</v>
      </c>
      <c r="B57" s="48" t="e">
        <f>'Запит 2-12 '!#REF!</f>
        <v>#REF!</v>
      </c>
      <c r="C57" s="195" t="s">
        <v>8</v>
      </c>
      <c r="D57" s="194" t="s">
        <v>8</v>
      </c>
      <c r="E57" s="356">
        <f>'Паспорт-4'!E56</f>
        <v>0</v>
      </c>
      <c r="F57" s="195" t="s">
        <v>8</v>
      </c>
      <c r="G57" s="194" t="s">
        <v>8</v>
      </c>
      <c r="H57" s="356">
        <f>'Паспорт-4'!H56</f>
        <v>0</v>
      </c>
      <c r="I57" s="195" t="s">
        <v>8</v>
      </c>
      <c r="J57" s="194" t="s">
        <v>8</v>
      </c>
      <c r="K57" s="200"/>
      <c r="L57" s="195" t="s">
        <v>8</v>
      </c>
      <c r="M57" s="194" t="s">
        <v>8</v>
      </c>
      <c r="N57" s="447" t="e">
        <f>'Паспорт-4'!K56</f>
        <v>#REF!</v>
      </c>
      <c r="O57" s="2" t="str">
        <f t="shared" si="6"/>
        <v/>
      </c>
    </row>
    <row r="58" spans="1:15" x14ac:dyDescent="0.25">
      <c r="A58" s="448" t="e">
        <f>'Запит 2-12 '!#REF!</f>
        <v>#REF!</v>
      </c>
      <c r="B58" s="365" t="e">
        <f>'Запит 2-12 '!#REF!</f>
        <v>#REF!</v>
      </c>
      <c r="C58" s="196" t="s">
        <v>8</v>
      </c>
      <c r="D58" s="197" t="s">
        <v>8</v>
      </c>
      <c r="E58" s="357">
        <f>'Паспорт-4'!E57</f>
        <v>0</v>
      </c>
      <c r="F58" s="196" t="s">
        <v>8</v>
      </c>
      <c r="G58" s="197" t="s">
        <v>8</v>
      </c>
      <c r="H58" s="357">
        <f>'Паспорт-4'!H57</f>
        <v>0</v>
      </c>
      <c r="I58" s="196" t="s">
        <v>8</v>
      </c>
      <c r="J58" s="197" t="s">
        <v>8</v>
      </c>
      <c r="K58" s="206"/>
      <c r="L58" s="196" t="s">
        <v>8</v>
      </c>
      <c r="M58" s="197" t="s">
        <v>8</v>
      </c>
      <c r="N58" s="449" t="e">
        <f>'Паспорт-4'!K57</f>
        <v>#REF!</v>
      </c>
      <c r="O58" s="2" t="str">
        <f t="shared" si="6"/>
        <v/>
      </c>
    </row>
    <row r="59" spans="1:15" x14ac:dyDescent="0.25">
      <c r="A59" s="443" t="e">
        <f>'Запит 2-12 '!#REF!</f>
        <v>#REF!</v>
      </c>
      <c r="B59" s="359" t="e">
        <f>'Запит 2-12 '!#REF!</f>
        <v>#REF!</v>
      </c>
      <c r="C59" s="230">
        <f t="shared" ref="C59:N59" si="8">SUM(C60:C65)</f>
        <v>0</v>
      </c>
      <c r="D59" s="231">
        <f t="shared" si="8"/>
        <v>0</v>
      </c>
      <c r="E59" s="232">
        <f t="shared" si="8"/>
        <v>0</v>
      </c>
      <c r="F59" s="230">
        <f t="shared" si="8"/>
        <v>0</v>
      </c>
      <c r="G59" s="231">
        <f t="shared" si="8"/>
        <v>0</v>
      </c>
      <c r="H59" s="232">
        <f t="shared" si="8"/>
        <v>0</v>
      </c>
      <c r="I59" s="230">
        <f t="shared" si="8"/>
        <v>0</v>
      </c>
      <c r="J59" s="231">
        <f t="shared" si="8"/>
        <v>0</v>
      </c>
      <c r="K59" s="232">
        <f t="shared" si="8"/>
        <v>0</v>
      </c>
      <c r="L59" s="230" t="e">
        <f t="shared" si="8"/>
        <v>#REF!</v>
      </c>
      <c r="M59" s="231" t="e">
        <f t="shared" si="8"/>
        <v>#REF!</v>
      </c>
      <c r="N59" s="444" t="e">
        <f t="shared" si="8"/>
        <v>#REF!</v>
      </c>
      <c r="O59" s="2" t="str">
        <f t="shared" si="6"/>
        <v/>
      </c>
    </row>
    <row r="60" spans="1:15" x14ac:dyDescent="0.25">
      <c r="A60" s="445" t="e">
        <f>'Запит 2-12 '!#REF!</f>
        <v>#REF!</v>
      </c>
      <c r="B60" s="193" t="s">
        <v>138</v>
      </c>
      <c r="C60" s="358">
        <f>'Паспорт-4'!C59</f>
        <v>0</v>
      </c>
      <c r="D60" s="194" t="s">
        <v>8</v>
      </c>
      <c r="E60" s="98">
        <f>SUM(C60:D60)</f>
        <v>0</v>
      </c>
      <c r="F60" s="358">
        <f>'Паспорт-4'!F59</f>
        <v>0</v>
      </c>
      <c r="G60" s="194" t="s">
        <v>8</v>
      </c>
      <c r="H60" s="98">
        <f>SUM(F60:G60)</f>
        <v>0</v>
      </c>
      <c r="I60" s="198"/>
      <c r="J60" s="194" t="s">
        <v>8</v>
      </c>
      <c r="K60" s="98">
        <f>SUM(I60:J60)</f>
        <v>0</v>
      </c>
      <c r="L60" s="361" t="e">
        <f>'Паспорт-4'!I59</f>
        <v>#REF!</v>
      </c>
      <c r="M60" s="194" t="s">
        <v>8</v>
      </c>
      <c r="N60" s="446" t="e">
        <f>SUM(L60:M60)</f>
        <v>#REF!</v>
      </c>
      <c r="O60" s="2" t="str">
        <f t="shared" si="6"/>
        <v/>
      </c>
    </row>
    <row r="61" spans="1:15" x14ac:dyDescent="0.25">
      <c r="A61" s="445" t="e">
        <f>'Запит 2-12 '!#REF!</f>
        <v>#REF!</v>
      </c>
      <c r="B61" s="193" t="s">
        <v>32</v>
      </c>
      <c r="C61" s="195" t="s">
        <v>8</v>
      </c>
      <c r="D61" s="355">
        <f>'Паспорт-4'!D60</f>
        <v>0</v>
      </c>
      <c r="E61" s="98">
        <f>SUM(C61:D61)</f>
        <v>0</v>
      </c>
      <c r="F61" s="195" t="s">
        <v>8</v>
      </c>
      <c r="G61" s="355">
        <f>'Паспорт-4'!G60</f>
        <v>0</v>
      </c>
      <c r="H61" s="98">
        <f>SUM(F61:G61)</f>
        <v>0</v>
      </c>
      <c r="I61" s="195" t="s">
        <v>8</v>
      </c>
      <c r="J61" s="199"/>
      <c r="K61" s="98">
        <f>SUM(I61:J61)</f>
        <v>0</v>
      </c>
      <c r="L61" s="195" t="s">
        <v>8</v>
      </c>
      <c r="M61" s="363" t="e">
        <f>'Паспорт-4'!J60</f>
        <v>#REF!</v>
      </c>
      <c r="N61" s="446" t="e">
        <f>SUM(L61:M61)</f>
        <v>#REF!</v>
      </c>
      <c r="O61" s="2" t="str">
        <f t="shared" si="6"/>
        <v/>
      </c>
    </row>
    <row r="62" spans="1:15" x14ac:dyDescent="0.25">
      <c r="A62" s="445" t="e">
        <f>'Запит 2-12 '!#REF!</f>
        <v>#REF!</v>
      </c>
      <c r="B62" s="193" t="s">
        <v>20</v>
      </c>
      <c r="C62" s="195" t="s">
        <v>8</v>
      </c>
      <c r="D62" s="355">
        <f>'Паспорт-4'!D61</f>
        <v>0</v>
      </c>
      <c r="E62" s="98">
        <f>SUM(C62:D62)</f>
        <v>0</v>
      </c>
      <c r="F62" s="195" t="s">
        <v>8</v>
      </c>
      <c r="G62" s="355">
        <f>'Паспорт-4'!G61</f>
        <v>0</v>
      </c>
      <c r="H62" s="98">
        <f>SUM(F62:G62)</f>
        <v>0</v>
      </c>
      <c r="I62" s="195" t="s">
        <v>8</v>
      </c>
      <c r="J62" s="199"/>
      <c r="K62" s="98">
        <f>SUM(I62:J62)</f>
        <v>0</v>
      </c>
      <c r="L62" s="195" t="s">
        <v>8</v>
      </c>
      <c r="M62" s="363" t="e">
        <f>'Паспорт-4'!J61</f>
        <v>#REF!</v>
      </c>
      <c r="N62" s="446" t="e">
        <f>SUM(L62:M62)</f>
        <v>#REF!</v>
      </c>
      <c r="O62" s="2" t="str">
        <f t="shared" si="6"/>
        <v/>
      </c>
    </row>
    <row r="63" spans="1:15" x14ac:dyDescent="0.25">
      <c r="A63" s="445" t="e">
        <f>'Запит 2-12 '!#REF!</f>
        <v>#REF!</v>
      </c>
      <c r="B63" s="193" t="s">
        <v>21</v>
      </c>
      <c r="C63" s="195" t="s">
        <v>8</v>
      </c>
      <c r="D63" s="355">
        <f>'Паспорт-4'!D62</f>
        <v>0</v>
      </c>
      <c r="E63" s="98">
        <f>SUM(C63:D63)</f>
        <v>0</v>
      </c>
      <c r="F63" s="195" t="s">
        <v>8</v>
      </c>
      <c r="G63" s="355">
        <f>'Паспорт-4'!G62</f>
        <v>0</v>
      </c>
      <c r="H63" s="98">
        <f>SUM(F63:G63)</f>
        <v>0</v>
      </c>
      <c r="I63" s="195" t="s">
        <v>8</v>
      </c>
      <c r="J63" s="199"/>
      <c r="K63" s="98">
        <f>SUM(I63:J63)</f>
        <v>0</v>
      </c>
      <c r="L63" s="195" t="s">
        <v>8</v>
      </c>
      <c r="M63" s="363" t="e">
        <f>'Паспорт-4'!J62</f>
        <v>#REF!</v>
      </c>
      <c r="N63" s="446" t="e">
        <f>SUM(L63:M63)</f>
        <v>#REF!</v>
      </c>
      <c r="O63" s="2" t="str">
        <f t="shared" si="6"/>
        <v/>
      </c>
    </row>
    <row r="64" spans="1:15" x14ac:dyDescent="0.25">
      <c r="A64" s="445" t="e">
        <f>'Запит 2-12 '!#REF!</f>
        <v>#REF!</v>
      </c>
      <c r="B64" s="193" t="s">
        <v>22</v>
      </c>
      <c r="C64" s="195" t="s">
        <v>8</v>
      </c>
      <c r="D64" s="355">
        <f>'Паспорт-4'!D63</f>
        <v>0</v>
      </c>
      <c r="E64" s="98">
        <f>SUM(C64:D64)</f>
        <v>0</v>
      </c>
      <c r="F64" s="195" t="s">
        <v>8</v>
      </c>
      <c r="G64" s="355">
        <f>'Паспорт-4'!G63</f>
        <v>0</v>
      </c>
      <c r="H64" s="98">
        <f>SUM(F64:G64)</f>
        <v>0</v>
      </c>
      <c r="I64" s="195" t="s">
        <v>8</v>
      </c>
      <c r="J64" s="199"/>
      <c r="K64" s="98">
        <f>SUM(I64:J64)</f>
        <v>0</v>
      </c>
      <c r="L64" s="195" t="s">
        <v>8</v>
      </c>
      <c r="M64" s="363" t="e">
        <f>'Паспорт-4'!J63</f>
        <v>#REF!</v>
      </c>
      <c r="N64" s="446" t="e">
        <f>SUM(L64:M64)</f>
        <v>#REF!</v>
      </c>
      <c r="O64" s="2" t="str">
        <f t="shared" si="6"/>
        <v/>
      </c>
    </row>
    <row r="65" spans="1:15" ht="25.5" x14ac:dyDescent="0.25">
      <c r="A65" s="445" t="e">
        <f>'Запит 2-12 '!#REF!</f>
        <v>#REF!</v>
      </c>
      <c r="B65" s="193" t="s">
        <v>23</v>
      </c>
      <c r="C65" s="195" t="s">
        <v>8</v>
      </c>
      <c r="D65" s="194" t="s">
        <v>8</v>
      </c>
      <c r="E65" s="98">
        <f>SUM(E66:E68)</f>
        <v>0</v>
      </c>
      <c r="F65" s="195" t="s">
        <v>8</v>
      </c>
      <c r="G65" s="194" t="s">
        <v>8</v>
      </c>
      <c r="H65" s="98">
        <f>SUM(H66:H68)</f>
        <v>0</v>
      </c>
      <c r="I65" s="195" t="s">
        <v>8</v>
      </c>
      <c r="J65" s="194" t="s">
        <v>8</v>
      </c>
      <c r="K65" s="98">
        <f>SUM(K66:K68)</f>
        <v>0</v>
      </c>
      <c r="L65" s="195" t="s">
        <v>8</v>
      </c>
      <c r="M65" s="194" t="s">
        <v>8</v>
      </c>
      <c r="N65" s="446" t="e">
        <f>SUM(N66:N68)</f>
        <v>#REF!</v>
      </c>
      <c r="O65" s="2" t="str">
        <f t="shared" si="6"/>
        <v/>
      </c>
    </row>
    <row r="66" spans="1:15" x14ac:dyDescent="0.25">
      <c r="A66" s="445" t="e">
        <f>'Запит 2-12 '!#REF!</f>
        <v>#REF!</v>
      </c>
      <c r="B66" s="48" t="e">
        <f>'Запит 2-12 '!#REF!</f>
        <v>#REF!</v>
      </c>
      <c r="C66" s="195" t="s">
        <v>8</v>
      </c>
      <c r="D66" s="194" t="s">
        <v>8</v>
      </c>
      <c r="E66" s="356">
        <f>'Паспорт-4'!E65</f>
        <v>0</v>
      </c>
      <c r="F66" s="195" t="s">
        <v>8</v>
      </c>
      <c r="G66" s="194" t="s">
        <v>8</v>
      </c>
      <c r="H66" s="356">
        <f>'Паспорт-4'!H65</f>
        <v>0</v>
      </c>
      <c r="I66" s="195" t="s">
        <v>8</v>
      </c>
      <c r="J66" s="194" t="s">
        <v>8</v>
      </c>
      <c r="K66" s="200"/>
      <c r="L66" s="195" t="s">
        <v>8</v>
      </c>
      <c r="M66" s="194" t="s">
        <v>8</v>
      </c>
      <c r="N66" s="447" t="e">
        <f>'Паспорт-4'!K65</f>
        <v>#REF!</v>
      </c>
      <c r="O66" s="2" t="str">
        <f t="shared" si="6"/>
        <v/>
      </c>
    </row>
    <row r="67" spans="1:15" x14ac:dyDescent="0.25">
      <c r="A67" s="445" t="e">
        <f>'Запит 2-12 '!#REF!</f>
        <v>#REF!</v>
      </c>
      <c r="B67" s="48" t="e">
        <f>'Запит 2-12 '!#REF!</f>
        <v>#REF!</v>
      </c>
      <c r="C67" s="195" t="s">
        <v>8</v>
      </c>
      <c r="D67" s="194" t="s">
        <v>8</v>
      </c>
      <c r="E67" s="356">
        <f>'Паспорт-4'!E66</f>
        <v>0</v>
      </c>
      <c r="F67" s="195" t="s">
        <v>8</v>
      </c>
      <c r="G67" s="194" t="s">
        <v>8</v>
      </c>
      <c r="H67" s="356">
        <f>'Паспорт-4'!H66</f>
        <v>0</v>
      </c>
      <c r="I67" s="195" t="s">
        <v>8</v>
      </c>
      <c r="J67" s="194" t="s">
        <v>8</v>
      </c>
      <c r="K67" s="200"/>
      <c r="L67" s="195" t="s">
        <v>8</v>
      </c>
      <c r="M67" s="194" t="s">
        <v>8</v>
      </c>
      <c r="N67" s="447" t="e">
        <f>'Паспорт-4'!K66</f>
        <v>#REF!</v>
      </c>
      <c r="O67" s="2" t="str">
        <f t="shared" si="6"/>
        <v/>
      </c>
    </row>
    <row r="68" spans="1:15" x14ac:dyDescent="0.25">
      <c r="A68" s="448" t="e">
        <f>'Запит 2-12 '!#REF!</f>
        <v>#REF!</v>
      </c>
      <c r="B68" s="365" t="e">
        <f>'Запит 2-12 '!#REF!</f>
        <v>#REF!</v>
      </c>
      <c r="C68" s="196" t="s">
        <v>8</v>
      </c>
      <c r="D68" s="197" t="s">
        <v>8</v>
      </c>
      <c r="E68" s="357">
        <f>'Паспорт-4'!E67</f>
        <v>0</v>
      </c>
      <c r="F68" s="196" t="s">
        <v>8</v>
      </c>
      <c r="G68" s="197" t="s">
        <v>8</v>
      </c>
      <c r="H68" s="357">
        <f>'Паспорт-4'!H67</f>
        <v>0</v>
      </c>
      <c r="I68" s="196" t="s">
        <v>8</v>
      </c>
      <c r="J68" s="197" t="s">
        <v>8</v>
      </c>
      <c r="K68" s="206"/>
      <c r="L68" s="196" t="s">
        <v>8</v>
      </c>
      <c r="M68" s="197" t="s">
        <v>8</v>
      </c>
      <c r="N68" s="449" t="e">
        <f>'Паспорт-4'!K67</f>
        <v>#REF!</v>
      </c>
      <c r="O68" s="2" t="str">
        <f t="shared" si="6"/>
        <v/>
      </c>
    </row>
    <row r="69" spans="1:15" ht="15" customHeight="1" x14ac:dyDescent="0.25">
      <c r="A69" s="845" t="s">
        <v>24</v>
      </c>
      <c r="B69" s="788"/>
      <c r="C69" s="202">
        <f t="shared" ref="C69:N69" si="9">C39+C49+C59</f>
        <v>0</v>
      </c>
      <c r="D69" s="203">
        <f t="shared" si="9"/>
        <v>0</v>
      </c>
      <c r="E69" s="204">
        <f t="shared" si="9"/>
        <v>0</v>
      </c>
      <c r="F69" s="202">
        <f t="shared" si="9"/>
        <v>0</v>
      </c>
      <c r="G69" s="203">
        <f t="shared" si="9"/>
        <v>0</v>
      </c>
      <c r="H69" s="204">
        <f t="shared" si="9"/>
        <v>0</v>
      </c>
      <c r="I69" s="202">
        <f t="shared" si="9"/>
        <v>0</v>
      </c>
      <c r="J69" s="203">
        <f t="shared" si="9"/>
        <v>0</v>
      </c>
      <c r="K69" s="204">
        <f t="shared" si="9"/>
        <v>0</v>
      </c>
      <c r="L69" s="202" t="e">
        <f t="shared" si="9"/>
        <v>#REF!</v>
      </c>
      <c r="M69" s="203" t="e">
        <f t="shared" si="9"/>
        <v>#REF!</v>
      </c>
      <c r="N69" s="450" t="e">
        <f t="shared" si="9"/>
        <v>#REF!</v>
      </c>
      <c r="O69" s="2" t="str">
        <f t="shared" si="6"/>
        <v/>
      </c>
    </row>
    <row r="70" spans="1:15" ht="15" customHeight="1" x14ac:dyDescent="0.25">
      <c r="A70" s="853" t="s">
        <v>213</v>
      </c>
      <c r="B70" s="854"/>
      <c r="C70" s="854"/>
      <c r="D70" s="854"/>
      <c r="E70" s="854"/>
      <c r="F70" s="854"/>
      <c r="G70" s="854"/>
      <c r="H70" s="854"/>
      <c r="I70" s="854"/>
      <c r="J70" s="854"/>
      <c r="K70" s="854"/>
      <c r="L70" s="854"/>
      <c r="M70" s="854"/>
      <c r="N70" s="855"/>
      <c r="O70" s="2" t="str">
        <f>O69</f>
        <v/>
      </c>
    </row>
    <row r="71" spans="1:15" x14ac:dyDescent="0.25">
      <c r="A71" s="784" t="e">
        <f>'Запит  2-7'!#REF!</f>
        <v>#REF!</v>
      </c>
      <c r="B71" s="785"/>
      <c r="C71" s="785"/>
      <c r="D71" s="785"/>
      <c r="E71" s="785"/>
      <c r="F71" s="785"/>
      <c r="G71" s="785"/>
      <c r="H71" s="785"/>
      <c r="I71" s="785"/>
      <c r="J71" s="785"/>
      <c r="K71" s="785"/>
      <c r="L71" s="785"/>
      <c r="M71" s="785"/>
      <c r="N71" s="786"/>
      <c r="O71" s="2" t="str">
        <f>O102</f>
        <v/>
      </c>
    </row>
    <row r="72" spans="1:15" x14ac:dyDescent="0.25">
      <c r="A72" s="443" t="e">
        <f>'Запит 2-12 '!#REF!</f>
        <v>#REF!</v>
      </c>
      <c r="B72" s="359" t="e">
        <f>'Запит 2-12 '!#REF!</f>
        <v>#REF!</v>
      </c>
      <c r="C72" s="230">
        <f t="shared" ref="C72:N72" si="10">SUM(C73:C78)</f>
        <v>0</v>
      </c>
      <c r="D72" s="231">
        <f t="shared" si="10"/>
        <v>0</v>
      </c>
      <c r="E72" s="232">
        <f t="shared" si="10"/>
        <v>0</v>
      </c>
      <c r="F72" s="230">
        <f t="shared" si="10"/>
        <v>0</v>
      </c>
      <c r="G72" s="231">
        <f t="shared" si="10"/>
        <v>0</v>
      </c>
      <c r="H72" s="232">
        <f t="shared" si="10"/>
        <v>0</v>
      </c>
      <c r="I72" s="230">
        <f t="shared" si="10"/>
        <v>0</v>
      </c>
      <c r="J72" s="231">
        <f t="shared" si="10"/>
        <v>0</v>
      </c>
      <c r="K72" s="232">
        <f t="shared" si="10"/>
        <v>0</v>
      </c>
      <c r="L72" s="230" t="e">
        <f t="shared" si="10"/>
        <v>#REF!</v>
      </c>
      <c r="M72" s="231" t="e">
        <f t="shared" si="10"/>
        <v>#REF!</v>
      </c>
      <c r="N72" s="444" t="e">
        <f t="shared" si="10"/>
        <v>#REF!</v>
      </c>
      <c r="O72" s="2" t="str">
        <f>IF(SUM(C72:K72)&lt;&gt;0,"Для друку","")</f>
        <v/>
      </c>
    </row>
    <row r="73" spans="1:15" x14ac:dyDescent="0.25">
      <c r="A73" s="445" t="e">
        <f>'Запит 2-12 '!#REF!</f>
        <v>#REF!</v>
      </c>
      <c r="B73" s="193" t="s">
        <v>138</v>
      </c>
      <c r="C73" s="358">
        <f>'Паспорт-4'!C71</f>
        <v>0</v>
      </c>
      <c r="D73" s="194" t="s">
        <v>8</v>
      </c>
      <c r="E73" s="98">
        <f>SUM(C73:D73)</f>
        <v>0</v>
      </c>
      <c r="F73" s="358">
        <f>'Паспорт-4'!F71</f>
        <v>0</v>
      </c>
      <c r="G73" s="194" t="s">
        <v>8</v>
      </c>
      <c r="H73" s="98">
        <f>SUM(F73:G73)</f>
        <v>0</v>
      </c>
      <c r="I73" s="198"/>
      <c r="J73" s="194" t="s">
        <v>8</v>
      </c>
      <c r="K73" s="98">
        <f>SUM(I73:J73)</f>
        <v>0</v>
      </c>
      <c r="L73" s="361" t="e">
        <f>'Паспорт-4'!I71</f>
        <v>#REF!</v>
      </c>
      <c r="M73" s="194" t="s">
        <v>8</v>
      </c>
      <c r="N73" s="446" t="e">
        <f>SUM(L73:M73)</f>
        <v>#REF!</v>
      </c>
      <c r="O73" s="2" t="str">
        <f t="shared" si="6"/>
        <v/>
      </c>
    </row>
    <row r="74" spans="1:15" x14ac:dyDescent="0.25">
      <c r="A74" s="445" t="e">
        <f>'Запит 2-12 '!#REF!</f>
        <v>#REF!</v>
      </c>
      <c r="B74" s="193" t="s">
        <v>32</v>
      </c>
      <c r="C74" s="195" t="s">
        <v>8</v>
      </c>
      <c r="D74" s="355">
        <f>'Паспорт-4'!D72</f>
        <v>0</v>
      </c>
      <c r="E74" s="98">
        <f>SUM(C74:D74)</f>
        <v>0</v>
      </c>
      <c r="F74" s="195" t="s">
        <v>8</v>
      </c>
      <c r="G74" s="355">
        <f>'Паспорт-4'!G72</f>
        <v>0</v>
      </c>
      <c r="H74" s="98">
        <f>SUM(F74:G74)</f>
        <v>0</v>
      </c>
      <c r="I74" s="195" t="s">
        <v>8</v>
      </c>
      <c r="J74" s="199"/>
      <c r="K74" s="98">
        <f>SUM(I74:J74)</f>
        <v>0</v>
      </c>
      <c r="L74" s="195" t="s">
        <v>8</v>
      </c>
      <c r="M74" s="363" t="e">
        <f>'Паспорт-4'!J72</f>
        <v>#REF!</v>
      </c>
      <c r="N74" s="446" t="e">
        <f>SUM(L74:M74)</f>
        <v>#REF!</v>
      </c>
      <c r="O74" s="2" t="str">
        <f t="shared" si="6"/>
        <v/>
      </c>
    </row>
    <row r="75" spans="1:15" x14ac:dyDescent="0.25">
      <c r="A75" s="445" t="e">
        <f>'Запит 2-12 '!#REF!</f>
        <v>#REF!</v>
      </c>
      <c r="B75" s="193" t="s">
        <v>20</v>
      </c>
      <c r="C75" s="195" t="s">
        <v>8</v>
      </c>
      <c r="D75" s="355">
        <f>'Паспорт-4'!D73</f>
        <v>0</v>
      </c>
      <c r="E75" s="98">
        <f>SUM(C75:D75)</f>
        <v>0</v>
      </c>
      <c r="F75" s="195" t="s">
        <v>8</v>
      </c>
      <c r="G75" s="355">
        <f>'Паспорт-4'!G73</f>
        <v>0</v>
      </c>
      <c r="H75" s="98">
        <f>SUM(F75:G75)</f>
        <v>0</v>
      </c>
      <c r="I75" s="195" t="s">
        <v>8</v>
      </c>
      <c r="J75" s="199"/>
      <c r="K75" s="98">
        <f>SUM(I75:J75)</f>
        <v>0</v>
      </c>
      <c r="L75" s="195" t="s">
        <v>8</v>
      </c>
      <c r="M75" s="363" t="e">
        <f>'Паспорт-4'!J73</f>
        <v>#REF!</v>
      </c>
      <c r="N75" s="446" t="e">
        <f>SUM(L75:M75)</f>
        <v>#REF!</v>
      </c>
      <c r="O75" s="2" t="str">
        <f t="shared" si="6"/>
        <v/>
      </c>
    </row>
    <row r="76" spans="1:15" x14ac:dyDescent="0.25">
      <c r="A76" s="445" t="e">
        <f>'Запит 2-12 '!#REF!</f>
        <v>#REF!</v>
      </c>
      <c r="B76" s="193" t="s">
        <v>21</v>
      </c>
      <c r="C76" s="195" t="s">
        <v>8</v>
      </c>
      <c r="D76" s="355">
        <f>'Паспорт-4'!D74</f>
        <v>0</v>
      </c>
      <c r="E76" s="98">
        <f>SUM(C76:D76)</f>
        <v>0</v>
      </c>
      <c r="F76" s="195" t="s">
        <v>8</v>
      </c>
      <c r="G76" s="355">
        <f>'Паспорт-4'!G74</f>
        <v>0</v>
      </c>
      <c r="H76" s="98">
        <f>SUM(F76:G76)</f>
        <v>0</v>
      </c>
      <c r="I76" s="195" t="s">
        <v>8</v>
      </c>
      <c r="J76" s="199"/>
      <c r="K76" s="98">
        <f>SUM(I76:J76)</f>
        <v>0</v>
      </c>
      <c r="L76" s="195" t="s">
        <v>8</v>
      </c>
      <c r="M76" s="363" t="e">
        <f>'Паспорт-4'!J74</f>
        <v>#REF!</v>
      </c>
      <c r="N76" s="446" t="e">
        <f>SUM(L76:M76)</f>
        <v>#REF!</v>
      </c>
      <c r="O76" s="2" t="str">
        <f t="shared" si="6"/>
        <v/>
      </c>
    </row>
    <row r="77" spans="1:15" x14ac:dyDescent="0.25">
      <c r="A77" s="445" t="e">
        <f>'Запит 2-12 '!#REF!</f>
        <v>#REF!</v>
      </c>
      <c r="B77" s="193" t="s">
        <v>22</v>
      </c>
      <c r="C77" s="195" t="s">
        <v>8</v>
      </c>
      <c r="D77" s="355">
        <f>'Паспорт-4'!D75</f>
        <v>0</v>
      </c>
      <c r="E77" s="98">
        <f>SUM(C77:D77)</f>
        <v>0</v>
      </c>
      <c r="F77" s="195" t="s">
        <v>8</v>
      </c>
      <c r="G77" s="355">
        <f>'Паспорт-4'!G75</f>
        <v>0</v>
      </c>
      <c r="H77" s="98">
        <f>SUM(F77:G77)</f>
        <v>0</v>
      </c>
      <c r="I77" s="195" t="s">
        <v>8</v>
      </c>
      <c r="J77" s="199"/>
      <c r="K77" s="98">
        <f>SUM(I77:J77)</f>
        <v>0</v>
      </c>
      <c r="L77" s="195" t="s">
        <v>8</v>
      </c>
      <c r="M77" s="363" t="e">
        <f>'Паспорт-4'!J75</f>
        <v>#REF!</v>
      </c>
      <c r="N77" s="446" t="e">
        <f>SUM(L77:M77)</f>
        <v>#REF!</v>
      </c>
      <c r="O77" s="2" t="str">
        <f t="shared" si="6"/>
        <v/>
      </c>
    </row>
    <row r="78" spans="1:15" ht="25.5" x14ac:dyDescent="0.25">
      <c r="A78" s="445" t="e">
        <f>'Запит 2-12 '!#REF!</f>
        <v>#REF!</v>
      </c>
      <c r="B78" s="193" t="s">
        <v>23</v>
      </c>
      <c r="C78" s="195" t="s">
        <v>8</v>
      </c>
      <c r="D78" s="194" t="s">
        <v>8</v>
      </c>
      <c r="E78" s="98">
        <f>SUM(E79:E81)</f>
        <v>0</v>
      </c>
      <c r="F78" s="195" t="s">
        <v>8</v>
      </c>
      <c r="G78" s="194" t="s">
        <v>8</v>
      </c>
      <c r="H78" s="98">
        <f>SUM(H79:H81)</f>
        <v>0</v>
      </c>
      <c r="I78" s="195" t="s">
        <v>8</v>
      </c>
      <c r="J78" s="194" t="s">
        <v>8</v>
      </c>
      <c r="K78" s="98">
        <f>SUM(K79:K81)</f>
        <v>0</v>
      </c>
      <c r="L78" s="195" t="s">
        <v>8</v>
      </c>
      <c r="M78" s="194" t="s">
        <v>8</v>
      </c>
      <c r="N78" s="446" t="e">
        <f>SUM(N79:N81)</f>
        <v>#REF!</v>
      </c>
      <c r="O78" s="2" t="str">
        <f t="shared" si="6"/>
        <v/>
      </c>
    </row>
    <row r="79" spans="1:15" x14ac:dyDescent="0.25">
      <c r="A79" s="445" t="e">
        <f>'Запит 2-12 '!#REF!</f>
        <v>#REF!</v>
      </c>
      <c r="B79" s="48" t="e">
        <f>'Запит 2-12 '!#REF!</f>
        <v>#REF!</v>
      </c>
      <c r="C79" s="195" t="s">
        <v>8</v>
      </c>
      <c r="D79" s="194" t="s">
        <v>8</v>
      </c>
      <c r="E79" s="356">
        <f>'Паспорт-4'!E77</f>
        <v>0</v>
      </c>
      <c r="F79" s="195" t="s">
        <v>8</v>
      </c>
      <c r="G79" s="194" t="s">
        <v>8</v>
      </c>
      <c r="H79" s="356">
        <f>'Паспорт-4'!H77</f>
        <v>0</v>
      </c>
      <c r="I79" s="195" t="s">
        <v>8</v>
      </c>
      <c r="J79" s="194" t="s">
        <v>8</v>
      </c>
      <c r="K79" s="200"/>
      <c r="L79" s="195" t="s">
        <v>8</v>
      </c>
      <c r="M79" s="194" t="s">
        <v>8</v>
      </c>
      <c r="N79" s="447" t="e">
        <f>'Паспорт-4'!K77</f>
        <v>#REF!</v>
      </c>
      <c r="O79" s="2" t="str">
        <f t="shared" si="6"/>
        <v/>
      </c>
    </row>
    <row r="80" spans="1:15" x14ac:dyDescent="0.25">
      <c r="A80" s="445" t="e">
        <f>'Запит 2-12 '!#REF!</f>
        <v>#REF!</v>
      </c>
      <c r="B80" s="48" t="e">
        <f>'Запит 2-12 '!#REF!</f>
        <v>#REF!</v>
      </c>
      <c r="C80" s="195" t="s">
        <v>8</v>
      </c>
      <c r="D80" s="194" t="s">
        <v>8</v>
      </c>
      <c r="E80" s="356">
        <f>'Паспорт-4'!E78</f>
        <v>0</v>
      </c>
      <c r="F80" s="195" t="s">
        <v>8</v>
      </c>
      <c r="G80" s="194" t="s">
        <v>8</v>
      </c>
      <c r="H80" s="356">
        <f>'Паспорт-4'!H78</f>
        <v>0</v>
      </c>
      <c r="I80" s="195" t="s">
        <v>8</v>
      </c>
      <c r="J80" s="194" t="s">
        <v>8</v>
      </c>
      <c r="K80" s="200"/>
      <c r="L80" s="195" t="s">
        <v>8</v>
      </c>
      <c r="M80" s="194" t="s">
        <v>8</v>
      </c>
      <c r="N80" s="447" t="e">
        <f>'Паспорт-4'!K78</f>
        <v>#REF!</v>
      </c>
      <c r="O80" s="2" t="str">
        <f t="shared" si="6"/>
        <v/>
      </c>
    </row>
    <row r="81" spans="1:15" x14ac:dyDescent="0.25">
      <c r="A81" s="448" t="e">
        <f>'Запит 2-12 '!#REF!</f>
        <v>#REF!</v>
      </c>
      <c r="B81" s="365" t="e">
        <f>'Запит 2-12 '!#REF!</f>
        <v>#REF!</v>
      </c>
      <c r="C81" s="196" t="s">
        <v>8</v>
      </c>
      <c r="D81" s="197" t="s">
        <v>8</v>
      </c>
      <c r="E81" s="357">
        <f>'Паспорт-4'!E79</f>
        <v>0</v>
      </c>
      <c r="F81" s="196" t="s">
        <v>8</v>
      </c>
      <c r="G81" s="197" t="s">
        <v>8</v>
      </c>
      <c r="H81" s="357">
        <f>'Паспорт-4'!H79</f>
        <v>0</v>
      </c>
      <c r="I81" s="196" t="s">
        <v>8</v>
      </c>
      <c r="J81" s="197" t="s">
        <v>8</v>
      </c>
      <c r="K81" s="206"/>
      <c r="L81" s="196" t="s">
        <v>8</v>
      </c>
      <c r="M81" s="197" t="s">
        <v>8</v>
      </c>
      <c r="N81" s="449" t="e">
        <f>'Паспорт-4'!K79</f>
        <v>#REF!</v>
      </c>
      <c r="O81" s="2" t="str">
        <f t="shared" si="6"/>
        <v/>
      </c>
    </row>
    <row r="82" spans="1:15" x14ac:dyDescent="0.25">
      <c r="A82" s="443" t="e">
        <f>'Запит 2-12 '!#REF!</f>
        <v>#REF!</v>
      </c>
      <c r="B82" s="359" t="e">
        <f>'Запит 2-12 '!#REF!</f>
        <v>#REF!</v>
      </c>
      <c r="C82" s="230">
        <f t="shared" ref="C82:N82" si="11">SUM(C83:C88)</f>
        <v>0</v>
      </c>
      <c r="D82" s="231">
        <f t="shared" si="11"/>
        <v>0</v>
      </c>
      <c r="E82" s="232">
        <f t="shared" si="11"/>
        <v>0</v>
      </c>
      <c r="F82" s="230">
        <f t="shared" si="11"/>
        <v>0</v>
      </c>
      <c r="G82" s="231">
        <f t="shared" si="11"/>
        <v>0</v>
      </c>
      <c r="H82" s="232">
        <f t="shared" si="11"/>
        <v>0</v>
      </c>
      <c r="I82" s="230">
        <f t="shared" si="11"/>
        <v>0</v>
      </c>
      <c r="J82" s="231">
        <f t="shared" si="11"/>
        <v>0</v>
      </c>
      <c r="K82" s="232">
        <f t="shared" si="11"/>
        <v>0</v>
      </c>
      <c r="L82" s="230" t="e">
        <f t="shared" si="11"/>
        <v>#REF!</v>
      </c>
      <c r="M82" s="231" t="e">
        <f t="shared" si="11"/>
        <v>#REF!</v>
      </c>
      <c r="N82" s="444" t="e">
        <f t="shared" si="11"/>
        <v>#REF!</v>
      </c>
      <c r="O82" s="2" t="str">
        <f t="shared" si="6"/>
        <v/>
      </c>
    </row>
    <row r="83" spans="1:15" x14ac:dyDescent="0.25">
      <c r="A83" s="445" t="e">
        <f>'Запит 2-12 '!#REF!</f>
        <v>#REF!</v>
      </c>
      <c r="B83" s="193" t="s">
        <v>138</v>
      </c>
      <c r="C83" s="358">
        <f>'Паспорт-4'!C81</f>
        <v>0</v>
      </c>
      <c r="D83" s="194" t="s">
        <v>8</v>
      </c>
      <c r="E83" s="98">
        <f>SUM(C83:D83)</f>
        <v>0</v>
      </c>
      <c r="F83" s="358">
        <f>'Паспорт-4'!F81</f>
        <v>0</v>
      </c>
      <c r="G83" s="194" t="s">
        <v>8</v>
      </c>
      <c r="H83" s="98">
        <f>SUM(F83:G83)</f>
        <v>0</v>
      </c>
      <c r="I83" s="198"/>
      <c r="J83" s="194" t="s">
        <v>8</v>
      </c>
      <c r="K83" s="98">
        <f>SUM(I83:J83)</f>
        <v>0</v>
      </c>
      <c r="L83" s="361" t="e">
        <f>'Паспорт-4'!I81</f>
        <v>#REF!</v>
      </c>
      <c r="M83" s="194" t="s">
        <v>8</v>
      </c>
      <c r="N83" s="446" t="e">
        <f>SUM(L83:M83)</f>
        <v>#REF!</v>
      </c>
      <c r="O83" s="2" t="str">
        <f t="shared" si="6"/>
        <v/>
      </c>
    </row>
    <row r="84" spans="1:15" x14ac:dyDescent="0.25">
      <c r="A84" s="445" t="e">
        <f>'Запит 2-12 '!#REF!</f>
        <v>#REF!</v>
      </c>
      <c r="B84" s="193" t="s">
        <v>32</v>
      </c>
      <c r="C84" s="195" t="s">
        <v>8</v>
      </c>
      <c r="D84" s="355">
        <f>'Паспорт-4'!D82</f>
        <v>0</v>
      </c>
      <c r="E84" s="98">
        <f>SUM(C84:D84)</f>
        <v>0</v>
      </c>
      <c r="F84" s="195" t="s">
        <v>8</v>
      </c>
      <c r="G84" s="355">
        <f>'Паспорт-4'!G82</f>
        <v>0</v>
      </c>
      <c r="H84" s="98">
        <f>SUM(F84:G84)</f>
        <v>0</v>
      </c>
      <c r="I84" s="195" t="s">
        <v>8</v>
      </c>
      <c r="J84" s="199"/>
      <c r="K84" s="98">
        <f>SUM(I84:J84)</f>
        <v>0</v>
      </c>
      <c r="L84" s="195" t="s">
        <v>8</v>
      </c>
      <c r="M84" s="363" t="e">
        <f>'Паспорт-4'!J82</f>
        <v>#REF!</v>
      </c>
      <c r="N84" s="446" t="e">
        <f>SUM(L84:M84)</f>
        <v>#REF!</v>
      </c>
      <c r="O84" s="2" t="str">
        <f t="shared" si="6"/>
        <v/>
      </c>
    </row>
    <row r="85" spans="1:15" x14ac:dyDescent="0.25">
      <c r="A85" s="445" t="e">
        <f>'Запит 2-12 '!#REF!</f>
        <v>#REF!</v>
      </c>
      <c r="B85" s="193" t="s">
        <v>20</v>
      </c>
      <c r="C85" s="195" t="s">
        <v>8</v>
      </c>
      <c r="D85" s="355">
        <f>'Паспорт-4'!D83</f>
        <v>0</v>
      </c>
      <c r="E85" s="98">
        <f>SUM(C85:D85)</f>
        <v>0</v>
      </c>
      <c r="F85" s="195" t="s">
        <v>8</v>
      </c>
      <c r="G85" s="355">
        <f>'Паспорт-4'!G83</f>
        <v>0</v>
      </c>
      <c r="H85" s="98">
        <f>SUM(F85:G85)</f>
        <v>0</v>
      </c>
      <c r="I85" s="195" t="s">
        <v>8</v>
      </c>
      <c r="J85" s="199"/>
      <c r="K85" s="98">
        <f>SUM(I85:J85)</f>
        <v>0</v>
      </c>
      <c r="L85" s="195" t="s">
        <v>8</v>
      </c>
      <c r="M85" s="363" t="e">
        <f>'Паспорт-4'!J83</f>
        <v>#REF!</v>
      </c>
      <c r="N85" s="446" t="e">
        <f>SUM(L85:M85)</f>
        <v>#REF!</v>
      </c>
      <c r="O85" s="2" t="str">
        <f t="shared" si="6"/>
        <v/>
      </c>
    </row>
    <row r="86" spans="1:15" x14ac:dyDescent="0.25">
      <c r="A86" s="445" t="e">
        <f>'Запит 2-12 '!#REF!</f>
        <v>#REF!</v>
      </c>
      <c r="B86" s="193" t="s">
        <v>21</v>
      </c>
      <c r="C86" s="195" t="s">
        <v>8</v>
      </c>
      <c r="D86" s="355">
        <f>'Паспорт-4'!D84</f>
        <v>0</v>
      </c>
      <c r="E86" s="98">
        <f>SUM(C86:D86)</f>
        <v>0</v>
      </c>
      <c r="F86" s="195" t="s">
        <v>8</v>
      </c>
      <c r="G86" s="355">
        <f>'Паспорт-4'!G84</f>
        <v>0</v>
      </c>
      <c r="H86" s="98">
        <f>SUM(F86:G86)</f>
        <v>0</v>
      </c>
      <c r="I86" s="195" t="s">
        <v>8</v>
      </c>
      <c r="J86" s="199"/>
      <c r="K86" s="98">
        <f>SUM(I86:J86)</f>
        <v>0</v>
      </c>
      <c r="L86" s="195" t="s">
        <v>8</v>
      </c>
      <c r="M86" s="363" t="e">
        <f>'Паспорт-4'!J84</f>
        <v>#REF!</v>
      </c>
      <c r="N86" s="446" t="e">
        <f>SUM(L86:M86)</f>
        <v>#REF!</v>
      </c>
      <c r="O86" s="2" t="str">
        <f t="shared" si="6"/>
        <v/>
      </c>
    </row>
    <row r="87" spans="1:15" x14ac:dyDescent="0.25">
      <c r="A87" s="445" t="e">
        <f>'Запит 2-12 '!#REF!</f>
        <v>#REF!</v>
      </c>
      <c r="B87" s="193" t="s">
        <v>22</v>
      </c>
      <c r="C87" s="195" t="s">
        <v>8</v>
      </c>
      <c r="D87" s="355">
        <f>'Паспорт-4'!D85</f>
        <v>0</v>
      </c>
      <c r="E87" s="98">
        <f>SUM(C87:D87)</f>
        <v>0</v>
      </c>
      <c r="F87" s="195" t="s">
        <v>8</v>
      </c>
      <c r="G87" s="355">
        <f>'Паспорт-4'!G85</f>
        <v>0</v>
      </c>
      <c r="H87" s="98">
        <f>SUM(F87:G87)</f>
        <v>0</v>
      </c>
      <c r="I87" s="195" t="s">
        <v>8</v>
      </c>
      <c r="J87" s="199"/>
      <c r="K87" s="98">
        <f>SUM(I87:J87)</f>
        <v>0</v>
      </c>
      <c r="L87" s="195" t="s">
        <v>8</v>
      </c>
      <c r="M87" s="363" t="e">
        <f>'Паспорт-4'!J85</f>
        <v>#REF!</v>
      </c>
      <c r="N87" s="446" t="e">
        <f>SUM(L87:M87)</f>
        <v>#REF!</v>
      </c>
      <c r="O87" s="2" t="str">
        <f t="shared" si="6"/>
        <v/>
      </c>
    </row>
    <row r="88" spans="1:15" ht="25.5" x14ac:dyDescent="0.25">
      <c r="A88" s="445" t="e">
        <f>'Запит 2-12 '!#REF!</f>
        <v>#REF!</v>
      </c>
      <c r="B88" s="193" t="s">
        <v>23</v>
      </c>
      <c r="C88" s="195" t="s">
        <v>8</v>
      </c>
      <c r="D88" s="194" t="s">
        <v>8</v>
      </c>
      <c r="E88" s="98">
        <f>SUM(E89:E91)</f>
        <v>0</v>
      </c>
      <c r="F88" s="195" t="s">
        <v>8</v>
      </c>
      <c r="G88" s="194" t="s">
        <v>8</v>
      </c>
      <c r="H88" s="98">
        <f>SUM(H89:H91)</f>
        <v>0</v>
      </c>
      <c r="I88" s="195" t="s">
        <v>8</v>
      </c>
      <c r="J88" s="194" t="s">
        <v>8</v>
      </c>
      <c r="K88" s="98">
        <f>SUM(K89:K91)</f>
        <v>0</v>
      </c>
      <c r="L88" s="195" t="s">
        <v>8</v>
      </c>
      <c r="M88" s="194" t="s">
        <v>8</v>
      </c>
      <c r="N88" s="446" t="e">
        <f>SUM(N89:N91)</f>
        <v>#REF!</v>
      </c>
      <c r="O88" s="2" t="str">
        <f t="shared" si="6"/>
        <v/>
      </c>
    </row>
    <row r="89" spans="1:15" x14ac:dyDescent="0.25">
      <c r="A89" s="445" t="e">
        <f>'Запит 2-12 '!#REF!</f>
        <v>#REF!</v>
      </c>
      <c r="B89" s="48" t="e">
        <f>'Запит 2-12 '!#REF!</f>
        <v>#REF!</v>
      </c>
      <c r="C89" s="195" t="s">
        <v>8</v>
      </c>
      <c r="D89" s="194" t="s">
        <v>8</v>
      </c>
      <c r="E89" s="356">
        <f>'Паспорт-4'!E87</f>
        <v>0</v>
      </c>
      <c r="F89" s="195" t="s">
        <v>8</v>
      </c>
      <c r="G89" s="194" t="s">
        <v>8</v>
      </c>
      <c r="H89" s="356">
        <f>'Паспорт-4'!H87</f>
        <v>0</v>
      </c>
      <c r="I89" s="195" t="s">
        <v>8</v>
      </c>
      <c r="J89" s="194" t="s">
        <v>8</v>
      </c>
      <c r="K89" s="200"/>
      <c r="L89" s="195" t="s">
        <v>8</v>
      </c>
      <c r="M89" s="194" t="s">
        <v>8</v>
      </c>
      <c r="N89" s="447" t="e">
        <f>'Паспорт-4'!K87</f>
        <v>#REF!</v>
      </c>
      <c r="O89" s="2" t="str">
        <f t="shared" si="6"/>
        <v/>
      </c>
    </row>
    <row r="90" spans="1:15" x14ac:dyDescent="0.25">
      <c r="A90" s="445" t="e">
        <f>'Запит 2-12 '!#REF!</f>
        <v>#REF!</v>
      </c>
      <c r="B90" s="48" t="e">
        <f>'Запит 2-12 '!#REF!</f>
        <v>#REF!</v>
      </c>
      <c r="C90" s="195" t="s">
        <v>8</v>
      </c>
      <c r="D90" s="194" t="s">
        <v>8</v>
      </c>
      <c r="E90" s="356">
        <f>'Паспорт-4'!E88</f>
        <v>0</v>
      </c>
      <c r="F90" s="195" t="s">
        <v>8</v>
      </c>
      <c r="G90" s="194" t="s">
        <v>8</v>
      </c>
      <c r="H90" s="356">
        <f>'Паспорт-4'!H88</f>
        <v>0</v>
      </c>
      <c r="I90" s="195" t="s">
        <v>8</v>
      </c>
      <c r="J90" s="194" t="s">
        <v>8</v>
      </c>
      <c r="K90" s="200"/>
      <c r="L90" s="195" t="s">
        <v>8</v>
      </c>
      <c r="M90" s="194" t="s">
        <v>8</v>
      </c>
      <c r="N90" s="447" t="e">
        <f>'Паспорт-4'!K88</f>
        <v>#REF!</v>
      </c>
      <c r="O90" s="2" t="str">
        <f t="shared" si="6"/>
        <v/>
      </c>
    </row>
    <row r="91" spans="1:15" x14ac:dyDescent="0.25">
      <c r="A91" s="448" t="e">
        <f>'Запит 2-12 '!#REF!</f>
        <v>#REF!</v>
      </c>
      <c r="B91" s="365" t="e">
        <f>'Запит 2-12 '!#REF!</f>
        <v>#REF!</v>
      </c>
      <c r="C91" s="196" t="s">
        <v>8</v>
      </c>
      <c r="D91" s="197" t="s">
        <v>8</v>
      </c>
      <c r="E91" s="357">
        <f>'Паспорт-4'!E89</f>
        <v>0</v>
      </c>
      <c r="F91" s="196" t="s">
        <v>8</v>
      </c>
      <c r="G91" s="197" t="s">
        <v>8</v>
      </c>
      <c r="H91" s="357">
        <f>'Паспорт-4'!H89</f>
        <v>0</v>
      </c>
      <c r="I91" s="196" t="s">
        <v>8</v>
      </c>
      <c r="J91" s="197" t="s">
        <v>8</v>
      </c>
      <c r="K91" s="206"/>
      <c r="L91" s="196" t="s">
        <v>8</v>
      </c>
      <c r="M91" s="197" t="s">
        <v>8</v>
      </c>
      <c r="N91" s="449" t="e">
        <f>'Паспорт-4'!K89</f>
        <v>#REF!</v>
      </c>
      <c r="O91" s="2" t="str">
        <f t="shared" si="6"/>
        <v/>
      </c>
    </row>
    <row r="92" spans="1:15" x14ac:dyDescent="0.25">
      <c r="A92" s="443" t="e">
        <f>'Запит 2-12 '!#REF!</f>
        <v>#REF!</v>
      </c>
      <c r="B92" s="359" t="e">
        <f>'Запит 2-12 '!#REF!</f>
        <v>#REF!</v>
      </c>
      <c r="C92" s="230">
        <f t="shared" ref="C92:N92" si="12">SUM(C93:C98)</f>
        <v>0</v>
      </c>
      <c r="D92" s="231">
        <f t="shared" si="12"/>
        <v>0</v>
      </c>
      <c r="E92" s="232">
        <f t="shared" si="12"/>
        <v>0</v>
      </c>
      <c r="F92" s="230">
        <f t="shared" si="12"/>
        <v>0</v>
      </c>
      <c r="G92" s="231">
        <f t="shared" si="12"/>
        <v>0</v>
      </c>
      <c r="H92" s="232">
        <f t="shared" si="12"/>
        <v>0</v>
      </c>
      <c r="I92" s="230">
        <f t="shared" si="12"/>
        <v>0</v>
      </c>
      <c r="J92" s="231">
        <f t="shared" si="12"/>
        <v>0</v>
      </c>
      <c r="K92" s="232">
        <f t="shared" si="12"/>
        <v>0</v>
      </c>
      <c r="L92" s="230" t="e">
        <f t="shared" si="12"/>
        <v>#REF!</v>
      </c>
      <c r="M92" s="231" t="e">
        <f t="shared" si="12"/>
        <v>#REF!</v>
      </c>
      <c r="N92" s="444" t="e">
        <f t="shared" si="12"/>
        <v>#REF!</v>
      </c>
      <c r="O92" s="2" t="str">
        <f t="shared" si="6"/>
        <v/>
      </c>
    </row>
    <row r="93" spans="1:15" x14ac:dyDescent="0.25">
      <c r="A93" s="445" t="e">
        <f>'Запит 2-12 '!#REF!</f>
        <v>#REF!</v>
      </c>
      <c r="B93" s="193" t="s">
        <v>138</v>
      </c>
      <c r="C93" s="358">
        <f>'Паспорт-4'!C91</f>
        <v>0</v>
      </c>
      <c r="D93" s="194" t="s">
        <v>8</v>
      </c>
      <c r="E93" s="98">
        <f>SUM(C93:D93)</f>
        <v>0</v>
      </c>
      <c r="F93" s="358">
        <f>'Паспорт-4'!F91</f>
        <v>0</v>
      </c>
      <c r="G93" s="194" t="s">
        <v>8</v>
      </c>
      <c r="H93" s="98">
        <f>SUM(F93:G93)</f>
        <v>0</v>
      </c>
      <c r="I93" s="198"/>
      <c r="J93" s="194" t="s">
        <v>8</v>
      </c>
      <c r="K93" s="98">
        <f>SUM(I93:J93)</f>
        <v>0</v>
      </c>
      <c r="L93" s="361" t="e">
        <f>'Паспорт-4'!I91</f>
        <v>#REF!</v>
      </c>
      <c r="M93" s="194" t="s">
        <v>8</v>
      </c>
      <c r="N93" s="446" t="e">
        <f>SUM(L93:M93)</f>
        <v>#REF!</v>
      </c>
      <c r="O93" s="2" t="str">
        <f t="shared" si="6"/>
        <v/>
      </c>
    </row>
    <row r="94" spans="1:15" x14ac:dyDescent="0.25">
      <c r="A94" s="445" t="e">
        <f>'Запит 2-12 '!#REF!</f>
        <v>#REF!</v>
      </c>
      <c r="B94" s="193" t="s">
        <v>32</v>
      </c>
      <c r="C94" s="195" t="s">
        <v>8</v>
      </c>
      <c r="D94" s="355">
        <f>'Паспорт-4'!D92</f>
        <v>0</v>
      </c>
      <c r="E94" s="98">
        <f>SUM(C94:D94)</f>
        <v>0</v>
      </c>
      <c r="F94" s="195" t="s">
        <v>8</v>
      </c>
      <c r="G94" s="355">
        <f>'Паспорт-4'!G92</f>
        <v>0</v>
      </c>
      <c r="H94" s="98">
        <f>SUM(F94:G94)</f>
        <v>0</v>
      </c>
      <c r="I94" s="195" t="s">
        <v>8</v>
      </c>
      <c r="J94" s="199"/>
      <c r="K94" s="98">
        <f>SUM(I94:J94)</f>
        <v>0</v>
      </c>
      <c r="L94" s="195" t="s">
        <v>8</v>
      </c>
      <c r="M94" s="363" t="e">
        <f>'Паспорт-4'!J92</f>
        <v>#REF!</v>
      </c>
      <c r="N94" s="446" t="e">
        <f>SUM(L94:M94)</f>
        <v>#REF!</v>
      </c>
      <c r="O94" s="2" t="str">
        <f t="shared" si="6"/>
        <v/>
      </c>
    </row>
    <row r="95" spans="1:15" x14ac:dyDescent="0.25">
      <c r="A95" s="445" t="e">
        <f>'Запит 2-12 '!#REF!</f>
        <v>#REF!</v>
      </c>
      <c r="B95" s="193" t="s">
        <v>20</v>
      </c>
      <c r="C95" s="195" t="s">
        <v>8</v>
      </c>
      <c r="D95" s="355">
        <f>'Паспорт-4'!D93</f>
        <v>0</v>
      </c>
      <c r="E95" s="98">
        <f>SUM(C95:D95)</f>
        <v>0</v>
      </c>
      <c r="F95" s="195" t="s">
        <v>8</v>
      </c>
      <c r="G95" s="355">
        <f>'Паспорт-4'!G93</f>
        <v>0</v>
      </c>
      <c r="H95" s="98">
        <f>SUM(F95:G95)</f>
        <v>0</v>
      </c>
      <c r="I95" s="195" t="s">
        <v>8</v>
      </c>
      <c r="J95" s="199"/>
      <c r="K95" s="98">
        <f>SUM(I95:J95)</f>
        <v>0</v>
      </c>
      <c r="L95" s="195" t="s">
        <v>8</v>
      </c>
      <c r="M95" s="363" t="e">
        <f>'Паспорт-4'!J93</f>
        <v>#REF!</v>
      </c>
      <c r="N95" s="446" t="e">
        <f>SUM(L95:M95)</f>
        <v>#REF!</v>
      </c>
      <c r="O95" s="2" t="str">
        <f t="shared" si="6"/>
        <v/>
      </c>
    </row>
    <row r="96" spans="1:15" x14ac:dyDescent="0.25">
      <c r="A96" s="445" t="e">
        <f>'Запит 2-12 '!#REF!</f>
        <v>#REF!</v>
      </c>
      <c r="B96" s="193" t="s">
        <v>21</v>
      </c>
      <c r="C96" s="195" t="s">
        <v>8</v>
      </c>
      <c r="D96" s="355">
        <f>'Паспорт-4'!D94</f>
        <v>0</v>
      </c>
      <c r="E96" s="98">
        <f>SUM(C96:D96)</f>
        <v>0</v>
      </c>
      <c r="F96" s="195" t="s">
        <v>8</v>
      </c>
      <c r="G96" s="355">
        <f>'Паспорт-4'!G94</f>
        <v>0</v>
      </c>
      <c r="H96" s="98">
        <f>SUM(F96:G96)</f>
        <v>0</v>
      </c>
      <c r="I96" s="195" t="s">
        <v>8</v>
      </c>
      <c r="J96" s="199"/>
      <c r="K96" s="98">
        <f>SUM(I96:J96)</f>
        <v>0</v>
      </c>
      <c r="L96" s="195" t="s">
        <v>8</v>
      </c>
      <c r="M96" s="363" t="e">
        <f>'Паспорт-4'!J94</f>
        <v>#REF!</v>
      </c>
      <c r="N96" s="446" t="e">
        <f>SUM(L96:M96)</f>
        <v>#REF!</v>
      </c>
      <c r="O96" s="2" t="str">
        <f t="shared" si="6"/>
        <v/>
      </c>
    </row>
    <row r="97" spans="1:15" x14ac:dyDescent="0.25">
      <c r="A97" s="445" t="e">
        <f>'Запит 2-12 '!#REF!</f>
        <v>#REF!</v>
      </c>
      <c r="B97" s="193" t="s">
        <v>22</v>
      </c>
      <c r="C97" s="195" t="s">
        <v>8</v>
      </c>
      <c r="D97" s="355">
        <f>'Паспорт-4'!D95</f>
        <v>0</v>
      </c>
      <c r="E97" s="98">
        <f>SUM(C97:D97)</f>
        <v>0</v>
      </c>
      <c r="F97" s="195" t="s">
        <v>8</v>
      </c>
      <c r="G97" s="355">
        <f>'Паспорт-4'!G95</f>
        <v>0</v>
      </c>
      <c r="H97" s="98">
        <f>SUM(F97:G97)</f>
        <v>0</v>
      </c>
      <c r="I97" s="195" t="s">
        <v>8</v>
      </c>
      <c r="J97" s="199"/>
      <c r="K97" s="98">
        <f>SUM(I97:J97)</f>
        <v>0</v>
      </c>
      <c r="L97" s="195" t="s">
        <v>8</v>
      </c>
      <c r="M97" s="363" t="e">
        <f>'Паспорт-4'!J95</f>
        <v>#REF!</v>
      </c>
      <c r="N97" s="446" t="e">
        <f>SUM(L97:M97)</f>
        <v>#REF!</v>
      </c>
      <c r="O97" s="2" t="str">
        <f t="shared" si="6"/>
        <v/>
      </c>
    </row>
    <row r="98" spans="1:15" ht="25.5" x14ac:dyDescent="0.25">
      <c r="A98" s="445" t="e">
        <f>'Запит 2-12 '!#REF!</f>
        <v>#REF!</v>
      </c>
      <c r="B98" s="193" t="s">
        <v>23</v>
      </c>
      <c r="C98" s="195" t="s">
        <v>8</v>
      </c>
      <c r="D98" s="194" t="s">
        <v>8</v>
      </c>
      <c r="E98" s="98">
        <f>SUM(E99:E101)</f>
        <v>0</v>
      </c>
      <c r="F98" s="195" t="s">
        <v>8</v>
      </c>
      <c r="G98" s="194" t="s">
        <v>8</v>
      </c>
      <c r="H98" s="98">
        <f>SUM(H99:H101)</f>
        <v>0</v>
      </c>
      <c r="I98" s="195" t="s">
        <v>8</v>
      </c>
      <c r="J98" s="194" t="s">
        <v>8</v>
      </c>
      <c r="K98" s="98">
        <f>SUM(K99:K101)</f>
        <v>0</v>
      </c>
      <c r="L98" s="195" t="s">
        <v>8</v>
      </c>
      <c r="M98" s="194" t="s">
        <v>8</v>
      </c>
      <c r="N98" s="446" t="e">
        <f>SUM(N99:N101)</f>
        <v>#REF!</v>
      </c>
      <c r="O98" s="2" t="str">
        <f t="shared" si="6"/>
        <v/>
      </c>
    </row>
    <row r="99" spans="1:15" x14ac:dyDescent="0.25">
      <c r="A99" s="445" t="e">
        <f>'Запит 2-12 '!#REF!</f>
        <v>#REF!</v>
      </c>
      <c r="B99" s="48" t="e">
        <f>'Запит 2-12 '!#REF!</f>
        <v>#REF!</v>
      </c>
      <c r="C99" s="195" t="s">
        <v>8</v>
      </c>
      <c r="D99" s="194" t="s">
        <v>8</v>
      </c>
      <c r="E99" s="356">
        <f>'Паспорт-4'!E97</f>
        <v>0</v>
      </c>
      <c r="F99" s="195" t="s">
        <v>8</v>
      </c>
      <c r="G99" s="194" t="s">
        <v>8</v>
      </c>
      <c r="H99" s="356">
        <f>'Паспорт-4'!H97</f>
        <v>0</v>
      </c>
      <c r="I99" s="195" t="s">
        <v>8</v>
      </c>
      <c r="J99" s="194" t="s">
        <v>8</v>
      </c>
      <c r="K99" s="200"/>
      <c r="L99" s="195" t="s">
        <v>8</v>
      </c>
      <c r="M99" s="194" t="s">
        <v>8</v>
      </c>
      <c r="N99" s="447" t="e">
        <f>'Паспорт-4'!K97</f>
        <v>#REF!</v>
      </c>
      <c r="O99" s="2" t="str">
        <f t="shared" si="6"/>
        <v/>
      </c>
    </row>
    <row r="100" spans="1:15" x14ac:dyDescent="0.25">
      <c r="A100" s="445" t="e">
        <f>'Запит 2-12 '!#REF!</f>
        <v>#REF!</v>
      </c>
      <c r="B100" s="48" t="e">
        <f>'Запит 2-12 '!#REF!</f>
        <v>#REF!</v>
      </c>
      <c r="C100" s="195" t="s">
        <v>8</v>
      </c>
      <c r="D100" s="194" t="s">
        <v>8</v>
      </c>
      <c r="E100" s="356">
        <f>'Паспорт-4'!E98</f>
        <v>0</v>
      </c>
      <c r="F100" s="195" t="s">
        <v>8</v>
      </c>
      <c r="G100" s="194" t="s">
        <v>8</v>
      </c>
      <c r="H100" s="356">
        <f>'Паспорт-4'!H98</f>
        <v>0</v>
      </c>
      <c r="I100" s="195" t="s">
        <v>8</v>
      </c>
      <c r="J100" s="194" t="s">
        <v>8</v>
      </c>
      <c r="K100" s="200"/>
      <c r="L100" s="195" t="s">
        <v>8</v>
      </c>
      <c r="M100" s="194" t="s">
        <v>8</v>
      </c>
      <c r="N100" s="447" t="e">
        <f>'Паспорт-4'!K98</f>
        <v>#REF!</v>
      </c>
      <c r="O100" s="2" t="str">
        <f t="shared" si="6"/>
        <v/>
      </c>
    </row>
    <row r="101" spans="1:15" x14ac:dyDescent="0.25">
      <c r="A101" s="448" t="e">
        <f>'Запит 2-12 '!#REF!</f>
        <v>#REF!</v>
      </c>
      <c r="B101" s="365" t="e">
        <f>'Запит 2-12 '!#REF!</f>
        <v>#REF!</v>
      </c>
      <c r="C101" s="196" t="s">
        <v>8</v>
      </c>
      <c r="D101" s="197" t="s">
        <v>8</v>
      </c>
      <c r="E101" s="357">
        <f>'Паспорт-4'!E99</f>
        <v>0</v>
      </c>
      <c r="F101" s="196" t="s">
        <v>8</v>
      </c>
      <c r="G101" s="197" t="s">
        <v>8</v>
      </c>
      <c r="H101" s="357">
        <f>'Паспорт-4'!H99</f>
        <v>0</v>
      </c>
      <c r="I101" s="196" t="s">
        <v>8</v>
      </c>
      <c r="J101" s="197" t="s">
        <v>8</v>
      </c>
      <c r="K101" s="206"/>
      <c r="L101" s="196" t="s">
        <v>8</v>
      </c>
      <c r="M101" s="197" t="s">
        <v>8</v>
      </c>
      <c r="N101" s="449" t="e">
        <f>'Паспорт-4'!K99</f>
        <v>#REF!</v>
      </c>
      <c r="O101" s="2" t="str">
        <f t="shared" si="6"/>
        <v/>
      </c>
    </row>
    <row r="102" spans="1:15" ht="15" customHeight="1" x14ac:dyDescent="0.25">
      <c r="A102" s="845" t="s">
        <v>24</v>
      </c>
      <c r="B102" s="788"/>
      <c r="C102" s="202">
        <f t="shared" ref="C102:N102" si="13">C72+C82+C92</f>
        <v>0</v>
      </c>
      <c r="D102" s="203">
        <f t="shared" si="13"/>
        <v>0</v>
      </c>
      <c r="E102" s="204">
        <f t="shared" si="13"/>
        <v>0</v>
      </c>
      <c r="F102" s="202">
        <f t="shared" si="13"/>
        <v>0</v>
      </c>
      <c r="G102" s="203">
        <f t="shared" si="13"/>
        <v>0</v>
      </c>
      <c r="H102" s="204">
        <f t="shared" si="13"/>
        <v>0</v>
      </c>
      <c r="I102" s="202">
        <f t="shared" si="13"/>
        <v>0</v>
      </c>
      <c r="J102" s="203">
        <f t="shared" si="13"/>
        <v>0</v>
      </c>
      <c r="K102" s="204">
        <f t="shared" si="13"/>
        <v>0</v>
      </c>
      <c r="L102" s="202" t="e">
        <f t="shared" si="13"/>
        <v>#REF!</v>
      </c>
      <c r="M102" s="203" t="e">
        <f t="shared" si="13"/>
        <v>#REF!</v>
      </c>
      <c r="N102" s="450" t="e">
        <f t="shared" si="13"/>
        <v>#REF!</v>
      </c>
      <c r="O102" s="2" t="str">
        <f t="shared" si="6"/>
        <v/>
      </c>
    </row>
    <row r="103" spans="1:15" ht="15" customHeight="1" x14ac:dyDescent="0.25">
      <c r="A103" s="853" t="s">
        <v>213</v>
      </c>
      <c r="B103" s="854"/>
      <c r="C103" s="854"/>
      <c r="D103" s="854"/>
      <c r="E103" s="854"/>
      <c r="F103" s="854"/>
      <c r="G103" s="854"/>
      <c r="H103" s="854"/>
      <c r="I103" s="854"/>
      <c r="J103" s="854"/>
      <c r="K103" s="854"/>
      <c r="L103" s="854"/>
      <c r="M103" s="854"/>
      <c r="N103" s="855"/>
      <c r="O103" s="2" t="str">
        <f>O102</f>
        <v/>
      </c>
    </row>
    <row r="104" spans="1:15" x14ac:dyDescent="0.25">
      <c r="A104" s="784" t="e">
        <f>'Запит  2-7'!#REF!</f>
        <v>#REF!</v>
      </c>
      <c r="B104" s="785"/>
      <c r="C104" s="785"/>
      <c r="D104" s="785"/>
      <c r="E104" s="785"/>
      <c r="F104" s="785"/>
      <c r="G104" s="785"/>
      <c r="H104" s="785"/>
      <c r="I104" s="785"/>
      <c r="J104" s="785"/>
      <c r="K104" s="785"/>
      <c r="L104" s="785"/>
      <c r="M104" s="785"/>
      <c r="N104" s="786"/>
      <c r="O104" s="2" t="str">
        <f>O135</f>
        <v/>
      </c>
    </row>
    <row r="105" spans="1:15" x14ac:dyDescent="0.25">
      <c r="A105" s="443" t="e">
        <f>'Запит 2-12 '!#REF!</f>
        <v>#REF!</v>
      </c>
      <c r="B105" s="359" t="e">
        <f>'Запит 2-12 '!#REF!</f>
        <v>#REF!</v>
      </c>
      <c r="C105" s="230">
        <f t="shared" ref="C105:N105" si="14">SUM(C106:C111)</f>
        <v>0</v>
      </c>
      <c r="D105" s="231">
        <f t="shared" si="14"/>
        <v>0</v>
      </c>
      <c r="E105" s="232">
        <f t="shared" si="14"/>
        <v>0</v>
      </c>
      <c r="F105" s="230">
        <f t="shared" si="14"/>
        <v>0</v>
      </c>
      <c r="G105" s="231">
        <f t="shared" si="14"/>
        <v>0</v>
      </c>
      <c r="H105" s="232">
        <f t="shared" si="14"/>
        <v>0</v>
      </c>
      <c r="I105" s="230">
        <f t="shared" si="14"/>
        <v>0</v>
      </c>
      <c r="J105" s="231">
        <f t="shared" si="14"/>
        <v>0</v>
      </c>
      <c r="K105" s="232">
        <f t="shared" si="14"/>
        <v>0</v>
      </c>
      <c r="L105" s="230" t="e">
        <f t="shared" si="14"/>
        <v>#REF!</v>
      </c>
      <c r="M105" s="231" t="e">
        <f t="shared" si="14"/>
        <v>#REF!</v>
      </c>
      <c r="N105" s="444" t="e">
        <f t="shared" si="14"/>
        <v>#REF!</v>
      </c>
      <c r="O105" s="2" t="str">
        <f t="shared" ref="O105:O168" si="15">IF(SUM(C105:K105)&lt;&gt;0,"Для друку","")</f>
        <v/>
      </c>
    </row>
    <row r="106" spans="1:15" x14ac:dyDescent="0.25">
      <c r="A106" s="445" t="e">
        <f>'Запит 2-12 '!#REF!</f>
        <v>#REF!</v>
      </c>
      <c r="B106" s="193" t="s">
        <v>138</v>
      </c>
      <c r="C106" s="358">
        <f>'Паспорт-4'!C103</f>
        <v>0</v>
      </c>
      <c r="D106" s="194" t="s">
        <v>8</v>
      </c>
      <c r="E106" s="98">
        <f>SUM(C106:D106)</f>
        <v>0</v>
      </c>
      <c r="F106" s="358">
        <f>'Паспорт-4'!F103</f>
        <v>0</v>
      </c>
      <c r="G106" s="194" t="s">
        <v>8</v>
      </c>
      <c r="H106" s="98">
        <f>SUM(F106:G106)</f>
        <v>0</v>
      </c>
      <c r="I106" s="198"/>
      <c r="J106" s="194" t="s">
        <v>8</v>
      </c>
      <c r="K106" s="98">
        <f>SUM(I106:J106)</f>
        <v>0</v>
      </c>
      <c r="L106" s="361" t="e">
        <f>'Паспорт-4'!I103</f>
        <v>#REF!</v>
      </c>
      <c r="M106" s="194" t="s">
        <v>8</v>
      </c>
      <c r="N106" s="446" t="e">
        <f>SUM(L106:M106)</f>
        <v>#REF!</v>
      </c>
      <c r="O106" s="2" t="str">
        <f t="shared" si="15"/>
        <v/>
      </c>
    </row>
    <row r="107" spans="1:15" x14ac:dyDescent="0.25">
      <c r="A107" s="445" t="e">
        <f>'Запит 2-12 '!#REF!</f>
        <v>#REF!</v>
      </c>
      <c r="B107" s="193" t="s">
        <v>32</v>
      </c>
      <c r="C107" s="195" t="s">
        <v>8</v>
      </c>
      <c r="D107" s="355">
        <f>'Паспорт-4'!D104</f>
        <v>0</v>
      </c>
      <c r="E107" s="98">
        <f>SUM(C107:D107)</f>
        <v>0</v>
      </c>
      <c r="F107" s="195" t="s">
        <v>8</v>
      </c>
      <c r="G107" s="355">
        <f>'Паспорт-4'!G104</f>
        <v>0</v>
      </c>
      <c r="H107" s="98">
        <f>SUM(F107:G107)</f>
        <v>0</v>
      </c>
      <c r="I107" s="195" t="s">
        <v>8</v>
      </c>
      <c r="J107" s="199"/>
      <c r="K107" s="98">
        <f>SUM(I107:J107)</f>
        <v>0</v>
      </c>
      <c r="L107" s="195" t="s">
        <v>8</v>
      </c>
      <c r="M107" s="363" t="e">
        <f>'Паспорт-4'!J104</f>
        <v>#REF!</v>
      </c>
      <c r="N107" s="446" t="e">
        <f>SUM(L107:M107)</f>
        <v>#REF!</v>
      </c>
      <c r="O107" s="2" t="str">
        <f t="shared" si="15"/>
        <v/>
      </c>
    </row>
    <row r="108" spans="1:15" x14ac:dyDescent="0.25">
      <c r="A108" s="445" t="e">
        <f>'Запит 2-12 '!#REF!</f>
        <v>#REF!</v>
      </c>
      <c r="B108" s="193" t="s">
        <v>20</v>
      </c>
      <c r="C108" s="195" t="s">
        <v>8</v>
      </c>
      <c r="D108" s="355">
        <f>'Паспорт-4'!D105</f>
        <v>0</v>
      </c>
      <c r="E108" s="98">
        <f>SUM(C108:D108)</f>
        <v>0</v>
      </c>
      <c r="F108" s="195" t="s">
        <v>8</v>
      </c>
      <c r="G108" s="355">
        <f>'Паспорт-4'!G105</f>
        <v>0</v>
      </c>
      <c r="H108" s="98">
        <f>SUM(F108:G108)</f>
        <v>0</v>
      </c>
      <c r="I108" s="195" t="s">
        <v>8</v>
      </c>
      <c r="J108" s="199"/>
      <c r="K108" s="98">
        <f>SUM(I108:J108)</f>
        <v>0</v>
      </c>
      <c r="L108" s="195" t="s">
        <v>8</v>
      </c>
      <c r="M108" s="363" t="e">
        <f>'Паспорт-4'!J105</f>
        <v>#REF!</v>
      </c>
      <c r="N108" s="446" t="e">
        <f>SUM(L108:M108)</f>
        <v>#REF!</v>
      </c>
      <c r="O108" s="2" t="str">
        <f t="shared" si="15"/>
        <v/>
      </c>
    </row>
    <row r="109" spans="1:15" x14ac:dyDescent="0.25">
      <c r="A109" s="445" t="e">
        <f>'Запит 2-12 '!#REF!</f>
        <v>#REF!</v>
      </c>
      <c r="B109" s="193" t="s">
        <v>21</v>
      </c>
      <c r="C109" s="195" t="s">
        <v>8</v>
      </c>
      <c r="D109" s="355">
        <f>'Паспорт-4'!D106</f>
        <v>0</v>
      </c>
      <c r="E109" s="98">
        <f>SUM(C109:D109)</f>
        <v>0</v>
      </c>
      <c r="F109" s="195" t="s">
        <v>8</v>
      </c>
      <c r="G109" s="355">
        <f>'Паспорт-4'!G106</f>
        <v>0</v>
      </c>
      <c r="H109" s="98">
        <f>SUM(F109:G109)</f>
        <v>0</v>
      </c>
      <c r="I109" s="195" t="s">
        <v>8</v>
      </c>
      <c r="J109" s="199"/>
      <c r="K109" s="98">
        <f>SUM(I109:J109)</f>
        <v>0</v>
      </c>
      <c r="L109" s="195" t="s">
        <v>8</v>
      </c>
      <c r="M109" s="363" t="e">
        <f>'Паспорт-4'!J106</f>
        <v>#REF!</v>
      </c>
      <c r="N109" s="446" t="e">
        <f>SUM(L109:M109)</f>
        <v>#REF!</v>
      </c>
      <c r="O109" s="2" t="str">
        <f t="shared" si="15"/>
        <v/>
      </c>
    </row>
    <row r="110" spans="1:15" x14ac:dyDescent="0.25">
      <c r="A110" s="445" t="e">
        <f>'Запит 2-12 '!#REF!</f>
        <v>#REF!</v>
      </c>
      <c r="B110" s="193" t="s">
        <v>22</v>
      </c>
      <c r="C110" s="195" t="s">
        <v>8</v>
      </c>
      <c r="D110" s="355">
        <f>'Паспорт-4'!D107</f>
        <v>0</v>
      </c>
      <c r="E110" s="98">
        <f>SUM(C110:D110)</f>
        <v>0</v>
      </c>
      <c r="F110" s="195" t="s">
        <v>8</v>
      </c>
      <c r="G110" s="355">
        <f>'Паспорт-4'!G107</f>
        <v>0</v>
      </c>
      <c r="H110" s="98">
        <f>SUM(F110:G110)</f>
        <v>0</v>
      </c>
      <c r="I110" s="195" t="s">
        <v>8</v>
      </c>
      <c r="J110" s="199"/>
      <c r="K110" s="98">
        <f>SUM(I110:J110)</f>
        <v>0</v>
      </c>
      <c r="L110" s="195" t="s">
        <v>8</v>
      </c>
      <c r="M110" s="363" t="e">
        <f>'Паспорт-4'!J107</f>
        <v>#REF!</v>
      </c>
      <c r="N110" s="446" t="e">
        <f>SUM(L110:M110)</f>
        <v>#REF!</v>
      </c>
      <c r="O110" s="2" t="str">
        <f t="shared" si="15"/>
        <v/>
      </c>
    </row>
    <row r="111" spans="1:15" ht="25.5" x14ac:dyDescent="0.25">
      <c r="A111" s="445" t="e">
        <f>'Запит 2-12 '!#REF!</f>
        <v>#REF!</v>
      </c>
      <c r="B111" s="193" t="s">
        <v>23</v>
      </c>
      <c r="C111" s="195" t="s">
        <v>8</v>
      </c>
      <c r="D111" s="194" t="s">
        <v>8</v>
      </c>
      <c r="E111" s="98">
        <f>SUM(E112:E114)</f>
        <v>0</v>
      </c>
      <c r="F111" s="195" t="s">
        <v>8</v>
      </c>
      <c r="G111" s="194" t="s">
        <v>8</v>
      </c>
      <c r="H111" s="98">
        <f>SUM(H112:H114)</f>
        <v>0</v>
      </c>
      <c r="I111" s="195" t="s">
        <v>8</v>
      </c>
      <c r="J111" s="194" t="s">
        <v>8</v>
      </c>
      <c r="K111" s="98">
        <f>SUM(K112:K114)</f>
        <v>0</v>
      </c>
      <c r="L111" s="195" t="s">
        <v>8</v>
      </c>
      <c r="M111" s="194" t="s">
        <v>8</v>
      </c>
      <c r="N111" s="446" t="e">
        <f>SUM(N112:N114)</f>
        <v>#REF!</v>
      </c>
      <c r="O111" s="2" t="str">
        <f t="shared" si="15"/>
        <v/>
      </c>
    </row>
    <row r="112" spans="1:15" x14ac:dyDescent="0.25">
      <c r="A112" s="445" t="e">
        <f>'Запит 2-12 '!#REF!</f>
        <v>#REF!</v>
      </c>
      <c r="B112" s="48" t="e">
        <f>'Запит 2-12 '!#REF!</f>
        <v>#REF!</v>
      </c>
      <c r="C112" s="195" t="s">
        <v>8</v>
      </c>
      <c r="D112" s="194" t="s">
        <v>8</v>
      </c>
      <c r="E112" s="356">
        <f>'Паспорт-4'!E109</f>
        <v>0</v>
      </c>
      <c r="F112" s="195" t="s">
        <v>8</v>
      </c>
      <c r="G112" s="194" t="s">
        <v>8</v>
      </c>
      <c r="H112" s="356">
        <f>'Паспорт-4'!H109</f>
        <v>0</v>
      </c>
      <c r="I112" s="195" t="s">
        <v>8</v>
      </c>
      <c r="J112" s="194" t="s">
        <v>8</v>
      </c>
      <c r="K112" s="200"/>
      <c r="L112" s="195" t="s">
        <v>8</v>
      </c>
      <c r="M112" s="194" t="s">
        <v>8</v>
      </c>
      <c r="N112" s="447" t="e">
        <f>'Паспорт-4'!K109</f>
        <v>#REF!</v>
      </c>
      <c r="O112" s="2" t="str">
        <f t="shared" si="15"/>
        <v/>
      </c>
    </row>
    <row r="113" spans="1:15" x14ac:dyDescent="0.25">
      <c r="A113" s="445" t="e">
        <f>'Запит 2-12 '!#REF!</f>
        <v>#REF!</v>
      </c>
      <c r="B113" s="48" t="e">
        <f>'Запит 2-12 '!#REF!</f>
        <v>#REF!</v>
      </c>
      <c r="C113" s="195" t="s">
        <v>8</v>
      </c>
      <c r="D113" s="194" t="s">
        <v>8</v>
      </c>
      <c r="E113" s="356">
        <f>'Паспорт-4'!E110</f>
        <v>0</v>
      </c>
      <c r="F113" s="195" t="s">
        <v>8</v>
      </c>
      <c r="G113" s="194" t="s">
        <v>8</v>
      </c>
      <c r="H113" s="356">
        <f>'Паспорт-4'!H110</f>
        <v>0</v>
      </c>
      <c r="I113" s="195" t="s">
        <v>8</v>
      </c>
      <c r="J113" s="194" t="s">
        <v>8</v>
      </c>
      <c r="K113" s="200"/>
      <c r="L113" s="195" t="s">
        <v>8</v>
      </c>
      <c r="M113" s="194" t="s">
        <v>8</v>
      </c>
      <c r="N113" s="447" t="e">
        <f>'Паспорт-4'!K110</f>
        <v>#REF!</v>
      </c>
      <c r="O113" s="2" t="str">
        <f t="shared" si="15"/>
        <v/>
      </c>
    </row>
    <row r="114" spans="1:15" x14ac:dyDescent="0.25">
      <c r="A114" s="448" t="e">
        <f>'Запит 2-12 '!#REF!</f>
        <v>#REF!</v>
      </c>
      <c r="B114" s="365" t="e">
        <f>'Запит 2-12 '!#REF!</f>
        <v>#REF!</v>
      </c>
      <c r="C114" s="196" t="s">
        <v>8</v>
      </c>
      <c r="D114" s="197" t="s">
        <v>8</v>
      </c>
      <c r="E114" s="357">
        <f>'Паспорт-4'!E111</f>
        <v>0</v>
      </c>
      <c r="F114" s="196" t="s">
        <v>8</v>
      </c>
      <c r="G114" s="197" t="s">
        <v>8</v>
      </c>
      <c r="H114" s="357">
        <f>'Паспорт-4'!H111</f>
        <v>0</v>
      </c>
      <c r="I114" s="196" t="s">
        <v>8</v>
      </c>
      <c r="J114" s="197" t="s">
        <v>8</v>
      </c>
      <c r="K114" s="206"/>
      <c r="L114" s="196" t="s">
        <v>8</v>
      </c>
      <c r="M114" s="197" t="s">
        <v>8</v>
      </c>
      <c r="N114" s="449" t="e">
        <f>'Паспорт-4'!K111</f>
        <v>#REF!</v>
      </c>
      <c r="O114" s="2" t="str">
        <f t="shared" si="15"/>
        <v/>
      </c>
    </row>
    <row r="115" spans="1:15" x14ac:dyDescent="0.25">
      <c r="A115" s="443" t="e">
        <f>'Запит 2-12 '!#REF!</f>
        <v>#REF!</v>
      </c>
      <c r="B115" s="359" t="e">
        <f>'Запит 2-12 '!#REF!</f>
        <v>#REF!</v>
      </c>
      <c r="C115" s="230">
        <f t="shared" ref="C115:N115" si="16">SUM(C116:C121)</f>
        <v>0</v>
      </c>
      <c r="D115" s="231">
        <f t="shared" si="16"/>
        <v>0</v>
      </c>
      <c r="E115" s="232">
        <f t="shared" si="16"/>
        <v>0</v>
      </c>
      <c r="F115" s="230">
        <f t="shared" si="16"/>
        <v>0</v>
      </c>
      <c r="G115" s="231">
        <f t="shared" si="16"/>
        <v>0</v>
      </c>
      <c r="H115" s="232">
        <f t="shared" si="16"/>
        <v>0</v>
      </c>
      <c r="I115" s="230">
        <f t="shared" si="16"/>
        <v>0</v>
      </c>
      <c r="J115" s="231">
        <f t="shared" si="16"/>
        <v>0</v>
      </c>
      <c r="K115" s="232">
        <f t="shared" si="16"/>
        <v>0</v>
      </c>
      <c r="L115" s="230" t="e">
        <f t="shared" si="16"/>
        <v>#REF!</v>
      </c>
      <c r="M115" s="231" t="e">
        <f t="shared" si="16"/>
        <v>#REF!</v>
      </c>
      <c r="N115" s="444" t="e">
        <f t="shared" si="16"/>
        <v>#REF!</v>
      </c>
      <c r="O115" s="2" t="str">
        <f t="shared" si="15"/>
        <v/>
      </c>
    </row>
    <row r="116" spans="1:15" x14ac:dyDescent="0.25">
      <c r="A116" s="445" t="e">
        <f>'Запит 2-12 '!#REF!</f>
        <v>#REF!</v>
      </c>
      <c r="B116" s="193" t="s">
        <v>138</v>
      </c>
      <c r="C116" s="358">
        <f>'Паспорт-4'!C113</f>
        <v>0</v>
      </c>
      <c r="D116" s="194" t="s">
        <v>8</v>
      </c>
      <c r="E116" s="98">
        <f>SUM(C116:D116)</f>
        <v>0</v>
      </c>
      <c r="F116" s="358">
        <f>'Паспорт-4'!F113</f>
        <v>0</v>
      </c>
      <c r="G116" s="194" t="s">
        <v>8</v>
      </c>
      <c r="H116" s="98">
        <f>SUM(F116:G116)</f>
        <v>0</v>
      </c>
      <c r="I116" s="198"/>
      <c r="J116" s="194" t="s">
        <v>8</v>
      </c>
      <c r="K116" s="98">
        <f>SUM(I116:J116)</f>
        <v>0</v>
      </c>
      <c r="L116" s="361" t="e">
        <f>'Паспорт-4'!I113</f>
        <v>#REF!</v>
      </c>
      <c r="M116" s="194" t="s">
        <v>8</v>
      </c>
      <c r="N116" s="446" t="e">
        <f>SUM(L116:M116)</f>
        <v>#REF!</v>
      </c>
      <c r="O116" s="2" t="str">
        <f t="shared" si="15"/>
        <v/>
      </c>
    </row>
    <row r="117" spans="1:15" x14ac:dyDescent="0.25">
      <c r="A117" s="445" t="e">
        <f>'Запит 2-12 '!#REF!</f>
        <v>#REF!</v>
      </c>
      <c r="B117" s="193" t="s">
        <v>32</v>
      </c>
      <c r="C117" s="195" t="s">
        <v>8</v>
      </c>
      <c r="D117" s="355">
        <f>'Паспорт-4'!D114</f>
        <v>0</v>
      </c>
      <c r="E117" s="98">
        <f>SUM(C117:D117)</f>
        <v>0</v>
      </c>
      <c r="F117" s="195" t="s">
        <v>8</v>
      </c>
      <c r="G117" s="355">
        <f>'Паспорт-4'!G114</f>
        <v>0</v>
      </c>
      <c r="H117" s="98">
        <f>SUM(F117:G117)</f>
        <v>0</v>
      </c>
      <c r="I117" s="195" t="s">
        <v>8</v>
      </c>
      <c r="J117" s="199"/>
      <c r="K117" s="98">
        <f>SUM(I117:J117)</f>
        <v>0</v>
      </c>
      <c r="L117" s="195" t="s">
        <v>8</v>
      </c>
      <c r="M117" s="363" t="e">
        <f>'Паспорт-4'!J114</f>
        <v>#REF!</v>
      </c>
      <c r="N117" s="446" t="e">
        <f>SUM(L117:M117)</f>
        <v>#REF!</v>
      </c>
      <c r="O117" s="2" t="str">
        <f t="shared" si="15"/>
        <v/>
      </c>
    </row>
    <row r="118" spans="1:15" x14ac:dyDescent="0.25">
      <c r="A118" s="445" t="e">
        <f>'Запит 2-12 '!#REF!</f>
        <v>#REF!</v>
      </c>
      <c r="B118" s="193" t="s">
        <v>20</v>
      </c>
      <c r="C118" s="195" t="s">
        <v>8</v>
      </c>
      <c r="D118" s="355">
        <f>'Паспорт-4'!D115</f>
        <v>0</v>
      </c>
      <c r="E118" s="98">
        <f>SUM(C118:D118)</f>
        <v>0</v>
      </c>
      <c r="F118" s="195" t="s">
        <v>8</v>
      </c>
      <c r="G118" s="355">
        <f>'Паспорт-4'!G115</f>
        <v>0</v>
      </c>
      <c r="H118" s="98">
        <f>SUM(F118:G118)</f>
        <v>0</v>
      </c>
      <c r="I118" s="195" t="s">
        <v>8</v>
      </c>
      <c r="J118" s="199"/>
      <c r="K118" s="98">
        <f>SUM(I118:J118)</f>
        <v>0</v>
      </c>
      <c r="L118" s="195" t="s">
        <v>8</v>
      </c>
      <c r="M118" s="363" t="e">
        <f>'Паспорт-4'!J115</f>
        <v>#REF!</v>
      </c>
      <c r="N118" s="446" t="e">
        <f>SUM(L118:M118)</f>
        <v>#REF!</v>
      </c>
      <c r="O118" s="2" t="str">
        <f t="shared" si="15"/>
        <v/>
      </c>
    </row>
    <row r="119" spans="1:15" x14ac:dyDescent="0.25">
      <c r="A119" s="445" t="e">
        <f>'Запит 2-12 '!#REF!</f>
        <v>#REF!</v>
      </c>
      <c r="B119" s="193" t="s">
        <v>21</v>
      </c>
      <c r="C119" s="195" t="s">
        <v>8</v>
      </c>
      <c r="D119" s="355">
        <f>'Паспорт-4'!D116</f>
        <v>0</v>
      </c>
      <c r="E119" s="98">
        <f>SUM(C119:D119)</f>
        <v>0</v>
      </c>
      <c r="F119" s="195" t="s">
        <v>8</v>
      </c>
      <c r="G119" s="355">
        <f>'Паспорт-4'!G116</f>
        <v>0</v>
      </c>
      <c r="H119" s="98">
        <f>SUM(F119:G119)</f>
        <v>0</v>
      </c>
      <c r="I119" s="195" t="s">
        <v>8</v>
      </c>
      <c r="J119" s="199"/>
      <c r="K119" s="98">
        <f>SUM(I119:J119)</f>
        <v>0</v>
      </c>
      <c r="L119" s="195" t="s">
        <v>8</v>
      </c>
      <c r="M119" s="363" t="e">
        <f>'Паспорт-4'!J116</f>
        <v>#REF!</v>
      </c>
      <c r="N119" s="446" t="e">
        <f>SUM(L119:M119)</f>
        <v>#REF!</v>
      </c>
      <c r="O119" s="2" t="str">
        <f t="shared" si="15"/>
        <v/>
      </c>
    </row>
    <row r="120" spans="1:15" x14ac:dyDescent="0.25">
      <c r="A120" s="445" t="e">
        <f>'Запит 2-12 '!#REF!</f>
        <v>#REF!</v>
      </c>
      <c r="B120" s="193" t="s">
        <v>22</v>
      </c>
      <c r="C120" s="195" t="s">
        <v>8</v>
      </c>
      <c r="D120" s="355">
        <f>'Паспорт-4'!D117</f>
        <v>0</v>
      </c>
      <c r="E120" s="98">
        <f>SUM(C120:D120)</f>
        <v>0</v>
      </c>
      <c r="F120" s="195" t="s">
        <v>8</v>
      </c>
      <c r="G120" s="355">
        <f>'Паспорт-4'!G117</f>
        <v>0</v>
      </c>
      <c r="H120" s="98">
        <f>SUM(F120:G120)</f>
        <v>0</v>
      </c>
      <c r="I120" s="195" t="s">
        <v>8</v>
      </c>
      <c r="J120" s="199"/>
      <c r="K120" s="98">
        <f>SUM(I120:J120)</f>
        <v>0</v>
      </c>
      <c r="L120" s="195" t="s">
        <v>8</v>
      </c>
      <c r="M120" s="363" t="e">
        <f>'Паспорт-4'!J117</f>
        <v>#REF!</v>
      </c>
      <c r="N120" s="446" t="e">
        <f>SUM(L120:M120)</f>
        <v>#REF!</v>
      </c>
      <c r="O120" s="2" t="str">
        <f t="shared" si="15"/>
        <v/>
      </c>
    </row>
    <row r="121" spans="1:15" ht="25.5" x14ac:dyDescent="0.25">
      <c r="A121" s="445" t="e">
        <f>'Запит 2-12 '!#REF!</f>
        <v>#REF!</v>
      </c>
      <c r="B121" s="193" t="s">
        <v>23</v>
      </c>
      <c r="C121" s="195" t="s">
        <v>8</v>
      </c>
      <c r="D121" s="194" t="s">
        <v>8</v>
      </c>
      <c r="E121" s="98">
        <f>SUM(E122:E124)</f>
        <v>0</v>
      </c>
      <c r="F121" s="195" t="s">
        <v>8</v>
      </c>
      <c r="G121" s="194" t="s">
        <v>8</v>
      </c>
      <c r="H121" s="98">
        <f>SUM(H122:H124)</f>
        <v>0</v>
      </c>
      <c r="I121" s="195" t="s">
        <v>8</v>
      </c>
      <c r="J121" s="194" t="s">
        <v>8</v>
      </c>
      <c r="K121" s="98">
        <f>SUM(K122:K124)</f>
        <v>0</v>
      </c>
      <c r="L121" s="195" t="s">
        <v>8</v>
      </c>
      <c r="M121" s="194" t="s">
        <v>8</v>
      </c>
      <c r="N121" s="446" t="e">
        <f>SUM(N122:N124)</f>
        <v>#REF!</v>
      </c>
      <c r="O121" s="2" t="str">
        <f t="shared" si="15"/>
        <v/>
      </c>
    </row>
    <row r="122" spans="1:15" x14ac:dyDescent="0.25">
      <c r="A122" s="445" t="e">
        <f>'Запит 2-12 '!#REF!</f>
        <v>#REF!</v>
      </c>
      <c r="B122" s="48" t="e">
        <f>'Запит 2-12 '!#REF!</f>
        <v>#REF!</v>
      </c>
      <c r="C122" s="195" t="s">
        <v>8</v>
      </c>
      <c r="D122" s="194" t="s">
        <v>8</v>
      </c>
      <c r="E122" s="356">
        <f>'Паспорт-4'!E119</f>
        <v>0</v>
      </c>
      <c r="F122" s="195" t="s">
        <v>8</v>
      </c>
      <c r="G122" s="194" t="s">
        <v>8</v>
      </c>
      <c r="H122" s="356">
        <f>'Паспорт-4'!H119</f>
        <v>0</v>
      </c>
      <c r="I122" s="195" t="s">
        <v>8</v>
      </c>
      <c r="J122" s="194" t="s">
        <v>8</v>
      </c>
      <c r="K122" s="200"/>
      <c r="L122" s="195" t="s">
        <v>8</v>
      </c>
      <c r="M122" s="194" t="s">
        <v>8</v>
      </c>
      <c r="N122" s="447" t="e">
        <f>'Паспорт-4'!K119</f>
        <v>#REF!</v>
      </c>
      <c r="O122" s="2" t="str">
        <f t="shared" si="15"/>
        <v/>
      </c>
    </row>
    <row r="123" spans="1:15" x14ac:dyDescent="0.25">
      <c r="A123" s="445" t="e">
        <f>'Запит 2-12 '!#REF!</f>
        <v>#REF!</v>
      </c>
      <c r="B123" s="48" t="e">
        <f>'Запит 2-12 '!#REF!</f>
        <v>#REF!</v>
      </c>
      <c r="C123" s="195" t="s">
        <v>8</v>
      </c>
      <c r="D123" s="194" t="s">
        <v>8</v>
      </c>
      <c r="E123" s="356">
        <f>'Паспорт-4'!E120</f>
        <v>0</v>
      </c>
      <c r="F123" s="195" t="s">
        <v>8</v>
      </c>
      <c r="G123" s="194" t="s">
        <v>8</v>
      </c>
      <c r="H123" s="356">
        <f>'Паспорт-4'!H120</f>
        <v>0</v>
      </c>
      <c r="I123" s="195" t="s">
        <v>8</v>
      </c>
      <c r="J123" s="194" t="s">
        <v>8</v>
      </c>
      <c r="K123" s="200"/>
      <c r="L123" s="195" t="s">
        <v>8</v>
      </c>
      <c r="M123" s="194" t="s">
        <v>8</v>
      </c>
      <c r="N123" s="447" t="e">
        <f>'Паспорт-4'!K120</f>
        <v>#REF!</v>
      </c>
      <c r="O123" s="2" t="str">
        <f t="shared" si="15"/>
        <v/>
      </c>
    </row>
    <row r="124" spans="1:15" x14ac:dyDescent="0.25">
      <c r="A124" s="448" t="e">
        <f>'Запит 2-12 '!#REF!</f>
        <v>#REF!</v>
      </c>
      <c r="B124" s="365" t="e">
        <f>'Запит 2-12 '!#REF!</f>
        <v>#REF!</v>
      </c>
      <c r="C124" s="196" t="s">
        <v>8</v>
      </c>
      <c r="D124" s="197" t="s">
        <v>8</v>
      </c>
      <c r="E124" s="357">
        <f>'Паспорт-4'!E121</f>
        <v>0</v>
      </c>
      <c r="F124" s="196" t="s">
        <v>8</v>
      </c>
      <c r="G124" s="197" t="s">
        <v>8</v>
      </c>
      <c r="H124" s="357">
        <f>'Паспорт-4'!H121</f>
        <v>0</v>
      </c>
      <c r="I124" s="196" t="s">
        <v>8</v>
      </c>
      <c r="J124" s="197" t="s">
        <v>8</v>
      </c>
      <c r="K124" s="206"/>
      <c r="L124" s="196" t="s">
        <v>8</v>
      </c>
      <c r="M124" s="197" t="s">
        <v>8</v>
      </c>
      <c r="N124" s="449" t="e">
        <f>'Паспорт-4'!K121</f>
        <v>#REF!</v>
      </c>
      <c r="O124" s="2" t="str">
        <f t="shared" si="15"/>
        <v/>
      </c>
    </row>
    <row r="125" spans="1:15" x14ac:dyDescent="0.25">
      <c r="A125" s="443" t="e">
        <f>'Запит 2-12 '!#REF!</f>
        <v>#REF!</v>
      </c>
      <c r="B125" s="359" t="e">
        <f>'Запит 2-12 '!#REF!</f>
        <v>#REF!</v>
      </c>
      <c r="C125" s="230">
        <f t="shared" ref="C125:N125" si="17">SUM(C126:C131)</f>
        <v>0</v>
      </c>
      <c r="D125" s="231">
        <f t="shared" si="17"/>
        <v>0</v>
      </c>
      <c r="E125" s="232">
        <f t="shared" si="17"/>
        <v>0</v>
      </c>
      <c r="F125" s="230">
        <f t="shared" si="17"/>
        <v>0</v>
      </c>
      <c r="G125" s="231">
        <f t="shared" si="17"/>
        <v>0</v>
      </c>
      <c r="H125" s="232">
        <f t="shared" si="17"/>
        <v>0</v>
      </c>
      <c r="I125" s="230">
        <f t="shared" si="17"/>
        <v>0</v>
      </c>
      <c r="J125" s="231">
        <f t="shared" si="17"/>
        <v>0</v>
      </c>
      <c r="K125" s="232">
        <f t="shared" si="17"/>
        <v>0</v>
      </c>
      <c r="L125" s="230" t="e">
        <f t="shared" si="17"/>
        <v>#REF!</v>
      </c>
      <c r="M125" s="231" t="e">
        <f t="shared" si="17"/>
        <v>#REF!</v>
      </c>
      <c r="N125" s="444" t="e">
        <f t="shared" si="17"/>
        <v>#REF!</v>
      </c>
      <c r="O125" s="2" t="str">
        <f t="shared" si="15"/>
        <v/>
      </c>
    </row>
    <row r="126" spans="1:15" x14ac:dyDescent="0.25">
      <c r="A126" s="445" t="e">
        <f>'Запит 2-12 '!#REF!</f>
        <v>#REF!</v>
      </c>
      <c r="B126" s="193" t="s">
        <v>138</v>
      </c>
      <c r="C126" s="358">
        <f>'Паспорт-4'!C123</f>
        <v>0</v>
      </c>
      <c r="D126" s="194" t="s">
        <v>8</v>
      </c>
      <c r="E126" s="98">
        <f>SUM(C126:D126)</f>
        <v>0</v>
      </c>
      <c r="F126" s="358">
        <f>'Паспорт-4'!F123</f>
        <v>0</v>
      </c>
      <c r="G126" s="194" t="s">
        <v>8</v>
      </c>
      <c r="H126" s="98">
        <f>SUM(F126:G126)</f>
        <v>0</v>
      </c>
      <c r="I126" s="198"/>
      <c r="J126" s="194" t="s">
        <v>8</v>
      </c>
      <c r="K126" s="98">
        <f>SUM(I126:J126)</f>
        <v>0</v>
      </c>
      <c r="L126" s="361" t="e">
        <f>'Паспорт-4'!I123</f>
        <v>#REF!</v>
      </c>
      <c r="M126" s="194" t="s">
        <v>8</v>
      </c>
      <c r="N126" s="446" t="e">
        <f>SUM(L126:M126)</f>
        <v>#REF!</v>
      </c>
      <c r="O126" s="2" t="str">
        <f t="shared" si="15"/>
        <v/>
      </c>
    </row>
    <row r="127" spans="1:15" x14ac:dyDescent="0.25">
      <c r="A127" s="445" t="e">
        <f>'Запит 2-12 '!#REF!</f>
        <v>#REF!</v>
      </c>
      <c r="B127" s="193" t="s">
        <v>32</v>
      </c>
      <c r="C127" s="195" t="s">
        <v>8</v>
      </c>
      <c r="D127" s="355">
        <f>'Паспорт-4'!D124</f>
        <v>0</v>
      </c>
      <c r="E127" s="98">
        <f>SUM(C127:D127)</f>
        <v>0</v>
      </c>
      <c r="F127" s="195" t="s">
        <v>8</v>
      </c>
      <c r="G127" s="355">
        <f>'Паспорт-4'!G124</f>
        <v>0</v>
      </c>
      <c r="H127" s="98">
        <f>SUM(F127:G127)</f>
        <v>0</v>
      </c>
      <c r="I127" s="195" t="s">
        <v>8</v>
      </c>
      <c r="J127" s="199"/>
      <c r="K127" s="98">
        <f>SUM(I127:J127)</f>
        <v>0</v>
      </c>
      <c r="L127" s="195" t="s">
        <v>8</v>
      </c>
      <c r="M127" s="363" t="e">
        <f>'Паспорт-4'!J124</f>
        <v>#REF!</v>
      </c>
      <c r="N127" s="446" t="e">
        <f>SUM(L127:M127)</f>
        <v>#REF!</v>
      </c>
      <c r="O127" s="2" t="str">
        <f t="shared" si="15"/>
        <v/>
      </c>
    </row>
    <row r="128" spans="1:15" x14ac:dyDescent="0.25">
      <c r="A128" s="445" t="e">
        <f>'Запит 2-12 '!#REF!</f>
        <v>#REF!</v>
      </c>
      <c r="B128" s="193" t="s">
        <v>20</v>
      </c>
      <c r="C128" s="195" t="s">
        <v>8</v>
      </c>
      <c r="D128" s="355">
        <f>'Паспорт-4'!D125</f>
        <v>0</v>
      </c>
      <c r="E128" s="98">
        <f>SUM(C128:D128)</f>
        <v>0</v>
      </c>
      <c r="F128" s="195" t="s">
        <v>8</v>
      </c>
      <c r="G128" s="355">
        <f>'Паспорт-4'!G125</f>
        <v>0</v>
      </c>
      <c r="H128" s="98">
        <f>SUM(F128:G128)</f>
        <v>0</v>
      </c>
      <c r="I128" s="195" t="s">
        <v>8</v>
      </c>
      <c r="J128" s="199"/>
      <c r="K128" s="98">
        <f>SUM(I128:J128)</f>
        <v>0</v>
      </c>
      <c r="L128" s="195" t="s">
        <v>8</v>
      </c>
      <c r="M128" s="363" t="e">
        <f>'Паспорт-4'!J125</f>
        <v>#REF!</v>
      </c>
      <c r="N128" s="446" t="e">
        <f>SUM(L128:M128)</f>
        <v>#REF!</v>
      </c>
      <c r="O128" s="2" t="str">
        <f t="shared" si="15"/>
        <v/>
      </c>
    </row>
    <row r="129" spans="1:15" x14ac:dyDescent="0.25">
      <c r="A129" s="445" t="e">
        <f>'Запит 2-12 '!#REF!</f>
        <v>#REF!</v>
      </c>
      <c r="B129" s="193" t="s">
        <v>21</v>
      </c>
      <c r="C129" s="195" t="s">
        <v>8</v>
      </c>
      <c r="D129" s="355">
        <f>'Паспорт-4'!D126</f>
        <v>0</v>
      </c>
      <c r="E129" s="98">
        <f>SUM(C129:D129)</f>
        <v>0</v>
      </c>
      <c r="F129" s="195" t="s">
        <v>8</v>
      </c>
      <c r="G129" s="355">
        <f>'Паспорт-4'!G126</f>
        <v>0</v>
      </c>
      <c r="H129" s="98">
        <f>SUM(F129:G129)</f>
        <v>0</v>
      </c>
      <c r="I129" s="195" t="s">
        <v>8</v>
      </c>
      <c r="J129" s="199"/>
      <c r="K129" s="98">
        <f>SUM(I129:J129)</f>
        <v>0</v>
      </c>
      <c r="L129" s="195" t="s">
        <v>8</v>
      </c>
      <c r="M129" s="363" t="e">
        <f>'Паспорт-4'!J126</f>
        <v>#REF!</v>
      </c>
      <c r="N129" s="446" t="e">
        <f>SUM(L129:M129)</f>
        <v>#REF!</v>
      </c>
      <c r="O129" s="2" t="str">
        <f t="shared" si="15"/>
        <v/>
      </c>
    </row>
    <row r="130" spans="1:15" x14ac:dyDescent="0.25">
      <c r="A130" s="445" t="e">
        <f>'Запит 2-12 '!#REF!</f>
        <v>#REF!</v>
      </c>
      <c r="B130" s="193" t="s">
        <v>22</v>
      </c>
      <c r="C130" s="195" t="s">
        <v>8</v>
      </c>
      <c r="D130" s="355">
        <f>'Паспорт-4'!D127</f>
        <v>0</v>
      </c>
      <c r="E130" s="98">
        <f>SUM(C130:D130)</f>
        <v>0</v>
      </c>
      <c r="F130" s="195" t="s">
        <v>8</v>
      </c>
      <c r="G130" s="355">
        <f>'Паспорт-4'!G127</f>
        <v>0</v>
      </c>
      <c r="H130" s="98">
        <f>SUM(F130:G130)</f>
        <v>0</v>
      </c>
      <c r="I130" s="195" t="s">
        <v>8</v>
      </c>
      <c r="J130" s="199"/>
      <c r="K130" s="98">
        <f>SUM(I130:J130)</f>
        <v>0</v>
      </c>
      <c r="L130" s="195" t="s">
        <v>8</v>
      </c>
      <c r="M130" s="363" t="e">
        <f>'Паспорт-4'!J127</f>
        <v>#REF!</v>
      </c>
      <c r="N130" s="446" t="e">
        <f>SUM(L130:M130)</f>
        <v>#REF!</v>
      </c>
      <c r="O130" s="2" t="str">
        <f t="shared" si="15"/>
        <v/>
      </c>
    </row>
    <row r="131" spans="1:15" ht="25.5" x14ac:dyDescent="0.25">
      <c r="A131" s="445" t="e">
        <f>'Запит 2-12 '!#REF!</f>
        <v>#REF!</v>
      </c>
      <c r="B131" s="193" t="s">
        <v>23</v>
      </c>
      <c r="C131" s="195" t="s">
        <v>8</v>
      </c>
      <c r="D131" s="194" t="s">
        <v>8</v>
      </c>
      <c r="E131" s="98">
        <f>SUM(E132:E134)</f>
        <v>0</v>
      </c>
      <c r="F131" s="195" t="s">
        <v>8</v>
      </c>
      <c r="G131" s="194" t="s">
        <v>8</v>
      </c>
      <c r="H131" s="98">
        <f>SUM(H132:H134)</f>
        <v>0</v>
      </c>
      <c r="I131" s="195" t="s">
        <v>8</v>
      </c>
      <c r="J131" s="194" t="s">
        <v>8</v>
      </c>
      <c r="K131" s="98">
        <f>SUM(K132:K134)</f>
        <v>0</v>
      </c>
      <c r="L131" s="195" t="s">
        <v>8</v>
      </c>
      <c r="M131" s="194" t="s">
        <v>8</v>
      </c>
      <c r="N131" s="446" t="e">
        <f>SUM(N132:N134)</f>
        <v>#REF!</v>
      </c>
      <c r="O131" s="2" t="str">
        <f t="shared" si="15"/>
        <v/>
      </c>
    </row>
    <row r="132" spans="1:15" x14ac:dyDescent="0.25">
      <c r="A132" s="445" t="e">
        <f>'Запит 2-12 '!#REF!</f>
        <v>#REF!</v>
      </c>
      <c r="B132" s="48" t="e">
        <f>'Запит 2-12 '!#REF!</f>
        <v>#REF!</v>
      </c>
      <c r="C132" s="195" t="s">
        <v>8</v>
      </c>
      <c r="D132" s="194" t="s">
        <v>8</v>
      </c>
      <c r="E132" s="356">
        <f>'Паспорт-4'!E129</f>
        <v>0</v>
      </c>
      <c r="F132" s="195" t="s">
        <v>8</v>
      </c>
      <c r="G132" s="194" t="s">
        <v>8</v>
      </c>
      <c r="H132" s="356">
        <f>'Паспорт-4'!H129</f>
        <v>0</v>
      </c>
      <c r="I132" s="195" t="s">
        <v>8</v>
      </c>
      <c r="J132" s="194" t="s">
        <v>8</v>
      </c>
      <c r="K132" s="200"/>
      <c r="L132" s="195" t="s">
        <v>8</v>
      </c>
      <c r="M132" s="194" t="s">
        <v>8</v>
      </c>
      <c r="N132" s="447" t="e">
        <f>'Паспорт-4'!K129</f>
        <v>#REF!</v>
      </c>
      <c r="O132" s="2" t="str">
        <f t="shared" si="15"/>
        <v/>
      </c>
    </row>
    <row r="133" spans="1:15" x14ac:dyDescent="0.25">
      <c r="A133" s="445" t="e">
        <f>'Запит 2-12 '!#REF!</f>
        <v>#REF!</v>
      </c>
      <c r="B133" s="48" t="e">
        <f>'Запит 2-12 '!#REF!</f>
        <v>#REF!</v>
      </c>
      <c r="C133" s="195" t="s">
        <v>8</v>
      </c>
      <c r="D133" s="194" t="s">
        <v>8</v>
      </c>
      <c r="E133" s="356">
        <f>'Паспорт-4'!E130</f>
        <v>0</v>
      </c>
      <c r="F133" s="195" t="s">
        <v>8</v>
      </c>
      <c r="G133" s="194" t="s">
        <v>8</v>
      </c>
      <c r="H133" s="356">
        <f>'Паспорт-4'!H130</f>
        <v>0</v>
      </c>
      <c r="I133" s="195" t="s">
        <v>8</v>
      </c>
      <c r="J133" s="194" t="s">
        <v>8</v>
      </c>
      <c r="K133" s="200"/>
      <c r="L133" s="195" t="s">
        <v>8</v>
      </c>
      <c r="M133" s="194" t="s">
        <v>8</v>
      </c>
      <c r="N133" s="447" t="e">
        <f>'Паспорт-4'!K130</f>
        <v>#REF!</v>
      </c>
      <c r="O133" s="2" t="str">
        <f t="shared" si="15"/>
        <v/>
      </c>
    </row>
    <row r="134" spans="1:15" x14ac:dyDescent="0.25">
      <c r="A134" s="448" t="e">
        <f>'Запит 2-12 '!#REF!</f>
        <v>#REF!</v>
      </c>
      <c r="B134" s="365" t="e">
        <f>'Запит 2-12 '!#REF!</f>
        <v>#REF!</v>
      </c>
      <c r="C134" s="196" t="s">
        <v>8</v>
      </c>
      <c r="D134" s="197" t="s">
        <v>8</v>
      </c>
      <c r="E134" s="357">
        <f>'Паспорт-4'!E131</f>
        <v>0</v>
      </c>
      <c r="F134" s="196" t="s">
        <v>8</v>
      </c>
      <c r="G134" s="197" t="s">
        <v>8</v>
      </c>
      <c r="H134" s="357">
        <f>'Паспорт-4'!H131</f>
        <v>0</v>
      </c>
      <c r="I134" s="196" t="s">
        <v>8</v>
      </c>
      <c r="J134" s="197" t="s">
        <v>8</v>
      </c>
      <c r="K134" s="206"/>
      <c r="L134" s="196" t="s">
        <v>8</v>
      </c>
      <c r="M134" s="197" t="s">
        <v>8</v>
      </c>
      <c r="N134" s="449" t="e">
        <f>'Паспорт-4'!K131</f>
        <v>#REF!</v>
      </c>
      <c r="O134" s="2" t="str">
        <f t="shared" si="15"/>
        <v/>
      </c>
    </row>
    <row r="135" spans="1:15" ht="15" customHeight="1" x14ac:dyDescent="0.25">
      <c r="A135" s="845" t="s">
        <v>24</v>
      </c>
      <c r="B135" s="788"/>
      <c r="C135" s="202">
        <f t="shared" ref="C135:N135" si="18">C105+C115+C125</f>
        <v>0</v>
      </c>
      <c r="D135" s="203">
        <f t="shared" si="18"/>
        <v>0</v>
      </c>
      <c r="E135" s="204">
        <f t="shared" si="18"/>
        <v>0</v>
      </c>
      <c r="F135" s="202">
        <f t="shared" si="18"/>
        <v>0</v>
      </c>
      <c r="G135" s="203">
        <f t="shared" si="18"/>
        <v>0</v>
      </c>
      <c r="H135" s="204">
        <f t="shared" si="18"/>
        <v>0</v>
      </c>
      <c r="I135" s="202">
        <f t="shared" si="18"/>
        <v>0</v>
      </c>
      <c r="J135" s="203">
        <f t="shared" si="18"/>
        <v>0</v>
      </c>
      <c r="K135" s="204">
        <f t="shared" si="18"/>
        <v>0</v>
      </c>
      <c r="L135" s="202" t="e">
        <f t="shared" si="18"/>
        <v>#REF!</v>
      </c>
      <c r="M135" s="203" t="e">
        <f t="shared" si="18"/>
        <v>#REF!</v>
      </c>
      <c r="N135" s="450" t="e">
        <f t="shared" si="18"/>
        <v>#REF!</v>
      </c>
      <c r="O135" s="2" t="str">
        <f t="shared" si="15"/>
        <v/>
      </c>
    </row>
    <row r="136" spans="1:15" ht="15" customHeight="1" x14ac:dyDescent="0.25">
      <c r="A136" s="853" t="s">
        <v>213</v>
      </c>
      <c r="B136" s="854"/>
      <c r="C136" s="854"/>
      <c r="D136" s="854"/>
      <c r="E136" s="854"/>
      <c r="F136" s="854"/>
      <c r="G136" s="854"/>
      <c r="H136" s="854"/>
      <c r="I136" s="854"/>
      <c r="J136" s="854"/>
      <c r="K136" s="854"/>
      <c r="L136" s="854"/>
      <c r="M136" s="854"/>
      <c r="N136" s="855"/>
      <c r="O136" s="2" t="str">
        <f>O135</f>
        <v/>
      </c>
    </row>
    <row r="137" spans="1:15" x14ac:dyDescent="0.25">
      <c r="A137" s="784" t="e">
        <f>'Запит  2-7'!#REF!</f>
        <v>#REF!</v>
      </c>
      <c r="B137" s="785"/>
      <c r="C137" s="785"/>
      <c r="D137" s="785"/>
      <c r="E137" s="785"/>
      <c r="F137" s="785"/>
      <c r="G137" s="785"/>
      <c r="H137" s="785"/>
      <c r="I137" s="785"/>
      <c r="J137" s="785"/>
      <c r="K137" s="785"/>
      <c r="L137" s="785"/>
      <c r="M137" s="785"/>
      <c r="N137" s="786"/>
      <c r="O137" s="2" t="str">
        <f>O168</f>
        <v/>
      </c>
    </row>
    <row r="138" spans="1:15" x14ac:dyDescent="0.25">
      <c r="A138" s="443" t="e">
        <f>'Запит 2-12 '!#REF!</f>
        <v>#REF!</v>
      </c>
      <c r="B138" s="359" t="e">
        <f>'Запит 2-12 '!#REF!</f>
        <v>#REF!</v>
      </c>
      <c r="C138" s="230">
        <f t="shared" ref="C138:N138" si="19">SUM(C139:C144)</f>
        <v>0</v>
      </c>
      <c r="D138" s="231">
        <f t="shared" si="19"/>
        <v>0</v>
      </c>
      <c r="E138" s="232">
        <f t="shared" si="19"/>
        <v>0</v>
      </c>
      <c r="F138" s="230">
        <f t="shared" si="19"/>
        <v>0</v>
      </c>
      <c r="G138" s="231">
        <f t="shared" si="19"/>
        <v>0</v>
      </c>
      <c r="H138" s="232">
        <f t="shared" si="19"/>
        <v>0</v>
      </c>
      <c r="I138" s="230">
        <f t="shared" si="19"/>
        <v>0</v>
      </c>
      <c r="J138" s="231">
        <f t="shared" si="19"/>
        <v>0</v>
      </c>
      <c r="K138" s="232">
        <f t="shared" si="19"/>
        <v>0</v>
      </c>
      <c r="L138" s="230" t="e">
        <f t="shared" si="19"/>
        <v>#REF!</v>
      </c>
      <c r="M138" s="231" t="e">
        <f t="shared" si="19"/>
        <v>#REF!</v>
      </c>
      <c r="N138" s="444" t="e">
        <f t="shared" si="19"/>
        <v>#REF!</v>
      </c>
      <c r="O138" s="2" t="str">
        <f>IF(SUM(C138:K138)&lt;&gt;0,"Для друку","")</f>
        <v/>
      </c>
    </row>
    <row r="139" spans="1:15" x14ac:dyDescent="0.25">
      <c r="A139" s="445" t="e">
        <f>'Запит 2-12 '!#REF!</f>
        <v>#REF!</v>
      </c>
      <c r="B139" s="193" t="s">
        <v>138</v>
      </c>
      <c r="C139" s="358">
        <f>'Паспорт-4'!C135</f>
        <v>0</v>
      </c>
      <c r="D139" s="194" t="s">
        <v>8</v>
      </c>
      <c r="E139" s="98">
        <f>SUM(C139:D139)</f>
        <v>0</v>
      </c>
      <c r="F139" s="358">
        <f>'Паспорт-4'!F135</f>
        <v>0</v>
      </c>
      <c r="G139" s="194" t="s">
        <v>8</v>
      </c>
      <c r="H139" s="98">
        <f>SUM(F139:G139)</f>
        <v>0</v>
      </c>
      <c r="I139" s="198"/>
      <c r="J139" s="194" t="s">
        <v>8</v>
      </c>
      <c r="K139" s="98">
        <f>SUM(I139:J139)</f>
        <v>0</v>
      </c>
      <c r="L139" s="361" t="e">
        <f>'Паспорт-4'!I135</f>
        <v>#REF!</v>
      </c>
      <c r="M139" s="194" t="s">
        <v>8</v>
      </c>
      <c r="N139" s="446" t="e">
        <f>SUM(L139:M139)</f>
        <v>#REF!</v>
      </c>
      <c r="O139" s="2" t="str">
        <f t="shared" si="15"/>
        <v/>
      </c>
    </row>
    <row r="140" spans="1:15" x14ac:dyDescent="0.25">
      <c r="A140" s="445" t="e">
        <f>'Запит 2-12 '!#REF!</f>
        <v>#REF!</v>
      </c>
      <c r="B140" s="193" t="s">
        <v>32</v>
      </c>
      <c r="C140" s="195" t="s">
        <v>8</v>
      </c>
      <c r="D140" s="355">
        <f>'Паспорт-4'!D136</f>
        <v>0</v>
      </c>
      <c r="E140" s="98">
        <f>SUM(C140:D140)</f>
        <v>0</v>
      </c>
      <c r="F140" s="195" t="s">
        <v>8</v>
      </c>
      <c r="G140" s="355">
        <f>'Паспорт-4'!G136</f>
        <v>0</v>
      </c>
      <c r="H140" s="98">
        <f>SUM(F140:G140)</f>
        <v>0</v>
      </c>
      <c r="I140" s="195" t="s">
        <v>8</v>
      </c>
      <c r="J140" s="199"/>
      <c r="K140" s="98">
        <f>SUM(I140:J140)</f>
        <v>0</v>
      </c>
      <c r="L140" s="195" t="s">
        <v>8</v>
      </c>
      <c r="M140" s="363" t="e">
        <f>'Паспорт-4'!J136</f>
        <v>#REF!</v>
      </c>
      <c r="N140" s="446" t="e">
        <f>SUM(L140:M140)</f>
        <v>#REF!</v>
      </c>
      <c r="O140" s="2" t="str">
        <f t="shared" si="15"/>
        <v/>
      </c>
    </row>
    <row r="141" spans="1:15" x14ac:dyDescent="0.25">
      <c r="A141" s="445" t="e">
        <f>'Запит 2-12 '!#REF!</f>
        <v>#REF!</v>
      </c>
      <c r="B141" s="193" t="s">
        <v>20</v>
      </c>
      <c r="C141" s="195" t="s">
        <v>8</v>
      </c>
      <c r="D141" s="355">
        <f>'Паспорт-4'!D137</f>
        <v>0</v>
      </c>
      <c r="E141" s="98">
        <f>SUM(C141:D141)</f>
        <v>0</v>
      </c>
      <c r="F141" s="195" t="s">
        <v>8</v>
      </c>
      <c r="G141" s="355">
        <f>'Паспорт-4'!G137</f>
        <v>0</v>
      </c>
      <c r="H141" s="98">
        <f>SUM(F141:G141)</f>
        <v>0</v>
      </c>
      <c r="I141" s="195" t="s">
        <v>8</v>
      </c>
      <c r="J141" s="199"/>
      <c r="K141" s="98">
        <f>SUM(I141:J141)</f>
        <v>0</v>
      </c>
      <c r="L141" s="195" t="s">
        <v>8</v>
      </c>
      <c r="M141" s="363" t="e">
        <f>'Паспорт-4'!J137</f>
        <v>#REF!</v>
      </c>
      <c r="N141" s="446" t="e">
        <f>SUM(L141:M141)</f>
        <v>#REF!</v>
      </c>
      <c r="O141" s="2" t="str">
        <f t="shared" si="15"/>
        <v/>
      </c>
    </row>
    <row r="142" spans="1:15" x14ac:dyDescent="0.25">
      <c r="A142" s="445" t="e">
        <f>'Запит 2-12 '!#REF!</f>
        <v>#REF!</v>
      </c>
      <c r="B142" s="193" t="s">
        <v>21</v>
      </c>
      <c r="C142" s="195" t="s">
        <v>8</v>
      </c>
      <c r="D142" s="355">
        <f>'Паспорт-4'!D138</f>
        <v>0</v>
      </c>
      <c r="E142" s="98">
        <f>SUM(C142:D142)</f>
        <v>0</v>
      </c>
      <c r="F142" s="195" t="s">
        <v>8</v>
      </c>
      <c r="G142" s="355">
        <f>'Паспорт-4'!G138</f>
        <v>0</v>
      </c>
      <c r="H142" s="98">
        <f>SUM(F142:G142)</f>
        <v>0</v>
      </c>
      <c r="I142" s="195" t="s">
        <v>8</v>
      </c>
      <c r="J142" s="199"/>
      <c r="K142" s="98">
        <f>SUM(I142:J142)</f>
        <v>0</v>
      </c>
      <c r="L142" s="195" t="s">
        <v>8</v>
      </c>
      <c r="M142" s="363" t="e">
        <f>'Паспорт-4'!J138</f>
        <v>#REF!</v>
      </c>
      <c r="N142" s="446" t="e">
        <f>SUM(L142:M142)</f>
        <v>#REF!</v>
      </c>
      <c r="O142" s="2" t="str">
        <f t="shared" si="15"/>
        <v/>
      </c>
    </row>
    <row r="143" spans="1:15" x14ac:dyDescent="0.25">
      <c r="A143" s="445" t="e">
        <f>'Запит 2-12 '!#REF!</f>
        <v>#REF!</v>
      </c>
      <c r="B143" s="193" t="s">
        <v>22</v>
      </c>
      <c r="C143" s="195" t="s">
        <v>8</v>
      </c>
      <c r="D143" s="355">
        <f>'Паспорт-4'!D139</f>
        <v>0</v>
      </c>
      <c r="E143" s="98">
        <f>SUM(C143:D143)</f>
        <v>0</v>
      </c>
      <c r="F143" s="195" t="s">
        <v>8</v>
      </c>
      <c r="G143" s="355">
        <f>'Паспорт-4'!G139</f>
        <v>0</v>
      </c>
      <c r="H143" s="98">
        <f>SUM(F143:G143)</f>
        <v>0</v>
      </c>
      <c r="I143" s="195" t="s">
        <v>8</v>
      </c>
      <c r="J143" s="199"/>
      <c r="K143" s="98">
        <f>SUM(I143:J143)</f>
        <v>0</v>
      </c>
      <c r="L143" s="195" t="s">
        <v>8</v>
      </c>
      <c r="M143" s="363" t="e">
        <f>'Паспорт-4'!J139</f>
        <v>#REF!</v>
      </c>
      <c r="N143" s="446" t="e">
        <f>SUM(L143:M143)</f>
        <v>#REF!</v>
      </c>
      <c r="O143" s="2" t="str">
        <f t="shared" si="15"/>
        <v/>
      </c>
    </row>
    <row r="144" spans="1:15" ht="25.5" x14ac:dyDescent="0.25">
      <c r="A144" s="445" t="e">
        <f>'Запит 2-12 '!#REF!</f>
        <v>#REF!</v>
      </c>
      <c r="B144" s="193" t="s">
        <v>23</v>
      </c>
      <c r="C144" s="195" t="s">
        <v>8</v>
      </c>
      <c r="D144" s="194" t="s">
        <v>8</v>
      </c>
      <c r="E144" s="98">
        <f>SUM(E145:E147)</f>
        <v>0</v>
      </c>
      <c r="F144" s="195" t="s">
        <v>8</v>
      </c>
      <c r="G144" s="194" t="s">
        <v>8</v>
      </c>
      <c r="H144" s="98">
        <f>SUM(H145:H147)</f>
        <v>0</v>
      </c>
      <c r="I144" s="195" t="s">
        <v>8</v>
      </c>
      <c r="J144" s="194" t="s">
        <v>8</v>
      </c>
      <c r="K144" s="98">
        <f>SUM(K145:K147)</f>
        <v>0</v>
      </c>
      <c r="L144" s="195" t="s">
        <v>8</v>
      </c>
      <c r="M144" s="194" t="s">
        <v>8</v>
      </c>
      <c r="N144" s="446" t="e">
        <f>SUM(N145:N147)</f>
        <v>#REF!</v>
      </c>
      <c r="O144" s="2" t="str">
        <f t="shared" si="15"/>
        <v/>
      </c>
    </row>
    <row r="145" spans="1:15" x14ac:dyDescent="0.25">
      <c r="A145" s="445" t="e">
        <f>'Запит 2-12 '!#REF!</f>
        <v>#REF!</v>
      </c>
      <c r="B145" s="48" t="e">
        <f>'Запит 2-12 '!#REF!</f>
        <v>#REF!</v>
      </c>
      <c r="C145" s="195" t="s">
        <v>8</v>
      </c>
      <c r="D145" s="194" t="s">
        <v>8</v>
      </c>
      <c r="E145" s="356">
        <f>'Паспорт-4'!E141</f>
        <v>0</v>
      </c>
      <c r="F145" s="195" t="s">
        <v>8</v>
      </c>
      <c r="G145" s="194" t="s">
        <v>8</v>
      </c>
      <c r="H145" s="356">
        <f>'Паспорт-4'!H141</f>
        <v>0</v>
      </c>
      <c r="I145" s="195" t="s">
        <v>8</v>
      </c>
      <c r="J145" s="194" t="s">
        <v>8</v>
      </c>
      <c r="K145" s="200"/>
      <c r="L145" s="195" t="s">
        <v>8</v>
      </c>
      <c r="M145" s="194" t="s">
        <v>8</v>
      </c>
      <c r="N145" s="447" t="e">
        <f>'Паспорт-4'!K141</f>
        <v>#REF!</v>
      </c>
      <c r="O145" s="2" t="str">
        <f t="shared" si="15"/>
        <v/>
      </c>
    </row>
    <row r="146" spans="1:15" x14ac:dyDescent="0.25">
      <c r="A146" s="445" t="e">
        <f>'Запит 2-12 '!#REF!</f>
        <v>#REF!</v>
      </c>
      <c r="B146" s="48" t="e">
        <f>'Запит 2-12 '!#REF!</f>
        <v>#REF!</v>
      </c>
      <c r="C146" s="195" t="s">
        <v>8</v>
      </c>
      <c r="D146" s="194" t="s">
        <v>8</v>
      </c>
      <c r="E146" s="356">
        <f>'Паспорт-4'!E142</f>
        <v>0</v>
      </c>
      <c r="F146" s="195" t="s">
        <v>8</v>
      </c>
      <c r="G146" s="194" t="s">
        <v>8</v>
      </c>
      <c r="H146" s="356">
        <f>'Паспорт-4'!H142</f>
        <v>0</v>
      </c>
      <c r="I146" s="195" t="s">
        <v>8</v>
      </c>
      <c r="J146" s="194" t="s">
        <v>8</v>
      </c>
      <c r="K146" s="200"/>
      <c r="L146" s="195" t="s">
        <v>8</v>
      </c>
      <c r="M146" s="194" t="s">
        <v>8</v>
      </c>
      <c r="N146" s="447" t="e">
        <f>'Паспорт-4'!K142</f>
        <v>#REF!</v>
      </c>
      <c r="O146" s="2" t="str">
        <f t="shared" si="15"/>
        <v/>
      </c>
    </row>
    <row r="147" spans="1:15" x14ac:dyDescent="0.25">
      <c r="A147" s="448" t="e">
        <f>'Запит 2-12 '!#REF!</f>
        <v>#REF!</v>
      </c>
      <c r="B147" s="365" t="e">
        <f>'Запит 2-12 '!#REF!</f>
        <v>#REF!</v>
      </c>
      <c r="C147" s="196" t="s">
        <v>8</v>
      </c>
      <c r="D147" s="197" t="s">
        <v>8</v>
      </c>
      <c r="E147" s="357">
        <f>'Паспорт-4'!E143</f>
        <v>0</v>
      </c>
      <c r="F147" s="196" t="s">
        <v>8</v>
      </c>
      <c r="G147" s="197" t="s">
        <v>8</v>
      </c>
      <c r="H147" s="357">
        <f>'Паспорт-4'!H143</f>
        <v>0</v>
      </c>
      <c r="I147" s="196" t="s">
        <v>8</v>
      </c>
      <c r="J147" s="197" t="s">
        <v>8</v>
      </c>
      <c r="K147" s="206"/>
      <c r="L147" s="196" t="s">
        <v>8</v>
      </c>
      <c r="M147" s="197" t="s">
        <v>8</v>
      </c>
      <c r="N147" s="449" t="e">
        <f>'Паспорт-4'!K143</f>
        <v>#REF!</v>
      </c>
      <c r="O147" s="2" t="str">
        <f t="shared" si="15"/>
        <v/>
      </c>
    </row>
    <row r="148" spans="1:15" x14ac:dyDescent="0.25">
      <c r="A148" s="443" t="e">
        <f>'Запит 2-12 '!#REF!</f>
        <v>#REF!</v>
      </c>
      <c r="B148" s="359" t="e">
        <f>'Запит 2-12 '!#REF!</f>
        <v>#REF!</v>
      </c>
      <c r="C148" s="230">
        <f t="shared" ref="C148:N148" si="20">SUM(C149:C154)</f>
        <v>0</v>
      </c>
      <c r="D148" s="231">
        <f t="shared" si="20"/>
        <v>0</v>
      </c>
      <c r="E148" s="232">
        <f t="shared" si="20"/>
        <v>0</v>
      </c>
      <c r="F148" s="230">
        <f t="shared" si="20"/>
        <v>0</v>
      </c>
      <c r="G148" s="231">
        <f t="shared" si="20"/>
        <v>0</v>
      </c>
      <c r="H148" s="232">
        <f t="shared" si="20"/>
        <v>0</v>
      </c>
      <c r="I148" s="230">
        <f t="shared" si="20"/>
        <v>0</v>
      </c>
      <c r="J148" s="231">
        <f t="shared" si="20"/>
        <v>0</v>
      </c>
      <c r="K148" s="232">
        <f t="shared" si="20"/>
        <v>0</v>
      </c>
      <c r="L148" s="230" t="e">
        <f t="shared" si="20"/>
        <v>#REF!</v>
      </c>
      <c r="M148" s="231" t="e">
        <f t="shared" si="20"/>
        <v>#REF!</v>
      </c>
      <c r="N148" s="444" t="e">
        <f t="shared" si="20"/>
        <v>#REF!</v>
      </c>
      <c r="O148" s="2" t="str">
        <f t="shared" si="15"/>
        <v/>
      </c>
    </row>
    <row r="149" spans="1:15" x14ac:dyDescent="0.25">
      <c r="A149" s="445" t="e">
        <f>'Запит 2-12 '!#REF!</f>
        <v>#REF!</v>
      </c>
      <c r="B149" s="193" t="s">
        <v>138</v>
      </c>
      <c r="C149" s="358">
        <f>'Паспорт-4'!C145</f>
        <v>0</v>
      </c>
      <c r="D149" s="194" t="s">
        <v>8</v>
      </c>
      <c r="E149" s="98">
        <f>SUM(C149:D149)</f>
        <v>0</v>
      </c>
      <c r="F149" s="358">
        <f>'Паспорт-4'!F145</f>
        <v>0</v>
      </c>
      <c r="G149" s="194" t="s">
        <v>8</v>
      </c>
      <c r="H149" s="98">
        <f>SUM(F149:G149)</f>
        <v>0</v>
      </c>
      <c r="I149" s="198"/>
      <c r="J149" s="194" t="s">
        <v>8</v>
      </c>
      <c r="K149" s="98">
        <f>SUM(I149:J149)</f>
        <v>0</v>
      </c>
      <c r="L149" s="361" t="e">
        <f>'Паспорт-4'!I145</f>
        <v>#REF!</v>
      </c>
      <c r="M149" s="194" t="s">
        <v>8</v>
      </c>
      <c r="N149" s="446" t="e">
        <f>SUM(L149:M149)</f>
        <v>#REF!</v>
      </c>
      <c r="O149" s="2" t="str">
        <f t="shared" si="15"/>
        <v/>
      </c>
    </row>
    <row r="150" spans="1:15" x14ac:dyDescent="0.25">
      <c r="A150" s="445" t="e">
        <f>'Запит 2-12 '!#REF!</f>
        <v>#REF!</v>
      </c>
      <c r="B150" s="193" t="s">
        <v>32</v>
      </c>
      <c r="C150" s="195" t="s">
        <v>8</v>
      </c>
      <c r="D150" s="355">
        <f>'Паспорт-4'!D146</f>
        <v>0</v>
      </c>
      <c r="E150" s="98">
        <f>SUM(C150:D150)</f>
        <v>0</v>
      </c>
      <c r="F150" s="195" t="s">
        <v>8</v>
      </c>
      <c r="G150" s="355">
        <f>'Паспорт-4'!G146</f>
        <v>0</v>
      </c>
      <c r="H150" s="98">
        <f>SUM(F150:G150)</f>
        <v>0</v>
      </c>
      <c r="I150" s="195" t="s">
        <v>8</v>
      </c>
      <c r="J150" s="199"/>
      <c r="K150" s="98">
        <f>SUM(I150:J150)</f>
        <v>0</v>
      </c>
      <c r="L150" s="195" t="s">
        <v>8</v>
      </c>
      <c r="M150" s="363" t="e">
        <f>'Паспорт-4'!J146</f>
        <v>#REF!</v>
      </c>
      <c r="N150" s="446" t="e">
        <f>SUM(L150:M150)</f>
        <v>#REF!</v>
      </c>
      <c r="O150" s="2" t="str">
        <f t="shared" si="15"/>
        <v/>
      </c>
    </row>
    <row r="151" spans="1:15" x14ac:dyDescent="0.25">
      <c r="A151" s="445" t="e">
        <f>'Запит 2-12 '!#REF!</f>
        <v>#REF!</v>
      </c>
      <c r="B151" s="193" t="s">
        <v>20</v>
      </c>
      <c r="C151" s="195" t="s">
        <v>8</v>
      </c>
      <c r="D151" s="355">
        <f>'Паспорт-4'!D147</f>
        <v>0</v>
      </c>
      <c r="E151" s="98">
        <f>SUM(C151:D151)</f>
        <v>0</v>
      </c>
      <c r="F151" s="195" t="s">
        <v>8</v>
      </c>
      <c r="G151" s="355">
        <f>'Паспорт-4'!G147</f>
        <v>0</v>
      </c>
      <c r="H151" s="98">
        <f>SUM(F151:G151)</f>
        <v>0</v>
      </c>
      <c r="I151" s="195" t="s">
        <v>8</v>
      </c>
      <c r="J151" s="199"/>
      <c r="K151" s="98">
        <f>SUM(I151:J151)</f>
        <v>0</v>
      </c>
      <c r="L151" s="195" t="s">
        <v>8</v>
      </c>
      <c r="M151" s="363" t="e">
        <f>'Паспорт-4'!J147</f>
        <v>#REF!</v>
      </c>
      <c r="N151" s="446" t="e">
        <f>SUM(L151:M151)</f>
        <v>#REF!</v>
      </c>
      <c r="O151" s="2" t="str">
        <f t="shared" si="15"/>
        <v/>
      </c>
    </row>
    <row r="152" spans="1:15" x14ac:dyDescent="0.25">
      <c r="A152" s="445" t="e">
        <f>'Запит 2-12 '!#REF!</f>
        <v>#REF!</v>
      </c>
      <c r="B152" s="193" t="s">
        <v>21</v>
      </c>
      <c r="C152" s="195" t="s">
        <v>8</v>
      </c>
      <c r="D152" s="355">
        <f>'Паспорт-4'!D148</f>
        <v>0</v>
      </c>
      <c r="E152" s="98">
        <f>SUM(C152:D152)</f>
        <v>0</v>
      </c>
      <c r="F152" s="195" t="s">
        <v>8</v>
      </c>
      <c r="G152" s="355">
        <f>'Паспорт-4'!G148</f>
        <v>0</v>
      </c>
      <c r="H152" s="98">
        <f>SUM(F152:G152)</f>
        <v>0</v>
      </c>
      <c r="I152" s="195" t="s">
        <v>8</v>
      </c>
      <c r="J152" s="199"/>
      <c r="K152" s="98">
        <f>SUM(I152:J152)</f>
        <v>0</v>
      </c>
      <c r="L152" s="195" t="s">
        <v>8</v>
      </c>
      <c r="M152" s="363" t="e">
        <f>'Паспорт-4'!J148</f>
        <v>#REF!</v>
      </c>
      <c r="N152" s="446" t="e">
        <f>SUM(L152:M152)</f>
        <v>#REF!</v>
      </c>
      <c r="O152" s="2" t="str">
        <f t="shared" si="15"/>
        <v/>
      </c>
    </row>
    <row r="153" spans="1:15" x14ac:dyDescent="0.25">
      <c r="A153" s="445" t="e">
        <f>'Запит 2-12 '!#REF!</f>
        <v>#REF!</v>
      </c>
      <c r="B153" s="193" t="s">
        <v>22</v>
      </c>
      <c r="C153" s="195" t="s">
        <v>8</v>
      </c>
      <c r="D153" s="355">
        <f>'Паспорт-4'!D149</f>
        <v>0</v>
      </c>
      <c r="E153" s="98">
        <f>SUM(C153:D153)</f>
        <v>0</v>
      </c>
      <c r="F153" s="195" t="s">
        <v>8</v>
      </c>
      <c r="G153" s="355">
        <f>'Паспорт-4'!G149</f>
        <v>0</v>
      </c>
      <c r="H153" s="98">
        <f>SUM(F153:G153)</f>
        <v>0</v>
      </c>
      <c r="I153" s="195" t="s">
        <v>8</v>
      </c>
      <c r="J153" s="199"/>
      <c r="K153" s="98">
        <f>SUM(I153:J153)</f>
        <v>0</v>
      </c>
      <c r="L153" s="195" t="s">
        <v>8</v>
      </c>
      <c r="M153" s="363" t="e">
        <f>'Паспорт-4'!J149</f>
        <v>#REF!</v>
      </c>
      <c r="N153" s="446" t="e">
        <f>SUM(L153:M153)</f>
        <v>#REF!</v>
      </c>
      <c r="O153" s="2" t="str">
        <f t="shared" si="15"/>
        <v/>
      </c>
    </row>
    <row r="154" spans="1:15" ht="25.5" x14ac:dyDescent="0.25">
      <c r="A154" s="445" t="e">
        <f>'Запит 2-12 '!#REF!</f>
        <v>#REF!</v>
      </c>
      <c r="B154" s="193" t="s">
        <v>23</v>
      </c>
      <c r="C154" s="195" t="s">
        <v>8</v>
      </c>
      <c r="D154" s="194" t="s">
        <v>8</v>
      </c>
      <c r="E154" s="98">
        <f>SUM(E155:E157)</f>
        <v>0</v>
      </c>
      <c r="F154" s="195" t="s">
        <v>8</v>
      </c>
      <c r="G154" s="194" t="s">
        <v>8</v>
      </c>
      <c r="H154" s="98">
        <f>SUM(H155:H157)</f>
        <v>0</v>
      </c>
      <c r="I154" s="195" t="s">
        <v>8</v>
      </c>
      <c r="J154" s="194" t="s">
        <v>8</v>
      </c>
      <c r="K154" s="98">
        <f>SUM(K155:K157)</f>
        <v>0</v>
      </c>
      <c r="L154" s="195" t="s">
        <v>8</v>
      </c>
      <c r="M154" s="194" t="s">
        <v>8</v>
      </c>
      <c r="N154" s="446" t="e">
        <f>SUM(N155:N157)</f>
        <v>#REF!</v>
      </c>
      <c r="O154" s="2" t="str">
        <f t="shared" si="15"/>
        <v/>
      </c>
    </row>
    <row r="155" spans="1:15" x14ac:dyDescent="0.25">
      <c r="A155" s="445" t="e">
        <f>'Запит 2-12 '!#REF!</f>
        <v>#REF!</v>
      </c>
      <c r="B155" s="48" t="e">
        <f>'Запит 2-12 '!#REF!</f>
        <v>#REF!</v>
      </c>
      <c r="C155" s="195" t="s">
        <v>8</v>
      </c>
      <c r="D155" s="194" t="s">
        <v>8</v>
      </c>
      <c r="E155" s="356">
        <f>'Паспорт-4'!E151</f>
        <v>0</v>
      </c>
      <c r="F155" s="195" t="s">
        <v>8</v>
      </c>
      <c r="G155" s="194" t="s">
        <v>8</v>
      </c>
      <c r="H155" s="356">
        <f>'Паспорт-4'!H151</f>
        <v>0</v>
      </c>
      <c r="I155" s="195" t="s">
        <v>8</v>
      </c>
      <c r="J155" s="194" t="s">
        <v>8</v>
      </c>
      <c r="K155" s="200"/>
      <c r="L155" s="195" t="s">
        <v>8</v>
      </c>
      <c r="M155" s="194" t="s">
        <v>8</v>
      </c>
      <c r="N155" s="447" t="e">
        <f>'Паспорт-4'!K151</f>
        <v>#REF!</v>
      </c>
      <c r="O155" s="2" t="str">
        <f t="shared" si="15"/>
        <v/>
      </c>
    </row>
    <row r="156" spans="1:15" x14ac:dyDescent="0.25">
      <c r="A156" s="445" t="e">
        <f>'Запит 2-12 '!#REF!</f>
        <v>#REF!</v>
      </c>
      <c r="B156" s="48" t="e">
        <f>'Запит 2-12 '!#REF!</f>
        <v>#REF!</v>
      </c>
      <c r="C156" s="195" t="s">
        <v>8</v>
      </c>
      <c r="D156" s="194" t="s">
        <v>8</v>
      </c>
      <c r="E156" s="356">
        <f>'Паспорт-4'!E152</f>
        <v>0</v>
      </c>
      <c r="F156" s="195" t="s">
        <v>8</v>
      </c>
      <c r="G156" s="194" t="s">
        <v>8</v>
      </c>
      <c r="H156" s="356">
        <f>'Паспорт-4'!H152</f>
        <v>0</v>
      </c>
      <c r="I156" s="195" t="s">
        <v>8</v>
      </c>
      <c r="J156" s="194" t="s">
        <v>8</v>
      </c>
      <c r="K156" s="200"/>
      <c r="L156" s="195" t="s">
        <v>8</v>
      </c>
      <c r="M156" s="194" t="s">
        <v>8</v>
      </c>
      <c r="N156" s="447" t="e">
        <f>'Паспорт-4'!K152</f>
        <v>#REF!</v>
      </c>
      <c r="O156" s="2" t="str">
        <f t="shared" si="15"/>
        <v/>
      </c>
    </row>
    <row r="157" spans="1:15" x14ac:dyDescent="0.25">
      <c r="A157" s="448" t="e">
        <f>'Запит 2-12 '!#REF!</f>
        <v>#REF!</v>
      </c>
      <c r="B157" s="365" t="e">
        <f>'Запит 2-12 '!#REF!</f>
        <v>#REF!</v>
      </c>
      <c r="C157" s="196" t="s">
        <v>8</v>
      </c>
      <c r="D157" s="197" t="s">
        <v>8</v>
      </c>
      <c r="E157" s="357">
        <f>'Паспорт-4'!E153</f>
        <v>0</v>
      </c>
      <c r="F157" s="196" t="s">
        <v>8</v>
      </c>
      <c r="G157" s="197" t="s">
        <v>8</v>
      </c>
      <c r="H157" s="357">
        <f>'Паспорт-4'!H153</f>
        <v>0</v>
      </c>
      <c r="I157" s="196" t="s">
        <v>8</v>
      </c>
      <c r="J157" s="197" t="s">
        <v>8</v>
      </c>
      <c r="K157" s="206"/>
      <c r="L157" s="196" t="s">
        <v>8</v>
      </c>
      <c r="M157" s="197" t="s">
        <v>8</v>
      </c>
      <c r="N157" s="449" t="e">
        <f>'Паспорт-4'!K153</f>
        <v>#REF!</v>
      </c>
      <c r="O157" s="2" t="str">
        <f t="shared" si="15"/>
        <v/>
      </c>
    </row>
    <row r="158" spans="1:15" x14ac:dyDescent="0.25">
      <c r="A158" s="443" t="e">
        <f>'Запит 2-12 '!#REF!</f>
        <v>#REF!</v>
      </c>
      <c r="B158" s="359" t="e">
        <f>'Запит 2-12 '!#REF!</f>
        <v>#REF!</v>
      </c>
      <c r="C158" s="230">
        <f t="shared" ref="C158:N158" si="21">SUM(C159:C164)</f>
        <v>0</v>
      </c>
      <c r="D158" s="231">
        <f t="shared" si="21"/>
        <v>0</v>
      </c>
      <c r="E158" s="232">
        <f t="shared" si="21"/>
        <v>0</v>
      </c>
      <c r="F158" s="230">
        <f t="shared" si="21"/>
        <v>0</v>
      </c>
      <c r="G158" s="231">
        <f t="shared" si="21"/>
        <v>0</v>
      </c>
      <c r="H158" s="232">
        <f t="shared" si="21"/>
        <v>0</v>
      </c>
      <c r="I158" s="230">
        <f t="shared" si="21"/>
        <v>0</v>
      </c>
      <c r="J158" s="231">
        <f t="shared" si="21"/>
        <v>0</v>
      </c>
      <c r="K158" s="232">
        <f t="shared" si="21"/>
        <v>0</v>
      </c>
      <c r="L158" s="230" t="e">
        <f t="shared" si="21"/>
        <v>#REF!</v>
      </c>
      <c r="M158" s="231" t="e">
        <f t="shared" si="21"/>
        <v>#REF!</v>
      </c>
      <c r="N158" s="444" t="e">
        <f t="shared" si="21"/>
        <v>#REF!</v>
      </c>
      <c r="O158" s="2" t="str">
        <f t="shared" si="15"/>
        <v/>
      </c>
    </row>
    <row r="159" spans="1:15" x14ac:dyDescent="0.25">
      <c r="A159" s="445" t="e">
        <f>'Запит 2-12 '!#REF!</f>
        <v>#REF!</v>
      </c>
      <c r="B159" s="193" t="s">
        <v>138</v>
      </c>
      <c r="C159" s="358">
        <f>'Паспорт-4'!C155</f>
        <v>0</v>
      </c>
      <c r="D159" s="194" t="s">
        <v>8</v>
      </c>
      <c r="E159" s="98">
        <f>SUM(C159:D159)</f>
        <v>0</v>
      </c>
      <c r="F159" s="358">
        <f>'Паспорт-4'!F155</f>
        <v>0</v>
      </c>
      <c r="G159" s="194" t="s">
        <v>8</v>
      </c>
      <c r="H159" s="98">
        <f>SUM(F159:G159)</f>
        <v>0</v>
      </c>
      <c r="I159" s="198"/>
      <c r="J159" s="194" t="s">
        <v>8</v>
      </c>
      <c r="K159" s="98">
        <f>SUM(I159:J159)</f>
        <v>0</v>
      </c>
      <c r="L159" s="361" t="e">
        <f>'Паспорт-4'!I155</f>
        <v>#REF!</v>
      </c>
      <c r="M159" s="194" t="s">
        <v>8</v>
      </c>
      <c r="N159" s="446" t="e">
        <f>SUM(L159:M159)</f>
        <v>#REF!</v>
      </c>
      <c r="O159" s="2" t="str">
        <f t="shared" si="15"/>
        <v/>
      </c>
    </row>
    <row r="160" spans="1:15" x14ac:dyDescent="0.25">
      <c r="A160" s="445" t="e">
        <f>'Запит 2-12 '!#REF!</f>
        <v>#REF!</v>
      </c>
      <c r="B160" s="193" t="s">
        <v>32</v>
      </c>
      <c r="C160" s="195" t="s">
        <v>8</v>
      </c>
      <c r="D160" s="355">
        <f>'Паспорт-4'!D156</f>
        <v>0</v>
      </c>
      <c r="E160" s="98">
        <f>SUM(C160:D160)</f>
        <v>0</v>
      </c>
      <c r="F160" s="195" t="s">
        <v>8</v>
      </c>
      <c r="G160" s="355">
        <f>'Паспорт-4'!G156</f>
        <v>0</v>
      </c>
      <c r="H160" s="98">
        <f>SUM(F160:G160)</f>
        <v>0</v>
      </c>
      <c r="I160" s="195" t="s">
        <v>8</v>
      </c>
      <c r="J160" s="199"/>
      <c r="K160" s="98">
        <f>SUM(I160:J160)</f>
        <v>0</v>
      </c>
      <c r="L160" s="195" t="s">
        <v>8</v>
      </c>
      <c r="M160" s="363" t="e">
        <f>'Паспорт-4'!J156</f>
        <v>#REF!</v>
      </c>
      <c r="N160" s="446" t="e">
        <f>SUM(L160:M160)</f>
        <v>#REF!</v>
      </c>
      <c r="O160" s="2" t="str">
        <f t="shared" si="15"/>
        <v/>
      </c>
    </row>
    <row r="161" spans="1:15" x14ac:dyDescent="0.25">
      <c r="A161" s="445" t="e">
        <f>'Запит 2-12 '!#REF!</f>
        <v>#REF!</v>
      </c>
      <c r="B161" s="193" t="s">
        <v>20</v>
      </c>
      <c r="C161" s="195" t="s">
        <v>8</v>
      </c>
      <c r="D161" s="355">
        <f>'Паспорт-4'!D157</f>
        <v>0</v>
      </c>
      <c r="E161" s="98">
        <f>SUM(C161:D161)</f>
        <v>0</v>
      </c>
      <c r="F161" s="195" t="s">
        <v>8</v>
      </c>
      <c r="G161" s="355">
        <f>'Паспорт-4'!G157</f>
        <v>0</v>
      </c>
      <c r="H161" s="98">
        <f>SUM(F161:G161)</f>
        <v>0</v>
      </c>
      <c r="I161" s="195" t="s">
        <v>8</v>
      </c>
      <c r="J161" s="199"/>
      <c r="K161" s="98">
        <f>SUM(I161:J161)</f>
        <v>0</v>
      </c>
      <c r="L161" s="195" t="s">
        <v>8</v>
      </c>
      <c r="M161" s="363" t="e">
        <f>'Паспорт-4'!J157</f>
        <v>#REF!</v>
      </c>
      <c r="N161" s="446" t="e">
        <f>SUM(L161:M161)</f>
        <v>#REF!</v>
      </c>
      <c r="O161" s="2" t="str">
        <f t="shared" si="15"/>
        <v/>
      </c>
    </row>
    <row r="162" spans="1:15" x14ac:dyDescent="0.25">
      <c r="A162" s="445" t="e">
        <f>'Запит 2-12 '!#REF!</f>
        <v>#REF!</v>
      </c>
      <c r="B162" s="193" t="s">
        <v>21</v>
      </c>
      <c r="C162" s="195" t="s">
        <v>8</v>
      </c>
      <c r="D162" s="355">
        <f>'Паспорт-4'!D158</f>
        <v>0</v>
      </c>
      <c r="E162" s="98">
        <f>SUM(C162:D162)</f>
        <v>0</v>
      </c>
      <c r="F162" s="195" t="s">
        <v>8</v>
      </c>
      <c r="G162" s="355">
        <f>'Паспорт-4'!G158</f>
        <v>0</v>
      </c>
      <c r="H162" s="98">
        <f>SUM(F162:G162)</f>
        <v>0</v>
      </c>
      <c r="I162" s="195" t="s">
        <v>8</v>
      </c>
      <c r="J162" s="199"/>
      <c r="K162" s="98">
        <f>SUM(I162:J162)</f>
        <v>0</v>
      </c>
      <c r="L162" s="195" t="s">
        <v>8</v>
      </c>
      <c r="M162" s="363" t="e">
        <f>'Паспорт-4'!J158</f>
        <v>#REF!</v>
      </c>
      <c r="N162" s="446" t="e">
        <f>SUM(L162:M162)</f>
        <v>#REF!</v>
      </c>
      <c r="O162" s="2" t="str">
        <f t="shared" si="15"/>
        <v/>
      </c>
    </row>
    <row r="163" spans="1:15" x14ac:dyDescent="0.25">
      <c r="A163" s="445" t="e">
        <f>'Запит 2-12 '!#REF!</f>
        <v>#REF!</v>
      </c>
      <c r="B163" s="193" t="s">
        <v>22</v>
      </c>
      <c r="C163" s="195" t="s">
        <v>8</v>
      </c>
      <c r="D163" s="355">
        <f>'Паспорт-4'!D159</f>
        <v>0</v>
      </c>
      <c r="E163" s="98">
        <f>SUM(C163:D163)</f>
        <v>0</v>
      </c>
      <c r="F163" s="195" t="s">
        <v>8</v>
      </c>
      <c r="G163" s="355">
        <f>'Паспорт-4'!G159</f>
        <v>0</v>
      </c>
      <c r="H163" s="98">
        <f>SUM(F163:G163)</f>
        <v>0</v>
      </c>
      <c r="I163" s="195" t="s">
        <v>8</v>
      </c>
      <c r="J163" s="199"/>
      <c r="K163" s="98">
        <f>SUM(I163:J163)</f>
        <v>0</v>
      </c>
      <c r="L163" s="195" t="s">
        <v>8</v>
      </c>
      <c r="M163" s="363" t="e">
        <f>'Паспорт-4'!J159</f>
        <v>#REF!</v>
      </c>
      <c r="N163" s="446" t="e">
        <f>SUM(L163:M163)</f>
        <v>#REF!</v>
      </c>
      <c r="O163" s="2" t="str">
        <f t="shared" si="15"/>
        <v/>
      </c>
    </row>
    <row r="164" spans="1:15" ht="25.5" x14ac:dyDescent="0.25">
      <c r="A164" s="445" t="e">
        <f>'Запит 2-12 '!#REF!</f>
        <v>#REF!</v>
      </c>
      <c r="B164" s="193" t="s">
        <v>23</v>
      </c>
      <c r="C164" s="195" t="s">
        <v>8</v>
      </c>
      <c r="D164" s="194" t="s">
        <v>8</v>
      </c>
      <c r="E164" s="98">
        <f>SUM(E165:E167)</f>
        <v>0</v>
      </c>
      <c r="F164" s="195" t="s">
        <v>8</v>
      </c>
      <c r="G164" s="194" t="s">
        <v>8</v>
      </c>
      <c r="H164" s="98">
        <f>SUM(H165:H167)</f>
        <v>0</v>
      </c>
      <c r="I164" s="195" t="s">
        <v>8</v>
      </c>
      <c r="J164" s="194" t="s">
        <v>8</v>
      </c>
      <c r="K164" s="98">
        <f>SUM(K165:K167)</f>
        <v>0</v>
      </c>
      <c r="L164" s="195" t="s">
        <v>8</v>
      </c>
      <c r="M164" s="194" t="s">
        <v>8</v>
      </c>
      <c r="N164" s="446" t="e">
        <f>SUM(N165:N167)</f>
        <v>#REF!</v>
      </c>
      <c r="O164" s="2" t="str">
        <f t="shared" si="15"/>
        <v/>
      </c>
    </row>
    <row r="165" spans="1:15" x14ac:dyDescent="0.25">
      <c r="A165" s="445" t="e">
        <f>'Запит 2-12 '!#REF!</f>
        <v>#REF!</v>
      </c>
      <c r="B165" s="48" t="e">
        <f>'Запит 2-12 '!#REF!</f>
        <v>#REF!</v>
      </c>
      <c r="C165" s="195" t="s">
        <v>8</v>
      </c>
      <c r="D165" s="194" t="s">
        <v>8</v>
      </c>
      <c r="E165" s="356">
        <f>'Паспорт-4'!E161</f>
        <v>0</v>
      </c>
      <c r="F165" s="195" t="s">
        <v>8</v>
      </c>
      <c r="G165" s="194" t="s">
        <v>8</v>
      </c>
      <c r="H165" s="356">
        <f>'Паспорт-4'!H161</f>
        <v>0</v>
      </c>
      <c r="I165" s="195" t="s">
        <v>8</v>
      </c>
      <c r="J165" s="194" t="s">
        <v>8</v>
      </c>
      <c r="K165" s="200"/>
      <c r="L165" s="195" t="s">
        <v>8</v>
      </c>
      <c r="M165" s="194" t="s">
        <v>8</v>
      </c>
      <c r="N165" s="447" t="e">
        <f>'Паспорт-4'!K161</f>
        <v>#REF!</v>
      </c>
      <c r="O165" s="2" t="str">
        <f t="shared" si="15"/>
        <v/>
      </c>
    </row>
    <row r="166" spans="1:15" x14ac:dyDescent="0.25">
      <c r="A166" s="445" t="e">
        <f>'Запит 2-12 '!#REF!</f>
        <v>#REF!</v>
      </c>
      <c r="B166" s="48" t="e">
        <f>'Запит 2-12 '!#REF!</f>
        <v>#REF!</v>
      </c>
      <c r="C166" s="195" t="s">
        <v>8</v>
      </c>
      <c r="D166" s="194" t="s">
        <v>8</v>
      </c>
      <c r="E166" s="356">
        <f>'Паспорт-4'!E162</f>
        <v>0</v>
      </c>
      <c r="F166" s="195" t="s">
        <v>8</v>
      </c>
      <c r="G166" s="194" t="s">
        <v>8</v>
      </c>
      <c r="H166" s="356">
        <f>'Паспорт-4'!H162</f>
        <v>0</v>
      </c>
      <c r="I166" s="195" t="s">
        <v>8</v>
      </c>
      <c r="J166" s="194" t="s">
        <v>8</v>
      </c>
      <c r="K166" s="200"/>
      <c r="L166" s="195" t="s">
        <v>8</v>
      </c>
      <c r="M166" s="194" t="s">
        <v>8</v>
      </c>
      <c r="N166" s="447" t="e">
        <f>'Паспорт-4'!K162</f>
        <v>#REF!</v>
      </c>
      <c r="O166" s="2" t="str">
        <f t="shared" si="15"/>
        <v/>
      </c>
    </row>
    <row r="167" spans="1:15" x14ac:dyDescent="0.25">
      <c r="A167" s="448" t="e">
        <f>'Запит 2-12 '!#REF!</f>
        <v>#REF!</v>
      </c>
      <c r="B167" s="365" t="e">
        <f>'Запит 2-12 '!#REF!</f>
        <v>#REF!</v>
      </c>
      <c r="C167" s="196" t="s">
        <v>8</v>
      </c>
      <c r="D167" s="197" t="s">
        <v>8</v>
      </c>
      <c r="E167" s="357">
        <f>'Паспорт-4'!E163</f>
        <v>0</v>
      </c>
      <c r="F167" s="196" t="s">
        <v>8</v>
      </c>
      <c r="G167" s="197" t="s">
        <v>8</v>
      </c>
      <c r="H167" s="357">
        <f>'Паспорт-4'!H163</f>
        <v>0</v>
      </c>
      <c r="I167" s="196" t="s">
        <v>8</v>
      </c>
      <c r="J167" s="197" t="s">
        <v>8</v>
      </c>
      <c r="K167" s="206"/>
      <c r="L167" s="196" t="s">
        <v>8</v>
      </c>
      <c r="M167" s="197" t="s">
        <v>8</v>
      </c>
      <c r="N167" s="449" t="e">
        <f>'Паспорт-4'!K163</f>
        <v>#REF!</v>
      </c>
      <c r="O167" s="2" t="str">
        <f t="shared" si="15"/>
        <v/>
      </c>
    </row>
    <row r="168" spans="1:15" ht="15" customHeight="1" x14ac:dyDescent="0.25">
      <c r="A168" s="845" t="s">
        <v>24</v>
      </c>
      <c r="B168" s="788"/>
      <c r="C168" s="202">
        <f t="shared" ref="C168:N168" si="22">C138+C148+C158</f>
        <v>0</v>
      </c>
      <c r="D168" s="203">
        <f t="shared" si="22"/>
        <v>0</v>
      </c>
      <c r="E168" s="204">
        <f t="shared" si="22"/>
        <v>0</v>
      </c>
      <c r="F168" s="202">
        <f t="shared" si="22"/>
        <v>0</v>
      </c>
      <c r="G168" s="203">
        <f t="shared" si="22"/>
        <v>0</v>
      </c>
      <c r="H168" s="204">
        <f t="shared" si="22"/>
        <v>0</v>
      </c>
      <c r="I168" s="202">
        <f t="shared" si="22"/>
        <v>0</v>
      </c>
      <c r="J168" s="203">
        <f t="shared" si="22"/>
        <v>0</v>
      </c>
      <c r="K168" s="204">
        <f t="shared" si="22"/>
        <v>0</v>
      </c>
      <c r="L168" s="202" t="e">
        <f t="shared" si="22"/>
        <v>#REF!</v>
      </c>
      <c r="M168" s="203" t="e">
        <f t="shared" si="22"/>
        <v>#REF!</v>
      </c>
      <c r="N168" s="450" t="e">
        <f t="shared" si="22"/>
        <v>#REF!</v>
      </c>
      <c r="O168" s="2" t="str">
        <f t="shared" si="15"/>
        <v/>
      </c>
    </row>
    <row r="169" spans="1:15" ht="15" customHeight="1" x14ac:dyDescent="0.25">
      <c r="A169" s="853" t="s">
        <v>213</v>
      </c>
      <c r="B169" s="854"/>
      <c r="C169" s="854"/>
      <c r="D169" s="854"/>
      <c r="E169" s="854"/>
      <c r="F169" s="854"/>
      <c r="G169" s="854"/>
      <c r="H169" s="854"/>
      <c r="I169" s="854"/>
      <c r="J169" s="854"/>
      <c r="K169" s="854"/>
      <c r="L169" s="854"/>
      <c r="M169" s="854"/>
      <c r="N169" s="855"/>
      <c r="O169" s="2" t="str">
        <f>O168</f>
        <v/>
      </c>
    </row>
    <row r="170" spans="1:15" x14ac:dyDescent="0.25">
      <c r="A170" s="784" t="e">
        <f>'Запит  2-7'!#REF!</f>
        <v>#REF!</v>
      </c>
      <c r="B170" s="785"/>
      <c r="C170" s="785"/>
      <c r="D170" s="785"/>
      <c r="E170" s="785"/>
      <c r="F170" s="785"/>
      <c r="G170" s="785"/>
      <c r="H170" s="785"/>
      <c r="I170" s="785"/>
      <c r="J170" s="785"/>
      <c r="K170" s="785"/>
      <c r="L170" s="785"/>
      <c r="M170" s="785"/>
      <c r="N170" s="786"/>
      <c r="O170" s="2" t="str">
        <f>O201</f>
        <v/>
      </c>
    </row>
    <row r="171" spans="1:15" x14ac:dyDescent="0.25">
      <c r="A171" s="443" t="e">
        <f>'Запит 2-12 '!#REF!</f>
        <v>#REF!</v>
      </c>
      <c r="B171" s="359" t="e">
        <f>'Запит 2-12 '!#REF!</f>
        <v>#REF!</v>
      </c>
      <c r="C171" s="230">
        <f t="shared" ref="C171:N171" si="23">SUM(C172:C177)</f>
        <v>0</v>
      </c>
      <c r="D171" s="231">
        <f t="shared" si="23"/>
        <v>0</v>
      </c>
      <c r="E171" s="232">
        <f t="shared" si="23"/>
        <v>0</v>
      </c>
      <c r="F171" s="230">
        <f t="shared" si="23"/>
        <v>0</v>
      </c>
      <c r="G171" s="231">
        <f t="shared" si="23"/>
        <v>0</v>
      </c>
      <c r="H171" s="232">
        <f t="shared" si="23"/>
        <v>0</v>
      </c>
      <c r="I171" s="230">
        <f t="shared" si="23"/>
        <v>0</v>
      </c>
      <c r="J171" s="231">
        <f t="shared" si="23"/>
        <v>0</v>
      </c>
      <c r="K171" s="232">
        <f t="shared" si="23"/>
        <v>0</v>
      </c>
      <c r="L171" s="230" t="e">
        <f t="shared" si="23"/>
        <v>#REF!</v>
      </c>
      <c r="M171" s="231" t="e">
        <f t="shared" si="23"/>
        <v>#REF!</v>
      </c>
      <c r="N171" s="444" t="e">
        <f t="shared" si="23"/>
        <v>#REF!</v>
      </c>
      <c r="O171" s="2" t="str">
        <f t="shared" ref="O171:O234" si="24">IF(SUM(C171:K171)&lt;&gt;0,"Для друку","")</f>
        <v/>
      </c>
    </row>
    <row r="172" spans="1:15" x14ac:dyDescent="0.25">
      <c r="A172" s="445" t="e">
        <f>'Запит 2-12 '!#REF!</f>
        <v>#REF!</v>
      </c>
      <c r="B172" s="193" t="s">
        <v>138</v>
      </c>
      <c r="C172" s="358">
        <f>'Паспорт-4'!C167</f>
        <v>0</v>
      </c>
      <c r="D172" s="194" t="s">
        <v>8</v>
      </c>
      <c r="E172" s="98">
        <f>SUM(C172:D172)</f>
        <v>0</v>
      </c>
      <c r="F172" s="358">
        <f>'Паспорт-4'!F167</f>
        <v>0</v>
      </c>
      <c r="G172" s="194" t="s">
        <v>8</v>
      </c>
      <c r="H172" s="98">
        <f>SUM(F172:G172)</f>
        <v>0</v>
      </c>
      <c r="I172" s="198"/>
      <c r="J172" s="194" t="s">
        <v>8</v>
      </c>
      <c r="K172" s="98">
        <f>SUM(I172:J172)</f>
        <v>0</v>
      </c>
      <c r="L172" s="361" t="e">
        <f>'Паспорт-4'!I167</f>
        <v>#REF!</v>
      </c>
      <c r="M172" s="194" t="s">
        <v>8</v>
      </c>
      <c r="N172" s="446" t="e">
        <f>SUM(L172:M172)</f>
        <v>#REF!</v>
      </c>
      <c r="O172" s="2" t="str">
        <f t="shared" si="24"/>
        <v/>
      </c>
    </row>
    <row r="173" spans="1:15" x14ac:dyDescent="0.25">
      <c r="A173" s="445" t="e">
        <f>'Запит 2-12 '!#REF!</f>
        <v>#REF!</v>
      </c>
      <c r="B173" s="193" t="s">
        <v>32</v>
      </c>
      <c r="C173" s="195" t="s">
        <v>8</v>
      </c>
      <c r="D173" s="355">
        <f>'Паспорт-4'!D168</f>
        <v>0</v>
      </c>
      <c r="E173" s="98">
        <f>SUM(C173:D173)</f>
        <v>0</v>
      </c>
      <c r="F173" s="195" t="s">
        <v>8</v>
      </c>
      <c r="G173" s="355">
        <f>'Паспорт-4'!G168</f>
        <v>0</v>
      </c>
      <c r="H173" s="98">
        <f>SUM(F173:G173)</f>
        <v>0</v>
      </c>
      <c r="I173" s="195" t="s">
        <v>8</v>
      </c>
      <c r="J173" s="199"/>
      <c r="K173" s="98">
        <f>SUM(I173:J173)</f>
        <v>0</v>
      </c>
      <c r="L173" s="195" t="s">
        <v>8</v>
      </c>
      <c r="M173" s="363" t="e">
        <f>'Паспорт-4'!J168</f>
        <v>#REF!</v>
      </c>
      <c r="N173" s="446" t="e">
        <f>SUM(L173:M173)</f>
        <v>#REF!</v>
      </c>
      <c r="O173" s="2" t="str">
        <f t="shared" si="24"/>
        <v/>
      </c>
    </row>
    <row r="174" spans="1:15" x14ac:dyDescent="0.25">
      <c r="A174" s="445" t="e">
        <f>'Запит 2-12 '!#REF!</f>
        <v>#REF!</v>
      </c>
      <c r="B174" s="193" t="s">
        <v>20</v>
      </c>
      <c r="C174" s="195" t="s">
        <v>8</v>
      </c>
      <c r="D174" s="355">
        <f>'Паспорт-4'!D169</f>
        <v>0</v>
      </c>
      <c r="E174" s="98">
        <f>SUM(C174:D174)</f>
        <v>0</v>
      </c>
      <c r="F174" s="195" t="s">
        <v>8</v>
      </c>
      <c r="G174" s="355">
        <f>'Паспорт-4'!G169</f>
        <v>0</v>
      </c>
      <c r="H174" s="98">
        <f>SUM(F174:G174)</f>
        <v>0</v>
      </c>
      <c r="I174" s="195" t="s">
        <v>8</v>
      </c>
      <c r="J174" s="199"/>
      <c r="K174" s="98">
        <f>SUM(I174:J174)</f>
        <v>0</v>
      </c>
      <c r="L174" s="195" t="s">
        <v>8</v>
      </c>
      <c r="M174" s="363" t="e">
        <f>'Паспорт-4'!J169</f>
        <v>#REF!</v>
      </c>
      <c r="N174" s="446" t="e">
        <f>SUM(L174:M174)</f>
        <v>#REF!</v>
      </c>
      <c r="O174" s="2" t="str">
        <f t="shared" si="24"/>
        <v/>
      </c>
    </row>
    <row r="175" spans="1:15" x14ac:dyDescent="0.25">
      <c r="A175" s="445" t="e">
        <f>'Запит 2-12 '!#REF!</f>
        <v>#REF!</v>
      </c>
      <c r="B175" s="193" t="s">
        <v>21</v>
      </c>
      <c r="C175" s="195" t="s">
        <v>8</v>
      </c>
      <c r="D175" s="355">
        <f>'Паспорт-4'!D170</f>
        <v>0</v>
      </c>
      <c r="E175" s="98">
        <f>SUM(C175:D175)</f>
        <v>0</v>
      </c>
      <c r="F175" s="195" t="s">
        <v>8</v>
      </c>
      <c r="G175" s="355">
        <f>'Паспорт-4'!G170</f>
        <v>0</v>
      </c>
      <c r="H175" s="98">
        <f>SUM(F175:G175)</f>
        <v>0</v>
      </c>
      <c r="I175" s="195" t="s">
        <v>8</v>
      </c>
      <c r="J175" s="199"/>
      <c r="K175" s="98">
        <f>SUM(I175:J175)</f>
        <v>0</v>
      </c>
      <c r="L175" s="195" t="s">
        <v>8</v>
      </c>
      <c r="M175" s="363" t="e">
        <f>'Паспорт-4'!J170</f>
        <v>#REF!</v>
      </c>
      <c r="N175" s="446" t="e">
        <f>SUM(L175:M175)</f>
        <v>#REF!</v>
      </c>
      <c r="O175" s="2" t="str">
        <f t="shared" si="24"/>
        <v/>
      </c>
    </row>
    <row r="176" spans="1:15" x14ac:dyDescent="0.25">
      <c r="A176" s="445" t="e">
        <f>'Запит 2-12 '!#REF!</f>
        <v>#REF!</v>
      </c>
      <c r="B176" s="193" t="s">
        <v>22</v>
      </c>
      <c r="C176" s="195" t="s">
        <v>8</v>
      </c>
      <c r="D176" s="355">
        <f>'Паспорт-4'!D171</f>
        <v>0</v>
      </c>
      <c r="E176" s="98">
        <f>SUM(C176:D176)</f>
        <v>0</v>
      </c>
      <c r="F176" s="195" t="s">
        <v>8</v>
      </c>
      <c r="G176" s="355">
        <f>'Паспорт-4'!G171</f>
        <v>0</v>
      </c>
      <c r="H176" s="98">
        <f>SUM(F176:G176)</f>
        <v>0</v>
      </c>
      <c r="I176" s="195" t="s">
        <v>8</v>
      </c>
      <c r="J176" s="199"/>
      <c r="K176" s="98">
        <f>SUM(I176:J176)</f>
        <v>0</v>
      </c>
      <c r="L176" s="195" t="s">
        <v>8</v>
      </c>
      <c r="M176" s="363" t="e">
        <f>'Паспорт-4'!J171</f>
        <v>#REF!</v>
      </c>
      <c r="N176" s="446" t="e">
        <f>SUM(L176:M176)</f>
        <v>#REF!</v>
      </c>
      <c r="O176" s="2" t="str">
        <f t="shared" si="24"/>
        <v/>
      </c>
    </row>
    <row r="177" spans="1:15" ht="25.5" x14ac:dyDescent="0.25">
      <c r="A177" s="445" t="e">
        <f>'Запит 2-12 '!#REF!</f>
        <v>#REF!</v>
      </c>
      <c r="B177" s="193" t="s">
        <v>23</v>
      </c>
      <c r="C177" s="195" t="s">
        <v>8</v>
      </c>
      <c r="D177" s="194" t="s">
        <v>8</v>
      </c>
      <c r="E177" s="98">
        <f>SUM(E178:E180)</f>
        <v>0</v>
      </c>
      <c r="F177" s="195" t="s">
        <v>8</v>
      </c>
      <c r="G177" s="194" t="s">
        <v>8</v>
      </c>
      <c r="H177" s="98">
        <f>SUM(H178:H180)</f>
        <v>0</v>
      </c>
      <c r="I177" s="195" t="s">
        <v>8</v>
      </c>
      <c r="J177" s="194" t="s">
        <v>8</v>
      </c>
      <c r="K177" s="98">
        <f>SUM(K178:K180)</f>
        <v>0</v>
      </c>
      <c r="L177" s="195" t="s">
        <v>8</v>
      </c>
      <c r="M177" s="194" t="s">
        <v>8</v>
      </c>
      <c r="N177" s="446" t="e">
        <f>SUM(N178:N180)</f>
        <v>#REF!</v>
      </c>
      <c r="O177" s="2" t="str">
        <f t="shared" si="24"/>
        <v/>
      </c>
    </row>
    <row r="178" spans="1:15" x14ac:dyDescent="0.25">
      <c r="A178" s="445" t="e">
        <f>'Запит 2-12 '!#REF!</f>
        <v>#REF!</v>
      </c>
      <c r="B178" s="48" t="e">
        <f>'Запит 2-12 '!#REF!</f>
        <v>#REF!</v>
      </c>
      <c r="C178" s="195" t="s">
        <v>8</v>
      </c>
      <c r="D178" s="194" t="s">
        <v>8</v>
      </c>
      <c r="E178" s="356">
        <f>'Паспорт-4'!E173</f>
        <v>0</v>
      </c>
      <c r="F178" s="195" t="s">
        <v>8</v>
      </c>
      <c r="G178" s="194" t="s">
        <v>8</v>
      </c>
      <c r="H178" s="356">
        <f>'Паспорт-4'!H173</f>
        <v>0</v>
      </c>
      <c r="I178" s="195" t="s">
        <v>8</v>
      </c>
      <c r="J178" s="194" t="s">
        <v>8</v>
      </c>
      <c r="K178" s="200"/>
      <c r="L178" s="195" t="s">
        <v>8</v>
      </c>
      <c r="M178" s="194" t="s">
        <v>8</v>
      </c>
      <c r="N178" s="447" t="e">
        <f>'Паспорт-4'!K173</f>
        <v>#REF!</v>
      </c>
      <c r="O178" s="2" t="str">
        <f t="shared" si="24"/>
        <v/>
      </c>
    </row>
    <row r="179" spans="1:15" x14ac:dyDescent="0.25">
      <c r="A179" s="445" t="e">
        <f>'Запит 2-12 '!#REF!</f>
        <v>#REF!</v>
      </c>
      <c r="B179" s="48" t="e">
        <f>'Запит 2-12 '!#REF!</f>
        <v>#REF!</v>
      </c>
      <c r="C179" s="195" t="s">
        <v>8</v>
      </c>
      <c r="D179" s="194" t="s">
        <v>8</v>
      </c>
      <c r="E179" s="356">
        <f>'Паспорт-4'!E174</f>
        <v>0</v>
      </c>
      <c r="F179" s="195" t="s">
        <v>8</v>
      </c>
      <c r="G179" s="194" t="s">
        <v>8</v>
      </c>
      <c r="H179" s="356">
        <f>'Паспорт-4'!H174</f>
        <v>0</v>
      </c>
      <c r="I179" s="195" t="s">
        <v>8</v>
      </c>
      <c r="J179" s="194" t="s">
        <v>8</v>
      </c>
      <c r="K179" s="200"/>
      <c r="L179" s="195" t="s">
        <v>8</v>
      </c>
      <c r="M179" s="194" t="s">
        <v>8</v>
      </c>
      <c r="N179" s="447" t="e">
        <f>'Паспорт-4'!K174</f>
        <v>#REF!</v>
      </c>
      <c r="O179" s="2" t="str">
        <f t="shared" si="24"/>
        <v/>
      </c>
    </row>
    <row r="180" spans="1:15" x14ac:dyDescent="0.25">
      <c r="A180" s="448" t="e">
        <f>'Запит 2-12 '!#REF!</f>
        <v>#REF!</v>
      </c>
      <c r="B180" s="365" t="e">
        <f>'Запит 2-12 '!#REF!</f>
        <v>#REF!</v>
      </c>
      <c r="C180" s="196" t="s">
        <v>8</v>
      </c>
      <c r="D180" s="197" t="s">
        <v>8</v>
      </c>
      <c r="E180" s="357">
        <f>'Паспорт-4'!E175</f>
        <v>0</v>
      </c>
      <c r="F180" s="196" t="s">
        <v>8</v>
      </c>
      <c r="G180" s="197" t="s">
        <v>8</v>
      </c>
      <c r="H180" s="357">
        <f>'Паспорт-4'!H175</f>
        <v>0</v>
      </c>
      <c r="I180" s="196" t="s">
        <v>8</v>
      </c>
      <c r="J180" s="197" t="s">
        <v>8</v>
      </c>
      <c r="K180" s="206"/>
      <c r="L180" s="196" t="s">
        <v>8</v>
      </c>
      <c r="M180" s="197" t="s">
        <v>8</v>
      </c>
      <c r="N180" s="449" t="e">
        <f>'Паспорт-4'!K175</f>
        <v>#REF!</v>
      </c>
      <c r="O180" s="2" t="str">
        <f t="shared" si="24"/>
        <v/>
      </c>
    </row>
    <row r="181" spans="1:15" x14ac:dyDescent="0.25">
      <c r="A181" s="443" t="e">
        <f>'Запит 2-12 '!#REF!</f>
        <v>#REF!</v>
      </c>
      <c r="B181" s="359" t="e">
        <f>'Запит 2-12 '!#REF!</f>
        <v>#REF!</v>
      </c>
      <c r="C181" s="230">
        <f t="shared" ref="C181:N181" si="25">SUM(C182:C187)</f>
        <v>0</v>
      </c>
      <c r="D181" s="231">
        <f t="shared" si="25"/>
        <v>0</v>
      </c>
      <c r="E181" s="232">
        <f t="shared" si="25"/>
        <v>0</v>
      </c>
      <c r="F181" s="230">
        <f t="shared" si="25"/>
        <v>0</v>
      </c>
      <c r="G181" s="231">
        <f t="shared" si="25"/>
        <v>0</v>
      </c>
      <c r="H181" s="232">
        <f t="shared" si="25"/>
        <v>0</v>
      </c>
      <c r="I181" s="230">
        <f t="shared" si="25"/>
        <v>0</v>
      </c>
      <c r="J181" s="231">
        <f t="shared" si="25"/>
        <v>0</v>
      </c>
      <c r="K181" s="232">
        <f t="shared" si="25"/>
        <v>0</v>
      </c>
      <c r="L181" s="230" t="e">
        <f t="shared" si="25"/>
        <v>#REF!</v>
      </c>
      <c r="M181" s="231" t="e">
        <f t="shared" si="25"/>
        <v>#REF!</v>
      </c>
      <c r="N181" s="444" t="e">
        <f t="shared" si="25"/>
        <v>#REF!</v>
      </c>
      <c r="O181" s="2" t="str">
        <f t="shared" si="24"/>
        <v/>
      </c>
    </row>
    <row r="182" spans="1:15" x14ac:dyDescent="0.25">
      <c r="A182" s="445" t="e">
        <f>'Запит 2-12 '!#REF!</f>
        <v>#REF!</v>
      </c>
      <c r="B182" s="193" t="s">
        <v>138</v>
      </c>
      <c r="C182" s="358">
        <f>'Паспорт-4'!C177</f>
        <v>0</v>
      </c>
      <c r="D182" s="194" t="s">
        <v>8</v>
      </c>
      <c r="E182" s="98">
        <f>SUM(C182:D182)</f>
        <v>0</v>
      </c>
      <c r="F182" s="358">
        <f>'Паспорт-4'!F177</f>
        <v>0</v>
      </c>
      <c r="G182" s="194" t="s">
        <v>8</v>
      </c>
      <c r="H182" s="98">
        <f>SUM(F182:G182)</f>
        <v>0</v>
      </c>
      <c r="I182" s="198"/>
      <c r="J182" s="194" t="s">
        <v>8</v>
      </c>
      <c r="K182" s="98">
        <f>SUM(I182:J182)</f>
        <v>0</v>
      </c>
      <c r="L182" s="361" t="e">
        <f>'Паспорт-4'!I177</f>
        <v>#REF!</v>
      </c>
      <c r="M182" s="194" t="s">
        <v>8</v>
      </c>
      <c r="N182" s="446" t="e">
        <f>SUM(L182:M182)</f>
        <v>#REF!</v>
      </c>
      <c r="O182" s="2" t="str">
        <f t="shared" si="24"/>
        <v/>
      </c>
    </row>
    <row r="183" spans="1:15" x14ac:dyDescent="0.25">
      <c r="A183" s="445" t="e">
        <f>'Запит 2-12 '!#REF!</f>
        <v>#REF!</v>
      </c>
      <c r="B183" s="193" t="s">
        <v>32</v>
      </c>
      <c r="C183" s="195" t="s">
        <v>8</v>
      </c>
      <c r="D183" s="355">
        <f>'Паспорт-4'!D178</f>
        <v>0</v>
      </c>
      <c r="E183" s="98">
        <f>SUM(C183:D183)</f>
        <v>0</v>
      </c>
      <c r="F183" s="195" t="s">
        <v>8</v>
      </c>
      <c r="G183" s="355">
        <f>'Паспорт-4'!G178</f>
        <v>0</v>
      </c>
      <c r="H183" s="98">
        <f>SUM(F183:G183)</f>
        <v>0</v>
      </c>
      <c r="I183" s="195" t="s">
        <v>8</v>
      </c>
      <c r="J183" s="199"/>
      <c r="K183" s="98">
        <f>SUM(I183:J183)</f>
        <v>0</v>
      </c>
      <c r="L183" s="195" t="s">
        <v>8</v>
      </c>
      <c r="M183" s="363" t="e">
        <f>'Паспорт-4'!J178</f>
        <v>#REF!</v>
      </c>
      <c r="N183" s="446" t="e">
        <f>SUM(L183:M183)</f>
        <v>#REF!</v>
      </c>
      <c r="O183" s="2" t="str">
        <f t="shared" si="24"/>
        <v/>
      </c>
    </row>
    <row r="184" spans="1:15" x14ac:dyDescent="0.25">
      <c r="A184" s="445" t="e">
        <f>'Запит 2-12 '!#REF!</f>
        <v>#REF!</v>
      </c>
      <c r="B184" s="193" t="s">
        <v>20</v>
      </c>
      <c r="C184" s="195" t="s">
        <v>8</v>
      </c>
      <c r="D184" s="355">
        <f>'Паспорт-4'!D179</f>
        <v>0</v>
      </c>
      <c r="E184" s="98">
        <f>SUM(C184:D184)</f>
        <v>0</v>
      </c>
      <c r="F184" s="195" t="s">
        <v>8</v>
      </c>
      <c r="G184" s="355">
        <f>'Паспорт-4'!G179</f>
        <v>0</v>
      </c>
      <c r="H184" s="98">
        <f>SUM(F184:G184)</f>
        <v>0</v>
      </c>
      <c r="I184" s="195" t="s">
        <v>8</v>
      </c>
      <c r="J184" s="199"/>
      <c r="K184" s="98">
        <f>SUM(I184:J184)</f>
        <v>0</v>
      </c>
      <c r="L184" s="195" t="s">
        <v>8</v>
      </c>
      <c r="M184" s="363" t="e">
        <f>'Паспорт-4'!J179</f>
        <v>#REF!</v>
      </c>
      <c r="N184" s="446" t="e">
        <f>SUM(L184:M184)</f>
        <v>#REF!</v>
      </c>
      <c r="O184" s="2" t="str">
        <f t="shared" si="24"/>
        <v/>
      </c>
    </row>
    <row r="185" spans="1:15" x14ac:dyDescent="0.25">
      <c r="A185" s="445" t="e">
        <f>'Запит 2-12 '!#REF!</f>
        <v>#REF!</v>
      </c>
      <c r="B185" s="193" t="s">
        <v>21</v>
      </c>
      <c r="C185" s="195" t="s">
        <v>8</v>
      </c>
      <c r="D185" s="355">
        <f>'Паспорт-4'!D180</f>
        <v>0</v>
      </c>
      <c r="E185" s="98">
        <f>SUM(C185:D185)</f>
        <v>0</v>
      </c>
      <c r="F185" s="195" t="s">
        <v>8</v>
      </c>
      <c r="G185" s="355">
        <f>'Паспорт-4'!G180</f>
        <v>0</v>
      </c>
      <c r="H185" s="98">
        <f>SUM(F185:G185)</f>
        <v>0</v>
      </c>
      <c r="I185" s="195" t="s">
        <v>8</v>
      </c>
      <c r="J185" s="199"/>
      <c r="K185" s="98">
        <f>SUM(I185:J185)</f>
        <v>0</v>
      </c>
      <c r="L185" s="195" t="s">
        <v>8</v>
      </c>
      <c r="M185" s="363" t="e">
        <f>'Паспорт-4'!J180</f>
        <v>#REF!</v>
      </c>
      <c r="N185" s="446" t="e">
        <f>SUM(L185:M185)</f>
        <v>#REF!</v>
      </c>
      <c r="O185" s="2" t="str">
        <f t="shared" si="24"/>
        <v/>
      </c>
    </row>
    <row r="186" spans="1:15" x14ac:dyDescent="0.25">
      <c r="A186" s="445" t="e">
        <f>'Запит 2-12 '!#REF!</f>
        <v>#REF!</v>
      </c>
      <c r="B186" s="193" t="s">
        <v>22</v>
      </c>
      <c r="C186" s="195" t="s">
        <v>8</v>
      </c>
      <c r="D186" s="355">
        <f>'Паспорт-4'!D181</f>
        <v>0</v>
      </c>
      <c r="E186" s="98">
        <f>SUM(C186:D186)</f>
        <v>0</v>
      </c>
      <c r="F186" s="195" t="s">
        <v>8</v>
      </c>
      <c r="G186" s="355">
        <f>'Паспорт-4'!G181</f>
        <v>0</v>
      </c>
      <c r="H186" s="98">
        <f>SUM(F186:G186)</f>
        <v>0</v>
      </c>
      <c r="I186" s="195" t="s">
        <v>8</v>
      </c>
      <c r="J186" s="199"/>
      <c r="K186" s="98">
        <f>SUM(I186:J186)</f>
        <v>0</v>
      </c>
      <c r="L186" s="195" t="s">
        <v>8</v>
      </c>
      <c r="M186" s="363" t="e">
        <f>'Паспорт-4'!J181</f>
        <v>#REF!</v>
      </c>
      <c r="N186" s="446" t="e">
        <f>SUM(L186:M186)</f>
        <v>#REF!</v>
      </c>
      <c r="O186" s="2" t="str">
        <f t="shared" si="24"/>
        <v/>
      </c>
    </row>
    <row r="187" spans="1:15" ht="25.5" x14ac:dyDescent="0.25">
      <c r="A187" s="445" t="e">
        <f>'Запит 2-12 '!#REF!</f>
        <v>#REF!</v>
      </c>
      <c r="B187" s="193" t="s">
        <v>23</v>
      </c>
      <c r="C187" s="195" t="s">
        <v>8</v>
      </c>
      <c r="D187" s="194" t="s">
        <v>8</v>
      </c>
      <c r="E187" s="98">
        <f>SUM(E188:E190)</f>
        <v>0</v>
      </c>
      <c r="F187" s="195" t="s">
        <v>8</v>
      </c>
      <c r="G187" s="194" t="s">
        <v>8</v>
      </c>
      <c r="H187" s="98">
        <f>SUM(H188:H190)</f>
        <v>0</v>
      </c>
      <c r="I187" s="195" t="s">
        <v>8</v>
      </c>
      <c r="J187" s="194" t="s">
        <v>8</v>
      </c>
      <c r="K187" s="98">
        <f>SUM(K188:K190)</f>
        <v>0</v>
      </c>
      <c r="L187" s="195" t="s">
        <v>8</v>
      </c>
      <c r="M187" s="194" t="s">
        <v>8</v>
      </c>
      <c r="N187" s="446" t="e">
        <f>SUM(N188:N190)</f>
        <v>#REF!</v>
      </c>
      <c r="O187" s="2" t="str">
        <f t="shared" si="24"/>
        <v/>
      </c>
    </row>
    <row r="188" spans="1:15" x14ac:dyDescent="0.25">
      <c r="A188" s="445" t="e">
        <f>'Запит 2-12 '!#REF!</f>
        <v>#REF!</v>
      </c>
      <c r="B188" s="48" t="e">
        <f>'Запит 2-12 '!#REF!</f>
        <v>#REF!</v>
      </c>
      <c r="C188" s="195" t="s">
        <v>8</v>
      </c>
      <c r="D188" s="194" t="s">
        <v>8</v>
      </c>
      <c r="E188" s="356">
        <f>'Паспорт-4'!E183</f>
        <v>0</v>
      </c>
      <c r="F188" s="195" t="s">
        <v>8</v>
      </c>
      <c r="G188" s="194" t="s">
        <v>8</v>
      </c>
      <c r="H188" s="356">
        <f>'Паспорт-4'!H183</f>
        <v>0</v>
      </c>
      <c r="I188" s="195" t="s">
        <v>8</v>
      </c>
      <c r="J188" s="194" t="s">
        <v>8</v>
      </c>
      <c r="K188" s="200"/>
      <c r="L188" s="195" t="s">
        <v>8</v>
      </c>
      <c r="M188" s="194" t="s">
        <v>8</v>
      </c>
      <c r="N188" s="447" t="e">
        <f>'Паспорт-4'!K183</f>
        <v>#REF!</v>
      </c>
      <c r="O188" s="2" t="str">
        <f t="shared" si="24"/>
        <v/>
      </c>
    </row>
    <row r="189" spans="1:15" x14ac:dyDescent="0.25">
      <c r="A189" s="445" t="e">
        <f>'Запит 2-12 '!#REF!</f>
        <v>#REF!</v>
      </c>
      <c r="B189" s="48" t="e">
        <f>'Запит 2-12 '!#REF!</f>
        <v>#REF!</v>
      </c>
      <c r="C189" s="195" t="s">
        <v>8</v>
      </c>
      <c r="D189" s="194" t="s">
        <v>8</v>
      </c>
      <c r="E189" s="356">
        <f>'Паспорт-4'!E184</f>
        <v>0</v>
      </c>
      <c r="F189" s="195" t="s">
        <v>8</v>
      </c>
      <c r="G189" s="194" t="s">
        <v>8</v>
      </c>
      <c r="H189" s="356">
        <f>'Паспорт-4'!H184</f>
        <v>0</v>
      </c>
      <c r="I189" s="195" t="s">
        <v>8</v>
      </c>
      <c r="J189" s="194" t="s">
        <v>8</v>
      </c>
      <c r="K189" s="200"/>
      <c r="L189" s="195" t="s">
        <v>8</v>
      </c>
      <c r="M189" s="194" t="s">
        <v>8</v>
      </c>
      <c r="N189" s="447" t="e">
        <f>'Паспорт-4'!K184</f>
        <v>#REF!</v>
      </c>
      <c r="O189" s="2" t="str">
        <f t="shared" si="24"/>
        <v/>
      </c>
    </row>
    <row r="190" spans="1:15" x14ac:dyDescent="0.25">
      <c r="A190" s="448" t="e">
        <f>'Запит 2-12 '!#REF!</f>
        <v>#REF!</v>
      </c>
      <c r="B190" s="365" t="e">
        <f>'Запит 2-12 '!#REF!</f>
        <v>#REF!</v>
      </c>
      <c r="C190" s="196" t="s">
        <v>8</v>
      </c>
      <c r="D190" s="197" t="s">
        <v>8</v>
      </c>
      <c r="E190" s="357">
        <f>'Паспорт-4'!E185</f>
        <v>0</v>
      </c>
      <c r="F190" s="196" t="s">
        <v>8</v>
      </c>
      <c r="G190" s="197" t="s">
        <v>8</v>
      </c>
      <c r="H190" s="357">
        <f>'Паспорт-4'!H185</f>
        <v>0</v>
      </c>
      <c r="I190" s="196" t="s">
        <v>8</v>
      </c>
      <c r="J190" s="197" t="s">
        <v>8</v>
      </c>
      <c r="K190" s="206"/>
      <c r="L190" s="196" t="s">
        <v>8</v>
      </c>
      <c r="M190" s="197" t="s">
        <v>8</v>
      </c>
      <c r="N190" s="449" t="e">
        <f>'Паспорт-4'!K185</f>
        <v>#REF!</v>
      </c>
      <c r="O190" s="2" t="str">
        <f t="shared" si="24"/>
        <v/>
      </c>
    </row>
    <row r="191" spans="1:15" x14ac:dyDescent="0.25">
      <c r="A191" s="443" t="e">
        <f>'Запит 2-12 '!#REF!</f>
        <v>#REF!</v>
      </c>
      <c r="B191" s="359" t="e">
        <f>'Запит 2-12 '!#REF!</f>
        <v>#REF!</v>
      </c>
      <c r="C191" s="230">
        <f t="shared" ref="C191:N191" si="26">SUM(C192:C197)</f>
        <v>0</v>
      </c>
      <c r="D191" s="231">
        <f t="shared" si="26"/>
        <v>0</v>
      </c>
      <c r="E191" s="232">
        <f t="shared" si="26"/>
        <v>0</v>
      </c>
      <c r="F191" s="230">
        <f t="shared" si="26"/>
        <v>0</v>
      </c>
      <c r="G191" s="231">
        <f t="shared" si="26"/>
        <v>0</v>
      </c>
      <c r="H191" s="232">
        <f t="shared" si="26"/>
        <v>0</v>
      </c>
      <c r="I191" s="230">
        <f t="shared" si="26"/>
        <v>0</v>
      </c>
      <c r="J191" s="231">
        <f t="shared" si="26"/>
        <v>0</v>
      </c>
      <c r="K191" s="232">
        <f t="shared" si="26"/>
        <v>0</v>
      </c>
      <c r="L191" s="230" t="e">
        <f t="shared" si="26"/>
        <v>#REF!</v>
      </c>
      <c r="M191" s="231" t="e">
        <f t="shared" si="26"/>
        <v>#REF!</v>
      </c>
      <c r="N191" s="444" t="e">
        <f t="shared" si="26"/>
        <v>#REF!</v>
      </c>
      <c r="O191" s="2" t="str">
        <f t="shared" si="24"/>
        <v/>
      </c>
    </row>
    <row r="192" spans="1:15" x14ac:dyDescent="0.25">
      <c r="A192" s="445" t="e">
        <f>'Запит 2-12 '!#REF!</f>
        <v>#REF!</v>
      </c>
      <c r="B192" s="193" t="s">
        <v>138</v>
      </c>
      <c r="C192" s="358">
        <f>'Паспорт-4'!C187</f>
        <v>0</v>
      </c>
      <c r="D192" s="194" t="s">
        <v>8</v>
      </c>
      <c r="E192" s="98">
        <f>SUM(C192:D192)</f>
        <v>0</v>
      </c>
      <c r="F192" s="358">
        <f>'Паспорт-4'!F187</f>
        <v>0</v>
      </c>
      <c r="G192" s="194" t="s">
        <v>8</v>
      </c>
      <c r="H192" s="98">
        <f>SUM(F192:G192)</f>
        <v>0</v>
      </c>
      <c r="I192" s="198"/>
      <c r="J192" s="194" t="s">
        <v>8</v>
      </c>
      <c r="K192" s="98">
        <f>SUM(I192:J192)</f>
        <v>0</v>
      </c>
      <c r="L192" s="361" t="e">
        <f>'Паспорт-4'!I187</f>
        <v>#REF!</v>
      </c>
      <c r="M192" s="194" t="s">
        <v>8</v>
      </c>
      <c r="N192" s="446" t="e">
        <f>SUM(L192:M192)</f>
        <v>#REF!</v>
      </c>
      <c r="O192" s="2" t="str">
        <f t="shared" si="24"/>
        <v/>
      </c>
    </row>
    <row r="193" spans="1:15" x14ac:dyDescent="0.25">
      <c r="A193" s="445" t="e">
        <f>'Запит 2-12 '!#REF!</f>
        <v>#REF!</v>
      </c>
      <c r="B193" s="193" t="s">
        <v>32</v>
      </c>
      <c r="C193" s="195" t="s">
        <v>8</v>
      </c>
      <c r="D193" s="355">
        <f>'Паспорт-4'!D188</f>
        <v>0</v>
      </c>
      <c r="E193" s="98">
        <f>SUM(C193:D193)</f>
        <v>0</v>
      </c>
      <c r="F193" s="195" t="s">
        <v>8</v>
      </c>
      <c r="G193" s="355">
        <f>'Паспорт-4'!G188</f>
        <v>0</v>
      </c>
      <c r="H193" s="98">
        <f>SUM(F193:G193)</f>
        <v>0</v>
      </c>
      <c r="I193" s="195" t="s">
        <v>8</v>
      </c>
      <c r="J193" s="199"/>
      <c r="K193" s="98">
        <f>SUM(I193:J193)</f>
        <v>0</v>
      </c>
      <c r="L193" s="195" t="s">
        <v>8</v>
      </c>
      <c r="M193" s="363" t="e">
        <f>'Паспорт-4'!J188</f>
        <v>#REF!</v>
      </c>
      <c r="N193" s="446" t="e">
        <f>SUM(L193:M193)</f>
        <v>#REF!</v>
      </c>
      <c r="O193" s="2" t="str">
        <f t="shared" si="24"/>
        <v/>
      </c>
    </row>
    <row r="194" spans="1:15" x14ac:dyDescent="0.25">
      <c r="A194" s="445" t="e">
        <f>'Запит 2-12 '!#REF!</f>
        <v>#REF!</v>
      </c>
      <c r="B194" s="193" t="s">
        <v>20</v>
      </c>
      <c r="C194" s="195" t="s">
        <v>8</v>
      </c>
      <c r="D194" s="355">
        <f>'Паспорт-4'!D189</f>
        <v>0</v>
      </c>
      <c r="E194" s="98">
        <f>SUM(C194:D194)</f>
        <v>0</v>
      </c>
      <c r="F194" s="195" t="s">
        <v>8</v>
      </c>
      <c r="G194" s="355">
        <f>'Паспорт-4'!G189</f>
        <v>0</v>
      </c>
      <c r="H194" s="98">
        <f>SUM(F194:G194)</f>
        <v>0</v>
      </c>
      <c r="I194" s="195" t="s">
        <v>8</v>
      </c>
      <c r="J194" s="199"/>
      <c r="K194" s="98">
        <f>SUM(I194:J194)</f>
        <v>0</v>
      </c>
      <c r="L194" s="195" t="s">
        <v>8</v>
      </c>
      <c r="M194" s="363" t="e">
        <f>'Паспорт-4'!J189</f>
        <v>#REF!</v>
      </c>
      <c r="N194" s="446" t="e">
        <f>SUM(L194:M194)</f>
        <v>#REF!</v>
      </c>
      <c r="O194" s="2" t="str">
        <f t="shared" si="24"/>
        <v/>
      </c>
    </row>
    <row r="195" spans="1:15" x14ac:dyDescent="0.25">
      <c r="A195" s="445" t="e">
        <f>'Запит 2-12 '!#REF!</f>
        <v>#REF!</v>
      </c>
      <c r="B195" s="193" t="s">
        <v>21</v>
      </c>
      <c r="C195" s="195" t="s">
        <v>8</v>
      </c>
      <c r="D195" s="355">
        <f>'Паспорт-4'!D190</f>
        <v>0</v>
      </c>
      <c r="E195" s="98">
        <f>SUM(C195:D195)</f>
        <v>0</v>
      </c>
      <c r="F195" s="195" t="s">
        <v>8</v>
      </c>
      <c r="G195" s="355">
        <f>'Паспорт-4'!G190</f>
        <v>0</v>
      </c>
      <c r="H195" s="98">
        <f>SUM(F195:G195)</f>
        <v>0</v>
      </c>
      <c r="I195" s="195" t="s">
        <v>8</v>
      </c>
      <c r="J195" s="199"/>
      <c r="K195" s="98">
        <f>SUM(I195:J195)</f>
        <v>0</v>
      </c>
      <c r="L195" s="195" t="s">
        <v>8</v>
      </c>
      <c r="M195" s="363" t="e">
        <f>'Паспорт-4'!J190</f>
        <v>#REF!</v>
      </c>
      <c r="N195" s="446" t="e">
        <f>SUM(L195:M195)</f>
        <v>#REF!</v>
      </c>
      <c r="O195" s="2" t="str">
        <f t="shared" si="24"/>
        <v/>
      </c>
    </row>
    <row r="196" spans="1:15" x14ac:dyDescent="0.25">
      <c r="A196" s="445" t="e">
        <f>'Запит 2-12 '!#REF!</f>
        <v>#REF!</v>
      </c>
      <c r="B196" s="193" t="s">
        <v>22</v>
      </c>
      <c r="C196" s="195" t="s">
        <v>8</v>
      </c>
      <c r="D196" s="355">
        <f>'Паспорт-4'!D191</f>
        <v>0</v>
      </c>
      <c r="E196" s="98">
        <f>SUM(C196:D196)</f>
        <v>0</v>
      </c>
      <c r="F196" s="195" t="s">
        <v>8</v>
      </c>
      <c r="G196" s="355">
        <f>'Паспорт-4'!G191</f>
        <v>0</v>
      </c>
      <c r="H196" s="98">
        <f>SUM(F196:G196)</f>
        <v>0</v>
      </c>
      <c r="I196" s="195" t="s">
        <v>8</v>
      </c>
      <c r="J196" s="199"/>
      <c r="K196" s="98">
        <f>SUM(I196:J196)</f>
        <v>0</v>
      </c>
      <c r="L196" s="195" t="s">
        <v>8</v>
      </c>
      <c r="M196" s="363" t="e">
        <f>'Паспорт-4'!J191</f>
        <v>#REF!</v>
      </c>
      <c r="N196" s="446" t="e">
        <f>SUM(L196:M196)</f>
        <v>#REF!</v>
      </c>
      <c r="O196" s="2" t="str">
        <f t="shared" si="24"/>
        <v/>
      </c>
    </row>
    <row r="197" spans="1:15" ht="25.5" x14ac:dyDescent="0.25">
      <c r="A197" s="445" t="e">
        <f>'Запит 2-12 '!#REF!</f>
        <v>#REF!</v>
      </c>
      <c r="B197" s="193" t="s">
        <v>23</v>
      </c>
      <c r="C197" s="195" t="s">
        <v>8</v>
      </c>
      <c r="D197" s="194" t="s">
        <v>8</v>
      </c>
      <c r="E197" s="98">
        <f>SUM(E198:E200)</f>
        <v>0</v>
      </c>
      <c r="F197" s="195" t="s">
        <v>8</v>
      </c>
      <c r="G197" s="194" t="s">
        <v>8</v>
      </c>
      <c r="H197" s="98">
        <f>SUM(H198:H200)</f>
        <v>0</v>
      </c>
      <c r="I197" s="195" t="s">
        <v>8</v>
      </c>
      <c r="J197" s="194" t="s">
        <v>8</v>
      </c>
      <c r="K197" s="98">
        <f>SUM(K198:K200)</f>
        <v>0</v>
      </c>
      <c r="L197" s="195" t="s">
        <v>8</v>
      </c>
      <c r="M197" s="194" t="s">
        <v>8</v>
      </c>
      <c r="N197" s="446" t="e">
        <f>SUM(N198:N200)</f>
        <v>#REF!</v>
      </c>
      <c r="O197" s="2" t="str">
        <f t="shared" si="24"/>
        <v/>
      </c>
    </row>
    <row r="198" spans="1:15" x14ac:dyDescent="0.25">
      <c r="A198" s="445" t="e">
        <f>'Запит 2-12 '!#REF!</f>
        <v>#REF!</v>
      </c>
      <c r="B198" s="48" t="e">
        <f>'Запит 2-12 '!#REF!</f>
        <v>#REF!</v>
      </c>
      <c r="C198" s="195" t="s">
        <v>8</v>
      </c>
      <c r="D198" s="194" t="s">
        <v>8</v>
      </c>
      <c r="E198" s="356">
        <f>'Паспорт-4'!E193</f>
        <v>0</v>
      </c>
      <c r="F198" s="195" t="s">
        <v>8</v>
      </c>
      <c r="G198" s="194" t="s">
        <v>8</v>
      </c>
      <c r="H198" s="356">
        <f>'Паспорт-4'!H193</f>
        <v>0</v>
      </c>
      <c r="I198" s="195" t="s">
        <v>8</v>
      </c>
      <c r="J198" s="194" t="s">
        <v>8</v>
      </c>
      <c r="K198" s="200"/>
      <c r="L198" s="195" t="s">
        <v>8</v>
      </c>
      <c r="M198" s="194" t="s">
        <v>8</v>
      </c>
      <c r="N198" s="447" t="e">
        <f>'Паспорт-4'!K193</f>
        <v>#REF!</v>
      </c>
      <c r="O198" s="2" t="str">
        <f t="shared" si="24"/>
        <v/>
      </c>
    </row>
    <row r="199" spans="1:15" x14ac:dyDescent="0.25">
      <c r="A199" s="445" t="e">
        <f>'Запит 2-12 '!#REF!</f>
        <v>#REF!</v>
      </c>
      <c r="B199" s="48" t="e">
        <f>'Запит 2-12 '!#REF!</f>
        <v>#REF!</v>
      </c>
      <c r="C199" s="195" t="s">
        <v>8</v>
      </c>
      <c r="D199" s="194" t="s">
        <v>8</v>
      </c>
      <c r="E199" s="356">
        <f>'Паспорт-4'!E194</f>
        <v>0</v>
      </c>
      <c r="F199" s="195" t="s">
        <v>8</v>
      </c>
      <c r="G199" s="194" t="s">
        <v>8</v>
      </c>
      <c r="H199" s="356">
        <f>'Паспорт-4'!H194</f>
        <v>0</v>
      </c>
      <c r="I199" s="195" t="s">
        <v>8</v>
      </c>
      <c r="J199" s="194" t="s">
        <v>8</v>
      </c>
      <c r="K199" s="200"/>
      <c r="L199" s="195" t="s">
        <v>8</v>
      </c>
      <c r="M199" s="194" t="s">
        <v>8</v>
      </c>
      <c r="N199" s="447" t="e">
        <f>'Паспорт-4'!K194</f>
        <v>#REF!</v>
      </c>
      <c r="O199" s="2" t="str">
        <f t="shared" si="24"/>
        <v/>
      </c>
    </row>
    <row r="200" spans="1:15" x14ac:dyDescent="0.25">
      <c r="A200" s="448" t="e">
        <f>'Запит 2-12 '!#REF!</f>
        <v>#REF!</v>
      </c>
      <c r="B200" s="365" t="e">
        <f>'Запит 2-12 '!#REF!</f>
        <v>#REF!</v>
      </c>
      <c r="C200" s="196" t="s">
        <v>8</v>
      </c>
      <c r="D200" s="197" t="s">
        <v>8</v>
      </c>
      <c r="E200" s="357">
        <f>'Паспорт-4'!E195</f>
        <v>0</v>
      </c>
      <c r="F200" s="196" t="s">
        <v>8</v>
      </c>
      <c r="G200" s="197" t="s">
        <v>8</v>
      </c>
      <c r="H200" s="357">
        <f>'Паспорт-4'!H195</f>
        <v>0</v>
      </c>
      <c r="I200" s="196" t="s">
        <v>8</v>
      </c>
      <c r="J200" s="197" t="s">
        <v>8</v>
      </c>
      <c r="K200" s="206"/>
      <c r="L200" s="196" t="s">
        <v>8</v>
      </c>
      <c r="M200" s="197" t="s">
        <v>8</v>
      </c>
      <c r="N200" s="449" t="e">
        <f>'Паспорт-4'!K195</f>
        <v>#REF!</v>
      </c>
      <c r="O200" s="2" t="str">
        <f t="shared" si="24"/>
        <v/>
      </c>
    </row>
    <row r="201" spans="1:15" ht="15" customHeight="1" x14ac:dyDescent="0.25">
      <c r="A201" s="845" t="s">
        <v>24</v>
      </c>
      <c r="B201" s="788"/>
      <c r="C201" s="202">
        <f t="shared" ref="C201:N201" si="27">C171+C181+C191</f>
        <v>0</v>
      </c>
      <c r="D201" s="203">
        <f t="shared" si="27"/>
        <v>0</v>
      </c>
      <c r="E201" s="204">
        <f t="shared" si="27"/>
        <v>0</v>
      </c>
      <c r="F201" s="202">
        <f t="shared" si="27"/>
        <v>0</v>
      </c>
      <c r="G201" s="203">
        <f t="shared" si="27"/>
        <v>0</v>
      </c>
      <c r="H201" s="204">
        <f t="shared" si="27"/>
        <v>0</v>
      </c>
      <c r="I201" s="202">
        <f t="shared" si="27"/>
        <v>0</v>
      </c>
      <c r="J201" s="203">
        <f t="shared" si="27"/>
        <v>0</v>
      </c>
      <c r="K201" s="204">
        <f t="shared" si="27"/>
        <v>0</v>
      </c>
      <c r="L201" s="202" t="e">
        <f t="shared" si="27"/>
        <v>#REF!</v>
      </c>
      <c r="M201" s="203" t="e">
        <f t="shared" si="27"/>
        <v>#REF!</v>
      </c>
      <c r="N201" s="450" t="e">
        <f t="shared" si="27"/>
        <v>#REF!</v>
      </c>
      <c r="O201" s="2" t="str">
        <f t="shared" si="24"/>
        <v/>
      </c>
    </row>
    <row r="202" spans="1:15" ht="15" customHeight="1" x14ac:dyDescent="0.25">
      <c r="A202" s="853" t="s">
        <v>213</v>
      </c>
      <c r="B202" s="854"/>
      <c r="C202" s="854"/>
      <c r="D202" s="854"/>
      <c r="E202" s="854"/>
      <c r="F202" s="854"/>
      <c r="G202" s="854"/>
      <c r="H202" s="854"/>
      <c r="I202" s="854"/>
      <c r="J202" s="854"/>
      <c r="K202" s="854"/>
      <c r="L202" s="854"/>
      <c r="M202" s="854"/>
      <c r="N202" s="855"/>
      <c r="O202" s="2" t="str">
        <f>O201</f>
        <v/>
      </c>
    </row>
    <row r="203" spans="1:15" x14ac:dyDescent="0.25">
      <c r="A203" s="784" t="e">
        <f>'Запит  2-7'!#REF!</f>
        <v>#REF!</v>
      </c>
      <c r="B203" s="785"/>
      <c r="C203" s="785"/>
      <c r="D203" s="785"/>
      <c r="E203" s="785"/>
      <c r="F203" s="785"/>
      <c r="G203" s="785"/>
      <c r="H203" s="785"/>
      <c r="I203" s="785"/>
      <c r="J203" s="785"/>
      <c r="K203" s="785"/>
      <c r="L203" s="785"/>
      <c r="M203" s="785"/>
      <c r="N203" s="786"/>
      <c r="O203" s="2" t="str">
        <f>O234</f>
        <v/>
      </c>
    </row>
    <row r="204" spans="1:15" x14ac:dyDescent="0.25">
      <c r="A204" s="443" t="e">
        <f>'Запит 2-12 '!#REF!</f>
        <v>#REF!</v>
      </c>
      <c r="B204" s="359" t="e">
        <f>'Запит 2-12 '!#REF!</f>
        <v>#REF!</v>
      </c>
      <c r="C204" s="230">
        <f t="shared" ref="C204:N204" si="28">SUM(C205:C210)</f>
        <v>0</v>
      </c>
      <c r="D204" s="231">
        <f t="shared" si="28"/>
        <v>0</v>
      </c>
      <c r="E204" s="232">
        <f t="shared" si="28"/>
        <v>0</v>
      </c>
      <c r="F204" s="230">
        <f t="shared" si="28"/>
        <v>0</v>
      </c>
      <c r="G204" s="231">
        <f t="shared" si="28"/>
        <v>0</v>
      </c>
      <c r="H204" s="232">
        <f t="shared" si="28"/>
        <v>0</v>
      </c>
      <c r="I204" s="230">
        <f t="shared" si="28"/>
        <v>0</v>
      </c>
      <c r="J204" s="231">
        <f t="shared" si="28"/>
        <v>0</v>
      </c>
      <c r="K204" s="232">
        <f t="shared" si="28"/>
        <v>0</v>
      </c>
      <c r="L204" s="230" t="e">
        <f t="shared" si="28"/>
        <v>#REF!</v>
      </c>
      <c r="M204" s="231" t="e">
        <f t="shared" si="28"/>
        <v>#REF!</v>
      </c>
      <c r="N204" s="444" t="e">
        <f t="shared" si="28"/>
        <v>#REF!</v>
      </c>
      <c r="O204" s="2" t="str">
        <f>IF(SUM(C204:K204)&lt;&gt;0,"Для друку","")</f>
        <v/>
      </c>
    </row>
    <row r="205" spans="1:15" x14ac:dyDescent="0.25">
      <c r="A205" s="445" t="e">
        <f>'Запит 2-12 '!#REF!</f>
        <v>#REF!</v>
      </c>
      <c r="B205" s="193" t="s">
        <v>138</v>
      </c>
      <c r="C205" s="358">
        <f>'Паспорт-4'!C199</f>
        <v>0</v>
      </c>
      <c r="D205" s="194" t="s">
        <v>8</v>
      </c>
      <c r="E205" s="98">
        <f>SUM(C205:D205)</f>
        <v>0</v>
      </c>
      <c r="F205" s="358">
        <f>'Паспорт-4'!F199</f>
        <v>0</v>
      </c>
      <c r="G205" s="194" t="s">
        <v>8</v>
      </c>
      <c r="H205" s="98">
        <f>SUM(F205:G205)</f>
        <v>0</v>
      </c>
      <c r="I205" s="198"/>
      <c r="J205" s="194" t="s">
        <v>8</v>
      </c>
      <c r="K205" s="98">
        <f>SUM(I205:J205)</f>
        <v>0</v>
      </c>
      <c r="L205" s="361" t="e">
        <f>'Паспорт-4'!I199</f>
        <v>#REF!</v>
      </c>
      <c r="M205" s="194" t="s">
        <v>8</v>
      </c>
      <c r="N205" s="446" t="e">
        <f>SUM(L205:M205)</f>
        <v>#REF!</v>
      </c>
      <c r="O205" s="2" t="str">
        <f t="shared" si="24"/>
        <v/>
      </c>
    </row>
    <row r="206" spans="1:15" x14ac:dyDescent="0.25">
      <c r="A206" s="445" t="e">
        <f>'Запит 2-12 '!#REF!</f>
        <v>#REF!</v>
      </c>
      <c r="B206" s="193" t="s">
        <v>32</v>
      </c>
      <c r="C206" s="195" t="s">
        <v>8</v>
      </c>
      <c r="D206" s="355">
        <f>'Паспорт-4'!D200</f>
        <v>0</v>
      </c>
      <c r="E206" s="98">
        <f>SUM(C206:D206)</f>
        <v>0</v>
      </c>
      <c r="F206" s="195" t="s">
        <v>8</v>
      </c>
      <c r="G206" s="355">
        <f>'Паспорт-4'!G200</f>
        <v>0</v>
      </c>
      <c r="H206" s="98">
        <f>SUM(F206:G206)</f>
        <v>0</v>
      </c>
      <c r="I206" s="195" t="s">
        <v>8</v>
      </c>
      <c r="J206" s="199"/>
      <c r="K206" s="98">
        <f>SUM(I206:J206)</f>
        <v>0</v>
      </c>
      <c r="L206" s="195" t="s">
        <v>8</v>
      </c>
      <c r="M206" s="363" t="e">
        <f>'Паспорт-4'!J200</f>
        <v>#REF!</v>
      </c>
      <c r="N206" s="446" t="e">
        <f>SUM(L206:M206)</f>
        <v>#REF!</v>
      </c>
      <c r="O206" s="2" t="str">
        <f t="shared" si="24"/>
        <v/>
      </c>
    </row>
    <row r="207" spans="1:15" x14ac:dyDescent="0.25">
      <c r="A207" s="445" t="e">
        <f>'Запит 2-12 '!#REF!</f>
        <v>#REF!</v>
      </c>
      <c r="B207" s="193" t="s">
        <v>20</v>
      </c>
      <c r="C207" s="195" t="s">
        <v>8</v>
      </c>
      <c r="D207" s="355">
        <f>'Паспорт-4'!D201</f>
        <v>0</v>
      </c>
      <c r="E207" s="98">
        <f>SUM(C207:D207)</f>
        <v>0</v>
      </c>
      <c r="F207" s="195" t="s">
        <v>8</v>
      </c>
      <c r="G207" s="355">
        <f>'Паспорт-4'!G201</f>
        <v>0</v>
      </c>
      <c r="H207" s="98">
        <f>SUM(F207:G207)</f>
        <v>0</v>
      </c>
      <c r="I207" s="195" t="s">
        <v>8</v>
      </c>
      <c r="J207" s="199"/>
      <c r="K207" s="98">
        <f>SUM(I207:J207)</f>
        <v>0</v>
      </c>
      <c r="L207" s="195" t="s">
        <v>8</v>
      </c>
      <c r="M207" s="363" t="e">
        <f>'Паспорт-4'!J201</f>
        <v>#REF!</v>
      </c>
      <c r="N207" s="446" t="e">
        <f>SUM(L207:M207)</f>
        <v>#REF!</v>
      </c>
      <c r="O207" s="2" t="str">
        <f t="shared" si="24"/>
        <v/>
      </c>
    </row>
    <row r="208" spans="1:15" x14ac:dyDescent="0.25">
      <c r="A208" s="445" t="e">
        <f>'Запит 2-12 '!#REF!</f>
        <v>#REF!</v>
      </c>
      <c r="B208" s="193" t="s">
        <v>21</v>
      </c>
      <c r="C208" s="195" t="s">
        <v>8</v>
      </c>
      <c r="D208" s="355">
        <f>'Паспорт-4'!D202</f>
        <v>0</v>
      </c>
      <c r="E208" s="98">
        <f>SUM(C208:D208)</f>
        <v>0</v>
      </c>
      <c r="F208" s="195" t="s">
        <v>8</v>
      </c>
      <c r="G208" s="355">
        <f>'Паспорт-4'!G202</f>
        <v>0</v>
      </c>
      <c r="H208" s="98">
        <f>SUM(F208:G208)</f>
        <v>0</v>
      </c>
      <c r="I208" s="195" t="s">
        <v>8</v>
      </c>
      <c r="J208" s="199"/>
      <c r="K208" s="98">
        <f>SUM(I208:J208)</f>
        <v>0</v>
      </c>
      <c r="L208" s="195" t="s">
        <v>8</v>
      </c>
      <c r="M208" s="363" t="e">
        <f>'Паспорт-4'!J202</f>
        <v>#REF!</v>
      </c>
      <c r="N208" s="446" t="e">
        <f>SUM(L208:M208)</f>
        <v>#REF!</v>
      </c>
      <c r="O208" s="2" t="str">
        <f t="shared" si="24"/>
        <v/>
      </c>
    </row>
    <row r="209" spans="1:15" x14ac:dyDescent="0.25">
      <c r="A209" s="445" t="e">
        <f>'Запит 2-12 '!#REF!</f>
        <v>#REF!</v>
      </c>
      <c r="B209" s="193" t="s">
        <v>22</v>
      </c>
      <c r="C209" s="195" t="s">
        <v>8</v>
      </c>
      <c r="D209" s="355">
        <f>'Паспорт-4'!D203</f>
        <v>0</v>
      </c>
      <c r="E209" s="98">
        <f>SUM(C209:D209)</f>
        <v>0</v>
      </c>
      <c r="F209" s="195" t="s">
        <v>8</v>
      </c>
      <c r="G209" s="355">
        <f>'Паспорт-4'!G203</f>
        <v>0</v>
      </c>
      <c r="H209" s="98">
        <f>SUM(F209:G209)</f>
        <v>0</v>
      </c>
      <c r="I209" s="195" t="s">
        <v>8</v>
      </c>
      <c r="J209" s="199"/>
      <c r="K209" s="98">
        <f>SUM(I209:J209)</f>
        <v>0</v>
      </c>
      <c r="L209" s="195" t="s">
        <v>8</v>
      </c>
      <c r="M209" s="363" t="e">
        <f>'Паспорт-4'!J203</f>
        <v>#REF!</v>
      </c>
      <c r="N209" s="446" t="e">
        <f>SUM(L209:M209)</f>
        <v>#REF!</v>
      </c>
      <c r="O209" s="2" t="str">
        <f t="shared" si="24"/>
        <v/>
      </c>
    </row>
    <row r="210" spans="1:15" ht="25.5" x14ac:dyDescent="0.25">
      <c r="A210" s="445" t="e">
        <f>'Запит 2-12 '!#REF!</f>
        <v>#REF!</v>
      </c>
      <c r="B210" s="193" t="s">
        <v>23</v>
      </c>
      <c r="C210" s="195" t="s">
        <v>8</v>
      </c>
      <c r="D210" s="194" t="s">
        <v>8</v>
      </c>
      <c r="E210" s="98">
        <f>SUM(E211:E213)</f>
        <v>0</v>
      </c>
      <c r="F210" s="195" t="s">
        <v>8</v>
      </c>
      <c r="G210" s="194" t="s">
        <v>8</v>
      </c>
      <c r="H210" s="98">
        <f>SUM(H211:H213)</f>
        <v>0</v>
      </c>
      <c r="I210" s="195" t="s">
        <v>8</v>
      </c>
      <c r="J210" s="194" t="s">
        <v>8</v>
      </c>
      <c r="K210" s="98">
        <f>SUM(K211:K213)</f>
        <v>0</v>
      </c>
      <c r="L210" s="195" t="s">
        <v>8</v>
      </c>
      <c r="M210" s="194" t="s">
        <v>8</v>
      </c>
      <c r="N210" s="446" t="e">
        <f>SUM(N211:N213)</f>
        <v>#REF!</v>
      </c>
      <c r="O210" s="2" t="str">
        <f t="shared" si="24"/>
        <v/>
      </c>
    </row>
    <row r="211" spans="1:15" x14ac:dyDescent="0.25">
      <c r="A211" s="445" t="e">
        <f>'Запит 2-12 '!#REF!</f>
        <v>#REF!</v>
      </c>
      <c r="B211" s="48" t="e">
        <f>'Запит 2-12 '!#REF!</f>
        <v>#REF!</v>
      </c>
      <c r="C211" s="195" t="s">
        <v>8</v>
      </c>
      <c r="D211" s="194" t="s">
        <v>8</v>
      </c>
      <c r="E211" s="356">
        <f>'Паспорт-4'!E205</f>
        <v>0</v>
      </c>
      <c r="F211" s="195" t="s">
        <v>8</v>
      </c>
      <c r="G211" s="194" t="s">
        <v>8</v>
      </c>
      <c r="H211" s="356">
        <f>'Паспорт-4'!H205</f>
        <v>0</v>
      </c>
      <c r="I211" s="195" t="s">
        <v>8</v>
      </c>
      <c r="J211" s="194" t="s">
        <v>8</v>
      </c>
      <c r="K211" s="200"/>
      <c r="L211" s="195" t="s">
        <v>8</v>
      </c>
      <c r="M211" s="194" t="s">
        <v>8</v>
      </c>
      <c r="N211" s="447" t="e">
        <f>'Паспорт-4'!K205</f>
        <v>#REF!</v>
      </c>
      <c r="O211" s="2" t="str">
        <f t="shared" si="24"/>
        <v/>
      </c>
    </row>
    <row r="212" spans="1:15" x14ac:dyDescent="0.25">
      <c r="A212" s="445" t="e">
        <f>'Запит 2-12 '!#REF!</f>
        <v>#REF!</v>
      </c>
      <c r="B212" s="48" t="e">
        <f>'Запит 2-12 '!#REF!</f>
        <v>#REF!</v>
      </c>
      <c r="C212" s="195" t="s">
        <v>8</v>
      </c>
      <c r="D212" s="194" t="s">
        <v>8</v>
      </c>
      <c r="E212" s="356">
        <f>'Паспорт-4'!E206</f>
        <v>0</v>
      </c>
      <c r="F212" s="195" t="s">
        <v>8</v>
      </c>
      <c r="G212" s="194" t="s">
        <v>8</v>
      </c>
      <c r="H212" s="356">
        <f>'Паспорт-4'!H206</f>
        <v>0</v>
      </c>
      <c r="I212" s="195" t="s">
        <v>8</v>
      </c>
      <c r="J212" s="194" t="s">
        <v>8</v>
      </c>
      <c r="K212" s="200"/>
      <c r="L212" s="195" t="s">
        <v>8</v>
      </c>
      <c r="M212" s="194" t="s">
        <v>8</v>
      </c>
      <c r="N212" s="447" t="e">
        <f>'Паспорт-4'!K206</f>
        <v>#REF!</v>
      </c>
      <c r="O212" s="2" t="str">
        <f t="shared" si="24"/>
        <v/>
      </c>
    </row>
    <row r="213" spans="1:15" x14ac:dyDescent="0.25">
      <c r="A213" s="448" t="e">
        <f>'Запит 2-12 '!#REF!</f>
        <v>#REF!</v>
      </c>
      <c r="B213" s="365" t="e">
        <f>'Запит 2-12 '!#REF!</f>
        <v>#REF!</v>
      </c>
      <c r="C213" s="196" t="s">
        <v>8</v>
      </c>
      <c r="D213" s="197" t="s">
        <v>8</v>
      </c>
      <c r="E213" s="357">
        <f>'Паспорт-4'!E207</f>
        <v>0</v>
      </c>
      <c r="F213" s="196" t="s">
        <v>8</v>
      </c>
      <c r="G213" s="197" t="s">
        <v>8</v>
      </c>
      <c r="H213" s="357">
        <f>'Паспорт-4'!H207</f>
        <v>0</v>
      </c>
      <c r="I213" s="196" t="s">
        <v>8</v>
      </c>
      <c r="J213" s="197" t="s">
        <v>8</v>
      </c>
      <c r="K213" s="206"/>
      <c r="L213" s="196" t="s">
        <v>8</v>
      </c>
      <c r="M213" s="197" t="s">
        <v>8</v>
      </c>
      <c r="N213" s="449" t="e">
        <f>'Паспорт-4'!K207</f>
        <v>#REF!</v>
      </c>
      <c r="O213" s="2" t="str">
        <f t="shared" si="24"/>
        <v/>
      </c>
    </row>
    <row r="214" spans="1:15" x14ac:dyDescent="0.25">
      <c r="A214" s="443" t="e">
        <f>'Запит 2-12 '!#REF!</f>
        <v>#REF!</v>
      </c>
      <c r="B214" s="359" t="e">
        <f>'Запит 2-12 '!#REF!</f>
        <v>#REF!</v>
      </c>
      <c r="C214" s="230">
        <f t="shared" ref="C214:N214" si="29">SUM(C215:C220)</f>
        <v>0</v>
      </c>
      <c r="D214" s="231">
        <f t="shared" si="29"/>
        <v>0</v>
      </c>
      <c r="E214" s="232">
        <f t="shared" si="29"/>
        <v>0</v>
      </c>
      <c r="F214" s="230">
        <f t="shared" si="29"/>
        <v>0</v>
      </c>
      <c r="G214" s="231">
        <f t="shared" si="29"/>
        <v>0</v>
      </c>
      <c r="H214" s="232">
        <f t="shared" si="29"/>
        <v>0</v>
      </c>
      <c r="I214" s="230">
        <f t="shared" si="29"/>
        <v>0</v>
      </c>
      <c r="J214" s="231">
        <f t="shared" si="29"/>
        <v>0</v>
      </c>
      <c r="K214" s="232">
        <f t="shared" si="29"/>
        <v>0</v>
      </c>
      <c r="L214" s="230" t="e">
        <f t="shared" si="29"/>
        <v>#REF!</v>
      </c>
      <c r="M214" s="231" t="e">
        <f t="shared" si="29"/>
        <v>#REF!</v>
      </c>
      <c r="N214" s="444" t="e">
        <f t="shared" si="29"/>
        <v>#REF!</v>
      </c>
      <c r="O214" s="2" t="str">
        <f t="shared" si="24"/>
        <v/>
      </c>
    </row>
    <row r="215" spans="1:15" x14ac:dyDescent="0.25">
      <c r="A215" s="445" t="e">
        <f>'Запит 2-12 '!#REF!</f>
        <v>#REF!</v>
      </c>
      <c r="B215" s="193" t="s">
        <v>138</v>
      </c>
      <c r="C215" s="358">
        <f>'Паспорт-4'!C209</f>
        <v>0</v>
      </c>
      <c r="D215" s="194" t="s">
        <v>8</v>
      </c>
      <c r="E215" s="98">
        <f>SUM(C215:D215)</f>
        <v>0</v>
      </c>
      <c r="F215" s="358">
        <f>'Паспорт-4'!F209</f>
        <v>0</v>
      </c>
      <c r="G215" s="194" t="s">
        <v>8</v>
      </c>
      <c r="H215" s="98">
        <f>SUM(F215:G215)</f>
        <v>0</v>
      </c>
      <c r="I215" s="198"/>
      <c r="J215" s="194" t="s">
        <v>8</v>
      </c>
      <c r="K215" s="98">
        <f>SUM(I215:J215)</f>
        <v>0</v>
      </c>
      <c r="L215" s="361" t="e">
        <f>'Паспорт-4'!I209</f>
        <v>#REF!</v>
      </c>
      <c r="M215" s="194" t="s">
        <v>8</v>
      </c>
      <c r="N215" s="446" t="e">
        <f>SUM(L215:M215)</f>
        <v>#REF!</v>
      </c>
      <c r="O215" s="2" t="str">
        <f t="shared" si="24"/>
        <v/>
      </c>
    </row>
    <row r="216" spans="1:15" x14ac:dyDescent="0.25">
      <c r="A216" s="445" t="e">
        <f>'Запит 2-12 '!#REF!</f>
        <v>#REF!</v>
      </c>
      <c r="B216" s="193" t="s">
        <v>32</v>
      </c>
      <c r="C216" s="195" t="s">
        <v>8</v>
      </c>
      <c r="D216" s="355">
        <f>'Паспорт-4'!D210</f>
        <v>0</v>
      </c>
      <c r="E216" s="98">
        <f>SUM(C216:D216)</f>
        <v>0</v>
      </c>
      <c r="F216" s="195" t="s">
        <v>8</v>
      </c>
      <c r="G216" s="355">
        <f>'Паспорт-4'!G210</f>
        <v>0</v>
      </c>
      <c r="H216" s="98">
        <f>SUM(F216:G216)</f>
        <v>0</v>
      </c>
      <c r="I216" s="195" t="s">
        <v>8</v>
      </c>
      <c r="J216" s="199"/>
      <c r="K216" s="98">
        <f>SUM(I216:J216)</f>
        <v>0</v>
      </c>
      <c r="L216" s="195" t="s">
        <v>8</v>
      </c>
      <c r="M216" s="363" t="e">
        <f>'Паспорт-4'!J210</f>
        <v>#REF!</v>
      </c>
      <c r="N216" s="446" t="e">
        <f>SUM(L216:M216)</f>
        <v>#REF!</v>
      </c>
      <c r="O216" s="2" t="str">
        <f t="shared" si="24"/>
        <v/>
      </c>
    </row>
    <row r="217" spans="1:15" x14ac:dyDescent="0.25">
      <c r="A217" s="445" t="e">
        <f>'Запит 2-12 '!#REF!</f>
        <v>#REF!</v>
      </c>
      <c r="B217" s="193" t="s">
        <v>20</v>
      </c>
      <c r="C217" s="195" t="s">
        <v>8</v>
      </c>
      <c r="D217" s="355">
        <f>'Паспорт-4'!D211</f>
        <v>0</v>
      </c>
      <c r="E217" s="98">
        <f>SUM(C217:D217)</f>
        <v>0</v>
      </c>
      <c r="F217" s="195" t="s">
        <v>8</v>
      </c>
      <c r="G217" s="355">
        <f>'Паспорт-4'!G211</f>
        <v>0</v>
      </c>
      <c r="H217" s="98">
        <f>SUM(F217:G217)</f>
        <v>0</v>
      </c>
      <c r="I217" s="195" t="s">
        <v>8</v>
      </c>
      <c r="J217" s="199"/>
      <c r="K217" s="98">
        <f>SUM(I217:J217)</f>
        <v>0</v>
      </c>
      <c r="L217" s="195" t="s">
        <v>8</v>
      </c>
      <c r="M217" s="363" t="e">
        <f>'Паспорт-4'!J211</f>
        <v>#REF!</v>
      </c>
      <c r="N217" s="446" t="e">
        <f>SUM(L217:M217)</f>
        <v>#REF!</v>
      </c>
      <c r="O217" s="2" t="str">
        <f t="shared" si="24"/>
        <v/>
      </c>
    </row>
    <row r="218" spans="1:15" x14ac:dyDescent="0.25">
      <c r="A218" s="445" t="e">
        <f>'Запит 2-12 '!#REF!</f>
        <v>#REF!</v>
      </c>
      <c r="B218" s="193" t="s">
        <v>21</v>
      </c>
      <c r="C218" s="195" t="s">
        <v>8</v>
      </c>
      <c r="D218" s="355">
        <f>'Паспорт-4'!D212</f>
        <v>0</v>
      </c>
      <c r="E218" s="98">
        <f>SUM(C218:D218)</f>
        <v>0</v>
      </c>
      <c r="F218" s="195" t="s">
        <v>8</v>
      </c>
      <c r="G218" s="355">
        <f>'Паспорт-4'!G212</f>
        <v>0</v>
      </c>
      <c r="H218" s="98">
        <f>SUM(F218:G218)</f>
        <v>0</v>
      </c>
      <c r="I218" s="195" t="s">
        <v>8</v>
      </c>
      <c r="J218" s="199"/>
      <c r="K218" s="98">
        <f>SUM(I218:J218)</f>
        <v>0</v>
      </c>
      <c r="L218" s="195" t="s">
        <v>8</v>
      </c>
      <c r="M218" s="363" t="e">
        <f>'Паспорт-4'!J212</f>
        <v>#REF!</v>
      </c>
      <c r="N218" s="446" t="e">
        <f>SUM(L218:M218)</f>
        <v>#REF!</v>
      </c>
      <c r="O218" s="2" t="str">
        <f t="shared" si="24"/>
        <v/>
      </c>
    </row>
    <row r="219" spans="1:15" x14ac:dyDescent="0.25">
      <c r="A219" s="445" t="e">
        <f>'Запит 2-12 '!#REF!</f>
        <v>#REF!</v>
      </c>
      <c r="B219" s="193" t="s">
        <v>22</v>
      </c>
      <c r="C219" s="195" t="s">
        <v>8</v>
      </c>
      <c r="D219" s="355">
        <f>'Паспорт-4'!D213</f>
        <v>0</v>
      </c>
      <c r="E219" s="98">
        <f>SUM(C219:D219)</f>
        <v>0</v>
      </c>
      <c r="F219" s="195" t="s">
        <v>8</v>
      </c>
      <c r="G219" s="355">
        <f>'Паспорт-4'!G213</f>
        <v>0</v>
      </c>
      <c r="H219" s="98">
        <f>SUM(F219:G219)</f>
        <v>0</v>
      </c>
      <c r="I219" s="195" t="s">
        <v>8</v>
      </c>
      <c r="J219" s="199"/>
      <c r="K219" s="98">
        <f>SUM(I219:J219)</f>
        <v>0</v>
      </c>
      <c r="L219" s="195" t="s">
        <v>8</v>
      </c>
      <c r="M219" s="363" t="e">
        <f>'Паспорт-4'!J213</f>
        <v>#REF!</v>
      </c>
      <c r="N219" s="446" t="e">
        <f>SUM(L219:M219)</f>
        <v>#REF!</v>
      </c>
      <c r="O219" s="2" t="str">
        <f t="shared" si="24"/>
        <v/>
      </c>
    </row>
    <row r="220" spans="1:15" ht="25.5" x14ac:dyDescent="0.25">
      <c r="A220" s="445" t="e">
        <f>'Запит 2-12 '!#REF!</f>
        <v>#REF!</v>
      </c>
      <c r="B220" s="193" t="s">
        <v>23</v>
      </c>
      <c r="C220" s="195" t="s">
        <v>8</v>
      </c>
      <c r="D220" s="194" t="s">
        <v>8</v>
      </c>
      <c r="E220" s="98">
        <f>SUM(E221:E223)</f>
        <v>0</v>
      </c>
      <c r="F220" s="195" t="s">
        <v>8</v>
      </c>
      <c r="G220" s="194" t="s">
        <v>8</v>
      </c>
      <c r="H220" s="98">
        <f>SUM(H221:H223)</f>
        <v>0</v>
      </c>
      <c r="I220" s="195" t="s">
        <v>8</v>
      </c>
      <c r="J220" s="194" t="s">
        <v>8</v>
      </c>
      <c r="K220" s="98">
        <f>SUM(K221:K223)</f>
        <v>0</v>
      </c>
      <c r="L220" s="195" t="s">
        <v>8</v>
      </c>
      <c r="M220" s="194" t="s">
        <v>8</v>
      </c>
      <c r="N220" s="446" t="e">
        <f>SUM(N221:N223)</f>
        <v>#REF!</v>
      </c>
      <c r="O220" s="2" t="str">
        <f t="shared" si="24"/>
        <v/>
      </c>
    </row>
    <row r="221" spans="1:15" x14ac:dyDescent="0.25">
      <c r="A221" s="445" t="e">
        <f>'Запит 2-12 '!#REF!</f>
        <v>#REF!</v>
      </c>
      <c r="B221" s="48" t="e">
        <f>'Запит 2-12 '!#REF!</f>
        <v>#REF!</v>
      </c>
      <c r="C221" s="195" t="s">
        <v>8</v>
      </c>
      <c r="D221" s="194" t="s">
        <v>8</v>
      </c>
      <c r="E221" s="356">
        <f>'Паспорт-4'!E215</f>
        <v>0</v>
      </c>
      <c r="F221" s="195" t="s">
        <v>8</v>
      </c>
      <c r="G221" s="194" t="s">
        <v>8</v>
      </c>
      <c r="H221" s="356">
        <f>'Паспорт-4'!H215</f>
        <v>0</v>
      </c>
      <c r="I221" s="195" t="s">
        <v>8</v>
      </c>
      <c r="J221" s="194" t="s">
        <v>8</v>
      </c>
      <c r="K221" s="200"/>
      <c r="L221" s="195" t="s">
        <v>8</v>
      </c>
      <c r="M221" s="194" t="s">
        <v>8</v>
      </c>
      <c r="N221" s="447" t="e">
        <f>'Паспорт-4'!K215</f>
        <v>#REF!</v>
      </c>
      <c r="O221" s="2" t="str">
        <f t="shared" si="24"/>
        <v/>
      </c>
    </row>
    <row r="222" spans="1:15" x14ac:dyDescent="0.25">
      <c r="A222" s="445" t="e">
        <f>'Запит 2-12 '!#REF!</f>
        <v>#REF!</v>
      </c>
      <c r="B222" s="48" t="e">
        <f>'Запит 2-12 '!#REF!</f>
        <v>#REF!</v>
      </c>
      <c r="C222" s="195" t="s">
        <v>8</v>
      </c>
      <c r="D222" s="194" t="s">
        <v>8</v>
      </c>
      <c r="E222" s="356">
        <f>'Паспорт-4'!E216</f>
        <v>0</v>
      </c>
      <c r="F222" s="195" t="s">
        <v>8</v>
      </c>
      <c r="G222" s="194" t="s">
        <v>8</v>
      </c>
      <c r="H222" s="356">
        <f>'Паспорт-4'!H216</f>
        <v>0</v>
      </c>
      <c r="I222" s="195" t="s">
        <v>8</v>
      </c>
      <c r="J222" s="194" t="s">
        <v>8</v>
      </c>
      <c r="K222" s="200"/>
      <c r="L222" s="195" t="s">
        <v>8</v>
      </c>
      <c r="M222" s="194" t="s">
        <v>8</v>
      </c>
      <c r="N222" s="447" t="e">
        <f>'Паспорт-4'!K216</f>
        <v>#REF!</v>
      </c>
      <c r="O222" s="2" t="str">
        <f t="shared" si="24"/>
        <v/>
      </c>
    </row>
    <row r="223" spans="1:15" x14ac:dyDescent="0.25">
      <c r="A223" s="448" t="e">
        <f>'Запит 2-12 '!#REF!</f>
        <v>#REF!</v>
      </c>
      <c r="B223" s="365" t="e">
        <f>'Запит 2-12 '!#REF!</f>
        <v>#REF!</v>
      </c>
      <c r="C223" s="196" t="s">
        <v>8</v>
      </c>
      <c r="D223" s="197" t="s">
        <v>8</v>
      </c>
      <c r="E223" s="357">
        <f>'Паспорт-4'!E217</f>
        <v>0</v>
      </c>
      <c r="F223" s="196" t="s">
        <v>8</v>
      </c>
      <c r="G223" s="197" t="s">
        <v>8</v>
      </c>
      <c r="H223" s="357">
        <f>'Паспорт-4'!H217</f>
        <v>0</v>
      </c>
      <c r="I223" s="196" t="s">
        <v>8</v>
      </c>
      <c r="J223" s="197" t="s">
        <v>8</v>
      </c>
      <c r="K223" s="206"/>
      <c r="L223" s="196" t="s">
        <v>8</v>
      </c>
      <c r="M223" s="197" t="s">
        <v>8</v>
      </c>
      <c r="N223" s="449" t="e">
        <f>'Паспорт-4'!K217</f>
        <v>#REF!</v>
      </c>
      <c r="O223" s="2" t="str">
        <f t="shared" si="24"/>
        <v/>
      </c>
    </row>
    <row r="224" spans="1:15" x14ac:dyDescent="0.25">
      <c r="A224" s="443" t="e">
        <f>'Запит 2-12 '!#REF!</f>
        <v>#REF!</v>
      </c>
      <c r="B224" s="359" t="e">
        <f>'Запит 2-12 '!#REF!</f>
        <v>#REF!</v>
      </c>
      <c r="C224" s="230">
        <f t="shared" ref="C224:N224" si="30">SUM(C225:C230)</f>
        <v>0</v>
      </c>
      <c r="D224" s="231">
        <f t="shared" si="30"/>
        <v>0</v>
      </c>
      <c r="E224" s="232">
        <f t="shared" si="30"/>
        <v>0</v>
      </c>
      <c r="F224" s="230">
        <f t="shared" si="30"/>
        <v>0</v>
      </c>
      <c r="G224" s="231">
        <f t="shared" si="30"/>
        <v>0</v>
      </c>
      <c r="H224" s="232">
        <f t="shared" si="30"/>
        <v>0</v>
      </c>
      <c r="I224" s="230">
        <f t="shared" si="30"/>
        <v>0</v>
      </c>
      <c r="J224" s="231">
        <f t="shared" si="30"/>
        <v>0</v>
      </c>
      <c r="K224" s="232">
        <f t="shared" si="30"/>
        <v>0</v>
      </c>
      <c r="L224" s="230" t="e">
        <f t="shared" si="30"/>
        <v>#REF!</v>
      </c>
      <c r="M224" s="231" t="e">
        <f t="shared" si="30"/>
        <v>#REF!</v>
      </c>
      <c r="N224" s="444" t="e">
        <f t="shared" si="30"/>
        <v>#REF!</v>
      </c>
      <c r="O224" s="2" t="str">
        <f t="shared" si="24"/>
        <v/>
      </c>
    </row>
    <row r="225" spans="1:15" x14ac:dyDescent="0.25">
      <c r="A225" s="445" t="e">
        <f>'Запит 2-12 '!#REF!</f>
        <v>#REF!</v>
      </c>
      <c r="B225" s="193" t="s">
        <v>138</v>
      </c>
      <c r="C225" s="358">
        <f>'Паспорт-4'!C219</f>
        <v>0</v>
      </c>
      <c r="D225" s="194" t="s">
        <v>8</v>
      </c>
      <c r="E225" s="98">
        <f>SUM(C225:D225)</f>
        <v>0</v>
      </c>
      <c r="F225" s="358">
        <f>'Паспорт-4'!F219</f>
        <v>0</v>
      </c>
      <c r="G225" s="194" t="s">
        <v>8</v>
      </c>
      <c r="H225" s="98">
        <f>SUM(F225:G225)</f>
        <v>0</v>
      </c>
      <c r="I225" s="198"/>
      <c r="J225" s="194" t="s">
        <v>8</v>
      </c>
      <c r="K225" s="98">
        <f>SUM(I225:J225)</f>
        <v>0</v>
      </c>
      <c r="L225" s="361" t="e">
        <f>'Паспорт-4'!I219</f>
        <v>#REF!</v>
      </c>
      <c r="M225" s="194" t="s">
        <v>8</v>
      </c>
      <c r="N225" s="446" t="e">
        <f>SUM(L225:M225)</f>
        <v>#REF!</v>
      </c>
      <c r="O225" s="2" t="str">
        <f t="shared" si="24"/>
        <v/>
      </c>
    </row>
    <row r="226" spans="1:15" x14ac:dyDescent="0.25">
      <c r="A226" s="445" t="e">
        <f>'Запит 2-12 '!#REF!</f>
        <v>#REF!</v>
      </c>
      <c r="B226" s="193" t="s">
        <v>32</v>
      </c>
      <c r="C226" s="195" t="s">
        <v>8</v>
      </c>
      <c r="D226" s="355">
        <f>'Паспорт-4'!D220</f>
        <v>0</v>
      </c>
      <c r="E226" s="98">
        <f>SUM(C226:D226)</f>
        <v>0</v>
      </c>
      <c r="F226" s="195" t="s">
        <v>8</v>
      </c>
      <c r="G226" s="355">
        <f>'Паспорт-4'!G220</f>
        <v>0</v>
      </c>
      <c r="H226" s="98">
        <f>SUM(F226:G226)</f>
        <v>0</v>
      </c>
      <c r="I226" s="195" t="s">
        <v>8</v>
      </c>
      <c r="J226" s="199"/>
      <c r="K226" s="98">
        <f>SUM(I226:J226)</f>
        <v>0</v>
      </c>
      <c r="L226" s="195" t="s">
        <v>8</v>
      </c>
      <c r="M226" s="363" t="e">
        <f>'Паспорт-4'!J220</f>
        <v>#REF!</v>
      </c>
      <c r="N226" s="446" t="e">
        <f>SUM(L226:M226)</f>
        <v>#REF!</v>
      </c>
      <c r="O226" s="2" t="str">
        <f t="shared" si="24"/>
        <v/>
      </c>
    </row>
    <row r="227" spans="1:15" x14ac:dyDescent="0.25">
      <c r="A227" s="445" t="e">
        <f>'Запит 2-12 '!#REF!</f>
        <v>#REF!</v>
      </c>
      <c r="B227" s="193" t="s">
        <v>20</v>
      </c>
      <c r="C227" s="195" t="s">
        <v>8</v>
      </c>
      <c r="D227" s="355">
        <f>'Паспорт-4'!D221</f>
        <v>0</v>
      </c>
      <c r="E227" s="98">
        <f>SUM(C227:D227)</f>
        <v>0</v>
      </c>
      <c r="F227" s="195" t="s">
        <v>8</v>
      </c>
      <c r="G227" s="355">
        <f>'Паспорт-4'!G221</f>
        <v>0</v>
      </c>
      <c r="H227" s="98">
        <f>SUM(F227:G227)</f>
        <v>0</v>
      </c>
      <c r="I227" s="195" t="s">
        <v>8</v>
      </c>
      <c r="J227" s="199"/>
      <c r="K227" s="98">
        <f>SUM(I227:J227)</f>
        <v>0</v>
      </c>
      <c r="L227" s="195" t="s">
        <v>8</v>
      </c>
      <c r="M227" s="363" t="e">
        <f>'Паспорт-4'!J221</f>
        <v>#REF!</v>
      </c>
      <c r="N227" s="446" t="e">
        <f>SUM(L227:M227)</f>
        <v>#REF!</v>
      </c>
      <c r="O227" s="2" t="str">
        <f t="shared" si="24"/>
        <v/>
      </c>
    </row>
    <row r="228" spans="1:15" x14ac:dyDescent="0.25">
      <c r="A228" s="445" t="e">
        <f>'Запит 2-12 '!#REF!</f>
        <v>#REF!</v>
      </c>
      <c r="B228" s="193" t="s">
        <v>21</v>
      </c>
      <c r="C228" s="195" t="s">
        <v>8</v>
      </c>
      <c r="D228" s="355">
        <f>'Паспорт-4'!D222</f>
        <v>0</v>
      </c>
      <c r="E228" s="98">
        <f>SUM(C228:D228)</f>
        <v>0</v>
      </c>
      <c r="F228" s="195" t="s">
        <v>8</v>
      </c>
      <c r="G228" s="355">
        <f>'Паспорт-4'!G222</f>
        <v>0</v>
      </c>
      <c r="H228" s="98">
        <f>SUM(F228:G228)</f>
        <v>0</v>
      </c>
      <c r="I228" s="195" t="s">
        <v>8</v>
      </c>
      <c r="J228" s="199"/>
      <c r="K228" s="98">
        <f>SUM(I228:J228)</f>
        <v>0</v>
      </c>
      <c r="L228" s="195" t="s">
        <v>8</v>
      </c>
      <c r="M228" s="363" t="e">
        <f>'Паспорт-4'!J222</f>
        <v>#REF!</v>
      </c>
      <c r="N228" s="446" t="e">
        <f>SUM(L228:M228)</f>
        <v>#REF!</v>
      </c>
      <c r="O228" s="2" t="str">
        <f t="shared" si="24"/>
        <v/>
      </c>
    </row>
    <row r="229" spans="1:15" x14ac:dyDescent="0.25">
      <c r="A229" s="445" t="e">
        <f>'Запит 2-12 '!#REF!</f>
        <v>#REF!</v>
      </c>
      <c r="B229" s="193" t="s">
        <v>22</v>
      </c>
      <c r="C229" s="195" t="s">
        <v>8</v>
      </c>
      <c r="D229" s="355">
        <f>'Паспорт-4'!D223</f>
        <v>0</v>
      </c>
      <c r="E229" s="98">
        <f>SUM(C229:D229)</f>
        <v>0</v>
      </c>
      <c r="F229" s="195" t="s">
        <v>8</v>
      </c>
      <c r="G229" s="355">
        <f>'Паспорт-4'!G223</f>
        <v>0</v>
      </c>
      <c r="H229" s="98">
        <f>SUM(F229:G229)</f>
        <v>0</v>
      </c>
      <c r="I229" s="195" t="s">
        <v>8</v>
      </c>
      <c r="J229" s="199"/>
      <c r="K229" s="98">
        <f>SUM(I229:J229)</f>
        <v>0</v>
      </c>
      <c r="L229" s="195" t="s">
        <v>8</v>
      </c>
      <c r="M229" s="363" t="e">
        <f>'Паспорт-4'!J223</f>
        <v>#REF!</v>
      </c>
      <c r="N229" s="446" t="e">
        <f>SUM(L229:M229)</f>
        <v>#REF!</v>
      </c>
      <c r="O229" s="2" t="str">
        <f t="shared" si="24"/>
        <v/>
      </c>
    </row>
    <row r="230" spans="1:15" ht="25.5" x14ac:dyDescent="0.25">
      <c r="A230" s="445" t="e">
        <f>'Запит 2-12 '!#REF!</f>
        <v>#REF!</v>
      </c>
      <c r="B230" s="193" t="s">
        <v>23</v>
      </c>
      <c r="C230" s="195" t="s">
        <v>8</v>
      </c>
      <c r="D230" s="194" t="s">
        <v>8</v>
      </c>
      <c r="E230" s="98">
        <f>SUM(E231:E233)</f>
        <v>0</v>
      </c>
      <c r="F230" s="195" t="s">
        <v>8</v>
      </c>
      <c r="G230" s="194" t="s">
        <v>8</v>
      </c>
      <c r="H230" s="98">
        <f>SUM(H231:H233)</f>
        <v>0</v>
      </c>
      <c r="I230" s="195" t="s">
        <v>8</v>
      </c>
      <c r="J230" s="194" t="s">
        <v>8</v>
      </c>
      <c r="K230" s="98">
        <f>SUM(K231:K233)</f>
        <v>0</v>
      </c>
      <c r="L230" s="195" t="s">
        <v>8</v>
      </c>
      <c r="M230" s="194" t="s">
        <v>8</v>
      </c>
      <c r="N230" s="446" t="e">
        <f>SUM(N231:N233)</f>
        <v>#REF!</v>
      </c>
      <c r="O230" s="2" t="str">
        <f t="shared" si="24"/>
        <v/>
      </c>
    </row>
    <row r="231" spans="1:15" x14ac:dyDescent="0.25">
      <c r="A231" s="445" t="e">
        <f>'Запит 2-12 '!#REF!</f>
        <v>#REF!</v>
      </c>
      <c r="B231" s="48" t="e">
        <f>'Запит 2-12 '!#REF!</f>
        <v>#REF!</v>
      </c>
      <c r="C231" s="195" t="s">
        <v>8</v>
      </c>
      <c r="D231" s="194" t="s">
        <v>8</v>
      </c>
      <c r="E231" s="356">
        <f>'Паспорт-4'!E225</f>
        <v>0</v>
      </c>
      <c r="F231" s="195" t="s">
        <v>8</v>
      </c>
      <c r="G231" s="194" t="s">
        <v>8</v>
      </c>
      <c r="H231" s="356">
        <f>'Паспорт-4'!H225</f>
        <v>0</v>
      </c>
      <c r="I231" s="195" t="s">
        <v>8</v>
      </c>
      <c r="J231" s="194" t="s">
        <v>8</v>
      </c>
      <c r="K231" s="200"/>
      <c r="L231" s="195" t="s">
        <v>8</v>
      </c>
      <c r="M231" s="194" t="s">
        <v>8</v>
      </c>
      <c r="N231" s="447" t="e">
        <f>'Паспорт-4'!K225</f>
        <v>#REF!</v>
      </c>
      <c r="O231" s="2" t="str">
        <f t="shared" si="24"/>
        <v/>
      </c>
    </row>
    <row r="232" spans="1:15" x14ac:dyDescent="0.25">
      <c r="A232" s="445" t="e">
        <f>'Запит 2-12 '!#REF!</f>
        <v>#REF!</v>
      </c>
      <c r="B232" s="48" t="e">
        <f>'Запит 2-12 '!#REF!</f>
        <v>#REF!</v>
      </c>
      <c r="C232" s="195" t="s">
        <v>8</v>
      </c>
      <c r="D232" s="194" t="s">
        <v>8</v>
      </c>
      <c r="E232" s="356">
        <f>'Паспорт-4'!E226</f>
        <v>0</v>
      </c>
      <c r="F232" s="195" t="s">
        <v>8</v>
      </c>
      <c r="G232" s="194" t="s">
        <v>8</v>
      </c>
      <c r="H232" s="356">
        <f>'Паспорт-4'!H226</f>
        <v>0</v>
      </c>
      <c r="I232" s="195" t="s">
        <v>8</v>
      </c>
      <c r="J232" s="194" t="s">
        <v>8</v>
      </c>
      <c r="K232" s="200"/>
      <c r="L232" s="195" t="s">
        <v>8</v>
      </c>
      <c r="M232" s="194" t="s">
        <v>8</v>
      </c>
      <c r="N232" s="447" t="e">
        <f>'Паспорт-4'!K226</f>
        <v>#REF!</v>
      </c>
      <c r="O232" s="2" t="str">
        <f t="shared" si="24"/>
        <v/>
      </c>
    </row>
    <row r="233" spans="1:15" x14ac:dyDescent="0.25">
      <c r="A233" s="448" t="e">
        <f>'Запит 2-12 '!#REF!</f>
        <v>#REF!</v>
      </c>
      <c r="B233" s="365" t="e">
        <f>'Запит 2-12 '!#REF!</f>
        <v>#REF!</v>
      </c>
      <c r="C233" s="196" t="s">
        <v>8</v>
      </c>
      <c r="D233" s="197" t="s">
        <v>8</v>
      </c>
      <c r="E233" s="357">
        <f>'Паспорт-4'!E227</f>
        <v>0</v>
      </c>
      <c r="F233" s="196" t="s">
        <v>8</v>
      </c>
      <c r="G233" s="197" t="s">
        <v>8</v>
      </c>
      <c r="H233" s="357">
        <f>'Паспорт-4'!H227</f>
        <v>0</v>
      </c>
      <c r="I233" s="196" t="s">
        <v>8</v>
      </c>
      <c r="J233" s="197" t="s">
        <v>8</v>
      </c>
      <c r="K233" s="206"/>
      <c r="L233" s="196" t="s">
        <v>8</v>
      </c>
      <c r="M233" s="197" t="s">
        <v>8</v>
      </c>
      <c r="N233" s="449" t="e">
        <f>'Паспорт-4'!K227</f>
        <v>#REF!</v>
      </c>
      <c r="O233" s="2" t="str">
        <f t="shared" si="24"/>
        <v/>
      </c>
    </row>
    <row r="234" spans="1:15" ht="15" customHeight="1" x14ac:dyDescent="0.25">
      <c r="A234" s="845" t="s">
        <v>24</v>
      </c>
      <c r="B234" s="788"/>
      <c r="C234" s="202">
        <f t="shared" ref="C234:N234" si="31">C204+C214+C224</f>
        <v>0</v>
      </c>
      <c r="D234" s="203">
        <f t="shared" si="31"/>
        <v>0</v>
      </c>
      <c r="E234" s="204">
        <f t="shared" si="31"/>
        <v>0</v>
      </c>
      <c r="F234" s="202">
        <f t="shared" si="31"/>
        <v>0</v>
      </c>
      <c r="G234" s="203">
        <f t="shared" si="31"/>
        <v>0</v>
      </c>
      <c r="H234" s="204">
        <f t="shared" si="31"/>
        <v>0</v>
      </c>
      <c r="I234" s="202">
        <f t="shared" si="31"/>
        <v>0</v>
      </c>
      <c r="J234" s="203">
        <f t="shared" si="31"/>
        <v>0</v>
      </c>
      <c r="K234" s="204">
        <f t="shared" si="31"/>
        <v>0</v>
      </c>
      <c r="L234" s="202" t="e">
        <f t="shared" si="31"/>
        <v>#REF!</v>
      </c>
      <c r="M234" s="203" t="e">
        <f t="shared" si="31"/>
        <v>#REF!</v>
      </c>
      <c r="N234" s="450" t="e">
        <f t="shared" si="31"/>
        <v>#REF!</v>
      </c>
      <c r="O234" s="2" t="str">
        <f t="shared" si="24"/>
        <v/>
      </c>
    </row>
    <row r="235" spans="1:15" ht="15" customHeight="1" x14ac:dyDescent="0.25">
      <c r="A235" s="853" t="s">
        <v>213</v>
      </c>
      <c r="B235" s="854"/>
      <c r="C235" s="854"/>
      <c r="D235" s="854"/>
      <c r="E235" s="854"/>
      <c r="F235" s="854"/>
      <c r="G235" s="854"/>
      <c r="H235" s="854"/>
      <c r="I235" s="854"/>
      <c r="J235" s="854"/>
      <c r="K235" s="854"/>
      <c r="L235" s="854"/>
      <c r="M235" s="854"/>
      <c r="N235" s="855"/>
      <c r="O235" s="2" t="str">
        <f>O234</f>
        <v/>
      </c>
    </row>
    <row r="236" spans="1:15" x14ac:dyDescent="0.25">
      <c r="A236" s="784" t="e">
        <f>'Запит  2-7'!#REF!</f>
        <v>#REF!</v>
      </c>
      <c r="B236" s="785"/>
      <c r="C236" s="785"/>
      <c r="D236" s="785"/>
      <c r="E236" s="785"/>
      <c r="F236" s="785"/>
      <c r="G236" s="785"/>
      <c r="H236" s="785"/>
      <c r="I236" s="785"/>
      <c r="J236" s="785"/>
      <c r="K236" s="785"/>
      <c r="L236" s="785"/>
      <c r="M236" s="785"/>
      <c r="N236" s="786"/>
      <c r="O236" s="2" t="str">
        <f>O267</f>
        <v/>
      </c>
    </row>
    <row r="237" spans="1:15" x14ac:dyDescent="0.25">
      <c r="A237" s="443" t="e">
        <f>'Запит 2-12 '!#REF!</f>
        <v>#REF!</v>
      </c>
      <c r="B237" s="359" t="e">
        <f>'Запит 2-12 '!#REF!</f>
        <v>#REF!</v>
      </c>
      <c r="C237" s="230">
        <f t="shared" ref="C237:N237" si="32">SUM(C238:C243)</f>
        <v>0</v>
      </c>
      <c r="D237" s="231">
        <f t="shared" si="32"/>
        <v>0</v>
      </c>
      <c r="E237" s="232">
        <f t="shared" si="32"/>
        <v>0</v>
      </c>
      <c r="F237" s="230">
        <f t="shared" si="32"/>
        <v>0</v>
      </c>
      <c r="G237" s="231">
        <f t="shared" si="32"/>
        <v>0</v>
      </c>
      <c r="H237" s="232">
        <f t="shared" si="32"/>
        <v>0</v>
      </c>
      <c r="I237" s="230">
        <f t="shared" si="32"/>
        <v>0</v>
      </c>
      <c r="J237" s="231">
        <f t="shared" si="32"/>
        <v>0</v>
      </c>
      <c r="K237" s="232">
        <f t="shared" si="32"/>
        <v>0</v>
      </c>
      <c r="L237" s="230" t="e">
        <f t="shared" si="32"/>
        <v>#REF!</v>
      </c>
      <c r="M237" s="231" t="e">
        <f t="shared" si="32"/>
        <v>#REF!</v>
      </c>
      <c r="N237" s="444" t="e">
        <f t="shared" si="32"/>
        <v>#REF!</v>
      </c>
      <c r="O237" s="2" t="str">
        <f t="shared" ref="O237:O267" si="33">IF(SUM(C237:K237)&lt;&gt;0,"Для друку","")</f>
        <v/>
      </c>
    </row>
    <row r="238" spans="1:15" x14ac:dyDescent="0.25">
      <c r="A238" s="445" t="e">
        <f>'Запит 2-12 '!#REF!</f>
        <v>#REF!</v>
      </c>
      <c r="B238" s="193" t="s">
        <v>138</v>
      </c>
      <c r="C238" s="358">
        <f>'Паспорт-4'!C231</f>
        <v>0</v>
      </c>
      <c r="D238" s="194" t="s">
        <v>8</v>
      </c>
      <c r="E238" s="98">
        <f>SUM(C238:D238)</f>
        <v>0</v>
      </c>
      <c r="F238" s="358">
        <f>'Паспорт-4'!F231</f>
        <v>0</v>
      </c>
      <c r="G238" s="194" t="s">
        <v>8</v>
      </c>
      <c r="H238" s="98">
        <f>SUM(F238:G238)</f>
        <v>0</v>
      </c>
      <c r="I238" s="198"/>
      <c r="J238" s="194" t="s">
        <v>8</v>
      </c>
      <c r="K238" s="98">
        <f>SUM(I238:J238)</f>
        <v>0</v>
      </c>
      <c r="L238" s="361" t="e">
        <f>'Паспорт-4'!I231</f>
        <v>#REF!</v>
      </c>
      <c r="M238" s="194" t="s">
        <v>8</v>
      </c>
      <c r="N238" s="446" t="e">
        <f>SUM(L238:M238)</f>
        <v>#REF!</v>
      </c>
      <c r="O238" s="2" t="str">
        <f t="shared" si="33"/>
        <v/>
      </c>
    </row>
    <row r="239" spans="1:15" x14ac:dyDescent="0.25">
      <c r="A239" s="445" t="e">
        <f>'Запит 2-12 '!#REF!</f>
        <v>#REF!</v>
      </c>
      <c r="B239" s="193" t="s">
        <v>32</v>
      </c>
      <c r="C239" s="195" t="s">
        <v>8</v>
      </c>
      <c r="D239" s="355">
        <f>'Паспорт-4'!D232</f>
        <v>0</v>
      </c>
      <c r="E239" s="98">
        <f>SUM(C239:D239)</f>
        <v>0</v>
      </c>
      <c r="F239" s="195" t="s">
        <v>8</v>
      </c>
      <c r="G239" s="355">
        <f>'Паспорт-4'!G232</f>
        <v>0</v>
      </c>
      <c r="H239" s="98">
        <f>SUM(F239:G239)</f>
        <v>0</v>
      </c>
      <c r="I239" s="195" t="s">
        <v>8</v>
      </c>
      <c r="J239" s="199"/>
      <c r="K239" s="98">
        <f>SUM(I239:J239)</f>
        <v>0</v>
      </c>
      <c r="L239" s="195" t="s">
        <v>8</v>
      </c>
      <c r="M239" s="363" t="e">
        <f>'Паспорт-4'!J232</f>
        <v>#REF!</v>
      </c>
      <c r="N239" s="446" t="e">
        <f>SUM(L239:M239)</f>
        <v>#REF!</v>
      </c>
      <c r="O239" s="2" t="str">
        <f t="shared" si="33"/>
        <v/>
      </c>
    </row>
    <row r="240" spans="1:15" x14ac:dyDescent="0.25">
      <c r="A240" s="445" t="e">
        <f>'Запит 2-12 '!#REF!</f>
        <v>#REF!</v>
      </c>
      <c r="B240" s="193" t="s">
        <v>20</v>
      </c>
      <c r="C240" s="195" t="s">
        <v>8</v>
      </c>
      <c r="D240" s="355">
        <f>'Паспорт-4'!D233</f>
        <v>0</v>
      </c>
      <c r="E240" s="98">
        <f>SUM(C240:D240)</f>
        <v>0</v>
      </c>
      <c r="F240" s="195" t="s">
        <v>8</v>
      </c>
      <c r="G240" s="355">
        <f>'Паспорт-4'!G233</f>
        <v>0</v>
      </c>
      <c r="H240" s="98">
        <f>SUM(F240:G240)</f>
        <v>0</v>
      </c>
      <c r="I240" s="195" t="s">
        <v>8</v>
      </c>
      <c r="J240" s="199"/>
      <c r="K240" s="98">
        <f>SUM(I240:J240)</f>
        <v>0</v>
      </c>
      <c r="L240" s="195" t="s">
        <v>8</v>
      </c>
      <c r="M240" s="363" t="e">
        <f>'Паспорт-4'!J233</f>
        <v>#REF!</v>
      </c>
      <c r="N240" s="446" t="e">
        <f>SUM(L240:M240)</f>
        <v>#REF!</v>
      </c>
      <c r="O240" s="2" t="str">
        <f t="shared" si="33"/>
        <v/>
      </c>
    </row>
    <row r="241" spans="1:15" x14ac:dyDescent="0.25">
      <c r="A241" s="445" t="e">
        <f>'Запит 2-12 '!#REF!</f>
        <v>#REF!</v>
      </c>
      <c r="B241" s="193" t="s">
        <v>21</v>
      </c>
      <c r="C241" s="195" t="s">
        <v>8</v>
      </c>
      <c r="D241" s="355">
        <f>'Паспорт-4'!D234</f>
        <v>0</v>
      </c>
      <c r="E241" s="98">
        <f>SUM(C241:D241)</f>
        <v>0</v>
      </c>
      <c r="F241" s="195" t="s">
        <v>8</v>
      </c>
      <c r="G241" s="355">
        <f>'Паспорт-4'!G234</f>
        <v>0</v>
      </c>
      <c r="H241" s="98">
        <f>SUM(F241:G241)</f>
        <v>0</v>
      </c>
      <c r="I241" s="195" t="s">
        <v>8</v>
      </c>
      <c r="J241" s="199"/>
      <c r="K241" s="98">
        <f>SUM(I241:J241)</f>
        <v>0</v>
      </c>
      <c r="L241" s="195" t="s">
        <v>8</v>
      </c>
      <c r="M241" s="363" t="e">
        <f>'Паспорт-4'!J234</f>
        <v>#REF!</v>
      </c>
      <c r="N241" s="446" t="e">
        <f>SUM(L241:M241)</f>
        <v>#REF!</v>
      </c>
      <c r="O241" s="2" t="str">
        <f t="shared" si="33"/>
        <v/>
      </c>
    </row>
    <row r="242" spans="1:15" x14ac:dyDescent="0.25">
      <c r="A242" s="445" t="e">
        <f>'Запит 2-12 '!#REF!</f>
        <v>#REF!</v>
      </c>
      <c r="B242" s="193" t="s">
        <v>22</v>
      </c>
      <c r="C242" s="195" t="s">
        <v>8</v>
      </c>
      <c r="D242" s="355">
        <f>'Паспорт-4'!D235</f>
        <v>0</v>
      </c>
      <c r="E242" s="98">
        <f>SUM(C242:D242)</f>
        <v>0</v>
      </c>
      <c r="F242" s="195" t="s">
        <v>8</v>
      </c>
      <c r="G242" s="355">
        <f>'Паспорт-4'!G235</f>
        <v>0</v>
      </c>
      <c r="H242" s="98">
        <f>SUM(F242:G242)</f>
        <v>0</v>
      </c>
      <c r="I242" s="195" t="s">
        <v>8</v>
      </c>
      <c r="J242" s="199"/>
      <c r="K242" s="98">
        <f>SUM(I242:J242)</f>
        <v>0</v>
      </c>
      <c r="L242" s="195" t="s">
        <v>8</v>
      </c>
      <c r="M242" s="363" t="e">
        <f>'Паспорт-4'!J235</f>
        <v>#REF!</v>
      </c>
      <c r="N242" s="446" t="e">
        <f>SUM(L242:M242)</f>
        <v>#REF!</v>
      </c>
      <c r="O242" s="2" t="str">
        <f t="shared" si="33"/>
        <v/>
      </c>
    </row>
    <row r="243" spans="1:15" ht="25.5" x14ac:dyDescent="0.25">
      <c r="A243" s="445" t="e">
        <f>'Запит 2-12 '!#REF!</f>
        <v>#REF!</v>
      </c>
      <c r="B243" s="193" t="s">
        <v>23</v>
      </c>
      <c r="C243" s="195" t="s">
        <v>8</v>
      </c>
      <c r="D243" s="194" t="s">
        <v>8</v>
      </c>
      <c r="E243" s="98">
        <f>SUM(E244:E246)</f>
        <v>0</v>
      </c>
      <c r="F243" s="195" t="s">
        <v>8</v>
      </c>
      <c r="G243" s="194" t="s">
        <v>8</v>
      </c>
      <c r="H243" s="98">
        <f>SUM(H244:H246)</f>
        <v>0</v>
      </c>
      <c r="I243" s="195" t="s">
        <v>8</v>
      </c>
      <c r="J243" s="194" t="s">
        <v>8</v>
      </c>
      <c r="K243" s="98">
        <f>SUM(K244:K246)</f>
        <v>0</v>
      </c>
      <c r="L243" s="195" t="s">
        <v>8</v>
      </c>
      <c r="M243" s="194" t="s">
        <v>8</v>
      </c>
      <c r="N243" s="446" t="e">
        <f>SUM(N244:N246)</f>
        <v>#REF!</v>
      </c>
      <c r="O243" s="2" t="str">
        <f t="shared" si="33"/>
        <v/>
      </c>
    </row>
    <row r="244" spans="1:15" x14ac:dyDescent="0.25">
      <c r="A244" s="445" t="e">
        <f>'Запит 2-12 '!#REF!</f>
        <v>#REF!</v>
      </c>
      <c r="B244" s="48" t="e">
        <f>'Запит 2-12 '!#REF!</f>
        <v>#REF!</v>
      </c>
      <c r="C244" s="195" t="s">
        <v>8</v>
      </c>
      <c r="D244" s="194" t="s">
        <v>8</v>
      </c>
      <c r="E244" s="356">
        <f>'Паспорт-4'!E237</f>
        <v>0</v>
      </c>
      <c r="F244" s="195" t="s">
        <v>8</v>
      </c>
      <c r="G244" s="194" t="s">
        <v>8</v>
      </c>
      <c r="H244" s="356">
        <f>'Паспорт-4'!H237</f>
        <v>0</v>
      </c>
      <c r="I244" s="195" t="s">
        <v>8</v>
      </c>
      <c r="J244" s="194" t="s">
        <v>8</v>
      </c>
      <c r="K244" s="200"/>
      <c r="L244" s="195" t="s">
        <v>8</v>
      </c>
      <c r="M244" s="194" t="s">
        <v>8</v>
      </c>
      <c r="N244" s="447" t="e">
        <f>'Паспорт-4'!K237</f>
        <v>#REF!</v>
      </c>
      <c r="O244" s="2" t="str">
        <f t="shared" si="33"/>
        <v/>
      </c>
    </row>
    <row r="245" spans="1:15" x14ac:dyDescent="0.25">
      <c r="A245" s="445" t="e">
        <f>'Запит 2-12 '!#REF!</f>
        <v>#REF!</v>
      </c>
      <c r="B245" s="48" t="e">
        <f>'Запит 2-12 '!#REF!</f>
        <v>#REF!</v>
      </c>
      <c r="C245" s="195" t="s">
        <v>8</v>
      </c>
      <c r="D245" s="194" t="s">
        <v>8</v>
      </c>
      <c r="E245" s="356">
        <f>'Паспорт-4'!E238</f>
        <v>0</v>
      </c>
      <c r="F245" s="195" t="s">
        <v>8</v>
      </c>
      <c r="G245" s="194" t="s">
        <v>8</v>
      </c>
      <c r="H245" s="356">
        <f>'Паспорт-4'!H238</f>
        <v>0</v>
      </c>
      <c r="I245" s="195" t="s">
        <v>8</v>
      </c>
      <c r="J245" s="194" t="s">
        <v>8</v>
      </c>
      <c r="K245" s="200"/>
      <c r="L245" s="195" t="s">
        <v>8</v>
      </c>
      <c r="M245" s="194" t="s">
        <v>8</v>
      </c>
      <c r="N245" s="447" t="e">
        <f>'Паспорт-4'!K238</f>
        <v>#REF!</v>
      </c>
      <c r="O245" s="2" t="str">
        <f t="shared" si="33"/>
        <v/>
      </c>
    </row>
    <row r="246" spans="1:15" x14ac:dyDescent="0.25">
      <c r="A246" s="448" t="e">
        <f>'Запит 2-12 '!#REF!</f>
        <v>#REF!</v>
      </c>
      <c r="B246" s="365" t="e">
        <f>'Запит 2-12 '!#REF!</f>
        <v>#REF!</v>
      </c>
      <c r="C246" s="196" t="s">
        <v>8</v>
      </c>
      <c r="D246" s="197" t="s">
        <v>8</v>
      </c>
      <c r="E246" s="357">
        <f>'Паспорт-4'!E239</f>
        <v>0</v>
      </c>
      <c r="F246" s="196" t="s">
        <v>8</v>
      </c>
      <c r="G246" s="197" t="s">
        <v>8</v>
      </c>
      <c r="H246" s="357">
        <f>'Паспорт-4'!H239</f>
        <v>0</v>
      </c>
      <c r="I246" s="196" t="s">
        <v>8</v>
      </c>
      <c r="J246" s="197" t="s">
        <v>8</v>
      </c>
      <c r="K246" s="206"/>
      <c r="L246" s="196" t="s">
        <v>8</v>
      </c>
      <c r="M246" s="197" t="s">
        <v>8</v>
      </c>
      <c r="N246" s="449" t="e">
        <f>'Паспорт-4'!K239</f>
        <v>#REF!</v>
      </c>
      <c r="O246" s="2" t="str">
        <f t="shared" si="33"/>
        <v/>
      </c>
    </row>
    <row r="247" spans="1:15" x14ac:dyDescent="0.25">
      <c r="A247" s="443" t="e">
        <f>'Запит 2-12 '!#REF!</f>
        <v>#REF!</v>
      </c>
      <c r="B247" s="359" t="e">
        <f>'Запит 2-12 '!#REF!</f>
        <v>#REF!</v>
      </c>
      <c r="C247" s="230">
        <f t="shared" ref="C247:N247" si="34">SUM(C248:C253)</f>
        <v>0</v>
      </c>
      <c r="D247" s="231">
        <f t="shared" si="34"/>
        <v>0</v>
      </c>
      <c r="E247" s="232">
        <f t="shared" si="34"/>
        <v>0</v>
      </c>
      <c r="F247" s="230">
        <f t="shared" si="34"/>
        <v>0</v>
      </c>
      <c r="G247" s="231">
        <f t="shared" si="34"/>
        <v>0</v>
      </c>
      <c r="H247" s="232">
        <f t="shared" si="34"/>
        <v>0</v>
      </c>
      <c r="I247" s="230">
        <f t="shared" si="34"/>
        <v>0</v>
      </c>
      <c r="J247" s="231">
        <f t="shared" si="34"/>
        <v>0</v>
      </c>
      <c r="K247" s="232">
        <f t="shared" si="34"/>
        <v>0</v>
      </c>
      <c r="L247" s="230" t="e">
        <f t="shared" si="34"/>
        <v>#REF!</v>
      </c>
      <c r="M247" s="231" t="e">
        <f t="shared" si="34"/>
        <v>#REF!</v>
      </c>
      <c r="N247" s="444" t="e">
        <f t="shared" si="34"/>
        <v>#REF!</v>
      </c>
      <c r="O247" s="2" t="str">
        <f t="shared" si="33"/>
        <v/>
      </c>
    </row>
    <row r="248" spans="1:15" x14ac:dyDescent="0.25">
      <c r="A248" s="445" t="e">
        <f>'Запит 2-12 '!#REF!</f>
        <v>#REF!</v>
      </c>
      <c r="B248" s="193" t="s">
        <v>138</v>
      </c>
      <c r="C248" s="358">
        <f>'Паспорт-4'!C241</f>
        <v>0</v>
      </c>
      <c r="D248" s="194" t="s">
        <v>8</v>
      </c>
      <c r="E248" s="98">
        <f>SUM(C248:D248)</f>
        <v>0</v>
      </c>
      <c r="F248" s="358">
        <f>'Паспорт-4'!F241</f>
        <v>0</v>
      </c>
      <c r="G248" s="194" t="s">
        <v>8</v>
      </c>
      <c r="H248" s="98">
        <f>SUM(F248:G248)</f>
        <v>0</v>
      </c>
      <c r="I248" s="198"/>
      <c r="J248" s="194" t="s">
        <v>8</v>
      </c>
      <c r="K248" s="98">
        <f>SUM(I248:J248)</f>
        <v>0</v>
      </c>
      <c r="L248" s="361" t="e">
        <f>'Паспорт-4'!I241</f>
        <v>#REF!</v>
      </c>
      <c r="M248" s="194" t="s">
        <v>8</v>
      </c>
      <c r="N248" s="446" t="e">
        <f>SUM(L248:M248)</f>
        <v>#REF!</v>
      </c>
      <c r="O248" s="2" t="str">
        <f t="shared" si="33"/>
        <v/>
      </c>
    </row>
    <row r="249" spans="1:15" x14ac:dyDescent="0.25">
      <c r="A249" s="445" t="e">
        <f>'Запит 2-12 '!#REF!</f>
        <v>#REF!</v>
      </c>
      <c r="B249" s="193" t="s">
        <v>32</v>
      </c>
      <c r="C249" s="195" t="s">
        <v>8</v>
      </c>
      <c r="D249" s="355">
        <f>'Паспорт-4'!D242</f>
        <v>0</v>
      </c>
      <c r="E249" s="98">
        <f>SUM(C249:D249)</f>
        <v>0</v>
      </c>
      <c r="F249" s="195" t="s">
        <v>8</v>
      </c>
      <c r="G249" s="355">
        <f>'Паспорт-4'!G242</f>
        <v>0</v>
      </c>
      <c r="H249" s="98">
        <f>SUM(F249:G249)</f>
        <v>0</v>
      </c>
      <c r="I249" s="195" t="s">
        <v>8</v>
      </c>
      <c r="J249" s="199"/>
      <c r="K249" s="98">
        <f>SUM(I249:J249)</f>
        <v>0</v>
      </c>
      <c r="L249" s="195" t="s">
        <v>8</v>
      </c>
      <c r="M249" s="363" t="e">
        <f>'Паспорт-4'!J242</f>
        <v>#REF!</v>
      </c>
      <c r="N249" s="446" t="e">
        <f>SUM(L249:M249)</f>
        <v>#REF!</v>
      </c>
      <c r="O249" s="2" t="str">
        <f t="shared" si="33"/>
        <v/>
      </c>
    </row>
    <row r="250" spans="1:15" x14ac:dyDescent="0.25">
      <c r="A250" s="445" t="e">
        <f>'Запит 2-12 '!#REF!</f>
        <v>#REF!</v>
      </c>
      <c r="B250" s="193" t="s">
        <v>20</v>
      </c>
      <c r="C250" s="195" t="s">
        <v>8</v>
      </c>
      <c r="D250" s="355">
        <f>'Паспорт-4'!D243</f>
        <v>0</v>
      </c>
      <c r="E250" s="98">
        <f>SUM(C250:D250)</f>
        <v>0</v>
      </c>
      <c r="F250" s="195" t="s">
        <v>8</v>
      </c>
      <c r="G250" s="355">
        <f>'Паспорт-4'!G243</f>
        <v>0</v>
      </c>
      <c r="H250" s="98">
        <f>SUM(F250:G250)</f>
        <v>0</v>
      </c>
      <c r="I250" s="195" t="s">
        <v>8</v>
      </c>
      <c r="J250" s="199"/>
      <c r="K250" s="98">
        <f>SUM(I250:J250)</f>
        <v>0</v>
      </c>
      <c r="L250" s="195" t="s">
        <v>8</v>
      </c>
      <c r="M250" s="363" t="e">
        <f>'Паспорт-4'!J243</f>
        <v>#REF!</v>
      </c>
      <c r="N250" s="446" t="e">
        <f>SUM(L250:M250)</f>
        <v>#REF!</v>
      </c>
      <c r="O250" s="2" t="str">
        <f t="shared" si="33"/>
        <v/>
      </c>
    </row>
    <row r="251" spans="1:15" x14ac:dyDescent="0.25">
      <c r="A251" s="445" t="e">
        <f>'Запит 2-12 '!#REF!</f>
        <v>#REF!</v>
      </c>
      <c r="B251" s="193" t="s">
        <v>21</v>
      </c>
      <c r="C251" s="195" t="s">
        <v>8</v>
      </c>
      <c r="D251" s="355">
        <f>'Паспорт-4'!D244</f>
        <v>0</v>
      </c>
      <c r="E251" s="98">
        <f>SUM(C251:D251)</f>
        <v>0</v>
      </c>
      <c r="F251" s="195" t="s">
        <v>8</v>
      </c>
      <c r="G251" s="355">
        <f>'Паспорт-4'!G244</f>
        <v>0</v>
      </c>
      <c r="H251" s="98">
        <f>SUM(F251:G251)</f>
        <v>0</v>
      </c>
      <c r="I251" s="195" t="s">
        <v>8</v>
      </c>
      <c r="J251" s="199"/>
      <c r="K251" s="98">
        <f>SUM(I251:J251)</f>
        <v>0</v>
      </c>
      <c r="L251" s="195" t="s">
        <v>8</v>
      </c>
      <c r="M251" s="363" t="e">
        <f>'Паспорт-4'!J244</f>
        <v>#REF!</v>
      </c>
      <c r="N251" s="446" t="e">
        <f>SUM(L251:M251)</f>
        <v>#REF!</v>
      </c>
      <c r="O251" s="2" t="str">
        <f t="shared" si="33"/>
        <v/>
      </c>
    </row>
    <row r="252" spans="1:15" x14ac:dyDescent="0.25">
      <c r="A252" s="445" t="e">
        <f>'Запит 2-12 '!#REF!</f>
        <v>#REF!</v>
      </c>
      <c r="B252" s="193" t="s">
        <v>22</v>
      </c>
      <c r="C252" s="195" t="s">
        <v>8</v>
      </c>
      <c r="D252" s="355">
        <f>'Паспорт-4'!D245</f>
        <v>0</v>
      </c>
      <c r="E252" s="98">
        <f>SUM(C252:D252)</f>
        <v>0</v>
      </c>
      <c r="F252" s="195" t="s">
        <v>8</v>
      </c>
      <c r="G252" s="355">
        <f>'Паспорт-4'!G245</f>
        <v>0</v>
      </c>
      <c r="H252" s="98">
        <f>SUM(F252:G252)</f>
        <v>0</v>
      </c>
      <c r="I252" s="195" t="s">
        <v>8</v>
      </c>
      <c r="J252" s="199"/>
      <c r="K252" s="98">
        <f>SUM(I252:J252)</f>
        <v>0</v>
      </c>
      <c r="L252" s="195" t="s">
        <v>8</v>
      </c>
      <c r="M252" s="363" t="e">
        <f>'Паспорт-4'!J245</f>
        <v>#REF!</v>
      </c>
      <c r="N252" s="446" t="e">
        <f>SUM(L252:M252)</f>
        <v>#REF!</v>
      </c>
      <c r="O252" s="2" t="str">
        <f t="shared" si="33"/>
        <v/>
      </c>
    </row>
    <row r="253" spans="1:15" ht="25.5" x14ac:dyDescent="0.25">
      <c r="A253" s="445" t="e">
        <f>'Запит 2-12 '!#REF!</f>
        <v>#REF!</v>
      </c>
      <c r="B253" s="193" t="s">
        <v>23</v>
      </c>
      <c r="C253" s="195" t="s">
        <v>8</v>
      </c>
      <c r="D253" s="194" t="s">
        <v>8</v>
      </c>
      <c r="E253" s="98">
        <f>SUM(E254:E256)</f>
        <v>0</v>
      </c>
      <c r="F253" s="195" t="s">
        <v>8</v>
      </c>
      <c r="G253" s="194" t="s">
        <v>8</v>
      </c>
      <c r="H253" s="98">
        <f>SUM(H254:H256)</f>
        <v>0</v>
      </c>
      <c r="I253" s="195" t="s">
        <v>8</v>
      </c>
      <c r="J253" s="194" t="s">
        <v>8</v>
      </c>
      <c r="K253" s="98">
        <f>SUM(K254:K256)</f>
        <v>0</v>
      </c>
      <c r="L253" s="195" t="s">
        <v>8</v>
      </c>
      <c r="M253" s="194" t="s">
        <v>8</v>
      </c>
      <c r="N253" s="446" t="e">
        <f>SUM(N254:N256)</f>
        <v>#REF!</v>
      </c>
      <c r="O253" s="2" t="str">
        <f t="shared" si="33"/>
        <v/>
      </c>
    </row>
    <row r="254" spans="1:15" x14ac:dyDescent="0.25">
      <c r="A254" s="445" t="e">
        <f>'Запит 2-12 '!#REF!</f>
        <v>#REF!</v>
      </c>
      <c r="B254" s="48" t="e">
        <f>'Запит 2-12 '!#REF!</f>
        <v>#REF!</v>
      </c>
      <c r="C254" s="195" t="s">
        <v>8</v>
      </c>
      <c r="D254" s="194" t="s">
        <v>8</v>
      </c>
      <c r="E254" s="356">
        <f>'Паспорт-4'!E247</f>
        <v>0</v>
      </c>
      <c r="F254" s="195" t="s">
        <v>8</v>
      </c>
      <c r="G254" s="194" t="s">
        <v>8</v>
      </c>
      <c r="H254" s="356">
        <f>'Паспорт-4'!H247</f>
        <v>0</v>
      </c>
      <c r="I254" s="195" t="s">
        <v>8</v>
      </c>
      <c r="J254" s="194" t="s">
        <v>8</v>
      </c>
      <c r="K254" s="200"/>
      <c r="L254" s="195" t="s">
        <v>8</v>
      </c>
      <c r="M254" s="194" t="s">
        <v>8</v>
      </c>
      <c r="N254" s="447" t="e">
        <f>'Паспорт-4'!K247</f>
        <v>#REF!</v>
      </c>
      <c r="O254" s="2" t="str">
        <f t="shared" si="33"/>
        <v/>
      </c>
    </row>
    <row r="255" spans="1:15" x14ac:dyDescent="0.25">
      <c r="A255" s="445" t="e">
        <f>'Запит 2-12 '!#REF!</f>
        <v>#REF!</v>
      </c>
      <c r="B255" s="48" t="e">
        <f>'Запит 2-12 '!#REF!</f>
        <v>#REF!</v>
      </c>
      <c r="C255" s="195" t="s">
        <v>8</v>
      </c>
      <c r="D255" s="194" t="s">
        <v>8</v>
      </c>
      <c r="E255" s="356">
        <f>'Паспорт-4'!E248</f>
        <v>0</v>
      </c>
      <c r="F255" s="195" t="s">
        <v>8</v>
      </c>
      <c r="G255" s="194" t="s">
        <v>8</v>
      </c>
      <c r="H255" s="356">
        <f>'Паспорт-4'!H248</f>
        <v>0</v>
      </c>
      <c r="I255" s="195" t="s">
        <v>8</v>
      </c>
      <c r="J255" s="194" t="s">
        <v>8</v>
      </c>
      <c r="K255" s="200"/>
      <c r="L255" s="195" t="s">
        <v>8</v>
      </c>
      <c r="M255" s="194" t="s">
        <v>8</v>
      </c>
      <c r="N255" s="447" t="e">
        <f>'Паспорт-4'!K248</f>
        <v>#REF!</v>
      </c>
      <c r="O255" s="2" t="str">
        <f t="shared" si="33"/>
        <v/>
      </c>
    </row>
    <row r="256" spans="1:15" x14ac:dyDescent="0.25">
      <c r="A256" s="448" t="e">
        <f>'Запит 2-12 '!#REF!</f>
        <v>#REF!</v>
      </c>
      <c r="B256" s="365" t="e">
        <f>'Запит 2-12 '!#REF!</f>
        <v>#REF!</v>
      </c>
      <c r="C256" s="196" t="s">
        <v>8</v>
      </c>
      <c r="D256" s="197" t="s">
        <v>8</v>
      </c>
      <c r="E256" s="357">
        <f>'Паспорт-4'!E249</f>
        <v>0</v>
      </c>
      <c r="F256" s="196" t="s">
        <v>8</v>
      </c>
      <c r="G256" s="197" t="s">
        <v>8</v>
      </c>
      <c r="H256" s="357">
        <f>'Паспорт-4'!H249</f>
        <v>0</v>
      </c>
      <c r="I256" s="196" t="s">
        <v>8</v>
      </c>
      <c r="J256" s="197" t="s">
        <v>8</v>
      </c>
      <c r="K256" s="206"/>
      <c r="L256" s="196" t="s">
        <v>8</v>
      </c>
      <c r="M256" s="197" t="s">
        <v>8</v>
      </c>
      <c r="N256" s="449" t="e">
        <f>'Паспорт-4'!K249</f>
        <v>#REF!</v>
      </c>
      <c r="O256" s="2" t="str">
        <f t="shared" si="33"/>
        <v/>
      </c>
    </row>
    <row r="257" spans="1:15" x14ac:dyDescent="0.25">
      <c r="A257" s="443" t="e">
        <f>'Запит 2-12 '!#REF!</f>
        <v>#REF!</v>
      </c>
      <c r="B257" s="359" t="e">
        <f>'Запит 2-12 '!#REF!</f>
        <v>#REF!</v>
      </c>
      <c r="C257" s="230">
        <f t="shared" ref="C257:N257" si="35">SUM(C258:C263)</f>
        <v>0</v>
      </c>
      <c r="D257" s="231">
        <f t="shared" si="35"/>
        <v>0</v>
      </c>
      <c r="E257" s="232">
        <f t="shared" si="35"/>
        <v>0</v>
      </c>
      <c r="F257" s="230">
        <f t="shared" si="35"/>
        <v>0</v>
      </c>
      <c r="G257" s="231">
        <f t="shared" si="35"/>
        <v>0</v>
      </c>
      <c r="H257" s="232">
        <f t="shared" si="35"/>
        <v>0</v>
      </c>
      <c r="I257" s="230">
        <f t="shared" si="35"/>
        <v>0</v>
      </c>
      <c r="J257" s="231">
        <f t="shared" si="35"/>
        <v>0</v>
      </c>
      <c r="K257" s="232">
        <f t="shared" si="35"/>
        <v>0</v>
      </c>
      <c r="L257" s="230" t="e">
        <f t="shared" si="35"/>
        <v>#REF!</v>
      </c>
      <c r="M257" s="231" t="e">
        <f t="shared" si="35"/>
        <v>#REF!</v>
      </c>
      <c r="N257" s="444" t="e">
        <f t="shared" si="35"/>
        <v>#REF!</v>
      </c>
      <c r="O257" s="2" t="str">
        <f t="shared" si="33"/>
        <v/>
      </c>
    </row>
    <row r="258" spans="1:15" x14ac:dyDescent="0.25">
      <c r="A258" s="445" t="e">
        <f>'Запит 2-12 '!#REF!</f>
        <v>#REF!</v>
      </c>
      <c r="B258" s="193" t="s">
        <v>138</v>
      </c>
      <c r="C258" s="358">
        <f>'Паспорт-4'!C251</f>
        <v>0</v>
      </c>
      <c r="D258" s="194" t="s">
        <v>8</v>
      </c>
      <c r="E258" s="98">
        <f>SUM(C258:D258)</f>
        <v>0</v>
      </c>
      <c r="F258" s="358">
        <f>'Паспорт-4'!F251</f>
        <v>0</v>
      </c>
      <c r="G258" s="194" t="s">
        <v>8</v>
      </c>
      <c r="H258" s="98">
        <f>SUM(F258:G258)</f>
        <v>0</v>
      </c>
      <c r="I258" s="198"/>
      <c r="J258" s="194" t="s">
        <v>8</v>
      </c>
      <c r="K258" s="98">
        <f>SUM(I258:J258)</f>
        <v>0</v>
      </c>
      <c r="L258" s="361" t="e">
        <f>'Паспорт-4'!I251</f>
        <v>#REF!</v>
      </c>
      <c r="M258" s="194" t="s">
        <v>8</v>
      </c>
      <c r="N258" s="446" t="e">
        <f>SUM(L258:M258)</f>
        <v>#REF!</v>
      </c>
      <c r="O258" s="2" t="str">
        <f t="shared" si="33"/>
        <v/>
      </c>
    </row>
    <row r="259" spans="1:15" x14ac:dyDescent="0.25">
      <c r="A259" s="445" t="e">
        <f>'Запит 2-12 '!#REF!</f>
        <v>#REF!</v>
      </c>
      <c r="B259" s="193" t="s">
        <v>32</v>
      </c>
      <c r="C259" s="195" t="s">
        <v>8</v>
      </c>
      <c r="D259" s="355">
        <f>'Паспорт-4'!D252</f>
        <v>0</v>
      </c>
      <c r="E259" s="98">
        <f>SUM(C259:D259)</f>
        <v>0</v>
      </c>
      <c r="F259" s="195" t="s">
        <v>8</v>
      </c>
      <c r="G259" s="355">
        <f>'Паспорт-4'!G252</f>
        <v>0</v>
      </c>
      <c r="H259" s="98">
        <f>SUM(F259:G259)</f>
        <v>0</v>
      </c>
      <c r="I259" s="195" t="s">
        <v>8</v>
      </c>
      <c r="J259" s="199"/>
      <c r="K259" s="98">
        <f>SUM(I259:J259)</f>
        <v>0</v>
      </c>
      <c r="L259" s="195" t="s">
        <v>8</v>
      </c>
      <c r="M259" s="363" t="e">
        <f>'Паспорт-4'!J252</f>
        <v>#REF!</v>
      </c>
      <c r="N259" s="446" t="e">
        <f>SUM(L259:M259)</f>
        <v>#REF!</v>
      </c>
      <c r="O259" s="2" t="str">
        <f t="shared" si="33"/>
        <v/>
      </c>
    </row>
    <row r="260" spans="1:15" x14ac:dyDescent="0.25">
      <c r="A260" s="445" t="e">
        <f>'Запит 2-12 '!#REF!</f>
        <v>#REF!</v>
      </c>
      <c r="B260" s="193" t="s">
        <v>20</v>
      </c>
      <c r="C260" s="195" t="s">
        <v>8</v>
      </c>
      <c r="D260" s="355">
        <f>'Паспорт-4'!D253</f>
        <v>0</v>
      </c>
      <c r="E260" s="98">
        <f>SUM(C260:D260)</f>
        <v>0</v>
      </c>
      <c r="F260" s="195" t="s">
        <v>8</v>
      </c>
      <c r="G260" s="355">
        <f>'Паспорт-4'!G253</f>
        <v>0</v>
      </c>
      <c r="H260" s="98">
        <f>SUM(F260:G260)</f>
        <v>0</v>
      </c>
      <c r="I260" s="195" t="s">
        <v>8</v>
      </c>
      <c r="J260" s="199"/>
      <c r="K260" s="98">
        <f>SUM(I260:J260)</f>
        <v>0</v>
      </c>
      <c r="L260" s="195" t="s">
        <v>8</v>
      </c>
      <c r="M260" s="363" t="e">
        <f>'Паспорт-4'!J253</f>
        <v>#REF!</v>
      </c>
      <c r="N260" s="446" t="e">
        <f>SUM(L260:M260)</f>
        <v>#REF!</v>
      </c>
      <c r="O260" s="2" t="str">
        <f t="shared" si="33"/>
        <v/>
      </c>
    </row>
    <row r="261" spans="1:15" x14ac:dyDescent="0.25">
      <c r="A261" s="445" t="e">
        <f>'Запит 2-12 '!#REF!</f>
        <v>#REF!</v>
      </c>
      <c r="B261" s="193" t="s">
        <v>21</v>
      </c>
      <c r="C261" s="195" t="s">
        <v>8</v>
      </c>
      <c r="D261" s="355">
        <f>'Паспорт-4'!D254</f>
        <v>0</v>
      </c>
      <c r="E261" s="98">
        <f>SUM(C261:D261)</f>
        <v>0</v>
      </c>
      <c r="F261" s="195" t="s">
        <v>8</v>
      </c>
      <c r="G261" s="355">
        <f>'Паспорт-4'!G254</f>
        <v>0</v>
      </c>
      <c r="H261" s="98">
        <f>SUM(F261:G261)</f>
        <v>0</v>
      </c>
      <c r="I261" s="195" t="s">
        <v>8</v>
      </c>
      <c r="J261" s="199"/>
      <c r="K261" s="98">
        <f>SUM(I261:J261)</f>
        <v>0</v>
      </c>
      <c r="L261" s="195" t="s">
        <v>8</v>
      </c>
      <c r="M261" s="363" t="e">
        <f>'Паспорт-4'!J254</f>
        <v>#REF!</v>
      </c>
      <c r="N261" s="446" t="e">
        <f>SUM(L261:M261)</f>
        <v>#REF!</v>
      </c>
      <c r="O261" s="2" t="str">
        <f t="shared" si="33"/>
        <v/>
      </c>
    </row>
    <row r="262" spans="1:15" x14ac:dyDescent="0.25">
      <c r="A262" s="445" t="e">
        <f>'Запит 2-12 '!#REF!</f>
        <v>#REF!</v>
      </c>
      <c r="B262" s="193" t="s">
        <v>22</v>
      </c>
      <c r="C262" s="195" t="s">
        <v>8</v>
      </c>
      <c r="D262" s="355">
        <f>'Паспорт-4'!D255</f>
        <v>0</v>
      </c>
      <c r="E262" s="98">
        <f>SUM(C262:D262)</f>
        <v>0</v>
      </c>
      <c r="F262" s="195" t="s">
        <v>8</v>
      </c>
      <c r="G262" s="355">
        <f>'Паспорт-4'!G255</f>
        <v>0</v>
      </c>
      <c r="H262" s="98">
        <f>SUM(F262:G262)</f>
        <v>0</v>
      </c>
      <c r="I262" s="195" t="s">
        <v>8</v>
      </c>
      <c r="J262" s="199"/>
      <c r="K262" s="98">
        <f>SUM(I262:J262)</f>
        <v>0</v>
      </c>
      <c r="L262" s="195" t="s">
        <v>8</v>
      </c>
      <c r="M262" s="363" t="e">
        <f>'Паспорт-4'!J255</f>
        <v>#REF!</v>
      </c>
      <c r="N262" s="446" t="e">
        <f>SUM(L262:M262)</f>
        <v>#REF!</v>
      </c>
      <c r="O262" s="2" t="str">
        <f t="shared" si="33"/>
        <v/>
      </c>
    </row>
    <row r="263" spans="1:15" ht="25.5" x14ac:dyDescent="0.25">
      <c r="A263" s="445" t="e">
        <f>'Запит 2-12 '!#REF!</f>
        <v>#REF!</v>
      </c>
      <c r="B263" s="193" t="s">
        <v>23</v>
      </c>
      <c r="C263" s="195" t="s">
        <v>8</v>
      </c>
      <c r="D263" s="194" t="s">
        <v>8</v>
      </c>
      <c r="E263" s="98">
        <f>SUM(E264:E266)</f>
        <v>0</v>
      </c>
      <c r="F263" s="195" t="s">
        <v>8</v>
      </c>
      <c r="G263" s="194" t="s">
        <v>8</v>
      </c>
      <c r="H263" s="98">
        <f>SUM(H264:H266)</f>
        <v>0</v>
      </c>
      <c r="I263" s="195" t="s">
        <v>8</v>
      </c>
      <c r="J263" s="194" t="s">
        <v>8</v>
      </c>
      <c r="K263" s="98">
        <f>SUM(K264:K266)</f>
        <v>0</v>
      </c>
      <c r="L263" s="195" t="s">
        <v>8</v>
      </c>
      <c r="M263" s="194" t="s">
        <v>8</v>
      </c>
      <c r="N263" s="446" t="e">
        <f>SUM(N264:N266)</f>
        <v>#REF!</v>
      </c>
      <c r="O263" s="2" t="str">
        <f t="shared" si="33"/>
        <v/>
      </c>
    </row>
    <row r="264" spans="1:15" x14ac:dyDescent="0.25">
      <c r="A264" s="445" t="e">
        <f>'Запит 2-12 '!#REF!</f>
        <v>#REF!</v>
      </c>
      <c r="B264" s="48" t="e">
        <f>'Запит 2-12 '!#REF!</f>
        <v>#REF!</v>
      </c>
      <c r="C264" s="195" t="s">
        <v>8</v>
      </c>
      <c r="D264" s="194" t="s">
        <v>8</v>
      </c>
      <c r="E264" s="356">
        <f>'Паспорт-4'!E257</f>
        <v>0</v>
      </c>
      <c r="F264" s="195" t="s">
        <v>8</v>
      </c>
      <c r="G264" s="194" t="s">
        <v>8</v>
      </c>
      <c r="H264" s="356">
        <f>'Паспорт-4'!H257</f>
        <v>0</v>
      </c>
      <c r="I264" s="195" t="s">
        <v>8</v>
      </c>
      <c r="J264" s="194" t="s">
        <v>8</v>
      </c>
      <c r="K264" s="200"/>
      <c r="L264" s="195" t="s">
        <v>8</v>
      </c>
      <c r="M264" s="194" t="s">
        <v>8</v>
      </c>
      <c r="N264" s="447" t="e">
        <f>'Паспорт-4'!K257</f>
        <v>#REF!</v>
      </c>
      <c r="O264" s="2" t="str">
        <f t="shared" si="33"/>
        <v/>
      </c>
    </row>
    <row r="265" spans="1:15" x14ac:dyDescent="0.25">
      <c r="A265" s="445" t="e">
        <f>'Запит 2-12 '!#REF!</f>
        <v>#REF!</v>
      </c>
      <c r="B265" s="48" t="e">
        <f>'Запит 2-12 '!#REF!</f>
        <v>#REF!</v>
      </c>
      <c r="C265" s="195" t="s">
        <v>8</v>
      </c>
      <c r="D265" s="194" t="s">
        <v>8</v>
      </c>
      <c r="E265" s="356">
        <f>'Паспорт-4'!E258</f>
        <v>0</v>
      </c>
      <c r="F265" s="195" t="s">
        <v>8</v>
      </c>
      <c r="G265" s="194" t="s">
        <v>8</v>
      </c>
      <c r="H265" s="356">
        <f>'Паспорт-4'!H258</f>
        <v>0</v>
      </c>
      <c r="I265" s="195" t="s">
        <v>8</v>
      </c>
      <c r="J265" s="194" t="s">
        <v>8</v>
      </c>
      <c r="K265" s="200"/>
      <c r="L265" s="195" t="s">
        <v>8</v>
      </c>
      <c r="M265" s="194" t="s">
        <v>8</v>
      </c>
      <c r="N265" s="447" t="e">
        <f>'Паспорт-4'!K258</f>
        <v>#REF!</v>
      </c>
      <c r="O265" s="2" t="str">
        <f t="shared" si="33"/>
        <v/>
      </c>
    </row>
    <row r="266" spans="1:15" x14ac:dyDescent="0.25">
      <c r="A266" s="448" t="e">
        <f>'Запит 2-12 '!#REF!</f>
        <v>#REF!</v>
      </c>
      <c r="B266" s="365" t="e">
        <f>'Запит 2-12 '!#REF!</f>
        <v>#REF!</v>
      </c>
      <c r="C266" s="196" t="s">
        <v>8</v>
      </c>
      <c r="D266" s="197" t="s">
        <v>8</v>
      </c>
      <c r="E266" s="357">
        <f>'Паспорт-4'!E259</f>
        <v>0</v>
      </c>
      <c r="F266" s="196" t="s">
        <v>8</v>
      </c>
      <c r="G266" s="197" t="s">
        <v>8</v>
      </c>
      <c r="H266" s="357">
        <f>'Паспорт-4'!H259</f>
        <v>0</v>
      </c>
      <c r="I266" s="196" t="s">
        <v>8</v>
      </c>
      <c r="J266" s="197" t="s">
        <v>8</v>
      </c>
      <c r="K266" s="206"/>
      <c r="L266" s="196" t="s">
        <v>8</v>
      </c>
      <c r="M266" s="197" t="s">
        <v>8</v>
      </c>
      <c r="N266" s="449" t="e">
        <f>'Паспорт-4'!K259</f>
        <v>#REF!</v>
      </c>
      <c r="O266" s="2" t="str">
        <f t="shared" si="33"/>
        <v/>
      </c>
    </row>
    <row r="267" spans="1:15" ht="15" customHeight="1" x14ac:dyDescent="0.25">
      <c r="A267" s="845" t="s">
        <v>24</v>
      </c>
      <c r="B267" s="788"/>
      <c r="C267" s="202">
        <f t="shared" ref="C267:N267" si="36">C237+C247+C257</f>
        <v>0</v>
      </c>
      <c r="D267" s="203">
        <f t="shared" si="36"/>
        <v>0</v>
      </c>
      <c r="E267" s="204">
        <f t="shared" si="36"/>
        <v>0</v>
      </c>
      <c r="F267" s="202">
        <f t="shared" si="36"/>
        <v>0</v>
      </c>
      <c r="G267" s="203">
        <f t="shared" si="36"/>
        <v>0</v>
      </c>
      <c r="H267" s="204">
        <f t="shared" si="36"/>
        <v>0</v>
      </c>
      <c r="I267" s="202">
        <f t="shared" si="36"/>
        <v>0</v>
      </c>
      <c r="J267" s="203">
        <f t="shared" si="36"/>
        <v>0</v>
      </c>
      <c r="K267" s="204">
        <f t="shared" si="36"/>
        <v>0</v>
      </c>
      <c r="L267" s="202" t="e">
        <f t="shared" si="36"/>
        <v>#REF!</v>
      </c>
      <c r="M267" s="203" t="e">
        <f t="shared" si="36"/>
        <v>#REF!</v>
      </c>
      <c r="N267" s="450" t="e">
        <f t="shared" si="36"/>
        <v>#REF!</v>
      </c>
      <c r="O267" s="2" t="str">
        <f t="shared" si="33"/>
        <v/>
      </c>
    </row>
    <row r="268" spans="1:15" ht="15" customHeight="1" x14ac:dyDescent="0.25">
      <c r="A268" s="850" t="s">
        <v>213</v>
      </c>
      <c r="B268" s="851"/>
      <c r="C268" s="851"/>
      <c r="D268" s="851"/>
      <c r="E268" s="851"/>
      <c r="F268" s="851"/>
      <c r="G268" s="851"/>
      <c r="H268" s="851"/>
      <c r="I268" s="851"/>
      <c r="J268" s="851"/>
      <c r="K268" s="851"/>
      <c r="L268" s="851"/>
      <c r="M268" s="851"/>
      <c r="N268" s="852"/>
      <c r="O268" s="2" t="str">
        <f>O267</f>
        <v/>
      </c>
    </row>
    <row r="269" spans="1:15" x14ac:dyDescent="0.25">
      <c r="O269" s="2" t="s">
        <v>99</v>
      </c>
    </row>
    <row r="270" spans="1:15" x14ac:dyDescent="0.25">
      <c r="B270" s="251"/>
      <c r="I270" s="251"/>
      <c r="J270" s="251"/>
      <c r="K270" s="252"/>
      <c r="L270" s="251"/>
      <c r="M270" s="251"/>
      <c r="N270" s="252"/>
      <c r="O270" s="2" t="s">
        <v>99</v>
      </c>
    </row>
    <row r="271" spans="1:15" x14ac:dyDescent="0.25">
      <c r="B271" s="251"/>
      <c r="I271" s="251"/>
      <c r="J271" s="251"/>
      <c r="K271" s="252"/>
      <c r="L271" s="251"/>
      <c r="M271" s="251"/>
      <c r="N271" s="252"/>
      <c r="O271" s="2" t="s">
        <v>99</v>
      </c>
    </row>
    <row r="272" spans="1:15" ht="27.75" customHeight="1" x14ac:dyDescent="0.25">
      <c r="B272" s="790" t="str">
        <f>'Запит 2-15'!A6</f>
        <v>Керівник установи</v>
      </c>
      <c r="C272" s="790"/>
      <c r="G272" s="368"/>
      <c r="J272" s="369"/>
      <c r="K272" s="789" t="str">
        <f>IF('Запит 2-15'!D6&lt;&gt;0,'Запит 2-15'!D6,"")</f>
        <v>І.І.Удод</v>
      </c>
      <c r="L272" s="789"/>
      <c r="M272" s="789"/>
      <c r="N272" s="789"/>
      <c r="O272" s="2" t="s">
        <v>99</v>
      </c>
    </row>
    <row r="273" spans="2:15" x14ac:dyDescent="0.25">
      <c r="B273" s="181"/>
      <c r="G273" s="370" t="s">
        <v>34</v>
      </c>
      <c r="J273" s="371"/>
      <c r="K273" s="776" t="s">
        <v>223</v>
      </c>
      <c r="L273" s="776"/>
      <c r="M273" s="776"/>
      <c r="N273" s="776"/>
      <c r="O273" s="2" t="s">
        <v>99</v>
      </c>
    </row>
    <row r="274" spans="2:15" ht="15.75" x14ac:dyDescent="0.25">
      <c r="B274" s="372" t="s">
        <v>224</v>
      </c>
      <c r="G274" s="370"/>
      <c r="J274" s="371"/>
      <c r="K274" s="185"/>
      <c r="M274" s="371"/>
      <c r="N274" s="185"/>
      <c r="O274" s="2" t="s">
        <v>99</v>
      </c>
    </row>
    <row r="275" spans="2:15" x14ac:dyDescent="0.25">
      <c r="O275" s="2" t="s">
        <v>99</v>
      </c>
    </row>
    <row r="276" spans="2:15" ht="28.5" customHeight="1" x14ac:dyDescent="0.25">
      <c r="B276" s="849" t="s">
        <v>235</v>
      </c>
      <c r="C276" s="849"/>
      <c r="G276" s="368"/>
      <c r="J276" s="369"/>
      <c r="K276" s="856"/>
      <c r="L276" s="856"/>
      <c r="M276" s="856"/>
      <c r="N276" s="856"/>
      <c r="O276" s="2" t="s">
        <v>99</v>
      </c>
    </row>
    <row r="277" spans="2:15" x14ac:dyDescent="0.25">
      <c r="B277" s="234"/>
      <c r="G277" s="370" t="s">
        <v>34</v>
      </c>
      <c r="J277" s="371"/>
      <c r="K277" s="776" t="s">
        <v>223</v>
      </c>
      <c r="L277" s="776"/>
      <c r="M277" s="776"/>
      <c r="N277" s="776"/>
      <c r="O277" s="2" t="s">
        <v>99</v>
      </c>
    </row>
  </sheetData>
  <sheetProtection password="CF7A" sheet="1" formatCells="0" formatColumns="0" formatRows="0" autoFilter="0"/>
  <autoFilter ref="O1:O277"/>
  <mergeCells count="36">
    <mergeCell ref="K277:N277"/>
    <mergeCell ref="A37:N37"/>
    <mergeCell ref="A70:N70"/>
    <mergeCell ref="A103:N103"/>
    <mergeCell ref="A136:N136"/>
    <mergeCell ref="A169:N169"/>
    <mergeCell ref="A202:N202"/>
    <mergeCell ref="A235:N235"/>
    <mergeCell ref="A267:B267"/>
    <mergeCell ref="B272:C272"/>
    <mergeCell ref="K276:N276"/>
    <mergeCell ref="A168:B168"/>
    <mergeCell ref="A170:N170"/>
    <mergeCell ref="A201:B201"/>
    <mergeCell ref="A203:N203"/>
    <mergeCell ref="A234:B234"/>
    <mergeCell ref="A236:N236"/>
    <mergeCell ref="A69:B69"/>
    <mergeCell ref="A71:N71"/>
    <mergeCell ref="B276:C276"/>
    <mergeCell ref="A102:B102"/>
    <mergeCell ref="A104:N104"/>
    <mergeCell ref="A135:B135"/>
    <mergeCell ref="A137:N137"/>
    <mergeCell ref="K272:N272"/>
    <mergeCell ref="A268:N268"/>
    <mergeCell ref="K273:N273"/>
    <mergeCell ref="L2:N2"/>
    <mergeCell ref="A5:N5"/>
    <mergeCell ref="A36:B36"/>
    <mergeCell ref="A38:N38"/>
    <mergeCell ref="I2:K2"/>
    <mergeCell ref="A2:A3"/>
    <mergeCell ref="B2:B3"/>
    <mergeCell ref="C2:E2"/>
    <mergeCell ref="F2:H2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70" orientation="landscape" blackAndWhite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13" zoomScale="130" zoomScaleNormal="130" workbookViewId="0">
      <selection activeCell="A3" sqref="A3"/>
    </sheetView>
  </sheetViews>
  <sheetFormatPr defaultColWidth="9.140625" defaultRowHeight="12.75" x14ac:dyDescent="0.2"/>
  <cols>
    <col min="1" max="1" width="4.85546875" style="256" bestFit="1" customWidth="1"/>
    <col min="2" max="2" width="47" style="256" customWidth="1"/>
    <col min="3" max="6" width="15.140625" style="256" customWidth="1"/>
    <col min="7" max="7" width="10.42578125" style="256" bestFit="1" customWidth="1"/>
    <col min="8" max="16384" width="9.140625" style="256"/>
  </cols>
  <sheetData>
    <row r="1" spans="1:7" ht="15" customHeight="1" x14ac:dyDescent="0.2">
      <c r="A1" s="734" t="s">
        <v>131</v>
      </c>
      <c r="B1" s="734"/>
      <c r="C1" s="734"/>
      <c r="D1" s="734"/>
      <c r="E1" s="734"/>
      <c r="F1" s="734"/>
      <c r="G1" s="256" t="s">
        <v>99</v>
      </c>
    </row>
    <row r="2" spans="1:7" ht="15" customHeight="1" x14ac:dyDescent="0.2">
      <c r="A2" s="734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34"/>
      <c r="C2" s="734"/>
      <c r="D2" s="734"/>
      <c r="E2" s="734"/>
      <c r="F2" s="734"/>
      <c r="G2" s="256" t="s">
        <v>99</v>
      </c>
    </row>
    <row r="3" spans="1:7" x14ac:dyDescent="0.2">
      <c r="B3" s="267"/>
      <c r="G3" s="256" t="s">
        <v>99</v>
      </c>
    </row>
    <row r="4" spans="1:7" ht="23.25" customHeight="1" x14ac:dyDescent="0.2">
      <c r="A4" s="260" t="s">
        <v>184</v>
      </c>
      <c r="B4" s="269">
        <f>'Запит 2-1,2,3,4'!I8</f>
        <v>0</v>
      </c>
      <c r="C4" s="735" t="str">
        <f>'Запит 2-1,2,3,4'!B4</f>
        <v>Департамент економіки та розвитку Черкаської міської ради</v>
      </c>
      <c r="D4" s="735"/>
      <c r="E4" s="735"/>
      <c r="F4" s="735"/>
      <c r="G4" s="256" t="s">
        <v>99</v>
      </c>
    </row>
    <row r="5" spans="1:7" ht="12.75" customHeight="1" x14ac:dyDescent="0.2">
      <c r="A5" s="268" t="s">
        <v>0</v>
      </c>
      <c r="B5" s="263" t="s">
        <v>179</v>
      </c>
      <c r="C5" s="738" t="s">
        <v>183</v>
      </c>
      <c r="D5" s="738"/>
      <c r="E5" s="738"/>
      <c r="F5" s="738"/>
      <c r="G5" s="256" t="s">
        <v>99</v>
      </c>
    </row>
    <row r="6" spans="1:7" x14ac:dyDescent="0.2">
      <c r="A6" s="267"/>
      <c r="G6" s="256" t="s">
        <v>99</v>
      </c>
    </row>
    <row r="7" spans="1:7" ht="21.75" customHeight="1" x14ac:dyDescent="0.2">
      <c r="A7" s="260" t="s">
        <v>182</v>
      </c>
      <c r="B7" s="269">
        <f>B4</f>
        <v>0</v>
      </c>
      <c r="C7" s="735" t="str">
        <f>'Запит 2-1,2,3,4'!B6</f>
        <v>Департамент економіки та розвитку Черкаської міської ради</v>
      </c>
      <c r="D7" s="735"/>
      <c r="E7" s="735"/>
      <c r="F7" s="735"/>
      <c r="G7" s="256" t="s">
        <v>99</v>
      </c>
    </row>
    <row r="8" spans="1:7" ht="12.75" customHeight="1" x14ac:dyDescent="0.2">
      <c r="A8" s="268" t="s">
        <v>0</v>
      </c>
      <c r="B8" s="263" t="s">
        <v>179</v>
      </c>
      <c r="C8" s="738" t="s">
        <v>181</v>
      </c>
      <c r="D8" s="738"/>
      <c r="E8" s="738"/>
      <c r="F8" s="738"/>
      <c r="G8" s="256" t="s">
        <v>99</v>
      </c>
    </row>
    <row r="9" spans="1:7" x14ac:dyDescent="0.2">
      <c r="A9" s="267"/>
      <c r="G9" s="256" t="s">
        <v>99</v>
      </c>
    </row>
    <row r="10" spans="1:7" ht="21.75" customHeight="1" x14ac:dyDescent="0.2">
      <c r="A10" s="260" t="s">
        <v>180</v>
      </c>
      <c r="B10" s="269">
        <f>B4</f>
        <v>0</v>
      </c>
      <c r="C10" s="265" t="e">
        <f>'Паспорт-1'!C20</f>
        <v>#REF!</v>
      </c>
      <c r="D10" s="735">
        <f>'Запит 2-1,2,3,4'!B8</f>
        <v>2717610</v>
      </c>
      <c r="E10" s="735"/>
      <c r="F10" s="735"/>
      <c r="G10" s="256" t="s">
        <v>99</v>
      </c>
    </row>
    <row r="11" spans="1:7" ht="12.75" customHeight="1" x14ac:dyDescent="0.2">
      <c r="A11" s="264" t="s">
        <v>0</v>
      </c>
      <c r="B11" s="263" t="s">
        <v>179</v>
      </c>
      <c r="C11" s="263" t="s">
        <v>178</v>
      </c>
      <c r="D11" s="739" t="s">
        <v>177</v>
      </c>
      <c r="E11" s="739"/>
      <c r="F11" s="739"/>
      <c r="G11" s="256" t="s">
        <v>99</v>
      </c>
    </row>
    <row r="12" spans="1:7" x14ac:dyDescent="0.2">
      <c r="G12" s="256" t="s">
        <v>99</v>
      </c>
    </row>
    <row r="13" spans="1:7" x14ac:dyDescent="0.2">
      <c r="A13" s="319" t="s">
        <v>25</v>
      </c>
      <c r="B13" s="318" t="s">
        <v>237</v>
      </c>
      <c r="G13" s="256" t="s">
        <v>99</v>
      </c>
    </row>
    <row r="14" spans="1:7" x14ac:dyDescent="0.2">
      <c r="A14" s="816" t="s">
        <v>217</v>
      </c>
      <c r="B14" s="814" t="s">
        <v>238</v>
      </c>
      <c r="C14" s="811" t="s">
        <v>243</v>
      </c>
      <c r="D14" s="812"/>
      <c r="E14" s="812"/>
      <c r="F14" s="813"/>
      <c r="G14" s="256" t="s">
        <v>99</v>
      </c>
    </row>
    <row r="15" spans="1:7" ht="21" x14ac:dyDescent="0.2">
      <c r="A15" s="817"/>
      <c r="B15" s="815"/>
      <c r="C15" s="315" t="s">
        <v>239</v>
      </c>
      <c r="D15" s="314" t="s">
        <v>240</v>
      </c>
      <c r="E15" s="314" t="s">
        <v>241</v>
      </c>
      <c r="F15" s="316" t="s">
        <v>242</v>
      </c>
      <c r="G15" s="256" t="s">
        <v>99</v>
      </c>
    </row>
    <row r="16" spans="1:7" x14ac:dyDescent="0.2">
      <c r="A16" s="338" t="e">
        <f>'Паспорт-2'!A4</f>
        <v>#REF!</v>
      </c>
      <c r="B16" s="379" t="e">
        <f>'Паспорт-2'!B4</f>
        <v>#REF!</v>
      </c>
      <c r="C16" s="458"/>
      <c r="D16" s="454">
        <f t="shared" ref="D16:D21" si="0">IF(C16&gt;=215,C16,0)</f>
        <v>0</v>
      </c>
      <c r="E16" s="459">
        <f t="shared" ref="E16:E22" si="1">IF(AND(C16&gt;=190,C16&lt;215),C16,0)</f>
        <v>0</v>
      </c>
      <c r="F16" s="460">
        <f t="shared" ref="F16:F52" si="2">IF(C16&lt;190,C16,0)</f>
        <v>0</v>
      </c>
      <c r="G16" s="256" t="str">
        <f>IF(C16&lt;&gt;0,"Для друку","")</f>
        <v/>
      </c>
    </row>
    <row r="17" spans="1:7" x14ac:dyDescent="0.2">
      <c r="A17" s="377" t="e">
        <f>'Паспорт-2'!A5</f>
        <v>#REF!</v>
      </c>
      <c r="B17" s="378" t="e">
        <f>'Паспорт-2'!B5</f>
        <v>#REF!</v>
      </c>
      <c r="C17" s="455"/>
      <c r="D17" s="461">
        <f t="shared" si="0"/>
        <v>0</v>
      </c>
      <c r="E17" s="462">
        <f t="shared" si="1"/>
        <v>0</v>
      </c>
      <c r="F17" s="465">
        <f t="shared" si="2"/>
        <v>0</v>
      </c>
      <c r="G17" s="256" t="str">
        <f>IF(C17&lt;&gt;0,"Для друку","")</f>
        <v/>
      </c>
    </row>
    <row r="18" spans="1:7" x14ac:dyDescent="0.2">
      <c r="A18" s="348" t="e">
        <f>'Паспорт-2'!A6</f>
        <v>#REF!</v>
      </c>
      <c r="B18" s="337" t="e">
        <f>'Паспорт-2'!B6</f>
        <v>#REF!</v>
      </c>
      <c r="C18" s="455"/>
      <c r="D18" s="461">
        <f t="shared" si="0"/>
        <v>0</v>
      </c>
      <c r="E18" s="462">
        <f t="shared" si="1"/>
        <v>0</v>
      </c>
      <c r="F18" s="465">
        <f t="shared" si="2"/>
        <v>0</v>
      </c>
      <c r="G18" s="256" t="str">
        <f>IF(C18&lt;&gt;0,"Для друку","")</f>
        <v/>
      </c>
    </row>
    <row r="19" spans="1:7" x14ac:dyDescent="0.2">
      <c r="A19" s="348" t="e">
        <f>'Паспорт-2'!A7</f>
        <v>#REF!</v>
      </c>
      <c r="B19" s="337" t="e">
        <f>'Паспорт-2'!B7</f>
        <v>#REF!</v>
      </c>
      <c r="C19" s="456"/>
      <c r="D19" s="461">
        <f t="shared" si="0"/>
        <v>0</v>
      </c>
      <c r="E19" s="462">
        <f t="shared" si="1"/>
        <v>0</v>
      </c>
      <c r="F19" s="465">
        <f t="shared" si="2"/>
        <v>0</v>
      </c>
      <c r="G19" s="256" t="str">
        <f>IF(C19&lt;&gt;0,"Для друку","")</f>
        <v/>
      </c>
    </row>
    <row r="20" spans="1:7" x14ac:dyDescent="0.2">
      <c r="A20" s="348" t="e">
        <f>'Паспорт-2'!A8</f>
        <v>#REF!</v>
      </c>
      <c r="B20" s="337" t="e">
        <f>'Паспорт-2'!B8</f>
        <v>#REF!</v>
      </c>
      <c r="C20" s="456"/>
      <c r="D20" s="461">
        <f t="shared" si="0"/>
        <v>0</v>
      </c>
      <c r="E20" s="462">
        <f t="shared" si="1"/>
        <v>0</v>
      </c>
      <c r="F20" s="465">
        <f t="shared" si="2"/>
        <v>0</v>
      </c>
      <c r="G20" s="256" t="str">
        <f>IF(C20&lt;&gt;0,"Для друку","")</f>
        <v/>
      </c>
    </row>
    <row r="21" spans="1:7" x14ac:dyDescent="0.2">
      <c r="A21" s="375" t="e">
        <f>'Паспорт-2'!A9</f>
        <v>#REF!</v>
      </c>
      <c r="B21" s="376" t="e">
        <f>'Паспорт-2'!B9</f>
        <v>#REF!</v>
      </c>
      <c r="C21" s="456"/>
      <c r="D21" s="461">
        <f t="shared" si="0"/>
        <v>0</v>
      </c>
      <c r="E21" s="462">
        <f t="shared" si="1"/>
        <v>0</v>
      </c>
      <c r="F21" s="465">
        <f t="shared" si="2"/>
        <v>0</v>
      </c>
      <c r="G21" s="256" t="str">
        <f t="shared" ref="G21:G63" si="3">IF(C21&lt;&gt;0,"Для друку","")</f>
        <v/>
      </c>
    </row>
    <row r="22" spans="1:7" x14ac:dyDescent="0.2">
      <c r="A22" s="338" t="e">
        <f>'Паспорт-2'!A10</f>
        <v>#REF!</v>
      </c>
      <c r="B22" s="379" t="e">
        <f>'Паспорт-2'!B10</f>
        <v>#REF!</v>
      </c>
      <c r="C22" s="458"/>
      <c r="D22" s="454">
        <f t="shared" ref="D22:D64" si="4">IF(C22&gt;=215,C22,0)</f>
        <v>0</v>
      </c>
      <c r="E22" s="459">
        <f t="shared" si="1"/>
        <v>0</v>
      </c>
      <c r="F22" s="460">
        <f t="shared" si="2"/>
        <v>0</v>
      </c>
      <c r="G22" s="256" t="str">
        <f t="shared" si="3"/>
        <v/>
      </c>
    </row>
    <row r="23" spans="1:7" x14ac:dyDescent="0.2">
      <c r="A23" s="377" t="e">
        <f>'Паспорт-2'!A11</f>
        <v>#REF!</v>
      </c>
      <c r="B23" s="378" t="e">
        <f>'Паспорт-2'!B11</f>
        <v>#REF!</v>
      </c>
      <c r="C23" s="455"/>
      <c r="D23" s="461">
        <f t="shared" si="4"/>
        <v>0</v>
      </c>
      <c r="E23" s="462">
        <f t="shared" ref="E23:E28" si="5">IF(AND(C23&gt;=190,C23&lt;215),C23,0)</f>
        <v>0</v>
      </c>
      <c r="F23" s="465">
        <f t="shared" si="2"/>
        <v>0</v>
      </c>
      <c r="G23" s="256" t="str">
        <f t="shared" si="3"/>
        <v/>
      </c>
    </row>
    <row r="24" spans="1:7" x14ac:dyDescent="0.2">
      <c r="A24" s="348" t="e">
        <f>'Паспорт-2'!A12</f>
        <v>#REF!</v>
      </c>
      <c r="B24" s="337" t="e">
        <f>'Паспорт-2'!B12</f>
        <v>#REF!</v>
      </c>
      <c r="C24" s="455"/>
      <c r="D24" s="461">
        <f t="shared" si="4"/>
        <v>0</v>
      </c>
      <c r="E24" s="462">
        <f t="shared" si="5"/>
        <v>0</v>
      </c>
      <c r="F24" s="465">
        <f t="shared" si="2"/>
        <v>0</v>
      </c>
      <c r="G24" s="256" t="str">
        <f t="shared" si="3"/>
        <v/>
      </c>
    </row>
    <row r="25" spans="1:7" x14ac:dyDescent="0.2">
      <c r="A25" s="348" t="e">
        <f>'Паспорт-2'!A13</f>
        <v>#REF!</v>
      </c>
      <c r="B25" s="337" t="e">
        <f>'Паспорт-2'!B13</f>
        <v>#REF!</v>
      </c>
      <c r="C25" s="456"/>
      <c r="D25" s="461">
        <f t="shared" si="4"/>
        <v>0</v>
      </c>
      <c r="E25" s="462">
        <f t="shared" si="5"/>
        <v>0</v>
      </c>
      <c r="F25" s="465">
        <f t="shared" si="2"/>
        <v>0</v>
      </c>
      <c r="G25" s="256" t="str">
        <f t="shared" si="3"/>
        <v/>
      </c>
    </row>
    <row r="26" spans="1:7" x14ac:dyDescent="0.2">
      <c r="A26" s="348" t="e">
        <f>'Паспорт-2'!A14</f>
        <v>#REF!</v>
      </c>
      <c r="B26" s="337" t="e">
        <f>'Паспорт-2'!B14</f>
        <v>#REF!</v>
      </c>
      <c r="C26" s="456"/>
      <c r="D26" s="461">
        <f t="shared" si="4"/>
        <v>0</v>
      </c>
      <c r="E26" s="462">
        <f t="shared" si="5"/>
        <v>0</v>
      </c>
      <c r="F26" s="465">
        <f t="shared" si="2"/>
        <v>0</v>
      </c>
      <c r="G26" s="256" t="str">
        <f t="shared" si="3"/>
        <v/>
      </c>
    </row>
    <row r="27" spans="1:7" x14ac:dyDescent="0.2">
      <c r="A27" s="375" t="e">
        <f>'Паспорт-2'!A15</f>
        <v>#REF!</v>
      </c>
      <c r="B27" s="376" t="e">
        <f>'Паспорт-2'!B15</f>
        <v>#REF!</v>
      </c>
      <c r="C27" s="456"/>
      <c r="D27" s="461">
        <f t="shared" si="4"/>
        <v>0</v>
      </c>
      <c r="E27" s="462">
        <f t="shared" si="5"/>
        <v>0</v>
      </c>
      <c r="F27" s="465">
        <f t="shared" si="2"/>
        <v>0</v>
      </c>
      <c r="G27" s="256" t="str">
        <f t="shared" si="3"/>
        <v/>
      </c>
    </row>
    <row r="28" spans="1:7" x14ac:dyDescent="0.2">
      <c r="A28" s="338" t="e">
        <f>'Паспорт-2'!A16</f>
        <v>#REF!</v>
      </c>
      <c r="B28" s="379" t="e">
        <f>'Паспорт-2'!B16</f>
        <v>#REF!</v>
      </c>
      <c r="C28" s="458"/>
      <c r="D28" s="454">
        <f t="shared" si="4"/>
        <v>0</v>
      </c>
      <c r="E28" s="459">
        <f t="shared" si="5"/>
        <v>0</v>
      </c>
      <c r="F28" s="460">
        <f t="shared" si="2"/>
        <v>0</v>
      </c>
      <c r="G28" s="256" t="str">
        <f t="shared" si="3"/>
        <v/>
      </c>
    </row>
    <row r="29" spans="1:7" x14ac:dyDescent="0.2">
      <c r="A29" s="377" t="e">
        <f>'Паспорт-2'!A17</f>
        <v>#REF!</v>
      </c>
      <c r="B29" s="378" t="e">
        <f>'Паспорт-2'!B17</f>
        <v>#REF!</v>
      </c>
      <c r="C29" s="455"/>
      <c r="D29" s="461">
        <f>IF(C29&gt;=215,C29,0)</f>
        <v>0</v>
      </c>
      <c r="E29" s="462">
        <f t="shared" ref="E29:E34" si="6">IF(AND(C29&gt;=190,C29&lt;215),C29,0)</f>
        <v>0</v>
      </c>
      <c r="F29" s="465">
        <f t="shared" si="2"/>
        <v>0</v>
      </c>
      <c r="G29" s="256" t="str">
        <f t="shared" si="3"/>
        <v/>
      </c>
    </row>
    <row r="30" spans="1:7" x14ac:dyDescent="0.2">
      <c r="A30" s="348" t="e">
        <f>'Паспорт-2'!A18</f>
        <v>#REF!</v>
      </c>
      <c r="B30" s="337" t="e">
        <f>'Паспорт-2'!B18</f>
        <v>#REF!</v>
      </c>
      <c r="C30" s="455"/>
      <c r="D30" s="461">
        <f t="shared" si="4"/>
        <v>0</v>
      </c>
      <c r="E30" s="462">
        <f t="shared" si="6"/>
        <v>0</v>
      </c>
      <c r="F30" s="465">
        <f t="shared" si="2"/>
        <v>0</v>
      </c>
      <c r="G30" s="256" t="str">
        <f t="shared" si="3"/>
        <v/>
      </c>
    </row>
    <row r="31" spans="1:7" x14ac:dyDescent="0.2">
      <c r="A31" s="348" t="e">
        <f>'Паспорт-2'!A19</f>
        <v>#REF!</v>
      </c>
      <c r="B31" s="337" t="e">
        <f>'Паспорт-2'!B19</f>
        <v>#REF!</v>
      </c>
      <c r="C31" s="456"/>
      <c r="D31" s="461">
        <f t="shared" si="4"/>
        <v>0</v>
      </c>
      <c r="E31" s="462">
        <f t="shared" si="6"/>
        <v>0</v>
      </c>
      <c r="F31" s="465">
        <f t="shared" si="2"/>
        <v>0</v>
      </c>
      <c r="G31" s="256" t="str">
        <f t="shared" si="3"/>
        <v/>
      </c>
    </row>
    <row r="32" spans="1:7" x14ac:dyDescent="0.2">
      <c r="A32" s="348" t="e">
        <f>'Паспорт-2'!A20</f>
        <v>#REF!</v>
      </c>
      <c r="B32" s="337" t="e">
        <f>'Паспорт-2'!B20</f>
        <v>#REF!</v>
      </c>
      <c r="C32" s="456"/>
      <c r="D32" s="461">
        <f t="shared" si="4"/>
        <v>0</v>
      </c>
      <c r="E32" s="462">
        <f t="shared" si="6"/>
        <v>0</v>
      </c>
      <c r="F32" s="465">
        <f t="shared" si="2"/>
        <v>0</v>
      </c>
      <c r="G32" s="256" t="str">
        <f t="shared" si="3"/>
        <v/>
      </c>
    </row>
    <row r="33" spans="1:7" x14ac:dyDescent="0.2">
      <c r="A33" s="375" t="e">
        <f>'Паспорт-2'!A21</f>
        <v>#REF!</v>
      </c>
      <c r="B33" s="376" t="e">
        <f>'Паспорт-2'!B21</f>
        <v>#REF!</v>
      </c>
      <c r="C33" s="456"/>
      <c r="D33" s="461">
        <f t="shared" si="4"/>
        <v>0</v>
      </c>
      <c r="E33" s="462">
        <f t="shared" si="6"/>
        <v>0</v>
      </c>
      <c r="F33" s="465">
        <f t="shared" si="2"/>
        <v>0</v>
      </c>
      <c r="G33" s="256" t="str">
        <f t="shared" si="3"/>
        <v/>
      </c>
    </row>
    <row r="34" spans="1:7" x14ac:dyDescent="0.2">
      <c r="A34" s="338" t="e">
        <f>'Паспорт-2'!A22</f>
        <v>#REF!</v>
      </c>
      <c r="B34" s="379" t="e">
        <f>'Паспорт-2'!B22</f>
        <v>#REF!</v>
      </c>
      <c r="C34" s="458"/>
      <c r="D34" s="454">
        <f t="shared" si="4"/>
        <v>0</v>
      </c>
      <c r="E34" s="459">
        <f t="shared" si="6"/>
        <v>0</v>
      </c>
      <c r="F34" s="460">
        <f t="shared" si="2"/>
        <v>0</v>
      </c>
      <c r="G34" s="256" t="str">
        <f t="shared" si="3"/>
        <v/>
      </c>
    </row>
    <row r="35" spans="1:7" x14ac:dyDescent="0.2">
      <c r="A35" s="377" t="e">
        <f>'Паспорт-2'!A23</f>
        <v>#REF!</v>
      </c>
      <c r="B35" s="378" t="e">
        <f>'Паспорт-2'!B23</f>
        <v>#REF!</v>
      </c>
      <c r="C35" s="455"/>
      <c r="D35" s="461">
        <f>IF(C35&gt;=215,C35,0)</f>
        <v>0</v>
      </c>
      <c r="E35" s="462">
        <f t="shared" ref="E35:E40" si="7">IF(AND(C35&gt;=190,C35&lt;215),C35,0)</f>
        <v>0</v>
      </c>
      <c r="F35" s="465">
        <f t="shared" si="2"/>
        <v>0</v>
      </c>
      <c r="G35" s="256" t="str">
        <f t="shared" si="3"/>
        <v/>
      </c>
    </row>
    <row r="36" spans="1:7" x14ac:dyDescent="0.2">
      <c r="A36" s="348" t="e">
        <f>'Паспорт-2'!A24</f>
        <v>#REF!</v>
      </c>
      <c r="B36" s="337" t="e">
        <f>'Паспорт-2'!B24</f>
        <v>#REF!</v>
      </c>
      <c r="C36" s="455"/>
      <c r="D36" s="461">
        <f t="shared" si="4"/>
        <v>0</v>
      </c>
      <c r="E36" s="462">
        <f t="shared" si="7"/>
        <v>0</v>
      </c>
      <c r="F36" s="465">
        <f t="shared" si="2"/>
        <v>0</v>
      </c>
      <c r="G36" s="256" t="str">
        <f t="shared" si="3"/>
        <v/>
      </c>
    </row>
    <row r="37" spans="1:7" x14ac:dyDescent="0.2">
      <c r="A37" s="348" t="e">
        <f>'Паспорт-2'!A25</f>
        <v>#REF!</v>
      </c>
      <c r="B37" s="337" t="e">
        <f>'Паспорт-2'!B25</f>
        <v>#REF!</v>
      </c>
      <c r="C37" s="456"/>
      <c r="D37" s="461">
        <f t="shared" si="4"/>
        <v>0</v>
      </c>
      <c r="E37" s="462">
        <f t="shared" si="7"/>
        <v>0</v>
      </c>
      <c r="F37" s="465">
        <f t="shared" si="2"/>
        <v>0</v>
      </c>
      <c r="G37" s="256" t="str">
        <f t="shared" si="3"/>
        <v/>
      </c>
    </row>
    <row r="38" spans="1:7" x14ac:dyDescent="0.2">
      <c r="A38" s="348" t="e">
        <f>'Паспорт-2'!A26</f>
        <v>#REF!</v>
      </c>
      <c r="B38" s="337" t="e">
        <f>'Паспорт-2'!B26</f>
        <v>#REF!</v>
      </c>
      <c r="C38" s="456"/>
      <c r="D38" s="461">
        <f t="shared" si="4"/>
        <v>0</v>
      </c>
      <c r="E38" s="462">
        <f t="shared" si="7"/>
        <v>0</v>
      </c>
      <c r="F38" s="465">
        <f t="shared" si="2"/>
        <v>0</v>
      </c>
      <c r="G38" s="256" t="str">
        <f t="shared" si="3"/>
        <v/>
      </c>
    </row>
    <row r="39" spans="1:7" x14ac:dyDescent="0.2">
      <c r="A39" s="375" t="e">
        <f>'Паспорт-2'!A27</f>
        <v>#REF!</v>
      </c>
      <c r="B39" s="376" t="e">
        <f>'Паспорт-2'!B27</f>
        <v>#REF!</v>
      </c>
      <c r="C39" s="456"/>
      <c r="D39" s="461">
        <f t="shared" si="4"/>
        <v>0</v>
      </c>
      <c r="E39" s="462">
        <f t="shared" si="7"/>
        <v>0</v>
      </c>
      <c r="F39" s="465">
        <f t="shared" si="2"/>
        <v>0</v>
      </c>
      <c r="G39" s="256" t="str">
        <f t="shared" si="3"/>
        <v/>
      </c>
    </row>
    <row r="40" spans="1:7" x14ac:dyDescent="0.2">
      <c r="A40" s="338" t="e">
        <f>'Паспорт-2'!A28</f>
        <v>#REF!</v>
      </c>
      <c r="B40" s="379" t="e">
        <f>'Паспорт-2'!B28</f>
        <v>#REF!</v>
      </c>
      <c r="C40" s="458"/>
      <c r="D40" s="454">
        <f t="shared" si="4"/>
        <v>0</v>
      </c>
      <c r="E40" s="459">
        <f t="shared" si="7"/>
        <v>0</v>
      </c>
      <c r="F40" s="460">
        <f t="shared" si="2"/>
        <v>0</v>
      </c>
      <c r="G40" s="256" t="str">
        <f t="shared" si="3"/>
        <v/>
      </c>
    </row>
    <row r="41" spans="1:7" x14ac:dyDescent="0.2">
      <c r="A41" s="377" t="e">
        <f>'Паспорт-2'!A29</f>
        <v>#REF!</v>
      </c>
      <c r="B41" s="378" t="e">
        <f>'Паспорт-2'!B29</f>
        <v>#REF!</v>
      </c>
      <c r="C41" s="455"/>
      <c r="D41" s="461">
        <f>IF(C41&gt;=215,C41,0)</f>
        <v>0</v>
      </c>
      <c r="E41" s="462">
        <f t="shared" ref="E41:E46" si="8">IF(AND(C41&gt;=190,C41&lt;215),C41,0)</f>
        <v>0</v>
      </c>
      <c r="F41" s="465">
        <f t="shared" si="2"/>
        <v>0</v>
      </c>
      <c r="G41" s="256" t="str">
        <f t="shared" si="3"/>
        <v/>
      </c>
    </row>
    <row r="42" spans="1:7" x14ac:dyDescent="0.2">
      <c r="A42" s="348" t="e">
        <f>'Паспорт-2'!A30</f>
        <v>#REF!</v>
      </c>
      <c r="B42" s="337" t="e">
        <f>'Паспорт-2'!B30</f>
        <v>#REF!</v>
      </c>
      <c r="C42" s="455"/>
      <c r="D42" s="461">
        <f t="shared" si="4"/>
        <v>0</v>
      </c>
      <c r="E42" s="462">
        <f t="shared" si="8"/>
        <v>0</v>
      </c>
      <c r="F42" s="465">
        <f t="shared" si="2"/>
        <v>0</v>
      </c>
      <c r="G42" s="256" t="str">
        <f t="shared" si="3"/>
        <v/>
      </c>
    </row>
    <row r="43" spans="1:7" x14ac:dyDescent="0.2">
      <c r="A43" s="348" t="e">
        <f>'Паспорт-2'!A31</f>
        <v>#REF!</v>
      </c>
      <c r="B43" s="337" t="e">
        <f>'Паспорт-2'!B31</f>
        <v>#REF!</v>
      </c>
      <c r="C43" s="456"/>
      <c r="D43" s="461">
        <f t="shared" si="4"/>
        <v>0</v>
      </c>
      <c r="E43" s="462">
        <f t="shared" si="8"/>
        <v>0</v>
      </c>
      <c r="F43" s="465">
        <f t="shared" si="2"/>
        <v>0</v>
      </c>
      <c r="G43" s="256" t="str">
        <f t="shared" si="3"/>
        <v/>
      </c>
    </row>
    <row r="44" spans="1:7" x14ac:dyDescent="0.2">
      <c r="A44" s="348" t="e">
        <f>'Паспорт-2'!A32</f>
        <v>#REF!</v>
      </c>
      <c r="B44" s="337" t="e">
        <f>'Паспорт-2'!B32</f>
        <v>#REF!</v>
      </c>
      <c r="C44" s="456"/>
      <c r="D44" s="461">
        <f t="shared" si="4"/>
        <v>0</v>
      </c>
      <c r="E44" s="462">
        <f t="shared" si="8"/>
        <v>0</v>
      </c>
      <c r="F44" s="465">
        <f t="shared" si="2"/>
        <v>0</v>
      </c>
      <c r="G44" s="256" t="str">
        <f t="shared" si="3"/>
        <v/>
      </c>
    </row>
    <row r="45" spans="1:7" x14ac:dyDescent="0.2">
      <c r="A45" s="375" t="e">
        <f>'Паспорт-2'!A33</f>
        <v>#REF!</v>
      </c>
      <c r="B45" s="376" t="e">
        <f>'Паспорт-2'!B33</f>
        <v>#REF!</v>
      </c>
      <c r="C45" s="456"/>
      <c r="D45" s="461">
        <f t="shared" si="4"/>
        <v>0</v>
      </c>
      <c r="E45" s="462">
        <f t="shared" si="8"/>
        <v>0</v>
      </c>
      <c r="F45" s="465">
        <f t="shared" si="2"/>
        <v>0</v>
      </c>
      <c r="G45" s="256" t="str">
        <f t="shared" si="3"/>
        <v/>
      </c>
    </row>
    <row r="46" spans="1:7" x14ac:dyDescent="0.2">
      <c r="A46" s="338" t="e">
        <f>'Паспорт-2'!A34</f>
        <v>#REF!</v>
      </c>
      <c r="B46" s="379" t="e">
        <f>'Паспорт-2'!B34</f>
        <v>#REF!</v>
      </c>
      <c r="C46" s="458"/>
      <c r="D46" s="454">
        <f t="shared" si="4"/>
        <v>0</v>
      </c>
      <c r="E46" s="459">
        <f t="shared" si="8"/>
        <v>0</v>
      </c>
      <c r="F46" s="460">
        <f t="shared" si="2"/>
        <v>0</v>
      </c>
      <c r="G46" s="256" t="str">
        <f t="shared" si="3"/>
        <v/>
      </c>
    </row>
    <row r="47" spans="1:7" x14ac:dyDescent="0.2">
      <c r="A47" s="377" t="e">
        <f>'Паспорт-2'!A35</f>
        <v>#REF!</v>
      </c>
      <c r="B47" s="378" t="e">
        <f>'Паспорт-2'!B35</f>
        <v>#REF!</v>
      </c>
      <c r="C47" s="455"/>
      <c r="D47" s="461">
        <f>IF(C47&gt;=215,C47,0)</f>
        <v>0</v>
      </c>
      <c r="E47" s="462">
        <f t="shared" ref="E47:E52" si="9">IF(AND(C47&gt;=190,C47&lt;215),C47,0)</f>
        <v>0</v>
      </c>
      <c r="F47" s="465">
        <f t="shared" si="2"/>
        <v>0</v>
      </c>
      <c r="G47" s="256" t="str">
        <f t="shared" si="3"/>
        <v/>
      </c>
    </row>
    <row r="48" spans="1:7" x14ac:dyDescent="0.2">
      <c r="A48" s="348" t="e">
        <f>'Паспорт-2'!A36</f>
        <v>#REF!</v>
      </c>
      <c r="B48" s="337" t="e">
        <f>'Паспорт-2'!B36</f>
        <v>#REF!</v>
      </c>
      <c r="C48" s="455"/>
      <c r="D48" s="461">
        <f t="shared" si="4"/>
        <v>0</v>
      </c>
      <c r="E48" s="462">
        <f t="shared" si="9"/>
        <v>0</v>
      </c>
      <c r="F48" s="465">
        <f t="shared" si="2"/>
        <v>0</v>
      </c>
      <c r="G48" s="256" t="str">
        <f t="shared" si="3"/>
        <v/>
      </c>
    </row>
    <row r="49" spans="1:7" x14ac:dyDescent="0.2">
      <c r="A49" s="348" t="e">
        <f>'Паспорт-2'!A37</f>
        <v>#REF!</v>
      </c>
      <c r="B49" s="337" t="e">
        <f>'Паспорт-2'!B37</f>
        <v>#REF!</v>
      </c>
      <c r="C49" s="456"/>
      <c r="D49" s="461">
        <f t="shared" si="4"/>
        <v>0</v>
      </c>
      <c r="E49" s="462">
        <f t="shared" si="9"/>
        <v>0</v>
      </c>
      <c r="F49" s="465">
        <f t="shared" si="2"/>
        <v>0</v>
      </c>
      <c r="G49" s="256" t="str">
        <f t="shared" si="3"/>
        <v/>
      </c>
    </row>
    <row r="50" spans="1:7" x14ac:dyDescent="0.2">
      <c r="A50" s="348" t="e">
        <f>'Паспорт-2'!A38</f>
        <v>#REF!</v>
      </c>
      <c r="B50" s="337" t="e">
        <f>'Паспорт-2'!B38</f>
        <v>#REF!</v>
      </c>
      <c r="C50" s="456"/>
      <c r="D50" s="461">
        <f t="shared" si="4"/>
        <v>0</v>
      </c>
      <c r="E50" s="462">
        <f t="shared" si="9"/>
        <v>0</v>
      </c>
      <c r="F50" s="465">
        <f t="shared" si="2"/>
        <v>0</v>
      </c>
      <c r="G50" s="256" t="str">
        <f t="shared" si="3"/>
        <v/>
      </c>
    </row>
    <row r="51" spans="1:7" x14ac:dyDescent="0.2">
      <c r="A51" s="375" t="e">
        <f>'Паспорт-2'!A39</f>
        <v>#REF!</v>
      </c>
      <c r="B51" s="376" t="e">
        <f>'Паспорт-2'!B39</f>
        <v>#REF!</v>
      </c>
      <c r="C51" s="456"/>
      <c r="D51" s="461">
        <f t="shared" si="4"/>
        <v>0</v>
      </c>
      <c r="E51" s="462">
        <f t="shared" si="9"/>
        <v>0</v>
      </c>
      <c r="F51" s="465">
        <f t="shared" si="2"/>
        <v>0</v>
      </c>
      <c r="G51" s="256" t="str">
        <f t="shared" si="3"/>
        <v/>
      </c>
    </row>
    <row r="52" spans="1:7" x14ac:dyDescent="0.2">
      <c r="A52" s="338" t="e">
        <f>'Паспорт-2'!A40</f>
        <v>#REF!</v>
      </c>
      <c r="B52" s="379" t="e">
        <f>'Паспорт-2'!B40</f>
        <v>#REF!</v>
      </c>
      <c r="C52" s="458"/>
      <c r="D52" s="454">
        <f t="shared" si="4"/>
        <v>0</v>
      </c>
      <c r="E52" s="459">
        <f t="shared" si="9"/>
        <v>0</v>
      </c>
      <c r="F52" s="460">
        <f t="shared" si="2"/>
        <v>0</v>
      </c>
      <c r="G52" s="256" t="str">
        <f t="shared" si="3"/>
        <v/>
      </c>
    </row>
    <row r="53" spans="1:7" x14ac:dyDescent="0.2">
      <c r="A53" s="377" t="e">
        <f>'Паспорт-2'!A41</f>
        <v>#REF!</v>
      </c>
      <c r="B53" s="378" t="e">
        <f>'Паспорт-2'!B41</f>
        <v>#REF!</v>
      </c>
      <c r="C53" s="455"/>
      <c r="D53" s="461">
        <f>IF(C53&gt;=215,C53,0)</f>
        <v>0</v>
      </c>
      <c r="E53" s="462">
        <f t="shared" ref="E53:E58" si="10">IF(AND(C53&gt;=190,C53&lt;215),C53,0)</f>
        <v>0</v>
      </c>
      <c r="F53" s="465">
        <f t="shared" ref="F53:F58" si="11">IF(C53&lt;190,C53,0)</f>
        <v>0</v>
      </c>
      <c r="G53" s="256" t="str">
        <f t="shared" si="3"/>
        <v/>
      </c>
    </row>
    <row r="54" spans="1:7" x14ac:dyDescent="0.2">
      <c r="A54" s="348" t="e">
        <f>'Паспорт-2'!A42</f>
        <v>#REF!</v>
      </c>
      <c r="B54" s="337" t="e">
        <f>'Паспорт-2'!B42</f>
        <v>#REF!</v>
      </c>
      <c r="C54" s="455"/>
      <c r="D54" s="461">
        <f t="shared" si="4"/>
        <v>0</v>
      </c>
      <c r="E54" s="462">
        <f t="shared" si="10"/>
        <v>0</v>
      </c>
      <c r="F54" s="465">
        <f t="shared" si="11"/>
        <v>0</v>
      </c>
      <c r="G54" s="256" t="str">
        <f t="shared" si="3"/>
        <v/>
      </c>
    </row>
    <row r="55" spans="1:7" x14ac:dyDescent="0.2">
      <c r="A55" s="348" t="e">
        <f>'Паспорт-2'!A43</f>
        <v>#REF!</v>
      </c>
      <c r="B55" s="337" t="e">
        <f>'Паспорт-2'!B43</f>
        <v>#REF!</v>
      </c>
      <c r="C55" s="456"/>
      <c r="D55" s="461">
        <f t="shared" si="4"/>
        <v>0</v>
      </c>
      <c r="E55" s="462">
        <f t="shared" si="10"/>
        <v>0</v>
      </c>
      <c r="F55" s="465">
        <f t="shared" si="11"/>
        <v>0</v>
      </c>
      <c r="G55" s="256" t="str">
        <f t="shared" si="3"/>
        <v/>
      </c>
    </row>
    <row r="56" spans="1:7" x14ac:dyDescent="0.2">
      <c r="A56" s="348" t="e">
        <f>'Паспорт-2'!A44</f>
        <v>#REF!</v>
      </c>
      <c r="B56" s="337" t="e">
        <f>'Паспорт-2'!B44</f>
        <v>#REF!</v>
      </c>
      <c r="C56" s="456"/>
      <c r="D56" s="461">
        <f t="shared" si="4"/>
        <v>0</v>
      </c>
      <c r="E56" s="462">
        <f t="shared" si="10"/>
        <v>0</v>
      </c>
      <c r="F56" s="465">
        <f t="shared" si="11"/>
        <v>0</v>
      </c>
      <c r="G56" s="256" t="str">
        <f t="shared" si="3"/>
        <v/>
      </c>
    </row>
    <row r="57" spans="1:7" x14ac:dyDescent="0.2">
      <c r="A57" s="375" t="e">
        <f>'Паспорт-2'!A45</f>
        <v>#REF!</v>
      </c>
      <c r="B57" s="376" t="e">
        <f>'Паспорт-2'!B45</f>
        <v>#REF!</v>
      </c>
      <c r="C57" s="457"/>
      <c r="D57" s="463">
        <f t="shared" si="4"/>
        <v>0</v>
      </c>
      <c r="E57" s="464">
        <f t="shared" si="10"/>
        <v>0</v>
      </c>
      <c r="F57" s="466">
        <f t="shared" si="11"/>
        <v>0</v>
      </c>
      <c r="G57" s="256" t="str">
        <f t="shared" si="3"/>
        <v/>
      </c>
    </row>
    <row r="58" spans="1:7" x14ac:dyDescent="0.2">
      <c r="A58" s="338" t="e">
        <f>'Паспорт-2'!A46</f>
        <v>#REF!</v>
      </c>
      <c r="B58" s="379" t="e">
        <f>'Паспорт-2'!B46</f>
        <v>#REF!</v>
      </c>
      <c r="C58" s="458"/>
      <c r="D58" s="454">
        <f t="shared" si="4"/>
        <v>0</v>
      </c>
      <c r="E58" s="459">
        <f t="shared" si="10"/>
        <v>0</v>
      </c>
      <c r="F58" s="460">
        <f t="shared" si="11"/>
        <v>0</v>
      </c>
      <c r="G58" s="256" t="str">
        <f t="shared" si="3"/>
        <v/>
      </c>
    </row>
    <row r="59" spans="1:7" x14ac:dyDescent="0.2">
      <c r="A59" s="377" t="e">
        <f>'Паспорт-2'!A47</f>
        <v>#REF!</v>
      </c>
      <c r="B59" s="378" t="e">
        <f>'Паспорт-2'!B47</f>
        <v>#REF!</v>
      </c>
      <c r="C59" s="455"/>
      <c r="D59" s="461">
        <f>IF(C59&gt;=215,C59,0)</f>
        <v>0</v>
      </c>
      <c r="E59" s="462">
        <f t="shared" ref="E59:E64" si="12">IF(AND(C59&gt;=190,C59&lt;215),C59,0)</f>
        <v>0</v>
      </c>
      <c r="F59" s="465">
        <f t="shared" ref="F59:F64" si="13">IF(C59&lt;190,C59,0)</f>
        <v>0</v>
      </c>
      <c r="G59" s="256" t="str">
        <f t="shared" si="3"/>
        <v/>
      </c>
    </row>
    <row r="60" spans="1:7" x14ac:dyDescent="0.2">
      <c r="A60" s="348" t="e">
        <f>'Паспорт-2'!A48</f>
        <v>#REF!</v>
      </c>
      <c r="B60" s="337" t="e">
        <f>'Паспорт-2'!B48</f>
        <v>#REF!</v>
      </c>
      <c r="C60" s="455"/>
      <c r="D60" s="461">
        <f t="shared" si="4"/>
        <v>0</v>
      </c>
      <c r="E60" s="462">
        <f t="shared" si="12"/>
        <v>0</v>
      </c>
      <c r="F60" s="465">
        <f t="shared" si="13"/>
        <v>0</v>
      </c>
      <c r="G60" s="256" t="str">
        <f t="shared" si="3"/>
        <v/>
      </c>
    </row>
    <row r="61" spans="1:7" x14ac:dyDescent="0.2">
      <c r="A61" s="348" t="e">
        <f>'Паспорт-2'!A49</f>
        <v>#REF!</v>
      </c>
      <c r="B61" s="337" t="e">
        <f>'Паспорт-2'!B49</f>
        <v>#REF!</v>
      </c>
      <c r="C61" s="456"/>
      <c r="D61" s="461">
        <f t="shared" si="4"/>
        <v>0</v>
      </c>
      <c r="E61" s="462">
        <f t="shared" si="12"/>
        <v>0</v>
      </c>
      <c r="F61" s="465">
        <f t="shared" si="13"/>
        <v>0</v>
      </c>
      <c r="G61" s="256" t="str">
        <f t="shared" si="3"/>
        <v/>
      </c>
    </row>
    <row r="62" spans="1:7" ht="25.5" x14ac:dyDescent="0.2">
      <c r="A62" s="348">
        <f>'Паспорт-2'!A50</f>
        <v>1</v>
      </c>
      <c r="B62" s="337" t="str">
        <f>'Паспорт-2'!B50</f>
        <v>Промоція міста та представлення його інвестиційного потенціалу</v>
      </c>
      <c r="C62" s="456"/>
      <c r="D62" s="461">
        <f t="shared" si="4"/>
        <v>0</v>
      </c>
      <c r="E62" s="462">
        <f t="shared" si="12"/>
        <v>0</v>
      </c>
      <c r="F62" s="465">
        <f t="shared" si="13"/>
        <v>0</v>
      </c>
      <c r="G62" s="256" t="str">
        <f t="shared" si="3"/>
        <v/>
      </c>
    </row>
    <row r="63" spans="1:7" ht="38.25" x14ac:dyDescent="0.2">
      <c r="A63" s="375">
        <f>'Паспорт-2'!A51</f>
        <v>5</v>
      </c>
      <c r="B63" s="376" t="str">
        <f>'Паспорт-2'!B51</f>
        <v>Організація навчальних семінарів, практикумів, круглих столів тошо з питань підприємницької діяльності</v>
      </c>
      <c r="C63" s="456"/>
      <c r="D63" s="461">
        <f t="shared" si="4"/>
        <v>0</v>
      </c>
      <c r="E63" s="462">
        <f t="shared" si="12"/>
        <v>0</v>
      </c>
      <c r="F63" s="465">
        <f t="shared" si="13"/>
        <v>0</v>
      </c>
      <c r="G63" s="256" t="str">
        <f t="shared" si="3"/>
        <v/>
      </c>
    </row>
    <row r="64" spans="1:7" x14ac:dyDescent="0.2">
      <c r="A64" s="801" t="str">
        <f>IF('Запит  2-7'!A12&lt;&gt;0,'Запит  2-7'!A12,"")</f>
        <v xml:space="preserve">УСЬОГО </v>
      </c>
      <c r="B64" s="803"/>
      <c r="C64" s="458"/>
      <c r="D64" s="454">
        <f t="shared" si="4"/>
        <v>0</v>
      </c>
      <c r="E64" s="459">
        <f t="shared" si="12"/>
        <v>0</v>
      </c>
      <c r="F64" s="460">
        <f t="shared" si="13"/>
        <v>0</v>
      </c>
      <c r="G64" s="256" t="s">
        <v>99</v>
      </c>
    </row>
    <row r="66" spans="1:7" ht="15.75" x14ac:dyDescent="0.2">
      <c r="A66" s="319" t="s">
        <v>209</v>
      </c>
      <c r="B66" s="318" t="s">
        <v>244</v>
      </c>
      <c r="G66" s="256" t="s">
        <v>99</v>
      </c>
    </row>
    <row r="67" spans="1:7" ht="26.25" customHeight="1" x14ac:dyDescent="0.2">
      <c r="A67" s="467" t="s">
        <v>217</v>
      </c>
      <c r="B67" s="468" t="s">
        <v>246</v>
      </c>
      <c r="C67" s="842" t="s">
        <v>245</v>
      </c>
      <c r="D67" s="843"/>
      <c r="E67" s="843"/>
      <c r="F67" s="844"/>
      <c r="G67" s="256" t="s">
        <v>99</v>
      </c>
    </row>
    <row r="68" spans="1:7" ht="15" customHeight="1" x14ac:dyDescent="0.2">
      <c r="A68" s="338" t="str">
        <f>'Паспорт-2'!A57</f>
        <v/>
      </c>
      <c r="B68" s="379" t="e">
        <f>B16</f>
        <v>#REF!</v>
      </c>
      <c r="C68" s="839"/>
      <c r="D68" s="840"/>
      <c r="E68" s="840"/>
      <c r="F68" s="841"/>
      <c r="G68" s="256" t="e">
        <f>IF(B68&lt;&gt;"","Для друку","")</f>
        <v>#REF!</v>
      </c>
    </row>
    <row r="69" spans="1:7" x14ac:dyDescent="0.2">
      <c r="A69" s="377" t="str">
        <f>'Паспорт-2'!A58</f>
        <v/>
      </c>
      <c r="B69" s="378" t="e">
        <f>IF(C17&lt;190,B17,"")</f>
        <v>#REF!</v>
      </c>
      <c r="C69" s="839"/>
      <c r="D69" s="840"/>
      <c r="E69" s="840"/>
      <c r="F69" s="841"/>
      <c r="G69" s="256" t="e">
        <f t="shared" ref="G69:G115" si="14">IF(B69&lt;&gt;"","Для друку","")</f>
        <v>#REF!</v>
      </c>
    </row>
    <row r="70" spans="1:7" x14ac:dyDescent="0.2">
      <c r="A70" s="348" t="str">
        <f>'Паспорт-2'!A59</f>
        <v/>
      </c>
      <c r="B70" s="337" t="e">
        <f t="shared" ref="B70:B115" si="15">IF(C18&lt;190,B18,"")</f>
        <v>#REF!</v>
      </c>
      <c r="C70" s="833"/>
      <c r="D70" s="834"/>
      <c r="E70" s="834"/>
      <c r="F70" s="835"/>
      <c r="G70" s="256" t="e">
        <f t="shared" si="14"/>
        <v>#REF!</v>
      </c>
    </row>
    <row r="71" spans="1:7" x14ac:dyDescent="0.2">
      <c r="A71" s="348" t="str">
        <f>'Паспорт-2'!A60</f>
        <v/>
      </c>
      <c r="B71" s="337" t="e">
        <f t="shared" si="15"/>
        <v>#REF!</v>
      </c>
      <c r="C71" s="833"/>
      <c r="D71" s="834"/>
      <c r="E71" s="834"/>
      <c r="F71" s="835"/>
      <c r="G71" s="256" t="e">
        <f t="shared" si="14"/>
        <v>#REF!</v>
      </c>
    </row>
    <row r="72" spans="1:7" x14ac:dyDescent="0.2">
      <c r="A72" s="348" t="str">
        <f>'Паспорт-2'!A61</f>
        <v/>
      </c>
      <c r="B72" s="337" t="e">
        <f t="shared" si="15"/>
        <v>#REF!</v>
      </c>
      <c r="C72" s="833"/>
      <c r="D72" s="834"/>
      <c r="E72" s="834"/>
      <c r="F72" s="835"/>
      <c r="G72" s="256" t="e">
        <f t="shared" si="14"/>
        <v>#REF!</v>
      </c>
    </row>
    <row r="73" spans="1:7" x14ac:dyDescent="0.2">
      <c r="A73" s="375" t="str">
        <f>'Паспорт-2'!A62</f>
        <v/>
      </c>
      <c r="B73" s="376" t="e">
        <f t="shared" si="15"/>
        <v>#REF!</v>
      </c>
      <c r="C73" s="836"/>
      <c r="D73" s="837"/>
      <c r="E73" s="837"/>
      <c r="F73" s="838"/>
      <c r="G73" s="256" t="e">
        <f t="shared" si="14"/>
        <v>#REF!</v>
      </c>
    </row>
    <row r="74" spans="1:7" x14ac:dyDescent="0.2">
      <c r="A74" s="338" t="str">
        <f>'Паспорт-2'!A63</f>
        <v/>
      </c>
      <c r="B74" s="379" t="e">
        <f>B22</f>
        <v>#REF!</v>
      </c>
      <c r="C74" s="839"/>
      <c r="D74" s="840"/>
      <c r="E74" s="840"/>
      <c r="F74" s="841"/>
      <c r="G74" s="256" t="e">
        <f t="shared" si="14"/>
        <v>#REF!</v>
      </c>
    </row>
    <row r="75" spans="1:7" x14ac:dyDescent="0.2">
      <c r="A75" s="377" t="str">
        <f>'Паспорт-2'!A64</f>
        <v/>
      </c>
      <c r="B75" s="378" t="e">
        <f>IF(C23&lt;190,B23,"")</f>
        <v>#REF!</v>
      </c>
      <c r="C75" s="839"/>
      <c r="D75" s="840"/>
      <c r="E75" s="840"/>
      <c r="F75" s="841"/>
      <c r="G75" s="256" t="e">
        <f t="shared" si="14"/>
        <v>#REF!</v>
      </c>
    </row>
    <row r="76" spans="1:7" x14ac:dyDescent="0.2">
      <c r="A76" s="348" t="str">
        <f>'Паспорт-2'!A65</f>
        <v/>
      </c>
      <c r="B76" s="337" t="e">
        <f t="shared" si="15"/>
        <v>#REF!</v>
      </c>
      <c r="C76" s="833"/>
      <c r="D76" s="834"/>
      <c r="E76" s="834"/>
      <c r="F76" s="835"/>
      <c r="G76" s="256" t="e">
        <f t="shared" si="14"/>
        <v>#REF!</v>
      </c>
    </row>
    <row r="77" spans="1:7" x14ac:dyDescent="0.2">
      <c r="A77" s="348" t="str">
        <f>'Паспорт-2'!A66</f>
        <v/>
      </c>
      <c r="B77" s="337" t="e">
        <f t="shared" si="15"/>
        <v>#REF!</v>
      </c>
      <c r="C77" s="833"/>
      <c r="D77" s="834"/>
      <c r="E77" s="834"/>
      <c r="F77" s="835"/>
      <c r="G77" s="256" t="e">
        <f t="shared" si="14"/>
        <v>#REF!</v>
      </c>
    </row>
    <row r="78" spans="1:7" x14ac:dyDescent="0.2">
      <c r="A78" s="348" t="str">
        <f>'Паспорт-2'!A67</f>
        <v/>
      </c>
      <c r="B78" s="337" t="e">
        <f t="shared" si="15"/>
        <v>#REF!</v>
      </c>
      <c r="C78" s="833"/>
      <c r="D78" s="834"/>
      <c r="E78" s="834"/>
      <c r="F78" s="835"/>
      <c r="G78" s="256" t="e">
        <f t="shared" si="14"/>
        <v>#REF!</v>
      </c>
    </row>
    <row r="79" spans="1:7" x14ac:dyDescent="0.2">
      <c r="A79" s="375" t="str">
        <f>'Паспорт-2'!A68</f>
        <v/>
      </c>
      <c r="B79" s="376" t="e">
        <f t="shared" si="15"/>
        <v>#REF!</v>
      </c>
      <c r="C79" s="836"/>
      <c r="D79" s="837"/>
      <c r="E79" s="837"/>
      <c r="F79" s="838"/>
      <c r="G79" s="256" t="e">
        <f t="shared" si="14"/>
        <v>#REF!</v>
      </c>
    </row>
    <row r="80" spans="1:7" x14ac:dyDescent="0.2">
      <c r="A80" s="338" t="str">
        <f>'Паспорт-2'!A69</f>
        <v/>
      </c>
      <c r="B80" s="379" t="e">
        <f>B28</f>
        <v>#REF!</v>
      </c>
      <c r="C80" s="839"/>
      <c r="D80" s="840"/>
      <c r="E80" s="840"/>
      <c r="F80" s="841"/>
      <c r="G80" s="256" t="e">
        <f t="shared" si="14"/>
        <v>#REF!</v>
      </c>
    </row>
    <row r="81" spans="1:7" x14ac:dyDescent="0.2">
      <c r="A81" s="377" t="str">
        <f>'Паспорт-2'!A70</f>
        <v/>
      </c>
      <c r="B81" s="378" t="e">
        <f>IF(C29&lt;190,B29,"")</f>
        <v>#REF!</v>
      </c>
      <c r="C81" s="839"/>
      <c r="D81" s="840"/>
      <c r="E81" s="840"/>
      <c r="F81" s="841"/>
      <c r="G81" s="256" t="e">
        <f t="shared" si="14"/>
        <v>#REF!</v>
      </c>
    </row>
    <row r="82" spans="1:7" x14ac:dyDescent="0.2">
      <c r="A82" s="348" t="str">
        <f>'Паспорт-2'!A71</f>
        <v/>
      </c>
      <c r="B82" s="337" t="e">
        <f t="shared" si="15"/>
        <v>#REF!</v>
      </c>
      <c r="C82" s="833"/>
      <c r="D82" s="834"/>
      <c r="E82" s="834"/>
      <c r="F82" s="835"/>
      <c r="G82" s="256" t="e">
        <f t="shared" si="14"/>
        <v>#REF!</v>
      </c>
    </row>
    <row r="83" spans="1:7" x14ac:dyDescent="0.2">
      <c r="A83" s="348" t="str">
        <f>'Паспорт-2'!A72</f>
        <v/>
      </c>
      <c r="B83" s="337" t="e">
        <f t="shared" si="15"/>
        <v>#REF!</v>
      </c>
      <c r="C83" s="833"/>
      <c r="D83" s="834"/>
      <c r="E83" s="834"/>
      <c r="F83" s="835"/>
      <c r="G83" s="256" t="e">
        <f t="shared" si="14"/>
        <v>#REF!</v>
      </c>
    </row>
    <row r="84" spans="1:7" x14ac:dyDescent="0.2">
      <c r="A84" s="348" t="str">
        <f>'Паспорт-2'!A73</f>
        <v/>
      </c>
      <c r="B84" s="337" t="e">
        <f t="shared" si="15"/>
        <v>#REF!</v>
      </c>
      <c r="C84" s="833"/>
      <c r="D84" s="834"/>
      <c r="E84" s="834"/>
      <c r="F84" s="835"/>
      <c r="G84" s="256" t="e">
        <f t="shared" si="14"/>
        <v>#REF!</v>
      </c>
    </row>
    <row r="85" spans="1:7" x14ac:dyDescent="0.2">
      <c r="A85" s="375" t="str">
        <f>'Паспорт-2'!A74</f>
        <v/>
      </c>
      <c r="B85" s="376" t="e">
        <f t="shared" si="15"/>
        <v>#REF!</v>
      </c>
      <c r="C85" s="836"/>
      <c r="D85" s="837"/>
      <c r="E85" s="837"/>
      <c r="F85" s="838"/>
      <c r="G85" s="256" t="e">
        <f t="shared" si="14"/>
        <v>#REF!</v>
      </c>
    </row>
    <row r="86" spans="1:7" x14ac:dyDescent="0.2">
      <c r="A86" s="338" t="str">
        <f>'Паспорт-2'!A75</f>
        <v/>
      </c>
      <c r="B86" s="379" t="e">
        <f>B34</f>
        <v>#REF!</v>
      </c>
      <c r="C86" s="839"/>
      <c r="D86" s="840"/>
      <c r="E86" s="840"/>
      <c r="F86" s="841"/>
      <c r="G86" s="256" t="e">
        <f t="shared" si="14"/>
        <v>#REF!</v>
      </c>
    </row>
    <row r="87" spans="1:7" x14ac:dyDescent="0.2">
      <c r="A87" s="377" t="str">
        <f>'Паспорт-2'!A76</f>
        <v/>
      </c>
      <c r="B87" s="378" t="e">
        <f>IF(C35&lt;190,B35,"")</f>
        <v>#REF!</v>
      </c>
      <c r="C87" s="839"/>
      <c r="D87" s="840"/>
      <c r="E87" s="840"/>
      <c r="F87" s="841"/>
      <c r="G87" s="256" t="e">
        <f t="shared" si="14"/>
        <v>#REF!</v>
      </c>
    </row>
    <row r="88" spans="1:7" x14ac:dyDescent="0.2">
      <c r="A88" s="348" t="str">
        <f>'Паспорт-2'!A77</f>
        <v/>
      </c>
      <c r="B88" s="337" t="e">
        <f t="shared" si="15"/>
        <v>#REF!</v>
      </c>
      <c r="C88" s="833"/>
      <c r="D88" s="834"/>
      <c r="E88" s="834"/>
      <c r="F88" s="835"/>
      <c r="G88" s="256" t="e">
        <f t="shared" si="14"/>
        <v>#REF!</v>
      </c>
    </row>
    <row r="89" spans="1:7" x14ac:dyDescent="0.2">
      <c r="A89" s="348" t="str">
        <f>'Паспорт-2'!A78</f>
        <v/>
      </c>
      <c r="B89" s="337" t="e">
        <f t="shared" si="15"/>
        <v>#REF!</v>
      </c>
      <c r="C89" s="833"/>
      <c r="D89" s="834"/>
      <c r="E89" s="834"/>
      <c r="F89" s="835"/>
      <c r="G89" s="256" t="e">
        <f t="shared" si="14"/>
        <v>#REF!</v>
      </c>
    </row>
    <row r="90" spans="1:7" x14ac:dyDescent="0.2">
      <c r="A90" s="348" t="str">
        <f>'Паспорт-2'!A79</f>
        <v/>
      </c>
      <c r="B90" s="337" t="e">
        <f t="shared" si="15"/>
        <v>#REF!</v>
      </c>
      <c r="C90" s="833"/>
      <c r="D90" s="834"/>
      <c r="E90" s="834"/>
      <c r="F90" s="835"/>
      <c r="G90" s="256" t="e">
        <f t="shared" si="14"/>
        <v>#REF!</v>
      </c>
    </row>
    <row r="91" spans="1:7" x14ac:dyDescent="0.2">
      <c r="A91" s="375" t="str">
        <f>'Паспорт-2'!A80</f>
        <v/>
      </c>
      <c r="B91" s="376" t="e">
        <f t="shared" si="15"/>
        <v>#REF!</v>
      </c>
      <c r="C91" s="836"/>
      <c r="D91" s="837"/>
      <c r="E91" s="837"/>
      <c r="F91" s="838"/>
      <c r="G91" s="256" t="e">
        <f t="shared" si="14"/>
        <v>#REF!</v>
      </c>
    </row>
    <row r="92" spans="1:7" x14ac:dyDescent="0.2">
      <c r="A92" s="338" t="str">
        <f>'Паспорт-2'!A81</f>
        <v/>
      </c>
      <c r="B92" s="379" t="e">
        <f>B40</f>
        <v>#REF!</v>
      </c>
      <c r="C92" s="839"/>
      <c r="D92" s="840"/>
      <c r="E92" s="840"/>
      <c r="F92" s="841"/>
      <c r="G92" s="256" t="e">
        <f t="shared" si="14"/>
        <v>#REF!</v>
      </c>
    </row>
    <row r="93" spans="1:7" x14ac:dyDescent="0.2">
      <c r="A93" s="377" t="str">
        <f>'Паспорт-2'!A82</f>
        <v/>
      </c>
      <c r="B93" s="378" t="e">
        <f>IF(C41&lt;190,B41,"")</f>
        <v>#REF!</v>
      </c>
      <c r="C93" s="839"/>
      <c r="D93" s="840"/>
      <c r="E93" s="840"/>
      <c r="F93" s="841"/>
      <c r="G93" s="256" t="e">
        <f t="shared" si="14"/>
        <v>#REF!</v>
      </c>
    </row>
    <row r="94" spans="1:7" x14ac:dyDescent="0.2">
      <c r="A94" s="348" t="str">
        <f>'Паспорт-2'!A83</f>
        <v/>
      </c>
      <c r="B94" s="337" t="e">
        <f t="shared" si="15"/>
        <v>#REF!</v>
      </c>
      <c r="C94" s="833"/>
      <c r="D94" s="834"/>
      <c r="E94" s="834"/>
      <c r="F94" s="835"/>
      <c r="G94" s="256" t="e">
        <f t="shared" si="14"/>
        <v>#REF!</v>
      </c>
    </row>
    <row r="95" spans="1:7" x14ac:dyDescent="0.2">
      <c r="A95" s="348" t="str">
        <f>'Паспорт-2'!A84</f>
        <v/>
      </c>
      <c r="B95" s="337" t="e">
        <f t="shared" si="15"/>
        <v>#REF!</v>
      </c>
      <c r="C95" s="833"/>
      <c r="D95" s="834"/>
      <c r="E95" s="834"/>
      <c r="F95" s="835"/>
      <c r="G95" s="256" t="e">
        <f t="shared" si="14"/>
        <v>#REF!</v>
      </c>
    </row>
    <row r="96" spans="1:7" x14ac:dyDescent="0.2">
      <c r="A96" s="348" t="str">
        <f>'Паспорт-2'!A85</f>
        <v/>
      </c>
      <c r="B96" s="337" t="e">
        <f t="shared" si="15"/>
        <v>#REF!</v>
      </c>
      <c r="C96" s="833"/>
      <c r="D96" s="834"/>
      <c r="E96" s="834"/>
      <c r="F96" s="835"/>
      <c r="G96" s="256" t="e">
        <f t="shared" si="14"/>
        <v>#REF!</v>
      </c>
    </row>
    <row r="97" spans="1:7" x14ac:dyDescent="0.2">
      <c r="A97" s="375" t="str">
        <f>'Паспорт-2'!A86</f>
        <v/>
      </c>
      <c r="B97" s="376" t="e">
        <f t="shared" si="15"/>
        <v>#REF!</v>
      </c>
      <c r="C97" s="836"/>
      <c r="D97" s="837"/>
      <c r="E97" s="837"/>
      <c r="F97" s="838"/>
      <c r="G97" s="256" t="e">
        <f t="shared" si="14"/>
        <v>#REF!</v>
      </c>
    </row>
    <row r="98" spans="1:7" x14ac:dyDescent="0.2">
      <c r="A98" s="338" t="e">
        <f>'Паспорт-2'!A87</f>
        <v>#REF!</v>
      </c>
      <c r="B98" s="379" t="e">
        <f>B46</f>
        <v>#REF!</v>
      </c>
      <c r="C98" s="839"/>
      <c r="D98" s="840"/>
      <c r="E98" s="840"/>
      <c r="F98" s="841"/>
      <c r="G98" s="256" t="e">
        <f t="shared" si="14"/>
        <v>#REF!</v>
      </c>
    </row>
    <row r="99" spans="1:7" x14ac:dyDescent="0.2">
      <c r="A99" s="377" t="e">
        <f>'Паспорт-2'!A88</f>
        <v>#REF!</v>
      </c>
      <c r="B99" s="378" t="e">
        <f>IF(C47&lt;190,B47,"")</f>
        <v>#REF!</v>
      </c>
      <c r="C99" s="839"/>
      <c r="D99" s="840"/>
      <c r="E99" s="840"/>
      <c r="F99" s="841"/>
      <c r="G99" s="256" t="e">
        <f t="shared" si="14"/>
        <v>#REF!</v>
      </c>
    </row>
    <row r="100" spans="1:7" x14ac:dyDescent="0.2">
      <c r="A100" s="348" t="e">
        <f>'Паспорт-2'!A89</f>
        <v>#REF!</v>
      </c>
      <c r="B100" s="337" t="e">
        <f t="shared" si="15"/>
        <v>#REF!</v>
      </c>
      <c r="C100" s="833"/>
      <c r="D100" s="834"/>
      <c r="E100" s="834"/>
      <c r="F100" s="835"/>
      <c r="G100" s="256" t="e">
        <f t="shared" si="14"/>
        <v>#REF!</v>
      </c>
    </row>
    <row r="101" spans="1:7" x14ac:dyDescent="0.2">
      <c r="A101" s="348" t="e">
        <f>'Паспорт-2'!A90</f>
        <v>#REF!</v>
      </c>
      <c r="B101" s="337" t="e">
        <f t="shared" si="15"/>
        <v>#REF!</v>
      </c>
      <c r="C101" s="833"/>
      <c r="D101" s="834"/>
      <c r="E101" s="834"/>
      <c r="F101" s="835"/>
      <c r="G101" s="256" t="e">
        <f t="shared" si="14"/>
        <v>#REF!</v>
      </c>
    </row>
    <row r="102" spans="1:7" x14ac:dyDescent="0.2">
      <c r="A102" s="348" t="e">
        <f>'Паспорт-2'!A91</f>
        <v>#REF!</v>
      </c>
      <c r="B102" s="337" t="e">
        <f t="shared" si="15"/>
        <v>#REF!</v>
      </c>
      <c r="C102" s="833"/>
      <c r="D102" s="834"/>
      <c r="E102" s="834"/>
      <c r="F102" s="835"/>
      <c r="G102" s="256" t="e">
        <f t="shared" si="14"/>
        <v>#REF!</v>
      </c>
    </row>
    <row r="103" spans="1:7" x14ac:dyDescent="0.2">
      <c r="A103" s="375" t="e">
        <f>'Паспорт-2'!A92</f>
        <v>#REF!</v>
      </c>
      <c r="B103" s="376" t="e">
        <f t="shared" si="15"/>
        <v>#REF!</v>
      </c>
      <c r="C103" s="836"/>
      <c r="D103" s="837"/>
      <c r="E103" s="837"/>
      <c r="F103" s="838"/>
      <c r="G103" s="256" t="e">
        <f t="shared" si="14"/>
        <v>#REF!</v>
      </c>
    </row>
    <row r="104" spans="1:7" x14ac:dyDescent="0.2">
      <c r="A104" s="338" t="e">
        <f>'Паспорт-2'!A93</f>
        <v>#REF!</v>
      </c>
      <c r="B104" s="379" t="e">
        <f>B52</f>
        <v>#REF!</v>
      </c>
      <c r="C104" s="839"/>
      <c r="D104" s="840"/>
      <c r="E104" s="840"/>
      <c r="F104" s="841"/>
      <c r="G104" s="256" t="e">
        <f t="shared" si="14"/>
        <v>#REF!</v>
      </c>
    </row>
    <row r="105" spans="1:7" x14ac:dyDescent="0.2">
      <c r="A105" s="377" t="e">
        <f>'Паспорт-2'!A94</f>
        <v>#REF!</v>
      </c>
      <c r="B105" s="378" t="e">
        <f>IF(C53&lt;190,B53,"")</f>
        <v>#REF!</v>
      </c>
      <c r="C105" s="839"/>
      <c r="D105" s="840"/>
      <c r="E105" s="840"/>
      <c r="F105" s="841"/>
      <c r="G105" s="256" t="e">
        <f t="shared" si="14"/>
        <v>#REF!</v>
      </c>
    </row>
    <row r="106" spans="1:7" x14ac:dyDescent="0.2">
      <c r="A106" s="348" t="e">
        <f>'Паспорт-2'!A95</f>
        <v>#REF!</v>
      </c>
      <c r="B106" s="337" t="e">
        <f t="shared" si="15"/>
        <v>#REF!</v>
      </c>
      <c r="C106" s="833"/>
      <c r="D106" s="834"/>
      <c r="E106" s="834"/>
      <c r="F106" s="835"/>
      <c r="G106" s="256" t="e">
        <f t="shared" si="14"/>
        <v>#REF!</v>
      </c>
    </row>
    <row r="107" spans="1:7" x14ac:dyDescent="0.2">
      <c r="A107" s="348" t="e">
        <f>'Паспорт-2'!A96</f>
        <v>#REF!</v>
      </c>
      <c r="B107" s="337" t="e">
        <f t="shared" si="15"/>
        <v>#REF!</v>
      </c>
      <c r="C107" s="833"/>
      <c r="D107" s="834"/>
      <c r="E107" s="834"/>
      <c r="F107" s="835"/>
      <c r="G107" s="256" t="e">
        <f t="shared" si="14"/>
        <v>#REF!</v>
      </c>
    </row>
    <row r="108" spans="1:7" x14ac:dyDescent="0.2">
      <c r="A108" s="348" t="e">
        <f>'Паспорт-2'!A97</f>
        <v>#REF!</v>
      </c>
      <c r="B108" s="337" t="e">
        <f t="shared" si="15"/>
        <v>#REF!</v>
      </c>
      <c r="C108" s="833"/>
      <c r="D108" s="834"/>
      <c r="E108" s="834"/>
      <c r="F108" s="835"/>
      <c r="G108" s="256" t="e">
        <f t="shared" si="14"/>
        <v>#REF!</v>
      </c>
    </row>
    <row r="109" spans="1:7" x14ac:dyDescent="0.2">
      <c r="A109" s="375" t="e">
        <f>'Паспорт-2'!A98</f>
        <v>#REF!</v>
      </c>
      <c r="B109" s="376" t="e">
        <f t="shared" si="15"/>
        <v>#REF!</v>
      </c>
      <c r="C109" s="836"/>
      <c r="D109" s="837"/>
      <c r="E109" s="837"/>
      <c r="F109" s="838"/>
      <c r="G109" s="256" t="e">
        <f t="shared" si="14"/>
        <v>#REF!</v>
      </c>
    </row>
    <row r="110" spans="1:7" x14ac:dyDescent="0.2">
      <c r="A110" s="338" t="e">
        <f>'Паспорт-2'!A99</f>
        <v>#REF!</v>
      </c>
      <c r="B110" s="379" t="e">
        <f>B58</f>
        <v>#REF!</v>
      </c>
      <c r="C110" s="839"/>
      <c r="D110" s="840"/>
      <c r="E110" s="840"/>
      <c r="F110" s="841"/>
      <c r="G110" s="256" t="e">
        <f t="shared" si="14"/>
        <v>#REF!</v>
      </c>
    </row>
    <row r="111" spans="1:7" x14ac:dyDescent="0.2">
      <c r="A111" s="377" t="e">
        <f>'Паспорт-2'!A100</f>
        <v>#REF!</v>
      </c>
      <c r="B111" s="378" t="e">
        <f>IF(C59&lt;190,B59,"")</f>
        <v>#REF!</v>
      </c>
      <c r="C111" s="839"/>
      <c r="D111" s="840"/>
      <c r="E111" s="840"/>
      <c r="F111" s="841"/>
      <c r="G111" s="256" t="e">
        <f t="shared" si="14"/>
        <v>#REF!</v>
      </c>
    </row>
    <row r="112" spans="1:7" x14ac:dyDescent="0.2">
      <c r="A112" s="348" t="e">
        <f>'Паспорт-2'!A101</f>
        <v>#REF!</v>
      </c>
      <c r="B112" s="337" t="e">
        <f t="shared" si="15"/>
        <v>#REF!</v>
      </c>
      <c r="C112" s="833"/>
      <c r="D112" s="834"/>
      <c r="E112" s="834"/>
      <c r="F112" s="835"/>
      <c r="G112" s="256" t="e">
        <f t="shared" si="14"/>
        <v>#REF!</v>
      </c>
    </row>
    <row r="113" spans="1:7" x14ac:dyDescent="0.2">
      <c r="A113" s="348" t="e">
        <f>'Паспорт-2'!A102</f>
        <v>#REF!</v>
      </c>
      <c r="B113" s="337" t="e">
        <f t="shared" si="15"/>
        <v>#REF!</v>
      </c>
      <c r="C113" s="833"/>
      <c r="D113" s="834"/>
      <c r="E113" s="834"/>
      <c r="F113" s="835"/>
      <c r="G113" s="256" t="e">
        <f t="shared" si="14"/>
        <v>#REF!</v>
      </c>
    </row>
    <row r="114" spans="1:7" ht="25.5" x14ac:dyDescent="0.2">
      <c r="A114" s="348" t="e">
        <f>'Паспорт-2'!A103</f>
        <v>#REF!</v>
      </c>
      <c r="B114" s="337" t="str">
        <f t="shared" si="15"/>
        <v>Промоція міста та представлення його інвестиційного потенціалу</v>
      </c>
      <c r="C114" s="833"/>
      <c r="D114" s="834"/>
      <c r="E114" s="834"/>
      <c r="F114" s="835"/>
      <c r="G114" s="256" t="str">
        <f t="shared" si="14"/>
        <v>Для друку</v>
      </c>
    </row>
    <row r="115" spans="1:7" ht="38.25" x14ac:dyDescent="0.2">
      <c r="A115" s="388" t="e">
        <f>'Паспорт-2'!A104</f>
        <v>#REF!</v>
      </c>
      <c r="B115" s="469" t="str">
        <f t="shared" si="15"/>
        <v>Організація навчальних семінарів, практикумів, круглих столів тошо з питань підприємницької діяльності</v>
      </c>
      <c r="C115" s="836"/>
      <c r="D115" s="837"/>
      <c r="E115" s="837"/>
      <c r="F115" s="838"/>
      <c r="G115" s="256" t="str">
        <f t="shared" si="14"/>
        <v>Для друку</v>
      </c>
    </row>
  </sheetData>
  <sheetProtection formatCells="0" formatColumns="0" formatRows="0" autoFilter="0"/>
  <autoFilter ref="G1:G64"/>
  <mergeCells count="61">
    <mergeCell ref="C7:F7"/>
    <mergeCell ref="C8:F8"/>
    <mergeCell ref="A1:F1"/>
    <mergeCell ref="A2:F2"/>
    <mergeCell ref="C4:F4"/>
    <mergeCell ref="C5:F5"/>
    <mergeCell ref="D10:F10"/>
    <mergeCell ref="D11:F11"/>
    <mergeCell ref="C109:F109"/>
    <mergeCell ref="C110:F110"/>
    <mergeCell ref="C104:F104"/>
    <mergeCell ref="C105:F105"/>
    <mergeCell ref="C106:F106"/>
    <mergeCell ref="C107:F107"/>
    <mergeCell ref="C108:F108"/>
    <mergeCell ref="C99:F99"/>
    <mergeCell ref="C98:F98"/>
    <mergeCell ref="C91:F91"/>
    <mergeCell ref="C92:F92"/>
    <mergeCell ref="C93:F93"/>
    <mergeCell ref="C94:F94"/>
    <mergeCell ref="C87:F87"/>
    <mergeCell ref="C115:F115"/>
    <mergeCell ref="A64:B64"/>
    <mergeCell ref="A14:A15"/>
    <mergeCell ref="B14:B15"/>
    <mergeCell ref="C14:F14"/>
    <mergeCell ref="C111:F111"/>
    <mergeCell ref="C112:F112"/>
    <mergeCell ref="C113:F113"/>
    <mergeCell ref="C114:F114"/>
    <mergeCell ref="C103:F103"/>
    <mergeCell ref="C100:F100"/>
    <mergeCell ref="C101:F101"/>
    <mergeCell ref="C102:F102"/>
    <mergeCell ref="C95:F95"/>
    <mergeCell ref="C96:F96"/>
    <mergeCell ref="C97:F97"/>
    <mergeCell ref="C88:F88"/>
    <mergeCell ref="C89:F89"/>
    <mergeCell ref="C90:F90"/>
    <mergeCell ref="C83:F83"/>
    <mergeCell ref="C84:F84"/>
    <mergeCell ref="C85:F85"/>
    <mergeCell ref="C86:F86"/>
    <mergeCell ref="C80:F80"/>
    <mergeCell ref="C81:F81"/>
    <mergeCell ref="C82:F82"/>
    <mergeCell ref="C77:F77"/>
    <mergeCell ref="C78:F78"/>
    <mergeCell ref="C67:F67"/>
    <mergeCell ref="C68:F68"/>
    <mergeCell ref="C69:F69"/>
    <mergeCell ref="C70:F70"/>
    <mergeCell ref="C79:F79"/>
    <mergeCell ref="C75:F75"/>
    <mergeCell ref="C76:F76"/>
    <mergeCell ref="C71:F71"/>
    <mergeCell ref="C72:F72"/>
    <mergeCell ref="C73:F73"/>
    <mergeCell ref="C74:F74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40"/>
  <sheetViews>
    <sheetView workbookViewId="0">
      <selection sqref="A1:N40"/>
    </sheetView>
  </sheetViews>
  <sheetFormatPr defaultRowHeight="15" x14ac:dyDescent="0.25"/>
  <cols>
    <col min="2" max="2" width="35.5703125" customWidth="1"/>
    <col min="4" max="4" width="10.85546875" customWidth="1"/>
    <col min="15" max="15" width="0" hidden="1" customWidth="1"/>
  </cols>
  <sheetData>
    <row r="1" spans="1:15" ht="16.5" x14ac:dyDescent="0.25">
      <c r="A1" s="624" t="s">
        <v>328</v>
      </c>
      <c r="B1" s="624"/>
      <c r="C1" s="624"/>
      <c r="D1" s="624"/>
      <c r="E1" s="624"/>
      <c r="F1" s="624"/>
      <c r="G1" s="624"/>
      <c r="H1" s="624"/>
      <c r="I1" s="624"/>
      <c r="J1" s="624"/>
    </row>
    <row r="2" spans="1:15" s="541" customFormat="1" ht="12.75" x14ac:dyDescent="0.2">
      <c r="A2" s="541" t="s">
        <v>315</v>
      </c>
      <c r="K2" s="542"/>
      <c r="L2" s="542"/>
      <c r="M2" s="542"/>
      <c r="N2" s="542" t="s">
        <v>194</v>
      </c>
      <c r="O2" s="97" t="s">
        <v>99</v>
      </c>
    </row>
    <row r="3" spans="1:15" s="2" customFormat="1" ht="12.75" x14ac:dyDescent="0.2">
      <c r="A3" s="615" t="s">
        <v>47</v>
      </c>
      <c r="B3" s="615" t="s">
        <v>144</v>
      </c>
      <c r="C3" s="618" t="s">
        <v>297</v>
      </c>
      <c r="D3" s="619"/>
      <c r="E3" s="620"/>
      <c r="F3" s="621"/>
      <c r="G3" s="618" t="s">
        <v>298</v>
      </c>
      <c r="H3" s="619"/>
      <c r="I3" s="620"/>
      <c r="J3" s="621"/>
      <c r="K3" s="618" t="s">
        <v>299</v>
      </c>
      <c r="L3" s="619"/>
      <c r="M3" s="620"/>
      <c r="N3" s="621"/>
      <c r="O3" s="81" t="s">
        <v>99</v>
      </c>
    </row>
    <row r="4" spans="1:15" s="2" customFormat="1" ht="12.75" customHeight="1" x14ac:dyDescent="0.2">
      <c r="A4" s="616"/>
      <c r="B4" s="616"/>
      <c r="C4" s="622" t="s">
        <v>55</v>
      </c>
      <c r="D4" s="611" t="s">
        <v>54</v>
      </c>
      <c r="E4" s="613" t="s">
        <v>169</v>
      </c>
      <c r="F4" s="3" t="s">
        <v>60</v>
      </c>
      <c r="G4" s="622" t="s">
        <v>55</v>
      </c>
      <c r="H4" s="611" t="s">
        <v>54</v>
      </c>
      <c r="I4" s="613" t="s">
        <v>169</v>
      </c>
      <c r="J4" s="3" t="s">
        <v>60</v>
      </c>
      <c r="K4" s="622" t="s">
        <v>55</v>
      </c>
      <c r="L4" s="611" t="s">
        <v>54</v>
      </c>
      <c r="M4" s="613" t="s">
        <v>169</v>
      </c>
      <c r="N4" s="3" t="s">
        <v>60</v>
      </c>
      <c r="O4" s="81" t="s">
        <v>99</v>
      </c>
    </row>
    <row r="5" spans="1:15" s="2" customFormat="1" ht="23.25" customHeight="1" x14ac:dyDescent="0.2">
      <c r="A5" s="617"/>
      <c r="B5" s="617"/>
      <c r="C5" s="623"/>
      <c r="D5" s="612"/>
      <c r="E5" s="614"/>
      <c r="F5" s="4" t="s">
        <v>59</v>
      </c>
      <c r="G5" s="623"/>
      <c r="H5" s="612"/>
      <c r="I5" s="614"/>
      <c r="J5" s="4" t="s">
        <v>170</v>
      </c>
      <c r="K5" s="623"/>
      <c r="L5" s="612"/>
      <c r="M5" s="614"/>
      <c r="N5" s="4" t="s">
        <v>171</v>
      </c>
      <c r="O5" s="81" t="s">
        <v>99</v>
      </c>
    </row>
    <row r="6" spans="1:15" s="2" customFormat="1" ht="12.75" x14ac:dyDescent="0.2">
      <c r="A6" s="511">
        <v>1</v>
      </c>
      <c r="B6" s="512">
        <v>2</v>
      </c>
      <c r="C6" s="7">
        <v>3</v>
      </c>
      <c r="D6" s="8">
        <v>4</v>
      </c>
      <c r="E6" s="513">
        <v>5</v>
      </c>
      <c r="F6" s="9">
        <v>6</v>
      </c>
      <c r="G6" s="7">
        <v>7</v>
      </c>
      <c r="H6" s="8">
        <v>8</v>
      </c>
      <c r="I6" s="513">
        <v>9</v>
      </c>
      <c r="J6" s="9">
        <v>10</v>
      </c>
      <c r="K6" s="7">
        <v>11</v>
      </c>
      <c r="L6" s="8">
        <v>12</v>
      </c>
      <c r="M6" s="513">
        <v>13</v>
      </c>
      <c r="N6" s="9">
        <v>14</v>
      </c>
      <c r="O6" s="81" t="s">
        <v>99</v>
      </c>
    </row>
    <row r="7" spans="1:15" s="2" customFormat="1" ht="31.5" x14ac:dyDescent="0.2">
      <c r="A7" s="529"/>
      <c r="B7" s="530" t="s">
        <v>390</v>
      </c>
      <c r="C7" s="531"/>
      <c r="D7" s="532"/>
      <c r="E7" s="533"/>
      <c r="F7" s="534"/>
      <c r="G7" s="531"/>
      <c r="H7" s="532"/>
      <c r="I7" s="533"/>
      <c r="J7" s="534"/>
      <c r="K7" s="531"/>
      <c r="L7" s="532"/>
      <c r="M7" s="533"/>
      <c r="N7" s="534"/>
      <c r="O7" s="81"/>
    </row>
    <row r="8" spans="1:15" s="2" customFormat="1" ht="16.5" customHeight="1" x14ac:dyDescent="0.2">
      <c r="A8" s="514"/>
      <c r="B8" s="515" t="s">
        <v>250</v>
      </c>
      <c r="C8" s="516">
        <v>95628</v>
      </c>
      <c r="D8" s="517" t="s">
        <v>46</v>
      </c>
      <c r="E8" s="517" t="s">
        <v>46</v>
      </c>
      <c r="F8" s="518">
        <f t="shared" ref="F8:F19" si="0">SUM(C8:D8)</f>
        <v>95628</v>
      </c>
      <c r="G8" s="516">
        <v>186500</v>
      </c>
      <c r="H8" s="517" t="s">
        <v>46</v>
      </c>
      <c r="I8" s="517" t="s">
        <v>46</v>
      </c>
      <c r="J8" s="518">
        <f t="shared" ref="J8:J19" si="1">SUM(G8:H8)</f>
        <v>186500</v>
      </c>
      <c r="K8" s="516">
        <v>160000</v>
      </c>
      <c r="L8" s="517" t="s">
        <v>46</v>
      </c>
      <c r="M8" s="517" t="s">
        <v>46</v>
      </c>
      <c r="N8" s="518">
        <f t="shared" ref="N8:N19" si="2">SUM(K8:L8)</f>
        <v>160000</v>
      </c>
      <c r="O8" s="81" t="e">
        <f>IF(OR(F8&lt;&gt;0,J8&lt;&gt;0,N8&lt;&gt;0,#REF!&lt;&gt;0,#REF!&lt;&gt;0),"Для друку","")</f>
        <v>#REF!</v>
      </c>
    </row>
    <row r="9" spans="1:15" s="2" customFormat="1" ht="25.5" x14ac:dyDescent="0.2">
      <c r="A9" s="504"/>
      <c r="B9" s="519" t="s">
        <v>260</v>
      </c>
      <c r="C9" s="520" t="s">
        <v>46</v>
      </c>
      <c r="D9" s="524">
        <f>SUM(D10:D13)</f>
        <v>0</v>
      </c>
      <c r="E9" s="524">
        <f>SUM(E10:E13)</f>
        <v>0</v>
      </c>
      <c r="F9" s="523">
        <f>SUM(C9:D9)</f>
        <v>0</v>
      </c>
      <c r="G9" s="520" t="s">
        <v>46</v>
      </c>
      <c r="H9" s="524">
        <f>SUM(H10:H13)</f>
        <v>0</v>
      </c>
      <c r="I9" s="524">
        <f>SUM(I10:I13)</f>
        <v>0</v>
      </c>
      <c r="J9" s="523">
        <f t="shared" si="1"/>
        <v>0</v>
      </c>
      <c r="K9" s="520" t="s">
        <v>46</v>
      </c>
      <c r="L9" s="524">
        <f>SUM(L10:L13)</f>
        <v>0</v>
      </c>
      <c r="M9" s="524">
        <f>SUM(M10:M13)</f>
        <v>0</v>
      </c>
      <c r="N9" s="523">
        <f t="shared" si="2"/>
        <v>0</v>
      </c>
      <c r="O9" s="81" t="e">
        <f>IF(OR(F9&lt;&gt;0,J9&lt;&gt;0,N9&lt;&gt;0,#REF!&lt;&gt;0,#REF!&lt;&gt;0),"Для друку","")</f>
        <v>#REF!</v>
      </c>
    </row>
    <row r="10" spans="1:15" s="2" customFormat="1" ht="12.75" x14ac:dyDescent="0.2">
      <c r="A10" s="543"/>
      <c r="B10" s="526" t="s">
        <v>251</v>
      </c>
      <c r="C10" s="520" t="s">
        <v>46</v>
      </c>
      <c r="D10" s="521"/>
      <c r="E10" s="522"/>
      <c r="F10" s="523">
        <f t="shared" si="0"/>
        <v>0</v>
      </c>
      <c r="G10" s="520" t="s">
        <v>46</v>
      </c>
      <c r="H10" s="521"/>
      <c r="I10" s="522"/>
      <c r="J10" s="523">
        <f t="shared" si="1"/>
        <v>0</v>
      </c>
      <c r="K10" s="520" t="s">
        <v>46</v>
      </c>
      <c r="L10" s="521"/>
      <c r="M10" s="522"/>
      <c r="N10" s="523">
        <f t="shared" si="2"/>
        <v>0</v>
      </c>
      <c r="O10" s="81" t="e">
        <f>IF(OR(F10&lt;&gt;0,J10&lt;&gt;0,N10&lt;&gt;0,#REF!&lt;&gt;0,#REF!&lt;&gt;0),"Для друку","")</f>
        <v>#REF!</v>
      </c>
    </row>
    <row r="11" spans="1:15" s="2" customFormat="1" ht="16.5" customHeight="1" x14ac:dyDescent="0.2">
      <c r="A11" s="543"/>
      <c r="B11" s="526" t="s">
        <v>251</v>
      </c>
      <c r="C11" s="520" t="s">
        <v>46</v>
      </c>
      <c r="D11" s="521"/>
      <c r="E11" s="522"/>
      <c r="F11" s="523">
        <f t="shared" si="0"/>
        <v>0</v>
      </c>
      <c r="G11" s="520" t="s">
        <v>46</v>
      </c>
      <c r="H11" s="521"/>
      <c r="I11" s="522"/>
      <c r="J11" s="523">
        <f t="shared" si="1"/>
        <v>0</v>
      </c>
      <c r="K11" s="520" t="s">
        <v>46</v>
      </c>
      <c r="L11" s="521"/>
      <c r="M11" s="522"/>
      <c r="N11" s="523">
        <f t="shared" si="2"/>
        <v>0</v>
      </c>
      <c r="O11" s="81" t="e">
        <f>IF(OR(F11&lt;&gt;0,J11&lt;&gt;0,N11&lt;&gt;0,#REF!&lt;&gt;0,#REF!&lt;&gt;0),"Для друку","")</f>
        <v>#REF!</v>
      </c>
    </row>
    <row r="12" spans="1:15" s="2" customFormat="1" ht="12.75" x14ac:dyDescent="0.2">
      <c r="A12" s="543"/>
      <c r="B12" s="526" t="s">
        <v>251</v>
      </c>
      <c r="C12" s="520" t="s">
        <v>46</v>
      </c>
      <c r="D12" s="521"/>
      <c r="E12" s="522"/>
      <c r="F12" s="523">
        <f t="shared" si="0"/>
        <v>0</v>
      </c>
      <c r="G12" s="520" t="s">
        <v>46</v>
      </c>
      <c r="H12" s="521"/>
      <c r="I12" s="522"/>
      <c r="J12" s="523">
        <f t="shared" si="1"/>
        <v>0</v>
      </c>
      <c r="K12" s="520" t="s">
        <v>46</v>
      </c>
      <c r="L12" s="521"/>
      <c r="M12" s="522"/>
      <c r="N12" s="523">
        <f t="shared" si="2"/>
        <v>0</v>
      </c>
      <c r="O12" s="81" t="e">
        <f>IF(OR(F12&lt;&gt;0,J12&lt;&gt;0,N12&lt;&gt;0,#REF!&lt;&gt;0,#REF!&lt;&gt;0),"Для друку","")</f>
        <v>#REF!</v>
      </c>
    </row>
    <row r="13" spans="1:15" s="2" customFormat="1" ht="12.75" hidden="1" x14ac:dyDescent="0.2">
      <c r="A13" s="543"/>
      <c r="B13" s="526" t="s">
        <v>251</v>
      </c>
      <c r="C13" s="520" t="s">
        <v>46</v>
      </c>
      <c r="D13" s="521"/>
      <c r="E13" s="522"/>
      <c r="F13" s="523">
        <f t="shared" si="0"/>
        <v>0</v>
      </c>
      <c r="G13" s="520" t="s">
        <v>46</v>
      </c>
      <c r="H13" s="521"/>
      <c r="I13" s="522"/>
      <c r="J13" s="523">
        <f t="shared" si="1"/>
        <v>0</v>
      </c>
      <c r="K13" s="520" t="s">
        <v>46</v>
      </c>
      <c r="L13" s="521"/>
      <c r="M13" s="522"/>
      <c r="N13" s="523">
        <f t="shared" si="2"/>
        <v>0</v>
      </c>
      <c r="O13" s="81" t="e">
        <f>IF(OR(F13&lt;&gt;0,J13&lt;&gt;0,N13&lt;&gt;0,#REF!&lt;&gt;0,#REF!&lt;&gt;0),"Для друку","")</f>
        <v>#REF!</v>
      </c>
    </row>
    <row r="14" spans="1:15" s="2" customFormat="1" ht="38.25" x14ac:dyDescent="0.2">
      <c r="A14" s="504"/>
      <c r="B14" s="505" t="s">
        <v>291</v>
      </c>
      <c r="C14" s="520" t="s">
        <v>46</v>
      </c>
      <c r="D14" s="524">
        <f>SUM(D15:D18)</f>
        <v>0</v>
      </c>
      <c r="E14" s="524">
        <f>SUM(E15:E18)</f>
        <v>0</v>
      </c>
      <c r="F14" s="523">
        <f t="shared" si="0"/>
        <v>0</v>
      </c>
      <c r="G14" s="520" t="s">
        <v>46</v>
      </c>
      <c r="H14" s="524">
        <f>SUM(H15:H18)</f>
        <v>0</v>
      </c>
      <c r="I14" s="524">
        <f>SUM(I15:I18)</f>
        <v>0</v>
      </c>
      <c r="J14" s="523">
        <f t="shared" si="1"/>
        <v>0</v>
      </c>
      <c r="K14" s="520" t="s">
        <v>46</v>
      </c>
      <c r="L14" s="524">
        <f>SUM(L15:L18)</f>
        <v>0</v>
      </c>
      <c r="M14" s="524">
        <f>SUM(M15:M18)</f>
        <v>0</v>
      </c>
      <c r="N14" s="523">
        <f t="shared" si="2"/>
        <v>0</v>
      </c>
      <c r="O14" s="81" t="e">
        <f>IF(OR(F14&lt;&gt;0,J14&lt;&gt;0,N14&lt;&gt;0,#REF!&lt;&gt;0,#REF!&lt;&gt;0),"Для друку","")</f>
        <v>#REF!</v>
      </c>
    </row>
    <row r="15" spans="1:15" s="2" customFormat="1" ht="12.75" x14ac:dyDescent="0.2">
      <c r="A15" s="525"/>
      <c r="B15" s="526" t="s">
        <v>251</v>
      </c>
      <c r="C15" s="520" t="s">
        <v>46</v>
      </c>
      <c r="D15" s="521"/>
      <c r="E15" s="522"/>
      <c r="F15" s="523">
        <f t="shared" si="0"/>
        <v>0</v>
      </c>
      <c r="G15" s="520" t="s">
        <v>46</v>
      </c>
      <c r="H15" s="521"/>
      <c r="I15" s="522"/>
      <c r="J15" s="523">
        <f t="shared" si="1"/>
        <v>0</v>
      </c>
      <c r="K15" s="520" t="s">
        <v>46</v>
      </c>
      <c r="L15" s="521"/>
      <c r="M15" s="522"/>
      <c r="N15" s="523">
        <f t="shared" si="2"/>
        <v>0</v>
      </c>
      <c r="O15" s="81" t="e">
        <f>IF(OR(F15&lt;&gt;0,J15&lt;&gt;0,N15&lt;&gt;0,#REF!&lt;&gt;0,#REF!&lt;&gt;0),"Для друку","")</f>
        <v>#REF!</v>
      </c>
    </row>
    <row r="16" spans="1:15" s="2" customFormat="1" ht="12.75" x14ac:dyDescent="0.2">
      <c r="A16" s="525"/>
      <c r="B16" s="526" t="s">
        <v>251</v>
      </c>
      <c r="C16" s="520" t="s">
        <v>46</v>
      </c>
      <c r="D16" s="521"/>
      <c r="E16" s="522"/>
      <c r="F16" s="523">
        <f t="shared" si="0"/>
        <v>0</v>
      </c>
      <c r="G16" s="520" t="s">
        <v>46</v>
      </c>
      <c r="H16" s="521"/>
      <c r="I16" s="522"/>
      <c r="J16" s="523">
        <f t="shared" si="1"/>
        <v>0</v>
      </c>
      <c r="K16" s="520" t="s">
        <v>46</v>
      </c>
      <c r="L16" s="521"/>
      <c r="M16" s="522"/>
      <c r="N16" s="523">
        <f t="shared" si="2"/>
        <v>0</v>
      </c>
      <c r="O16" s="81" t="e">
        <f>IF(OR(F16&lt;&gt;0,J16&lt;&gt;0,N16&lt;&gt;0,#REF!&lt;&gt;0,#REF!&lt;&gt;0),"Для друку","")</f>
        <v>#REF!</v>
      </c>
    </row>
    <row r="17" spans="1:15" s="2" customFormat="1" ht="12.75" x14ac:dyDescent="0.2">
      <c r="A17" s="525"/>
      <c r="B17" s="526" t="s">
        <v>251</v>
      </c>
      <c r="C17" s="520" t="s">
        <v>46</v>
      </c>
      <c r="D17" s="521"/>
      <c r="E17" s="522"/>
      <c r="F17" s="523">
        <f t="shared" si="0"/>
        <v>0</v>
      </c>
      <c r="G17" s="520" t="s">
        <v>46</v>
      </c>
      <c r="H17" s="521"/>
      <c r="I17" s="522"/>
      <c r="J17" s="523">
        <f t="shared" si="1"/>
        <v>0</v>
      </c>
      <c r="K17" s="520" t="s">
        <v>46</v>
      </c>
      <c r="L17" s="521"/>
      <c r="M17" s="522"/>
      <c r="N17" s="523">
        <f t="shared" si="2"/>
        <v>0</v>
      </c>
      <c r="O17" s="81" t="e">
        <f>IF(OR(F17&lt;&gt;0,J17&lt;&gt;0,N17&lt;&gt;0,#REF!&lt;&gt;0,#REF!&lt;&gt;0),"Для друку","")</f>
        <v>#REF!</v>
      </c>
    </row>
    <row r="18" spans="1:15" s="2" customFormat="1" ht="12.75" hidden="1" x14ac:dyDescent="0.2">
      <c r="A18" s="525"/>
      <c r="B18" s="526" t="s">
        <v>251</v>
      </c>
      <c r="C18" s="520" t="s">
        <v>46</v>
      </c>
      <c r="D18" s="521"/>
      <c r="E18" s="522"/>
      <c r="F18" s="523">
        <f t="shared" si="0"/>
        <v>0</v>
      </c>
      <c r="G18" s="520" t="s">
        <v>46</v>
      </c>
      <c r="H18" s="521"/>
      <c r="I18" s="522"/>
      <c r="J18" s="523">
        <f t="shared" si="1"/>
        <v>0</v>
      </c>
      <c r="K18" s="520" t="s">
        <v>46</v>
      </c>
      <c r="L18" s="521"/>
      <c r="M18" s="522"/>
      <c r="N18" s="523">
        <f t="shared" si="2"/>
        <v>0</v>
      </c>
      <c r="O18" s="81" t="e">
        <f>IF(OR(F18&lt;&gt;0,J18&lt;&gt;0,N18&lt;&gt;0,#REF!&lt;&gt;0,#REF!&lt;&gt;0),"Для друку","")</f>
        <v>#REF!</v>
      </c>
    </row>
    <row r="19" spans="1:15" s="2" customFormat="1" ht="12.75" x14ac:dyDescent="0.2">
      <c r="A19" s="504"/>
      <c r="B19" s="505" t="s">
        <v>261</v>
      </c>
      <c r="C19" s="520" t="s">
        <v>46</v>
      </c>
      <c r="D19" s="521"/>
      <c r="E19" s="522"/>
      <c r="F19" s="523">
        <f t="shared" si="0"/>
        <v>0</v>
      </c>
      <c r="G19" s="520" t="s">
        <v>46</v>
      </c>
      <c r="H19" s="521"/>
      <c r="I19" s="522"/>
      <c r="J19" s="523">
        <f t="shared" si="1"/>
        <v>0</v>
      </c>
      <c r="K19" s="520" t="s">
        <v>46</v>
      </c>
      <c r="L19" s="521"/>
      <c r="M19" s="522"/>
      <c r="N19" s="523">
        <f t="shared" si="2"/>
        <v>0</v>
      </c>
      <c r="O19" s="81" t="e">
        <f>IF(OR(F19&lt;&gt;0,J19&lt;&gt;0,N19&lt;&gt;0,#REF!&lt;&gt;0,#REF!&lt;&gt;0),"Для друку","")</f>
        <v>#REF!</v>
      </c>
    </row>
    <row r="20" spans="1:15" s="2" customFormat="1" ht="12.75" x14ac:dyDescent="0.2">
      <c r="A20" s="146"/>
      <c r="B20" s="147" t="s">
        <v>37</v>
      </c>
      <c r="C20" s="527">
        <f>C8</f>
        <v>95628</v>
      </c>
      <c r="D20" s="527">
        <f>D9+D14+D19</f>
        <v>0</v>
      </c>
      <c r="E20" s="527">
        <f>E9+E14+E19</f>
        <v>0</v>
      </c>
      <c r="F20" s="528">
        <f>C20+D20</f>
        <v>95628</v>
      </c>
      <c r="G20" s="527">
        <f>G8</f>
        <v>186500</v>
      </c>
      <c r="H20" s="527">
        <f>H9+H14+H19</f>
        <v>0</v>
      </c>
      <c r="I20" s="527">
        <f>I9+I14+I19</f>
        <v>0</v>
      </c>
      <c r="J20" s="528">
        <f>G20+H20</f>
        <v>186500</v>
      </c>
      <c r="K20" s="527">
        <f>K8</f>
        <v>160000</v>
      </c>
      <c r="L20" s="527">
        <f>L9+L14+L19</f>
        <v>0</v>
      </c>
      <c r="M20" s="527">
        <f>M9+M14+M19</f>
        <v>0</v>
      </c>
      <c r="N20" s="528">
        <f>K20+L20</f>
        <v>160000</v>
      </c>
      <c r="O20" s="81" t="e">
        <f>IF(OR(F20&lt;&gt;0,J20&lt;&gt;0,N20&lt;&gt;0,#REF!&lt;&gt;0,#REF!&lt;&gt;0),"Для друку","")</f>
        <v>#REF!</v>
      </c>
    </row>
    <row r="22" spans="1:15" s="541" customFormat="1" ht="12.75" x14ac:dyDescent="0.2">
      <c r="A22" s="541" t="s">
        <v>316</v>
      </c>
      <c r="J22" s="541" t="s">
        <v>194</v>
      </c>
      <c r="K22" s="542"/>
      <c r="L22" s="542"/>
      <c r="M22" s="542"/>
      <c r="N22" s="542"/>
      <c r="O22" s="97" t="s">
        <v>99</v>
      </c>
    </row>
    <row r="23" spans="1:15" s="2" customFormat="1" ht="12.75" x14ac:dyDescent="0.2">
      <c r="A23" s="615" t="s">
        <v>47</v>
      </c>
      <c r="B23" s="615" t="s">
        <v>144</v>
      </c>
      <c r="C23" s="618" t="s">
        <v>255</v>
      </c>
      <c r="D23" s="619"/>
      <c r="E23" s="620"/>
      <c r="F23" s="621"/>
      <c r="G23" s="618" t="s">
        <v>300</v>
      </c>
      <c r="H23" s="619"/>
      <c r="I23" s="620"/>
      <c r="J23" s="621"/>
    </row>
    <row r="24" spans="1:15" s="2" customFormat="1" ht="12.75" customHeight="1" x14ac:dyDescent="0.2">
      <c r="A24" s="616"/>
      <c r="B24" s="616"/>
      <c r="C24" s="622" t="s">
        <v>55</v>
      </c>
      <c r="D24" s="611" t="s">
        <v>54</v>
      </c>
      <c r="E24" s="613" t="s">
        <v>169</v>
      </c>
      <c r="F24" s="3" t="s">
        <v>60</v>
      </c>
      <c r="G24" s="622" t="s">
        <v>55</v>
      </c>
      <c r="H24" s="611" t="s">
        <v>54</v>
      </c>
      <c r="I24" s="613" t="s">
        <v>169</v>
      </c>
      <c r="J24" s="3" t="s">
        <v>60</v>
      </c>
    </row>
    <row r="25" spans="1:15" s="2" customFormat="1" ht="23.25" customHeight="1" x14ac:dyDescent="0.2">
      <c r="A25" s="617"/>
      <c r="B25" s="617"/>
      <c r="C25" s="623"/>
      <c r="D25" s="612"/>
      <c r="E25" s="614"/>
      <c r="F25" s="4" t="s">
        <v>59</v>
      </c>
      <c r="G25" s="623"/>
      <c r="H25" s="612"/>
      <c r="I25" s="614"/>
      <c r="J25" s="4" t="s">
        <v>170</v>
      </c>
    </row>
    <row r="26" spans="1:15" s="2" customFormat="1" ht="12.75" x14ac:dyDescent="0.2">
      <c r="A26" s="511">
        <v>1</v>
      </c>
      <c r="B26" s="512">
        <v>2</v>
      </c>
      <c r="C26" s="7">
        <v>3</v>
      </c>
      <c r="D26" s="8">
        <v>4</v>
      </c>
      <c r="E26" s="513">
        <v>5</v>
      </c>
      <c r="F26" s="9">
        <v>6</v>
      </c>
      <c r="G26" s="7">
        <v>7</v>
      </c>
      <c r="H26" s="8">
        <v>8</v>
      </c>
      <c r="I26" s="513">
        <v>9</v>
      </c>
      <c r="J26" s="9">
        <v>10</v>
      </c>
    </row>
    <row r="27" spans="1:15" s="2" customFormat="1" ht="12.75" x14ac:dyDescent="0.2">
      <c r="A27" s="529"/>
      <c r="B27" s="530" t="s">
        <v>292</v>
      </c>
      <c r="C27" s="531"/>
      <c r="D27" s="532"/>
      <c r="E27" s="533"/>
      <c r="F27" s="534"/>
      <c r="G27" s="531"/>
      <c r="H27" s="532"/>
      <c r="I27" s="533"/>
      <c r="J27" s="534"/>
    </row>
    <row r="28" spans="1:15" s="2" customFormat="1" ht="16.5" customHeight="1" x14ac:dyDescent="0.2">
      <c r="A28" s="514"/>
      <c r="B28" s="515" t="s">
        <v>250</v>
      </c>
      <c r="C28" s="516">
        <f>K8*1.057</f>
        <v>169120</v>
      </c>
      <c r="D28" s="517" t="s">
        <v>46</v>
      </c>
      <c r="E28" s="517" t="s">
        <v>46</v>
      </c>
      <c r="F28" s="518">
        <f>SUM(C28:D28)</f>
        <v>169120</v>
      </c>
      <c r="G28" s="516"/>
      <c r="H28" s="517" t="s">
        <v>46</v>
      </c>
      <c r="I28" s="517" t="s">
        <v>46</v>
      </c>
      <c r="J28" s="518">
        <f t="shared" ref="J28:J39" si="3">SUM(G28:H28)</f>
        <v>0</v>
      </c>
    </row>
    <row r="29" spans="1:15" s="2" customFormat="1" ht="25.5" x14ac:dyDescent="0.2">
      <c r="A29" s="504"/>
      <c r="B29" s="519" t="s">
        <v>260</v>
      </c>
      <c r="C29" s="520" t="s">
        <v>46</v>
      </c>
      <c r="D29" s="524">
        <f>SUM(D30:D33)</f>
        <v>0</v>
      </c>
      <c r="E29" s="524">
        <f>SUM(E30:E33)</f>
        <v>0</v>
      </c>
      <c r="F29" s="523">
        <f>SUM(C29:D29)</f>
        <v>0</v>
      </c>
      <c r="G29" s="520" t="s">
        <v>46</v>
      </c>
      <c r="H29" s="524">
        <f>SUM(H30:H33)</f>
        <v>0</v>
      </c>
      <c r="I29" s="524">
        <f>SUM(I30:I33)</f>
        <v>0</v>
      </c>
      <c r="J29" s="523">
        <f t="shared" si="3"/>
        <v>0</v>
      </c>
    </row>
    <row r="30" spans="1:15" s="2" customFormat="1" ht="12.75" x14ac:dyDescent="0.2">
      <c r="A30" s="543"/>
      <c r="B30" s="526" t="s">
        <v>251</v>
      </c>
      <c r="C30" s="520" t="s">
        <v>46</v>
      </c>
      <c r="D30" s="521"/>
      <c r="E30" s="522"/>
      <c r="F30" s="523">
        <f t="shared" ref="F30:F39" si="4">SUM(C30:D30)</f>
        <v>0</v>
      </c>
      <c r="G30" s="520" t="s">
        <v>46</v>
      </c>
      <c r="H30" s="521"/>
      <c r="I30" s="522"/>
      <c r="J30" s="523">
        <f t="shared" si="3"/>
        <v>0</v>
      </c>
    </row>
    <row r="31" spans="1:15" s="2" customFormat="1" ht="16.5" customHeight="1" x14ac:dyDescent="0.2">
      <c r="A31" s="543"/>
      <c r="B31" s="526" t="s">
        <v>251</v>
      </c>
      <c r="C31" s="520" t="s">
        <v>46</v>
      </c>
      <c r="D31" s="521"/>
      <c r="E31" s="522"/>
      <c r="F31" s="523">
        <f>SUM(C31:D31)</f>
        <v>0</v>
      </c>
      <c r="G31" s="520" t="s">
        <v>46</v>
      </c>
      <c r="H31" s="521"/>
      <c r="I31" s="522"/>
      <c r="J31" s="523">
        <f>SUM(G31:H31)</f>
        <v>0</v>
      </c>
    </row>
    <row r="32" spans="1:15" s="2" customFormat="1" ht="12.75" x14ac:dyDescent="0.2">
      <c r="A32" s="543"/>
      <c r="B32" s="526" t="s">
        <v>251</v>
      </c>
      <c r="C32" s="520" t="s">
        <v>46</v>
      </c>
      <c r="D32" s="521"/>
      <c r="E32" s="522"/>
      <c r="F32" s="523">
        <f t="shared" si="4"/>
        <v>0</v>
      </c>
      <c r="G32" s="520" t="s">
        <v>46</v>
      </c>
      <c r="H32" s="521"/>
      <c r="I32" s="522"/>
      <c r="J32" s="523">
        <f t="shared" si="3"/>
        <v>0</v>
      </c>
    </row>
    <row r="33" spans="1:10" s="2" customFormat="1" ht="12.75" hidden="1" x14ac:dyDescent="0.2">
      <c r="A33" s="543"/>
      <c r="B33" s="526" t="s">
        <v>251</v>
      </c>
      <c r="C33" s="520" t="s">
        <v>46</v>
      </c>
      <c r="D33" s="521"/>
      <c r="E33" s="522"/>
      <c r="F33" s="523">
        <f t="shared" si="4"/>
        <v>0</v>
      </c>
      <c r="G33" s="520" t="s">
        <v>46</v>
      </c>
      <c r="H33" s="521"/>
      <c r="I33" s="522"/>
      <c r="J33" s="523">
        <f t="shared" si="3"/>
        <v>0</v>
      </c>
    </row>
    <row r="34" spans="1:10" s="2" customFormat="1" ht="38.25" x14ac:dyDescent="0.2">
      <c r="A34" s="504"/>
      <c r="B34" s="505" t="s">
        <v>291</v>
      </c>
      <c r="C34" s="520" t="s">
        <v>46</v>
      </c>
      <c r="D34" s="524">
        <f>SUM(D35:D38)</f>
        <v>0</v>
      </c>
      <c r="E34" s="524">
        <f>SUM(E35:E38)</f>
        <v>0</v>
      </c>
      <c r="F34" s="523">
        <f t="shared" si="4"/>
        <v>0</v>
      </c>
      <c r="G34" s="520" t="s">
        <v>46</v>
      </c>
      <c r="H34" s="524">
        <f>SUM(H35:H38)</f>
        <v>0</v>
      </c>
      <c r="I34" s="524">
        <f>SUM(I35:I38)</f>
        <v>0</v>
      </c>
      <c r="J34" s="523">
        <f t="shared" si="3"/>
        <v>0</v>
      </c>
    </row>
    <row r="35" spans="1:10" s="2" customFormat="1" ht="12.75" x14ac:dyDescent="0.2">
      <c r="A35" s="525"/>
      <c r="B35" s="526" t="s">
        <v>251</v>
      </c>
      <c r="C35" s="520" t="s">
        <v>46</v>
      </c>
      <c r="D35" s="521"/>
      <c r="E35" s="522"/>
      <c r="F35" s="523">
        <f t="shared" si="4"/>
        <v>0</v>
      </c>
      <c r="G35" s="520" t="s">
        <v>46</v>
      </c>
      <c r="H35" s="521"/>
      <c r="I35" s="522"/>
      <c r="J35" s="523">
        <f t="shared" si="3"/>
        <v>0</v>
      </c>
    </row>
    <row r="36" spans="1:10" s="2" customFormat="1" ht="12.75" x14ac:dyDescent="0.2">
      <c r="A36" s="525"/>
      <c r="B36" s="526" t="s">
        <v>251</v>
      </c>
      <c r="C36" s="520" t="s">
        <v>46</v>
      </c>
      <c r="D36" s="521"/>
      <c r="E36" s="522"/>
      <c r="F36" s="523">
        <f t="shared" si="4"/>
        <v>0</v>
      </c>
      <c r="G36" s="520" t="s">
        <v>46</v>
      </c>
      <c r="H36" s="521"/>
      <c r="I36" s="522"/>
      <c r="J36" s="523">
        <f t="shared" si="3"/>
        <v>0</v>
      </c>
    </row>
    <row r="37" spans="1:10" s="2" customFormat="1" ht="12.75" x14ac:dyDescent="0.2">
      <c r="A37" s="525"/>
      <c r="B37" s="526" t="s">
        <v>251</v>
      </c>
      <c r="C37" s="520" t="s">
        <v>46</v>
      </c>
      <c r="D37" s="521"/>
      <c r="E37" s="522"/>
      <c r="F37" s="523">
        <f t="shared" si="4"/>
        <v>0</v>
      </c>
      <c r="G37" s="520" t="s">
        <v>46</v>
      </c>
      <c r="H37" s="521"/>
      <c r="I37" s="522"/>
      <c r="J37" s="523">
        <f t="shared" si="3"/>
        <v>0</v>
      </c>
    </row>
    <row r="38" spans="1:10" s="2" customFormat="1" ht="12.75" hidden="1" x14ac:dyDescent="0.2">
      <c r="A38" s="525"/>
      <c r="B38" s="526" t="s">
        <v>251</v>
      </c>
      <c r="C38" s="520" t="s">
        <v>46</v>
      </c>
      <c r="D38" s="521"/>
      <c r="E38" s="522"/>
      <c r="F38" s="523">
        <f t="shared" si="4"/>
        <v>0</v>
      </c>
      <c r="G38" s="520" t="s">
        <v>46</v>
      </c>
      <c r="H38" s="521"/>
      <c r="I38" s="522"/>
      <c r="J38" s="523">
        <f t="shared" si="3"/>
        <v>0</v>
      </c>
    </row>
    <row r="39" spans="1:10" s="2" customFormat="1" ht="12.75" x14ac:dyDescent="0.2">
      <c r="A39" s="504"/>
      <c r="B39" s="505" t="s">
        <v>261</v>
      </c>
      <c r="C39" s="520" t="s">
        <v>46</v>
      </c>
      <c r="D39" s="521"/>
      <c r="E39" s="522"/>
      <c r="F39" s="523">
        <f t="shared" si="4"/>
        <v>0</v>
      </c>
      <c r="G39" s="520" t="s">
        <v>46</v>
      </c>
      <c r="H39" s="521"/>
      <c r="I39" s="522"/>
      <c r="J39" s="523">
        <f t="shared" si="3"/>
        <v>0</v>
      </c>
    </row>
    <row r="40" spans="1:10" s="2" customFormat="1" ht="12.75" x14ac:dyDescent="0.2">
      <c r="A40" s="146"/>
      <c r="B40" s="147" t="s">
        <v>37</v>
      </c>
      <c r="C40" s="527">
        <f>C28</f>
        <v>169120</v>
      </c>
      <c r="D40" s="527">
        <f>D29+D34+D39</f>
        <v>0</v>
      </c>
      <c r="E40" s="527">
        <f>E29+E34+E39</f>
        <v>0</v>
      </c>
      <c r="F40" s="528">
        <f>C40+D40</f>
        <v>169120</v>
      </c>
      <c r="G40" s="527">
        <f>G28</f>
        <v>0</v>
      </c>
      <c r="H40" s="527">
        <f>H29+H34+H39</f>
        <v>0</v>
      </c>
      <c r="I40" s="527">
        <f>I29+I34+I39</f>
        <v>0</v>
      </c>
      <c r="J40" s="528">
        <f>G40+H40</f>
        <v>0</v>
      </c>
    </row>
  </sheetData>
  <mergeCells count="25">
    <mergeCell ref="K3:N3"/>
    <mergeCell ref="M4:M5"/>
    <mergeCell ref="A3:A5"/>
    <mergeCell ref="A1:J1"/>
    <mergeCell ref="B3:B5"/>
    <mergeCell ref="C3:F3"/>
    <mergeCell ref="G3:J3"/>
    <mergeCell ref="H4:H5"/>
    <mergeCell ref="I4:I5"/>
    <mergeCell ref="K4:K5"/>
    <mergeCell ref="L4:L5"/>
    <mergeCell ref="C4:C5"/>
    <mergeCell ref="D4:D5"/>
    <mergeCell ref="E4:E5"/>
    <mergeCell ref="G4:G5"/>
    <mergeCell ref="H24:H25"/>
    <mergeCell ref="I24:I25"/>
    <mergeCell ref="A23:A25"/>
    <mergeCell ref="B23:B25"/>
    <mergeCell ref="C23:F23"/>
    <mergeCell ref="G23:J23"/>
    <mergeCell ref="C24:C25"/>
    <mergeCell ref="D24:D25"/>
    <mergeCell ref="E24:E25"/>
    <mergeCell ref="G24:G25"/>
  </mergeCells>
  <phoneticPr fontId="35" type="noConversion"/>
  <pageMargins left="0.39" right="0.21" top="0.22" bottom="0.22" header="0.22" footer="0.16"/>
  <pageSetup paperSize="9" scale="90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X65536"/>
  <sheetViews>
    <sheetView zoomScale="80" zoomScaleNormal="80" workbookViewId="0">
      <pane xSplit="2" ySplit="6" topLeftCell="C7" activePane="bottomRight" state="frozen"/>
      <selection activeCell="E16" sqref="E16"/>
      <selection pane="topRight" activeCell="E16" sqref="E16"/>
      <selection pane="bottomLeft" activeCell="E16" sqref="E16"/>
      <selection pane="bottomRight" activeCell="A79" sqref="A79:J154"/>
    </sheetView>
  </sheetViews>
  <sheetFormatPr defaultColWidth="0" defaultRowHeight="12.75" zeroHeight="1" x14ac:dyDescent="0.2"/>
  <cols>
    <col min="1" max="1" width="9.85546875" style="81" customWidth="1"/>
    <col min="2" max="2" width="44.42578125" style="81" customWidth="1"/>
    <col min="3" max="3" width="12.85546875" style="81" customWidth="1"/>
    <col min="4" max="5" width="11.7109375" style="81" customWidth="1"/>
    <col min="6" max="6" width="10.140625" style="81" customWidth="1"/>
    <col min="7" max="8" width="11.5703125" style="81" customWidth="1"/>
    <col min="9" max="9" width="11.7109375" style="81" customWidth="1"/>
    <col min="10" max="10" width="10.140625" style="81" customWidth="1"/>
    <col min="11" max="12" width="10.7109375" style="81" customWidth="1"/>
    <col min="13" max="13" width="11.7109375" style="81" customWidth="1"/>
    <col min="14" max="14" width="10.140625" style="81" customWidth="1"/>
    <col min="15" max="15" width="9.140625" style="81" hidden="1" customWidth="1"/>
    <col min="16" max="16" width="9.140625" style="234" hidden="1" customWidth="1"/>
    <col min="17" max="22" width="0" style="234" hidden="1" customWidth="1"/>
    <col min="23" max="24" width="9.140625" style="234" hidden="1" customWidth="1"/>
    <col min="25" max="16384" width="0" style="234" hidden="1"/>
  </cols>
  <sheetData>
    <row r="1" spans="1:15" s="471" customFormat="1" ht="15.75" x14ac:dyDescent="0.25">
      <c r="A1" s="470" t="s">
        <v>262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2" t="s">
        <v>99</v>
      </c>
    </row>
    <row r="2" spans="1:15" s="471" customFormat="1" ht="15.75" x14ac:dyDescent="0.25">
      <c r="A2" s="470" t="s">
        <v>301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 t="s">
        <v>194</v>
      </c>
      <c r="O2" s="2" t="s">
        <v>99</v>
      </c>
    </row>
    <row r="3" spans="1:15" s="473" customFormat="1" ht="15" x14ac:dyDescent="0.25">
      <c r="A3" s="632" t="s">
        <v>64</v>
      </c>
      <c r="B3" s="632" t="s">
        <v>144</v>
      </c>
      <c r="C3" s="618" t="str">
        <f>'Запит  2-5'!C3:F3</f>
        <v>2018 (звіт)</v>
      </c>
      <c r="D3" s="619"/>
      <c r="E3" s="620"/>
      <c r="F3" s="621"/>
      <c r="G3" s="618" t="str">
        <f>'Запит  2-5'!G3:J3</f>
        <v>2019 (затверджено на рік  з урахуванням змін)</v>
      </c>
      <c r="H3" s="619"/>
      <c r="I3" s="620"/>
      <c r="J3" s="621"/>
      <c r="K3" s="618" t="str">
        <f>'Запит  2-5'!K3:N3</f>
        <v>2020 (проект)</v>
      </c>
      <c r="L3" s="619"/>
      <c r="M3" s="620"/>
      <c r="N3" s="621"/>
      <c r="O3" s="2" t="s">
        <v>99</v>
      </c>
    </row>
    <row r="4" spans="1:15" s="473" customFormat="1" ht="15" customHeight="1" x14ac:dyDescent="0.25">
      <c r="A4" s="633"/>
      <c r="B4" s="633"/>
      <c r="C4" s="625" t="s">
        <v>55</v>
      </c>
      <c r="D4" s="627" t="s">
        <v>54</v>
      </c>
      <c r="E4" s="629" t="s">
        <v>169</v>
      </c>
      <c r="F4" s="452" t="s">
        <v>60</v>
      </c>
      <c r="G4" s="622" t="s">
        <v>55</v>
      </c>
      <c r="H4" s="611" t="s">
        <v>54</v>
      </c>
      <c r="I4" s="629" t="s">
        <v>169</v>
      </c>
      <c r="J4" s="3" t="s">
        <v>60</v>
      </c>
      <c r="K4" s="622" t="s">
        <v>55</v>
      </c>
      <c r="L4" s="611" t="s">
        <v>54</v>
      </c>
      <c r="M4" s="629" t="s">
        <v>169</v>
      </c>
      <c r="N4" s="3" t="s">
        <v>60</v>
      </c>
      <c r="O4" s="2" t="s">
        <v>99</v>
      </c>
    </row>
    <row r="5" spans="1:15" s="473" customFormat="1" ht="15" x14ac:dyDescent="0.25">
      <c r="A5" s="634"/>
      <c r="B5" s="634"/>
      <c r="C5" s="626"/>
      <c r="D5" s="628"/>
      <c r="E5" s="630"/>
      <c r="F5" s="474" t="s">
        <v>59</v>
      </c>
      <c r="G5" s="623"/>
      <c r="H5" s="612"/>
      <c r="I5" s="630"/>
      <c r="J5" s="4" t="s">
        <v>170</v>
      </c>
      <c r="K5" s="623"/>
      <c r="L5" s="612"/>
      <c r="M5" s="630"/>
      <c r="N5" s="4" t="s">
        <v>171</v>
      </c>
      <c r="O5" s="2" t="s">
        <v>99</v>
      </c>
    </row>
    <row r="6" spans="1:15" s="473" customFormat="1" ht="15" x14ac:dyDescent="0.25">
      <c r="A6" s="475">
        <v>1</v>
      </c>
      <c r="B6" s="475">
        <v>2</v>
      </c>
      <c r="C6" s="476">
        <v>3</v>
      </c>
      <c r="D6" s="477">
        <v>4</v>
      </c>
      <c r="E6" s="478">
        <v>5</v>
      </c>
      <c r="F6" s="479">
        <v>6</v>
      </c>
      <c r="G6" s="476">
        <v>7</v>
      </c>
      <c r="H6" s="477">
        <v>8</v>
      </c>
      <c r="I6" s="478">
        <v>9</v>
      </c>
      <c r="J6" s="479">
        <v>10</v>
      </c>
      <c r="K6" s="476">
        <v>11</v>
      </c>
      <c r="L6" s="477">
        <v>12</v>
      </c>
      <c r="M6" s="478">
        <v>13</v>
      </c>
      <c r="N6" s="479">
        <v>14</v>
      </c>
      <c r="O6" s="2" t="s">
        <v>99</v>
      </c>
    </row>
    <row r="7" spans="1:15" s="480" customFormat="1" x14ac:dyDescent="0.2">
      <c r="A7" s="535">
        <v>2000</v>
      </c>
      <c r="B7" s="536" t="s">
        <v>66</v>
      </c>
      <c r="C7" s="60">
        <f t="shared" ref="C7:N7" si="0">C8+C13+C29+C32+C36+C40+C41</f>
        <v>95628</v>
      </c>
      <c r="D7" s="61">
        <f t="shared" si="0"/>
        <v>0</v>
      </c>
      <c r="E7" s="220">
        <f t="shared" si="0"/>
        <v>0</v>
      </c>
      <c r="F7" s="62">
        <f t="shared" si="0"/>
        <v>95628</v>
      </c>
      <c r="G7" s="60">
        <f t="shared" si="0"/>
        <v>186500</v>
      </c>
      <c r="H7" s="61">
        <f t="shared" si="0"/>
        <v>0</v>
      </c>
      <c r="I7" s="220">
        <f t="shared" si="0"/>
        <v>0</v>
      </c>
      <c r="J7" s="62">
        <f t="shared" si="0"/>
        <v>186500</v>
      </c>
      <c r="K7" s="61">
        <f>K8+K13+K29+K32+K36+K40+K41</f>
        <v>160000</v>
      </c>
      <c r="L7" s="61">
        <f t="shared" si="0"/>
        <v>0</v>
      </c>
      <c r="M7" s="220">
        <f t="shared" si="0"/>
        <v>0</v>
      </c>
      <c r="N7" s="62">
        <f t="shared" si="0"/>
        <v>160000</v>
      </c>
      <c r="O7" s="2" t="e">
        <f>IF(ABS(C7)+ABS(D7)+ABS(G7)+ABS(H7)+ABS(K7)+ABS(L7)+ABS(#REF!)+ABS(#REF!)+ABS(#REF!)+ABS(#REF!)&lt;&gt;0,"Для друку","")</f>
        <v>#REF!</v>
      </c>
    </row>
    <row r="8" spans="1:15" s="480" customFormat="1" x14ac:dyDescent="0.2">
      <c r="A8" s="535">
        <v>2100</v>
      </c>
      <c r="B8" s="536" t="s">
        <v>145</v>
      </c>
      <c r="C8" s="65">
        <f t="shared" ref="C8:N8" si="1">C9+C12</f>
        <v>0</v>
      </c>
      <c r="D8" s="66">
        <f t="shared" si="1"/>
        <v>0</v>
      </c>
      <c r="E8" s="221">
        <f t="shared" si="1"/>
        <v>0</v>
      </c>
      <c r="F8" s="67">
        <f t="shared" si="1"/>
        <v>0</v>
      </c>
      <c r="G8" s="65">
        <f t="shared" si="1"/>
        <v>0</v>
      </c>
      <c r="H8" s="66">
        <f t="shared" si="1"/>
        <v>0</v>
      </c>
      <c r="I8" s="221">
        <f t="shared" si="1"/>
        <v>0</v>
      </c>
      <c r="J8" s="67">
        <f t="shared" si="1"/>
        <v>0</v>
      </c>
      <c r="K8" s="66">
        <f>K9+K12</f>
        <v>0</v>
      </c>
      <c r="L8" s="66">
        <f t="shared" si="1"/>
        <v>0</v>
      </c>
      <c r="M8" s="221">
        <f t="shared" si="1"/>
        <v>0</v>
      </c>
      <c r="N8" s="67">
        <f t="shared" si="1"/>
        <v>0</v>
      </c>
      <c r="O8" s="2" t="e">
        <f>IF(ABS(C8)+ABS(D8)+ABS(G8)+ABS(H8)+ABS(K8)+ABS(L8)+ABS(#REF!)+ABS(#REF!)+ABS(#REF!)+ABS(#REF!)&lt;&gt;0,"Для друку","")</f>
        <v>#REF!</v>
      </c>
    </row>
    <row r="9" spans="1:15" s="480" customFormat="1" x14ac:dyDescent="0.2">
      <c r="A9" s="537">
        <v>2110</v>
      </c>
      <c r="B9" s="538" t="s">
        <v>146</v>
      </c>
      <c r="C9" s="70">
        <f t="shared" ref="C9:N9" si="2">SUM(C10:C11)</f>
        <v>0</v>
      </c>
      <c r="D9" s="71">
        <f t="shared" si="2"/>
        <v>0</v>
      </c>
      <c r="E9" s="222">
        <f t="shared" si="2"/>
        <v>0</v>
      </c>
      <c r="F9" s="67">
        <f t="shared" si="2"/>
        <v>0</v>
      </c>
      <c r="G9" s="70">
        <f t="shared" si="2"/>
        <v>0</v>
      </c>
      <c r="H9" s="71">
        <f t="shared" si="2"/>
        <v>0</v>
      </c>
      <c r="I9" s="222">
        <f t="shared" si="2"/>
        <v>0</v>
      </c>
      <c r="J9" s="67">
        <f t="shared" si="2"/>
        <v>0</v>
      </c>
      <c r="K9" s="71">
        <f>SUM(K10:K11)</f>
        <v>0</v>
      </c>
      <c r="L9" s="71">
        <f t="shared" si="2"/>
        <v>0</v>
      </c>
      <c r="M9" s="222">
        <f t="shared" si="2"/>
        <v>0</v>
      </c>
      <c r="N9" s="67">
        <f t="shared" si="2"/>
        <v>0</v>
      </c>
      <c r="O9" s="2" t="e">
        <f>IF(ABS(C9)+ABS(D9)+ABS(G9)+ABS(H9)+ABS(K9)+ABS(L9)+ABS(#REF!)+ABS(#REF!)+ABS(#REF!)+ABS(#REF!)&lt;&gt;0,"Для друку","")</f>
        <v>#REF!</v>
      </c>
    </row>
    <row r="10" spans="1:15" s="480" customFormat="1" x14ac:dyDescent="0.2">
      <c r="A10" s="537">
        <v>2111</v>
      </c>
      <c r="B10" s="538" t="s">
        <v>67</v>
      </c>
      <c r="C10" s="72"/>
      <c r="D10" s="73"/>
      <c r="E10" s="223"/>
      <c r="F10" s="67">
        <f t="shared" ref="F10:F61" si="3">SUM(C10:D10)</f>
        <v>0</v>
      </c>
      <c r="G10" s="72"/>
      <c r="H10" s="73"/>
      <c r="I10" s="223"/>
      <c r="J10" s="67">
        <f>SUM(G10:H10)</f>
        <v>0</v>
      </c>
      <c r="K10" s="73"/>
      <c r="L10" s="73"/>
      <c r="M10" s="223"/>
      <c r="N10" s="67">
        <f>SUM(K10:L10)</f>
        <v>0</v>
      </c>
      <c r="O10" s="2" t="e">
        <f>IF(ABS(C10)+ABS(D10)+ABS(G10)+ABS(H10)+ABS(K10)+ABS(L10)+ABS(#REF!)+ABS(#REF!)+ABS(#REF!)+ABS(#REF!)&lt;&gt;0,"Для друку","")</f>
        <v>#REF!</v>
      </c>
    </row>
    <row r="11" spans="1:15" s="480" customFormat="1" x14ac:dyDescent="0.2">
      <c r="A11" s="537">
        <v>2112</v>
      </c>
      <c r="B11" s="538" t="s">
        <v>147</v>
      </c>
      <c r="C11" s="72"/>
      <c r="D11" s="73"/>
      <c r="E11" s="223"/>
      <c r="F11" s="67">
        <f>SUM(C11:D11)</f>
        <v>0</v>
      </c>
      <c r="G11" s="72"/>
      <c r="H11" s="73"/>
      <c r="I11" s="223"/>
      <c r="J11" s="67">
        <f>SUM(G11:H11)</f>
        <v>0</v>
      </c>
      <c r="K11" s="73"/>
      <c r="L11" s="73"/>
      <c r="M11" s="223"/>
      <c r="N11" s="67">
        <f>SUM(K11:L11)</f>
        <v>0</v>
      </c>
      <c r="O11" s="2" t="e">
        <f>IF(ABS(C11)+ABS(D11)+ABS(G11)+ABS(H11)+ABS(K11)+ABS(L11)+ABS(#REF!)+ABS(#REF!)+ABS(#REF!)+ABS(#REF!)&lt;&gt;0,"Для друку","")</f>
        <v>#REF!</v>
      </c>
    </row>
    <row r="12" spans="1:15" s="480" customFormat="1" x14ac:dyDescent="0.2">
      <c r="A12" s="537">
        <v>2120</v>
      </c>
      <c r="B12" s="538" t="s">
        <v>148</v>
      </c>
      <c r="C12" s="72"/>
      <c r="D12" s="73"/>
      <c r="E12" s="223"/>
      <c r="F12" s="67">
        <f t="shared" si="3"/>
        <v>0</v>
      </c>
      <c r="G12" s="72"/>
      <c r="H12" s="73"/>
      <c r="I12" s="223"/>
      <c r="J12" s="67">
        <f>SUM(G12:H12)</f>
        <v>0</v>
      </c>
      <c r="K12" s="73"/>
      <c r="L12" s="73"/>
      <c r="M12" s="223"/>
      <c r="N12" s="67">
        <f>SUM(K12:L12)</f>
        <v>0</v>
      </c>
      <c r="O12" s="2" t="e">
        <f>IF(ABS(C12)+ABS(D12)+ABS(G12)+ABS(H12)+ABS(K12)+ABS(L12)+ABS(#REF!)+ABS(#REF!)+ABS(#REF!)+ABS(#REF!)&lt;&gt;0,"Для друку","")</f>
        <v>#REF!</v>
      </c>
    </row>
    <row r="13" spans="1:15" s="480" customFormat="1" x14ac:dyDescent="0.2">
      <c r="A13" s="535">
        <v>2200</v>
      </c>
      <c r="B13" s="536" t="s">
        <v>149</v>
      </c>
      <c r="C13" s="70">
        <f t="shared" ref="C13:N13" si="4">C14+C15+C16+C17+C18+C19+C20+C26</f>
        <v>95628</v>
      </c>
      <c r="D13" s="71">
        <f t="shared" si="4"/>
        <v>0</v>
      </c>
      <c r="E13" s="222">
        <f t="shared" si="4"/>
        <v>0</v>
      </c>
      <c r="F13" s="67">
        <f t="shared" si="4"/>
        <v>95628</v>
      </c>
      <c r="G13" s="70">
        <f t="shared" si="4"/>
        <v>186500</v>
      </c>
      <c r="H13" s="71">
        <f t="shared" si="4"/>
        <v>0</v>
      </c>
      <c r="I13" s="222">
        <f t="shared" si="4"/>
        <v>0</v>
      </c>
      <c r="J13" s="67">
        <f t="shared" si="4"/>
        <v>186500</v>
      </c>
      <c r="K13" s="71">
        <f>K14+K15+K16+K17+K18+K19+K20+K26</f>
        <v>160000</v>
      </c>
      <c r="L13" s="71">
        <f t="shared" si="4"/>
        <v>0</v>
      </c>
      <c r="M13" s="222">
        <f t="shared" si="4"/>
        <v>0</v>
      </c>
      <c r="N13" s="67">
        <f t="shared" si="4"/>
        <v>160000</v>
      </c>
      <c r="O13" s="2" t="e">
        <f>IF(ABS(C13)+ABS(D13)+ABS(G13)+ABS(H13)+ABS(K13)+ABS(L13)+ABS(#REF!)+ABS(#REF!)+ABS(#REF!)+ABS(#REF!)&lt;&gt;0,"Для друку","")</f>
        <v>#REF!</v>
      </c>
    </row>
    <row r="14" spans="1:15" s="480" customFormat="1" x14ac:dyDescent="0.2">
      <c r="A14" s="537">
        <v>2210</v>
      </c>
      <c r="B14" s="538" t="s">
        <v>150</v>
      </c>
      <c r="C14" s="72"/>
      <c r="D14" s="73"/>
      <c r="E14" s="223"/>
      <c r="F14" s="67">
        <f t="shared" si="3"/>
        <v>0</v>
      </c>
      <c r="G14" s="72"/>
      <c r="H14" s="73"/>
      <c r="I14" s="223"/>
      <c r="J14" s="67">
        <f t="shared" ref="J14:J19" si="5">SUM(G14:H14)</f>
        <v>0</v>
      </c>
      <c r="K14" s="73"/>
      <c r="L14" s="73"/>
      <c r="M14" s="223"/>
      <c r="N14" s="67">
        <f t="shared" ref="N14:N19" si="6">SUM(K14:L14)</f>
        <v>0</v>
      </c>
      <c r="O14" s="2" t="e">
        <f>IF(ABS(C14)+ABS(D14)+ABS(G14)+ABS(H14)+ABS(K14)+ABS(L14)+ABS(#REF!)+ABS(#REF!)+ABS(#REF!)+ABS(#REF!)&lt;&gt;0,"Для друку","")</f>
        <v>#REF!</v>
      </c>
    </row>
    <row r="15" spans="1:15" s="480" customFormat="1" x14ac:dyDescent="0.2">
      <c r="A15" s="537">
        <v>2220</v>
      </c>
      <c r="B15" s="538" t="s">
        <v>68</v>
      </c>
      <c r="C15" s="72"/>
      <c r="D15" s="73"/>
      <c r="E15" s="223"/>
      <c r="F15" s="67">
        <f t="shared" si="3"/>
        <v>0</v>
      </c>
      <c r="G15" s="72"/>
      <c r="H15" s="73"/>
      <c r="I15" s="223"/>
      <c r="J15" s="67">
        <f t="shared" si="5"/>
        <v>0</v>
      </c>
      <c r="K15" s="73"/>
      <c r="L15" s="73"/>
      <c r="M15" s="223"/>
      <c r="N15" s="67">
        <f t="shared" si="6"/>
        <v>0</v>
      </c>
      <c r="O15" s="2" t="e">
        <f>IF(ABS(C15)+ABS(D15)+ABS(G15)+ABS(H15)+ABS(K15)+ABS(L15)+ABS(#REF!)+ABS(#REF!)+ABS(#REF!)+ABS(#REF!)&lt;&gt;0,"Для друку","")</f>
        <v>#REF!</v>
      </c>
    </row>
    <row r="16" spans="1:15" s="480" customFormat="1" x14ac:dyDescent="0.2">
      <c r="A16" s="537">
        <v>2230</v>
      </c>
      <c r="B16" s="538" t="s">
        <v>69</v>
      </c>
      <c r="C16" s="72"/>
      <c r="D16" s="73"/>
      <c r="E16" s="223"/>
      <c r="F16" s="67">
        <f t="shared" si="3"/>
        <v>0</v>
      </c>
      <c r="G16" s="72"/>
      <c r="H16" s="73"/>
      <c r="I16" s="223"/>
      <c r="J16" s="67">
        <f t="shared" si="5"/>
        <v>0</v>
      </c>
      <c r="K16" s="73"/>
      <c r="L16" s="73"/>
      <c r="M16" s="223"/>
      <c r="N16" s="67">
        <f t="shared" si="6"/>
        <v>0</v>
      </c>
      <c r="O16" s="2" t="e">
        <f>IF(ABS(C16)+ABS(D16)+ABS(G16)+ABS(H16)+ABS(K16)+ABS(L16)+ABS(#REF!)+ABS(#REF!)+ABS(#REF!)+ABS(#REF!)&lt;&gt;0,"Для друку","")</f>
        <v>#REF!</v>
      </c>
    </row>
    <row r="17" spans="1:15" s="480" customFormat="1" x14ac:dyDescent="0.2">
      <c r="A17" s="537">
        <v>2240</v>
      </c>
      <c r="B17" s="538" t="s">
        <v>70</v>
      </c>
      <c r="C17" s="72">
        <v>95628</v>
      </c>
      <c r="D17" s="73"/>
      <c r="E17" s="223"/>
      <c r="F17" s="67">
        <f t="shared" si="3"/>
        <v>95628</v>
      </c>
      <c r="G17" s="72">
        <v>186500</v>
      </c>
      <c r="H17" s="73"/>
      <c r="I17" s="223"/>
      <c r="J17" s="67">
        <f t="shared" si="5"/>
        <v>186500</v>
      </c>
      <c r="K17" s="73">
        <v>160000</v>
      </c>
      <c r="L17" s="73"/>
      <c r="M17" s="223"/>
      <c r="N17" s="67">
        <f t="shared" si="6"/>
        <v>160000</v>
      </c>
      <c r="O17" s="2" t="e">
        <f>IF(ABS(C17)+ABS(D17)+ABS(G17)+ABS(H17)+ABS(K17)+ABS(L17)+ABS(#REF!)+ABS(#REF!)+ABS(#REF!)+ABS(#REF!)&lt;&gt;0,"Для друку","")</f>
        <v>#REF!</v>
      </c>
    </row>
    <row r="18" spans="1:15" s="480" customFormat="1" x14ac:dyDescent="0.2">
      <c r="A18" s="537">
        <v>2250</v>
      </c>
      <c r="B18" s="538" t="s">
        <v>72</v>
      </c>
      <c r="C18" s="72"/>
      <c r="D18" s="73"/>
      <c r="E18" s="223"/>
      <c r="F18" s="67">
        <f t="shared" si="3"/>
        <v>0</v>
      </c>
      <c r="G18" s="72"/>
      <c r="H18" s="73"/>
      <c r="I18" s="223"/>
      <c r="J18" s="67">
        <f t="shared" si="5"/>
        <v>0</v>
      </c>
      <c r="K18" s="73"/>
      <c r="L18" s="73"/>
      <c r="M18" s="223"/>
      <c r="N18" s="67">
        <f t="shared" si="6"/>
        <v>0</v>
      </c>
      <c r="O18" s="2" t="e">
        <f>IF(ABS(C18)+ABS(D18)+ABS(G18)+ABS(H18)+ABS(K18)+ABS(L18)+ABS(#REF!)+ABS(#REF!)+ABS(#REF!)+ABS(#REF!)&lt;&gt;0,"Для друку","")</f>
        <v>#REF!</v>
      </c>
    </row>
    <row r="19" spans="1:15" s="480" customFormat="1" x14ac:dyDescent="0.2">
      <c r="A19" s="537">
        <v>2260</v>
      </c>
      <c r="B19" s="538" t="s">
        <v>151</v>
      </c>
      <c r="C19" s="72"/>
      <c r="D19" s="73"/>
      <c r="E19" s="223"/>
      <c r="F19" s="67">
        <f t="shared" si="3"/>
        <v>0</v>
      </c>
      <c r="G19" s="72"/>
      <c r="H19" s="73"/>
      <c r="I19" s="223"/>
      <c r="J19" s="67">
        <f t="shared" si="5"/>
        <v>0</v>
      </c>
      <c r="K19" s="73"/>
      <c r="L19" s="73"/>
      <c r="M19" s="223"/>
      <c r="N19" s="67">
        <f t="shared" si="6"/>
        <v>0</v>
      </c>
      <c r="O19" s="2" t="e">
        <f>IF(ABS(C19)+ABS(D19)+ABS(G19)+ABS(H19)+ABS(K19)+ABS(L19)+ABS(#REF!)+ABS(#REF!)+ABS(#REF!)+ABS(#REF!)&lt;&gt;0,"Для друку","")</f>
        <v>#REF!</v>
      </c>
    </row>
    <row r="20" spans="1:15" s="480" customFormat="1" x14ac:dyDescent="0.2">
      <c r="A20" s="537">
        <v>2270</v>
      </c>
      <c r="B20" s="538" t="s">
        <v>73</v>
      </c>
      <c r="C20" s="70">
        <f t="shared" ref="C20:N20" si="7">SUM(C21:C25)</f>
        <v>0</v>
      </c>
      <c r="D20" s="71">
        <f t="shared" si="7"/>
        <v>0</v>
      </c>
      <c r="E20" s="222">
        <f t="shared" si="7"/>
        <v>0</v>
      </c>
      <c r="F20" s="67">
        <f t="shared" si="7"/>
        <v>0</v>
      </c>
      <c r="G20" s="70">
        <f t="shared" si="7"/>
        <v>0</v>
      </c>
      <c r="H20" s="71">
        <f t="shared" si="7"/>
        <v>0</v>
      </c>
      <c r="I20" s="222">
        <f t="shared" si="7"/>
        <v>0</v>
      </c>
      <c r="J20" s="67">
        <f t="shared" si="7"/>
        <v>0</v>
      </c>
      <c r="K20" s="71">
        <f>SUM(K21:K25)</f>
        <v>0</v>
      </c>
      <c r="L20" s="71">
        <f t="shared" si="7"/>
        <v>0</v>
      </c>
      <c r="M20" s="222">
        <f t="shared" si="7"/>
        <v>0</v>
      </c>
      <c r="N20" s="67">
        <f t="shared" si="7"/>
        <v>0</v>
      </c>
      <c r="O20" s="2" t="e">
        <f>IF(ABS(C20)+ABS(D20)+ABS(G20)+ABS(H20)+ABS(K20)+ABS(L20)+ABS(#REF!)+ABS(#REF!)+ABS(#REF!)+ABS(#REF!)&lt;&gt;0,"Для друку","")</f>
        <v>#REF!</v>
      </c>
    </row>
    <row r="21" spans="1:15" s="480" customFormat="1" x14ac:dyDescent="0.2">
      <c r="A21" s="537">
        <v>2271</v>
      </c>
      <c r="B21" s="538" t="s">
        <v>74</v>
      </c>
      <c r="C21" s="72"/>
      <c r="D21" s="73"/>
      <c r="E21" s="223"/>
      <c r="F21" s="67">
        <f t="shared" si="3"/>
        <v>0</v>
      </c>
      <c r="G21" s="72"/>
      <c r="H21" s="73"/>
      <c r="I21" s="223"/>
      <c r="J21" s="67">
        <f>SUM(G21:H21)</f>
        <v>0</v>
      </c>
      <c r="K21" s="73"/>
      <c r="L21" s="73"/>
      <c r="M21" s="223"/>
      <c r="N21" s="67">
        <f>SUM(K21:L21)</f>
        <v>0</v>
      </c>
      <c r="O21" s="2" t="e">
        <f>IF(ABS(C21)+ABS(D21)+ABS(G21)+ABS(H21)+ABS(K21)+ABS(L21)+ABS(#REF!)+ABS(#REF!)+ABS(#REF!)+ABS(#REF!)&lt;&gt;0,"Для друку","")</f>
        <v>#REF!</v>
      </c>
    </row>
    <row r="22" spans="1:15" s="480" customFormat="1" x14ac:dyDescent="0.2">
      <c r="A22" s="537">
        <v>2272</v>
      </c>
      <c r="B22" s="538" t="s">
        <v>152</v>
      </c>
      <c r="C22" s="72"/>
      <c r="D22" s="73"/>
      <c r="E22" s="223"/>
      <c r="F22" s="67">
        <f t="shared" si="3"/>
        <v>0</v>
      </c>
      <c r="G22" s="72"/>
      <c r="H22" s="73"/>
      <c r="I22" s="223"/>
      <c r="J22" s="67">
        <f>SUM(G22:H22)</f>
        <v>0</v>
      </c>
      <c r="K22" s="73"/>
      <c r="L22" s="73"/>
      <c r="M22" s="223"/>
      <c r="N22" s="67">
        <f>SUM(K22:L22)</f>
        <v>0</v>
      </c>
      <c r="O22" s="2" t="e">
        <f>IF(ABS(C22)+ABS(D22)+ABS(G22)+ABS(H22)+ABS(K22)+ABS(L22)+ABS(#REF!)+ABS(#REF!)+ABS(#REF!)+ABS(#REF!)&lt;&gt;0,"Для друку","")</f>
        <v>#REF!</v>
      </c>
    </row>
    <row r="23" spans="1:15" s="480" customFormat="1" x14ac:dyDescent="0.2">
      <c r="A23" s="537">
        <v>2273</v>
      </c>
      <c r="B23" s="538" t="s">
        <v>75</v>
      </c>
      <c r="C23" s="72"/>
      <c r="D23" s="73"/>
      <c r="E23" s="223"/>
      <c r="F23" s="67">
        <f t="shared" si="3"/>
        <v>0</v>
      </c>
      <c r="G23" s="72"/>
      <c r="H23" s="73"/>
      <c r="I23" s="223"/>
      <c r="J23" s="67">
        <f>SUM(G23:H23)</f>
        <v>0</v>
      </c>
      <c r="K23" s="73"/>
      <c r="L23" s="73"/>
      <c r="M23" s="223"/>
      <c r="N23" s="67">
        <f>SUM(K23:L23)</f>
        <v>0</v>
      </c>
      <c r="O23" s="2" t="e">
        <f>IF(ABS(C23)+ABS(D23)+ABS(G23)+ABS(H23)+ABS(K23)+ABS(L23)+ABS(#REF!)+ABS(#REF!)+ABS(#REF!)+ABS(#REF!)&lt;&gt;0,"Для друку","")</f>
        <v>#REF!</v>
      </c>
    </row>
    <row r="24" spans="1:15" s="480" customFormat="1" x14ac:dyDescent="0.2">
      <c r="A24" s="537">
        <v>2274</v>
      </c>
      <c r="B24" s="538" t="s">
        <v>76</v>
      </c>
      <c r="C24" s="72"/>
      <c r="D24" s="73"/>
      <c r="E24" s="223"/>
      <c r="F24" s="67">
        <f t="shared" si="3"/>
        <v>0</v>
      </c>
      <c r="G24" s="72"/>
      <c r="H24" s="73"/>
      <c r="I24" s="223"/>
      <c r="J24" s="67">
        <f>SUM(G24:H24)</f>
        <v>0</v>
      </c>
      <c r="K24" s="73"/>
      <c r="L24" s="73"/>
      <c r="M24" s="223"/>
      <c r="N24" s="67">
        <f>SUM(K24:L24)</f>
        <v>0</v>
      </c>
      <c r="O24" s="2" t="e">
        <f>IF(ABS(C24)+ABS(D24)+ABS(G24)+ABS(H24)+ABS(K24)+ABS(L24)+ABS(#REF!)+ABS(#REF!)+ABS(#REF!)+ABS(#REF!)&lt;&gt;0,"Для друку","")</f>
        <v>#REF!</v>
      </c>
    </row>
    <row r="25" spans="1:15" s="480" customFormat="1" x14ac:dyDescent="0.2">
      <c r="A25" s="537">
        <v>2275</v>
      </c>
      <c r="B25" s="538" t="s">
        <v>77</v>
      </c>
      <c r="C25" s="72"/>
      <c r="D25" s="73"/>
      <c r="E25" s="223"/>
      <c r="F25" s="67">
        <f t="shared" si="3"/>
        <v>0</v>
      </c>
      <c r="G25" s="72"/>
      <c r="H25" s="73"/>
      <c r="I25" s="223"/>
      <c r="J25" s="67">
        <f>SUM(G25:H25)</f>
        <v>0</v>
      </c>
      <c r="K25" s="73"/>
      <c r="L25" s="73"/>
      <c r="M25" s="223"/>
      <c r="N25" s="67">
        <f>SUM(K25:L25)</f>
        <v>0</v>
      </c>
      <c r="O25" s="2" t="e">
        <f>IF(ABS(C25)+ABS(D25)+ABS(G25)+ABS(H25)+ABS(K25)+ABS(L25)+ABS(#REF!)+ABS(#REF!)+ABS(#REF!)+ABS(#REF!)&lt;&gt;0,"Для друку","")</f>
        <v>#REF!</v>
      </c>
    </row>
    <row r="26" spans="1:15" s="480" customFormat="1" ht="25.5" x14ac:dyDescent="0.2">
      <c r="A26" s="537">
        <v>2280</v>
      </c>
      <c r="B26" s="538" t="s">
        <v>78</v>
      </c>
      <c r="C26" s="70">
        <f t="shared" ref="C26:N26" si="8">SUM(C27:C28)</f>
        <v>0</v>
      </c>
      <c r="D26" s="71">
        <f t="shared" si="8"/>
        <v>0</v>
      </c>
      <c r="E26" s="222">
        <f t="shared" si="8"/>
        <v>0</v>
      </c>
      <c r="F26" s="67">
        <f t="shared" si="8"/>
        <v>0</v>
      </c>
      <c r="G26" s="70">
        <f t="shared" si="8"/>
        <v>0</v>
      </c>
      <c r="H26" s="71">
        <f t="shared" si="8"/>
        <v>0</v>
      </c>
      <c r="I26" s="222">
        <f t="shared" si="8"/>
        <v>0</v>
      </c>
      <c r="J26" s="67">
        <f t="shared" si="8"/>
        <v>0</v>
      </c>
      <c r="K26" s="71">
        <f>SUM(K27:K28)</f>
        <v>0</v>
      </c>
      <c r="L26" s="71">
        <f t="shared" si="8"/>
        <v>0</v>
      </c>
      <c r="M26" s="222">
        <f t="shared" si="8"/>
        <v>0</v>
      </c>
      <c r="N26" s="67">
        <f t="shared" si="8"/>
        <v>0</v>
      </c>
      <c r="O26" s="2" t="e">
        <f>IF(ABS(C26)+ABS(D26)+ABS(G26)+ABS(H26)+ABS(K26)+ABS(L26)+ABS(#REF!)+ABS(#REF!)+ABS(#REF!)+ABS(#REF!)&lt;&gt;0,"Для друку","")</f>
        <v>#REF!</v>
      </c>
    </row>
    <row r="27" spans="1:15" s="480" customFormat="1" ht="25.5" x14ac:dyDescent="0.2">
      <c r="A27" s="537">
        <v>2281</v>
      </c>
      <c r="B27" s="538" t="s">
        <v>79</v>
      </c>
      <c r="C27" s="72"/>
      <c r="D27" s="73"/>
      <c r="E27" s="223"/>
      <c r="F27" s="67">
        <f t="shared" si="3"/>
        <v>0</v>
      </c>
      <c r="G27" s="72"/>
      <c r="H27" s="73"/>
      <c r="I27" s="223"/>
      <c r="J27" s="67">
        <f>SUM(G27:H27)</f>
        <v>0</v>
      </c>
      <c r="K27" s="73"/>
      <c r="L27" s="73"/>
      <c r="M27" s="223"/>
      <c r="N27" s="67">
        <f>SUM(K27:L27)</f>
        <v>0</v>
      </c>
      <c r="O27" s="2" t="e">
        <f>IF(ABS(C27)+ABS(D27)+ABS(G27)+ABS(H27)+ABS(K27)+ABS(L27)+ABS(#REF!)+ABS(#REF!)+ABS(#REF!)+ABS(#REF!)&lt;&gt;0,"Для друку","")</f>
        <v>#REF!</v>
      </c>
    </row>
    <row r="28" spans="1:15" s="480" customFormat="1" ht="25.5" x14ac:dyDescent="0.2">
      <c r="A28" s="537">
        <v>2282</v>
      </c>
      <c r="B28" s="538" t="s">
        <v>80</v>
      </c>
      <c r="C28" s="72"/>
      <c r="D28" s="73"/>
      <c r="E28" s="223"/>
      <c r="F28" s="67">
        <f t="shared" si="3"/>
        <v>0</v>
      </c>
      <c r="G28" s="72"/>
      <c r="H28" s="73"/>
      <c r="I28" s="223"/>
      <c r="J28" s="67">
        <f>SUM(G28:H28)</f>
        <v>0</v>
      </c>
      <c r="K28" s="73"/>
      <c r="L28" s="73"/>
      <c r="M28" s="223"/>
      <c r="N28" s="67">
        <f>SUM(K28:L28)</f>
        <v>0</v>
      </c>
      <c r="O28" s="2" t="e">
        <f>IF(ABS(C28)+ABS(D28)+ABS(G28)+ABS(H28)+ABS(K28)+ABS(L28)+ABS(#REF!)+ABS(#REF!)+ABS(#REF!)+ABS(#REF!)&lt;&gt;0,"Для друку","")</f>
        <v>#REF!</v>
      </c>
    </row>
    <row r="29" spans="1:15" s="480" customFormat="1" hidden="1" x14ac:dyDescent="0.2">
      <c r="A29" s="535">
        <v>2400</v>
      </c>
      <c r="B29" s="536" t="s">
        <v>153</v>
      </c>
      <c r="C29" s="65">
        <f t="shared" ref="C29:N29" si="9">SUM(C30:C31)</f>
        <v>0</v>
      </c>
      <c r="D29" s="66">
        <f t="shared" si="9"/>
        <v>0</v>
      </c>
      <c r="E29" s="221">
        <f t="shared" si="9"/>
        <v>0</v>
      </c>
      <c r="F29" s="67">
        <f t="shared" si="9"/>
        <v>0</v>
      </c>
      <c r="G29" s="65">
        <f t="shared" si="9"/>
        <v>0</v>
      </c>
      <c r="H29" s="66">
        <f t="shared" si="9"/>
        <v>0</v>
      </c>
      <c r="I29" s="221">
        <f t="shared" si="9"/>
        <v>0</v>
      </c>
      <c r="J29" s="67">
        <f t="shared" si="9"/>
        <v>0</v>
      </c>
      <c r="K29" s="66">
        <f>SUM(K30:K31)</f>
        <v>0</v>
      </c>
      <c r="L29" s="66">
        <f t="shared" si="9"/>
        <v>0</v>
      </c>
      <c r="M29" s="221">
        <f t="shared" si="9"/>
        <v>0</v>
      </c>
      <c r="N29" s="67">
        <f t="shared" si="9"/>
        <v>0</v>
      </c>
      <c r="O29" s="2" t="e">
        <f>IF(ABS(C29)+ABS(D29)+ABS(G29)+ABS(H29)+ABS(K29)+ABS(L29)+ABS(#REF!)+ABS(#REF!)+ABS(#REF!)+ABS(#REF!)&lt;&gt;0,"Для друку","")</f>
        <v>#REF!</v>
      </c>
    </row>
    <row r="30" spans="1:15" s="480" customFormat="1" hidden="1" x14ac:dyDescent="0.2">
      <c r="A30" s="537">
        <v>2410</v>
      </c>
      <c r="B30" s="538" t="s">
        <v>154</v>
      </c>
      <c r="C30" s="72"/>
      <c r="D30" s="73"/>
      <c r="E30" s="223"/>
      <c r="F30" s="67">
        <f t="shared" si="3"/>
        <v>0</v>
      </c>
      <c r="G30" s="72"/>
      <c r="H30" s="73"/>
      <c r="I30" s="223"/>
      <c r="J30" s="67">
        <f>SUM(G30:H30)</f>
        <v>0</v>
      </c>
      <c r="K30" s="73"/>
      <c r="L30" s="73"/>
      <c r="M30" s="223"/>
      <c r="N30" s="67">
        <f>SUM(K30:L30)</f>
        <v>0</v>
      </c>
      <c r="O30" s="2" t="e">
        <f>IF(ABS(C30)+ABS(D30)+ABS(G30)+ABS(H30)+ABS(K30)+ABS(L30)+ABS(#REF!)+ABS(#REF!)+ABS(#REF!)+ABS(#REF!)&lt;&gt;0,"Для друку","")</f>
        <v>#REF!</v>
      </c>
    </row>
    <row r="31" spans="1:15" s="480" customFormat="1" ht="6" hidden="1" customHeight="1" x14ac:dyDescent="0.2">
      <c r="A31" s="537">
        <v>2420</v>
      </c>
      <c r="B31" s="538" t="s">
        <v>155</v>
      </c>
      <c r="C31" s="72"/>
      <c r="D31" s="73"/>
      <c r="E31" s="223"/>
      <c r="F31" s="67">
        <f t="shared" si="3"/>
        <v>0</v>
      </c>
      <c r="G31" s="72"/>
      <c r="H31" s="73"/>
      <c r="I31" s="223"/>
      <c r="J31" s="67">
        <f>SUM(G31:H31)</f>
        <v>0</v>
      </c>
      <c r="K31" s="73"/>
      <c r="L31" s="73"/>
      <c r="M31" s="223"/>
      <c r="N31" s="67">
        <f>SUM(K31:L31)</f>
        <v>0</v>
      </c>
      <c r="O31" s="2" t="e">
        <f>IF(ABS(C31)+ABS(D31)+ABS(G31)+ABS(H31)+ABS(K31)+ABS(L31)+ABS(#REF!)+ABS(#REF!)+ABS(#REF!)+ABS(#REF!)&lt;&gt;0,"Для друку","")</f>
        <v>#REF!</v>
      </c>
    </row>
    <row r="32" spans="1:15" s="480" customFormat="1" hidden="1" x14ac:dyDescent="0.2">
      <c r="A32" s="535">
        <v>2600</v>
      </c>
      <c r="B32" s="536" t="s">
        <v>156</v>
      </c>
      <c r="C32" s="65">
        <f t="shared" ref="C32:N32" si="10">SUM(C33:C35)</f>
        <v>0</v>
      </c>
      <c r="D32" s="66">
        <f t="shared" si="10"/>
        <v>0</v>
      </c>
      <c r="E32" s="221">
        <f t="shared" si="10"/>
        <v>0</v>
      </c>
      <c r="F32" s="67">
        <f t="shared" si="10"/>
        <v>0</v>
      </c>
      <c r="G32" s="65">
        <f t="shared" si="10"/>
        <v>0</v>
      </c>
      <c r="H32" s="66">
        <f t="shared" si="10"/>
        <v>0</v>
      </c>
      <c r="I32" s="221">
        <f t="shared" si="10"/>
        <v>0</v>
      </c>
      <c r="J32" s="67">
        <f t="shared" si="10"/>
        <v>0</v>
      </c>
      <c r="K32" s="66">
        <f>SUM(K33:K35)</f>
        <v>0</v>
      </c>
      <c r="L32" s="66">
        <f t="shared" si="10"/>
        <v>0</v>
      </c>
      <c r="M32" s="221">
        <f t="shared" si="10"/>
        <v>0</v>
      </c>
      <c r="N32" s="67">
        <f t="shared" si="10"/>
        <v>0</v>
      </c>
      <c r="O32" s="2" t="e">
        <f>IF(ABS(C32)+ABS(D32)+ABS(G32)+ABS(H32)+ABS(K32)+ABS(L32)+ABS(#REF!)+ABS(#REF!)+ABS(#REF!)+ABS(#REF!)&lt;&gt;0,"Для друку","")</f>
        <v>#REF!</v>
      </c>
    </row>
    <row r="33" spans="1:15" s="480" customFormat="1" ht="25.5" hidden="1" x14ac:dyDescent="0.2">
      <c r="A33" s="537">
        <v>2610</v>
      </c>
      <c r="B33" s="538" t="s">
        <v>81</v>
      </c>
      <c r="C33" s="72"/>
      <c r="D33" s="73"/>
      <c r="E33" s="223"/>
      <c r="F33" s="67">
        <f t="shared" si="3"/>
        <v>0</v>
      </c>
      <c r="G33" s="72"/>
      <c r="H33" s="73"/>
      <c r="I33" s="223"/>
      <c r="J33" s="67">
        <f>SUM(G33:H33)</f>
        <v>0</v>
      </c>
      <c r="K33" s="73"/>
      <c r="L33" s="73"/>
      <c r="M33" s="223"/>
      <c r="N33" s="67">
        <f>SUM(K33:L33)</f>
        <v>0</v>
      </c>
      <c r="O33" s="2" t="e">
        <f>IF(ABS(C33)+ABS(D33)+ABS(G33)+ABS(H33)+ABS(K33)+ABS(L33)+ABS(#REF!)+ABS(#REF!)+ABS(#REF!)+ABS(#REF!)&lt;&gt;0,"Для друку","")</f>
        <v>#REF!</v>
      </c>
    </row>
    <row r="34" spans="1:15" s="480" customFormat="1" ht="25.5" hidden="1" x14ac:dyDescent="0.2">
      <c r="A34" s="537">
        <v>2620</v>
      </c>
      <c r="B34" s="538" t="s">
        <v>157</v>
      </c>
      <c r="C34" s="72"/>
      <c r="D34" s="73"/>
      <c r="E34" s="223"/>
      <c r="F34" s="67">
        <f t="shared" si="3"/>
        <v>0</v>
      </c>
      <c r="G34" s="72"/>
      <c r="H34" s="73"/>
      <c r="I34" s="223"/>
      <c r="J34" s="67">
        <f>SUM(G34:H34)</f>
        <v>0</v>
      </c>
      <c r="K34" s="73"/>
      <c r="L34" s="73"/>
      <c r="M34" s="223"/>
      <c r="N34" s="67">
        <f>SUM(K34:L34)</f>
        <v>0</v>
      </c>
      <c r="O34" s="2" t="e">
        <f>IF(ABS(C34)+ABS(D34)+ABS(G34)+ABS(H34)+ABS(K34)+ABS(L34)+ABS(#REF!)+ABS(#REF!)+ABS(#REF!)+ABS(#REF!)&lt;&gt;0,"Для друку","")</f>
        <v>#REF!</v>
      </c>
    </row>
    <row r="35" spans="1:15" s="480" customFormat="1" ht="25.5" hidden="1" x14ac:dyDescent="0.2">
      <c r="A35" s="537">
        <v>2630</v>
      </c>
      <c r="B35" s="538" t="s">
        <v>158</v>
      </c>
      <c r="C35" s="72"/>
      <c r="D35" s="73"/>
      <c r="E35" s="223"/>
      <c r="F35" s="67">
        <f t="shared" si="3"/>
        <v>0</v>
      </c>
      <c r="G35" s="72"/>
      <c r="H35" s="73"/>
      <c r="I35" s="223"/>
      <c r="J35" s="67">
        <f>SUM(G35:H35)</f>
        <v>0</v>
      </c>
      <c r="K35" s="73"/>
      <c r="L35" s="73"/>
      <c r="M35" s="223"/>
      <c r="N35" s="67">
        <f>SUM(K35:L35)</f>
        <v>0</v>
      </c>
      <c r="O35" s="2" t="e">
        <f>IF(ABS(C35)+ABS(D35)+ABS(G35)+ABS(H35)+ABS(K35)+ABS(L35)+ABS(#REF!)+ABS(#REF!)+ABS(#REF!)+ABS(#REF!)&lt;&gt;0,"Для друку","")</f>
        <v>#REF!</v>
      </c>
    </row>
    <row r="36" spans="1:15" s="480" customFormat="1" hidden="1" x14ac:dyDescent="0.2">
      <c r="A36" s="535">
        <v>2700</v>
      </c>
      <c r="B36" s="536" t="s">
        <v>159</v>
      </c>
      <c r="C36" s="65">
        <f t="shared" ref="C36:N36" si="11">SUM(C37:C39)</f>
        <v>0</v>
      </c>
      <c r="D36" s="66">
        <f t="shared" si="11"/>
        <v>0</v>
      </c>
      <c r="E36" s="221">
        <f t="shared" si="11"/>
        <v>0</v>
      </c>
      <c r="F36" s="67">
        <f t="shared" si="11"/>
        <v>0</v>
      </c>
      <c r="G36" s="65">
        <f t="shared" si="11"/>
        <v>0</v>
      </c>
      <c r="H36" s="66">
        <f t="shared" si="11"/>
        <v>0</v>
      </c>
      <c r="I36" s="221">
        <f t="shared" si="11"/>
        <v>0</v>
      </c>
      <c r="J36" s="67">
        <f t="shared" si="11"/>
        <v>0</v>
      </c>
      <c r="K36" s="66">
        <f>SUM(K37:K39)</f>
        <v>0</v>
      </c>
      <c r="L36" s="66">
        <f t="shared" si="11"/>
        <v>0</v>
      </c>
      <c r="M36" s="221">
        <f t="shared" si="11"/>
        <v>0</v>
      </c>
      <c r="N36" s="67">
        <f t="shared" si="11"/>
        <v>0</v>
      </c>
      <c r="O36" s="2" t="e">
        <f>IF(ABS(C36)+ABS(D36)+ABS(G36)+ABS(H36)+ABS(K36)+ABS(L36)+ABS(#REF!)+ABS(#REF!)+ABS(#REF!)+ABS(#REF!)&lt;&gt;0,"Для друку","")</f>
        <v>#REF!</v>
      </c>
    </row>
    <row r="37" spans="1:15" s="480" customFormat="1" hidden="1" x14ac:dyDescent="0.2">
      <c r="A37" s="537">
        <v>2710</v>
      </c>
      <c r="B37" s="538" t="s">
        <v>82</v>
      </c>
      <c r="C37" s="72"/>
      <c r="D37" s="73"/>
      <c r="E37" s="223"/>
      <c r="F37" s="67">
        <f t="shared" si="3"/>
        <v>0</v>
      </c>
      <c r="G37" s="72"/>
      <c r="H37" s="73"/>
      <c r="I37" s="223"/>
      <c r="J37" s="67">
        <f>SUM(G37:H37)</f>
        <v>0</v>
      </c>
      <c r="K37" s="73"/>
      <c r="L37" s="73"/>
      <c r="M37" s="223"/>
      <c r="N37" s="67">
        <f>SUM(K37:L37)</f>
        <v>0</v>
      </c>
      <c r="O37" s="2" t="e">
        <f>IF(ABS(C37)+ABS(D37)+ABS(G37)+ABS(H37)+ABS(K37)+ABS(L37)+ABS(#REF!)+ABS(#REF!)+ABS(#REF!)+ABS(#REF!)&lt;&gt;0,"Для друку","")</f>
        <v>#REF!</v>
      </c>
    </row>
    <row r="38" spans="1:15" s="480" customFormat="1" hidden="1" x14ac:dyDescent="0.2">
      <c r="A38" s="537">
        <v>2720</v>
      </c>
      <c r="B38" s="538" t="s">
        <v>83</v>
      </c>
      <c r="C38" s="72"/>
      <c r="D38" s="73"/>
      <c r="E38" s="223"/>
      <c r="F38" s="67">
        <f t="shared" si="3"/>
        <v>0</v>
      </c>
      <c r="G38" s="72"/>
      <c r="H38" s="73"/>
      <c r="I38" s="223"/>
      <c r="J38" s="67">
        <f>SUM(G38:H38)</f>
        <v>0</v>
      </c>
      <c r="K38" s="73"/>
      <c r="L38" s="73"/>
      <c r="M38" s="223"/>
      <c r="N38" s="67">
        <f>SUM(K38:L38)</f>
        <v>0</v>
      </c>
      <c r="O38" s="2" t="e">
        <f>IF(ABS(C38)+ABS(D38)+ABS(G38)+ABS(H38)+ABS(K38)+ABS(L38)+ABS(#REF!)+ABS(#REF!)+ABS(#REF!)+ABS(#REF!)&lt;&gt;0,"Для друку","")</f>
        <v>#REF!</v>
      </c>
    </row>
    <row r="39" spans="1:15" s="480" customFormat="1" hidden="1" x14ac:dyDescent="0.2">
      <c r="A39" s="537">
        <v>2730</v>
      </c>
      <c r="B39" s="538" t="s">
        <v>160</v>
      </c>
      <c r="C39" s="72"/>
      <c r="D39" s="73"/>
      <c r="E39" s="223"/>
      <c r="F39" s="67">
        <f t="shared" si="3"/>
        <v>0</v>
      </c>
      <c r="G39" s="72"/>
      <c r="H39" s="73"/>
      <c r="I39" s="223"/>
      <c r="J39" s="67">
        <f>SUM(G39:H39)</f>
        <v>0</v>
      </c>
      <c r="K39" s="73"/>
      <c r="L39" s="73"/>
      <c r="M39" s="223"/>
      <c r="N39" s="67">
        <f>SUM(K39:L39)</f>
        <v>0</v>
      </c>
      <c r="O39" s="2" t="e">
        <f>IF(ABS(C39)+ABS(D39)+ABS(G39)+ABS(H39)+ABS(K39)+ABS(L39)+ABS(#REF!)+ABS(#REF!)+ABS(#REF!)+ABS(#REF!)&lt;&gt;0,"Для друку","")</f>
        <v>#REF!</v>
      </c>
    </row>
    <row r="40" spans="1:15" s="480" customFormat="1" hidden="1" x14ac:dyDescent="0.2">
      <c r="A40" s="535">
        <v>2800</v>
      </c>
      <c r="B40" s="536" t="s">
        <v>71</v>
      </c>
      <c r="C40" s="74"/>
      <c r="D40" s="75"/>
      <c r="E40" s="224"/>
      <c r="F40" s="67">
        <f t="shared" si="3"/>
        <v>0</v>
      </c>
      <c r="G40" s="74"/>
      <c r="H40" s="75"/>
      <c r="I40" s="224"/>
      <c r="J40" s="67">
        <f>SUM(G40:H40)</f>
        <v>0</v>
      </c>
      <c r="K40" s="75"/>
      <c r="L40" s="75"/>
      <c r="M40" s="224"/>
      <c r="N40" s="67">
        <f>SUM(K40:L40)</f>
        <v>0</v>
      </c>
      <c r="O40" s="2" t="e">
        <f>IF(ABS(C40)+ABS(D40)+ABS(G40)+ABS(H40)+ABS(K40)+ABS(L40)+ABS(#REF!)+ABS(#REF!)+ABS(#REF!)+ABS(#REF!)&lt;&gt;0,"Для друку","")</f>
        <v>#REF!</v>
      </c>
    </row>
    <row r="41" spans="1:15" s="480" customFormat="1" hidden="1" x14ac:dyDescent="0.2">
      <c r="A41" s="535">
        <v>2900</v>
      </c>
      <c r="B41" s="536" t="s">
        <v>97</v>
      </c>
      <c r="C41" s="74"/>
      <c r="D41" s="75"/>
      <c r="E41" s="224"/>
      <c r="F41" s="67">
        <f t="shared" si="3"/>
        <v>0</v>
      </c>
      <c r="G41" s="74"/>
      <c r="H41" s="75"/>
      <c r="I41" s="224"/>
      <c r="J41" s="67">
        <f>SUM(G41:H41)</f>
        <v>0</v>
      </c>
      <c r="K41" s="75"/>
      <c r="L41" s="75"/>
      <c r="M41" s="224"/>
      <c r="N41" s="67">
        <f>SUM(K41:L41)</f>
        <v>0</v>
      </c>
      <c r="O41" s="2" t="e">
        <f>IF(ABS(C41)+ABS(D41)+ABS(G41)+ABS(H41)+ABS(K41)+ABS(L41)+ABS(#REF!)+ABS(#REF!)+ABS(#REF!)+ABS(#REF!)&lt;&gt;0,"Для друку","")</f>
        <v>#REF!</v>
      </c>
    </row>
    <row r="42" spans="1:15" s="480" customFormat="1" hidden="1" x14ac:dyDescent="0.2">
      <c r="A42" s="535">
        <v>3000</v>
      </c>
      <c r="B42" s="536" t="s">
        <v>84</v>
      </c>
      <c r="C42" s="70">
        <f t="shared" ref="C42:N42" si="12">C43+C57</f>
        <v>0</v>
      </c>
      <c r="D42" s="71">
        <f t="shared" si="12"/>
        <v>0</v>
      </c>
      <c r="E42" s="222">
        <f t="shared" si="12"/>
        <v>0</v>
      </c>
      <c r="F42" s="67">
        <f t="shared" si="12"/>
        <v>0</v>
      </c>
      <c r="G42" s="70">
        <f t="shared" si="12"/>
        <v>0</v>
      </c>
      <c r="H42" s="71">
        <f t="shared" si="12"/>
        <v>0</v>
      </c>
      <c r="I42" s="222">
        <f t="shared" si="12"/>
        <v>0</v>
      </c>
      <c r="J42" s="67">
        <f t="shared" si="12"/>
        <v>0</v>
      </c>
      <c r="K42" s="71">
        <f>K43+K57</f>
        <v>0</v>
      </c>
      <c r="L42" s="71">
        <f t="shared" si="12"/>
        <v>0</v>
      </c>
      <c r="M42" s="222">
        <f t="shared" si="12"/>
        <v>0</v>
      </c>
      <c r="N42" s="67">
        <f t="shared" si="12"/>
        <v>0</v>
      </c>
      <c r="O42" s="2" t="e">
        <f>IF(ABS(C42)+ABS(D42)+ABS(G42)+ABS(H42)+ABS(K42)+ABS(L42)+ABS(#REF!)+ABS(#REF!)+ABS(#REF!)+ABS(#REF!)&lt;&gt;0,"Для друку","")</f>
        <v>#REF!</v>
      </c>
    </row>
    <row r="43" spans="1:15" s="480" customFormat="1" hidden="1" x14ac:dyDescent="0.2">
      <c r="A43" s="535">
        <v>3100</v>
      </c>
      <c r="B43" s="536" t="s">
        <v>85</v>
      </c>
      <c r="C43" s="70">
        <f t="shared" ref="C43:N43" si="13">C44+C45+C48+C51+C55+C56</f>
        <v>0</v>
      </c>
      <c r="D43" s="71">
        <f t="shared" si="13"/>
        <v>0</v>
      </c>
      <c r="E43" s="222">
        <f t="shared" si="13"/>
        <v>0</v>
      </c>
      <c r="F43" s="67">
        <f t="shared" si="13"/>
        <v>0</v>
      </c>
      <c r="G43" s="70">
        <f t="shared" si="13"/>
        <v>0</v>
      </c>
      <c r="H43" s="71">
        <f t="shared" si="13"/>
        <v>0</v>
      </c>
      <c r="I43" s="222">
        <f t="shared" si="13"/>
        <v>0</v>
      </c>
      <c r="J43" s="67">
        <f t="shared" si="13"/>
        <v>0</v>
      </c>
      <c r="K43" s="71">
        <f>K44+K45+K48+K51+K55+K56</f>
        <v>0</v>
      </c>
      <c r="L43" s="71">
        <f t="shared" si="13"/>
        <v>0</v>
      </c>
      <c r="M43" s="222">
        <f t="shared" si="13"/>
        <v>0</v>
      </c>
      <c r="N43" s="67">
        <f t="shared" si="13"/>
        <v>0</v>
      </c>
      <c r="O43" s="2" t="e">
        <f>IF(ABS(C43)+ABS(D43)+ABS(G43)+ABS(H43)+ABS(K43)+ABS(L43)+ABS(#REF!)+ABS(#REF!)+ABS(#REF!)+ABS(#REF!)&lt;&gt;0,"Для друку","")</f>
        <v>#REF!</v>
      </c>
    </row>
    <row r="44" spans="1:15" s="480" customFormat="1" ht="25.5" hidden="1" x14ac:dyDescent="0.2">
      <c r="A44" s="537">
        <v>3110</v>
      </c>
      <c r="B44" s="538" t="s">
        <v>86</v>
      </c>
      <c r="C44" s="72"/>
      <c r="D44" s="73"/>
      <c r="E44" s="223"/>
      <c r="F44" s="67">
        <f t="shared" si="3"/>
        <v>0</v>
      </c>
      <c r="G44" s="72"/>
      <c r="H44" s="73"/>
      <c r="I44" s="223"/>
      <c r="J44" s="67">
        <f>SUM(G44:H44)</f>
        <v>0</v>
      </c>
      <c r="K44" s="73"/>
      <c r="L44" s="73"/>
      <c r="M44" s="223"/>
      <c r="N44" s="67">
        <f>SUM(K44:L44)</f>
        <v>0</v>
      </c>
      <c r="O44" s="2" t="e">
        <f>IF(ABS(C44)+ABS(D44)+ABS(G44)+ABS(H44)+ABS(K44)+ABS(L44)+ABS(#REF!)+ABS(#REF!)+ABS(#REF!)+ABS(#REF!)&lt;&gt;0,"Для друку","")</f>
        <v>#REF!</v>
      </c>
    </row>
    <row r="45" spans="1:15" s="480" customFormat="1" hidden="1" x14ac:dyDescent="0.2">
      <c r="A45" s="537">
        <v>3120</v>
      </c>
      <c r="B45" s="538" t="s">
        <v>87</v>
      </c>
      <c r="C45" s="70">
        <f t="shared" ref="C45:N45" si="14">SUM(C46:C47)</f>
        <v>0</v>
      </c>
      <c r="D45" s="71">
        <f t="shared" si="14"/>
        <v>0</v>
      </c>
      <c r="E45" s="222">
        <f t="shared" si="14"/>
        <v>0</v>
      </c>
      <c r="F45" s="67">
        <f t="shared" si="14"/>
        <v>0</v>
      </c>
      <c r="G45" s="70">
        <f t="shared" si="14"/>
        <v>0</v>
      </c>
      <c r="H45" s="71">
        <f t="shared" si="14"/>
        <v>0</v>
      </c>
      <c r="I45" s="222">
        <f t="shared" si="14"/>
        <v>0</v>
      </c>
      <c r="J45" s="67">
        <f t="shared" si="14"/>
        <v>0</v>
      </c>
      <c r="K45" s="71">
        <f>SUM(K46:K47)</f>
        <v>0</v>
      </c>
      <c r="L45" s="71">
        <f t="shared" si="14"/>
        <v>0</v>
      </c>
      <c r="M45" s="222">
        <f t="shared" si="14"/>
        <v>0</v>
      </c>
      <c r="N45" s="67">
        <f t="shared" si="14"/>
        <v>0</v>
      </c>
      <c r="O45" s="2" t="e">
        <f>IF(ABS(C45)+ABS(D45)+ABS(G45)+ABS(H45)+ABS(K45)+ABS(L45)+ABS(#REF!)+ABS(#REF!)+ABS(#REF!)+ABS(#REF!)&lt;&gt;0,"Для друку","")</f>
        <v>#REF!</v>
      </c>
    </row>
    <row r="46" spans="1:15" s="480" customFormat="1" hidden="1" x14ac:dyDescent="0.2">
      <c r="A46" s="537">
        <v>3121</v>
      </c>
      <c r="B46" s="538" t="s">
        <v>161</v>
      </c>
      <c r="C46" s="72"/>
      <c r="D46" s="73"/>
      <c r="E46" s="223"/>
      <c r="F46" s="67">
        <f t="shared" si="3"/>
        <v>0</v>
      </c>
      <c r="G46" s="72"/>
      <c r="H46" s="73"/>
      <c r="I46" s="223"/>
      <c r="J46" s="67">
        <f>SUM(G46:H46)</f>
        <v>0</v>
      </c>
      <c r="K46" s="73"/>
      <c r="L46" s="73"/>
      <c r="M46" s="223"/>
      <c r="N46" s="67">
        <f>SUM(K46:L46)</f>
        <v>0</v>
      </c>
      <c r="O46" s="2" t="e">
        <f>IF(ABS(C46)+ABS(D46)+ABS(G46)+ABS(H46)+ABS(K46)+ABS(L46)+ABS(#REF!)+ABS(#REF!)+ABS(#REF!)+ABS(#REF!)&lt;&gt;0,"Для друку","")</f>
        <v>#REF!</v>
      </c>
    </row>
    <row r="47" spans="1:15" s="480" customFormat="1" hidden="1" x14ac:dyDescent="0.2">
      <c r="A47" s="537">
        <v>3122</v>
      </c>
      <c r="B47" s="538" t="s">
        <v>162</v>
      </c>
      <c r="C47" s="72"/>
      <c r="D47" s="73"/>
      <c r="E47" s="223"/>
      <c r="F47" s="67">
        <f t="shared" si="3"/>
        <v>0</v>
      </c>
      <c r="G47" s="72"/>
      <c r="H47" s="73"/>
      <c r="I47" s="223"/>
      <c r="J47" s="67">
        <f>SUM(G47:H47)</f>
        <v>0</v>
      </c>
      <c r="K47" s="73"/>
      <c r="L47" s="73"/>
      <c r="M47" s="223"/>
      <c r="N47" s="67">
        <f>SUM(K47:L47)</f>
        <v>0</v>
      </c>
      <c r="O47" s="2" t="e">
        <f>IF(ABS(C47)+ABS(D47)+ABS(G47)+ABS(H47)+ABS(K47)+ABS(L47)+ABS(#REF!)+ABS(#REF!)+ABS(#REF!)+ABS(#REF!)&lt;&gt;0,"Для друку","")</f>
        <v>#REF!</v>
      </c>
    </row>
    <row r="48" spans="1:15" s="480" customFormat="1" hidden="1" x14ac:dyDescent="0.2">
      <c r="A48" s="537">
        <v>3130</v>
      </c>
      <c r="B48" s="538" t="s">
        <v>88</v>
      </c>
      <c r="C48" s="70">
        <f t="shared" ref="C48:N48" si="15">SUM(C49:C50)</f>
        <v>0</v>
      </c>
      <c r="D48" s="71">
        <f t="shared" si="15"/>
        <v>0</v>
      </c>
      <c r="E48" s="222">
        <f t="shared" si="15"/>
        <v>0</v>
      </c>
      <c r="F48" s="67">
        <f t="shared" si="15"/>
        <v>0</v>
      </c>
      <c r="G48" s="70">
        <f t="shared" si="15"/>
        <v>0</v>
      </c>
      <c r="H48" s="71">
        <f t="shared" si="15"/>
        <v>0</v>
      </c>
      <c r="I48" s="222">
        <f t="shared" si="15"/>
        <v>0</v>
      </c>
      <c r="J48" s="67">
        <f t="shared" si="15"/>
        <v>0</v>
      </c>
      <c r="K48" s="71">
        <f>SUM(K49:K50)</f>
        <v>0</v>
      </c>
      <c r="L48" s="71">
        <f t="shared" si="15"/>
        <v>0</v>
      </c>
      <c r="M48" s="222">
        <f t="shared" si="15"/>
        <v>0</v>
      </c>
      <c r="N48" s="67">
        <f t="shared" si="15"/>
        <v>0</v>
      </c>
      <c r="O48" s="2" t="e">
        <f>IF(ABS(C48)+ABS(D48)+ABS(G48)+ABS(H48)+ABS(K48)+ABS(L48)+ABS(#REF!)+ABS(#REF!)+ABS(#REF!)+ABS(#REF!)&lt;&gt;0,"Для друку","")</f>
        <v>#REF!</v>
      </c>
    </row>
    <row r="49" spans="1:15" s="480" customFormat="1" hidden="1" x14ac:dyDescent="0.2">
      <c r="A49" s="537">
        <v>3131</v>
      </c>
      <c r="B49" s="538" t="s">
        <v>163</v>
      </c>
      <c r="C49" s="72"/>
      <c r="D49" s="73"/>
      <c r="E49" s="223"/>
      <c r="F49" s="67">
        <f t="shared" si="3"/>
        <v>0</v>
      </c>
      <c r="G49" s="72"/>
      <c r="H49" s="73"/>
      <c r="I49" s="223"/>
      <c r="J49" s="67">
        <f>SUM(G49:H49)</f>
        <v>0</v>
      </c>
      <c r="K49" s="73"/>
      <c r="L49" s="73"/>
      <c r="M49" s="223"/>
      <c r="N49" s="67">
        <f>SUM(K49:L49)</f>
        <v>0</v>
      </c>
      <c r="O49" s="2" t="e">
        <f>IF(ABS(C49)+ABS(D49)+ABS(G49)+ABS(H49)+ABS(K49)+ABS(L49)+ABS(#REF!)+ABS(#REF!)+ABS(#REF!)+ABS(#REF!)&lt;&gt;0,"Для друку","")</f>
        <v>#REF!</v>
      </c>
    </row>
    <row r="50" spans="1:15" s="480" customFormat="1" hidden="1" x14ac:dyDescent="0.2">
      <c r="A50" s="537">
        <v>3132</v>
      </c>
      <c r="B50" s="538" t="s">
        <v>89</v>
      </c>
      <c r="C50" s="72"/>
      <c r="D50" s="73"/>
      <c r="E50" s="223"/>
      <c r="F50" s="67">
        <f t="shared" si="3"/>
        <v>0</v>
      </c>
      <c r="G50" s="72"/>
      <c r="H50" s="73"/>
      <c r="I50" s="223"/>
      <c r="J50" s="67">
        <f>SUM(G50:H50)</f>
        <v>0</v>
      </c>
      <c r="K50" s="73"/>
      <c r="L50" s="73"/>
      <c r="M50" s="223"/>
      <c r="N50" s="67">
        <f>SUM(K50:L50)</f>
        <v>0</v>
      </c>
      <c r="O50" s="2" t="e">
        <f>IF(ABS(C50)+ABS(D50)+ABS(G50)+ABS(H50)+ABS(K50)+ABS(L50)+ABS(#REF!)+ABS(#REF!)+ABS(#REF!)+ABS(#REF!)&lt;&gt;0,"Для друку","")</f>
        <v>#REF!</v>
      </c>
    </row>
    <row r="51" spans="1:15" s="480" customFormat="1" hidden="1" x14ac:dyDescent="0.2">
      <c r="A51" s="537">
        <v>3140</v>
      </c>
      <c r="B51" s="538" t="s">
        <v>90</v>
      </c>
      <c r="C51" s="70">
        <f t="shared" ref="C51:N51" si="16">SUM(C52:C54)</f>
        <v>0</v>
      </c>
      <c r="D51" s="71">
        <f t="shared" si="16"/>
        <v>0</v>
      </c>
      <c r="E51" s="222">
        <f t="shared" si="16"/>
        <v>0</v>
      </c>
      <c r="F51" s="67">
        <f t="shared" si="16"/>
        <v>0</v>
      </c>
      <c r="G51" s="70">
        <f t="shared" si="16"/>
        <v>0</v>
      </c>
      <c r="H51" s="71">
        <f t="shared" si="16"/>
        <v>0</v>
      </c>
      <c r="I51" s="222">
        <f t="shared" si="16"/>
        <v>0</v>
      </c>
      <c r="J51" s="67">
        <f t="shared" si="16"/>
        <v>0</v>
      </c>
      <c r="K51" s="71">
        <f>SUM(K52:K54)</f>
        <v>0</v>
      </c>
      <c r="L51" s="71">
        <f t="shared" si="16"/>
        <v>0</v>
      </c>
      <c r="M51" s="222">
        <f t="shared" si="16"/>
        <v>0</v>
      </c>
      <c r="N51" s="67">
        <f t="shared" si="16"/>
        <v>0</v>
      </c>
      <c r="O51" s="2" t="e">
        <f>IF(ABS(C51)+ABS(D51)+ABS(G51)+ABS(H51)+ABS(K51)+ABS(L51)+ABS(#REF!)+ABS(#REF!)+ABS(#REF!)+ABS(#REF!)&lt;&gt;0,"Для друку","")</f>
        <v>#REF!</v>
      </c>
    </row>
    <row r="52" spans="1:15" s="480" customFormat="1" hidden="1" x14ac:dyDescent="0.2">
      <c r="A52" s="537">
        <v>3141</v>
      </c>
      <c r="B52" s="538" t="s">
        <v>164</v>
      </c>
      <c r="C52" s="72"/>
      <c r="D52" s="73"/>
      <c r="E52" s="223"/>
      <c r="F52" s="67">
        <f t="shared" si="3"/>
        <v>0</v>
      </c>
      <c r="G52" s="72"/>
      <c r="H52" s="73"/>
      <c r="I52" s="223"/>
      <c r="J52" s="67">
        <f>SUM(G52:H52)</f>
        <v>0</v>
      </c>
      <c r="K52" s="73"/>
      <c r="L52" s="73"/>
      <c r="M52" s="223"/>
      <c r="N52" s="67">
        <f>SUM(K52:L52)</f>
        <v>0</v>
      </c>
      <c r="O52" s="2" t="e">
        <f>IF(ABS(C52)+ABS(D52)+ABS(G52)+ABS(H52)+ABS(K52)+ABS(L52)+ABS(#REF!)+ABS(#REF!)+ABS(#REF!)+ABS(#REF!)&lt;&gt;0,"Для друку","")</f>
        <v>#REF!</v>
      </c>
    </row>
    <row r="53" spans="1:15" s="480" customFormat="1" hidden="1" x14ac:dyDescent="0.2">
      <c r="A53" s="537">
        <v>3142</v>
      </c>
      <c r="B53" s="538" t="s">
        <v>165</v>
      </c>
      <c r="C53" s="72"/>
      <c r="D53" s="73"/>
      <c r="E53" s="223"/>
      <c r="F53" s="67">
        <f t="shared" si="3"/>
        <v>0</v>
      </c>
      <c r="G53" s="72"/>
      <c r="H53" s="73"/>
      <c r="I53" s="223"/>
      <c r="J53" s="67">
        <f>SUM(G53:H53)</f>
        <v>0</v>
      </c>
      <c r="K53" s="73"/>
      <c r="L53" s="73"/>
      <c r="M53" s="223"/>
      <c r="N53" s="67">
        <f>SUM(K53:L53)</f>
        <v>0</v>
      </c>
      <c r="O53" s="2" t="e">
        <f>IF(ABS(C53)+ABS(D53)+ABS(G53)+ABS(H53)+ABS(K53)+ABS(L53)+ABS(#REF!)+ABS(#REF!)+ABS(#REF!)+ABS(#REF!)&lt;&gt;0,"Для друку","")</f>
        <v>#REF!</v>
      </c>
    </row>
    <row r="54" spans="1:15" s="480" customFormat="1" hidden="1" x14ac:dyDescent="0.2">
      <c r="A54" s="537">
        <v>3143</v>
      </c>
      <c r="B54" s="538" t="s">
        <v>91</v>
      </c>
      <c r="C54" s="72"/>
      <c r="D54" s="73"/>
      <c r="E54" s="223"/>
      <c r="F54" s="67">
        <f t="shared" si="3"/>
        <v>0</v>
      </c>
      <c r="G54" s="72"/>
      <c r="H54" s="73"/>
      <c r="I54" s="223"/>
      <c r="J54" s="67">
        <f>SUM(G54:H54)</f>
        <v>0</v>
      </c>
      <c r="K54" s="73"/>
      <c r="L54" s="73"/>
      <c r="M54" s="223"/>
      <c r="N54" s="67">
        <f>SUM(K54:L54)</f>
        <v>0</v>
      </c>
      <c r="O54" s="2" t="e">
        <f>IF(ABS(C54)+ABS(D54)+ABS(G54)+ABS(H54)+ABS(K54)+ABS(L54)+ABS(#REF!)+ABS(#REF!)+ABS(#REF!)+ABS(#REF!)&lt;&gt;0,"Для друку","")</f>
        <v>#REF!</v>
      </c>
    </row>
    <row r="55" spans="1:15" s="480" customFormat="1" hidden="1" x14ac:dyDescent="0.2">
      <c r="A55" s="537">
        <v>3150</v>
      </c>
      <c r="B55" s="538" t="s">
        <v>92</v>
      </c>
      <c r="C55" s="72"/>
      <c r="D55" s="73"/>
      <c r="E55" s="223"/>
      <c r="F55" s="67">
        <f t="shared" si="3"/>
        <v>0</v>
      </c>
      <c r="G55" s="72"/>
      <c r="H55" s="73"/>
      <c r="I55" s="223"/>
      <c r="J55" s="67">
        <f>SUM(G55:H55)</f>
        <v>0</v>
      </c>
      <c r="K55" s="73"/>
      <c r="L55" s="73"/>
      <c r="M55" s="223"/>
      <c r="N55" s="67">
        <f>SUM(K55:L55)</f>
        <v>0</v>
      </c>
      <c r="O55" s="2" t="e">
        <f>IF(ABS(C55)+ABS(D55)+ABS(G55)+ABS(H55)+ABS(K55)+ABS(L55)+ABS(#REF!)+ABS(#REF!)+ABS(#REF!)+ABS(#REF!)&lt;&gt;0,"Для друку","")</f>
        <v>#REF!</v>
      </c>
    </row>
    <row r="56" spans="1:15" s="480" customFormat="1" hidden="1" x14ac:dyDescent="0.2">
      <c r="A56" s="537">
        <v>3160</v>
      </c>
      <c r="B56" s="538" t="s">
        <v>166</v>
      </c>
      <c r="C56" s="72"/>
      <c r="D56" s="73"/>
      <c r="E56" s="223"/>
      <c r="F56" s="67">
        <f t="shared" si="3"/>
        <v>0</v>
      </c>
      <c r="G56" s="72"/>
      <c r="H56" s="73"/>
      <c r="I56" s="223"/>
      <c r="J56" s="67">
        <f>SUM(G56:H56)</f>
        <v>0</v>
      </c>
      <c r="K56" s="73"/>
      <c r="L56" s="73"/>
      <c r="M56" s="223"/>
      <c r="N56" s="67">
        <f>SUM(K56:L56)</f>
        <v>0</v>
      </c>
      <c r="O56" s="2" t="e">
        <f>IF(ABS(C56)+ABS(D56)+ABS(G56)+ABS(H56)+ABS(K56)+ABS(L56)+ABS(#REF!)+ABS(#REF!)+ABS(#REF!)+ABS(#REF!)&lt;&gt;0,"Для друку","")</f>
        <v>#REF!</v>
      </c>
    </row>
    <row r="57" spans="1:15" s="480" customFormat="1" hidden="1" x14ac:dyDescent="0.2">
      <c r="A57" s="535">
        <v>3200</v>
      </c>
      <c r="B57" s="536" t="s">
        <v>93</v>
      </c>
      <c r="C57" s="70">
        <f t="shared" ref="C57:N57" si="17">SUM(C58:C61)</f>
        <v>0</v>
      </c>
      <c r="D57" s="71">
        <f t="shared" si="17"/>
        <v>0</v>
      </c>
      <c r="E57" s="222">
        <f t="shared" si="17"/>
        <v>0</v>
      </c>
      <c r="F57" s="67">
        <f t="shared" si="17"/>
        <v>0</v>
      </c>
      <c r="G57" s="70">
        <f t="shared" si="17"/>
        <v>0</v>
      </c>
      <c r="H57" s="71">
        <f t="shared" si="17"/>
        <v>0</v>
      </c>
      <c r="I57" s="222">
        <f t="shared" si="17"/>
        <v>0</v>
      </c>
      <c r="J57" s="67">
        <f t="shared" si="17"/>
        <v>0</v>
      </c>
      <c r="K57" s="71">
        <f>SUM(K58:K61)</f>
        <v>0</v>
      </c>
      <c r="L57" s="71">
        <f t="shared" si="17"/>
        <v>0</v>
      </c>
      <c r="M57" s="222">
        <f t="shared" si="17"/>
        <v>0</v>
      </c>
      <c r="N57" s="67">
        <f t="shared" si="17"/>
        <v>0</v>
      </c>
      <c r="O57" s="2" t="e">
        <f>IF(ABS(C57)+ABS(D57)+ABS(G57)+ABS(H57)+ABS(K57)+ABS(L57)+ABS(#REF!)+ABS(#REF!)+ABS(#REF!)+ABS(#REF!)&lt;&gt;0,"Для друку","")</f>
        <v>#REF!</v>
      </c>
    </row>
    <row r="58" spans="1:15" s="480" customFormat="1" ht="25.5" hidden="1" x14ac:dyDescent="0.2">
      <c r="A58" s="537">
        <v>3210</v>
      </c>
      <c r="B58" s="538" t="s">
        <v>94</v>
      </c>
      <c r="C58" s="72"/>
      <c r="D58" s="73"/>
      <c r="E58" s="223"/>
      <c r="F58" s="67">
        <f t="shared" si="3"/>
        <v>0</v>
      </c>
      <c r="G58" s="72"/>
      <c r="H58" s="73"/>
      <c r="I58" s="223"/>
      <c r="J58" s="67">
        <f>SUM(G58:H58)</f>
        <v>0</v>
      </c>
      <c r="K58" s="73"/>
      <c r="L58" s="73"/>
      <c r="M58" s="223"/>
      <c r="N58" s="67">
        <f>SUM(K58:L58)</f>
        <v>0</v>
      </c>
      <c r="O58" s="2" t="e">
        <f>IF(ABS(C58)+ABS(D58)+ABS(G58)+ABS(H58)+ABS(K58)+ABS(L58)+ABS(#REF!)+ABS(#REF!)+ABS(#REF!)+ABS(#REF!)&lt;&gt;0,"Для друку","")</f>
        <v>#REF!</v>
      </c>
    </row>
    <row r="59" spans="1:15" s="480" customFormat="1" ht="25.5" hidden="1" x14ac:dyDescent="0.2">
      <c r="A59" s="537">
        <v>3220</v>
      </c>
      <c r="B59" s="538" t="s">
        <v>95</v>
      </c>
      <c r="C59" s="72"/>
      <c r="D59" s="73"/>
      <c r="E59" s="223"/>
      <c r="F59" s="67">
        <f t="shared" si="3"/>
        <v>0</v>
      </c>
      <c r="G59" s="72"/>
      <c r="H59" s="73"/>
      <c r="I59" s="223"/>
      <c r="J59" s="67">
        <f>SUM(G59:H59)</f>
        <v>0</v>
      </c>
      <c r="K59" s="73"/>
      <c r="L59" s="73"/>
      <c r="M59" s="223"/>
      <c r="N59" s="67">
        <f>SUM(K59:L59)</f>
        <v>0</v>
      </c>
      <c r="O59" s="2" t="e">
        <f>IF(ABS(C59)+ABS(D59)+ABS(G59)+ABS(H59)+ABS(K59)+ABS(L59)+ABS(#REF!)+ABS(#REF!)+ABS(#REF!)+ABS(#REF!)&lt;&gt;0,"Для друку","")</f>
        <v>#REF!</v>
      </c>
    </row>
    <row r="60" spans="1:15" s="480" customFormat="1" ht="25.5" hidden="1" x14ac:dyDescent="0.2">
      <c r="A60" s="537">
        <v>3230</v>
      </c>
      <c r="B60" s="538" t="s">
        <v>167</v>
      </c>
      <c r="C60" s="72"/>
      <c r="D60" s="73"/>
      <c r="E60" s="223"/>
      <c r="F60" s="67">
        <f t="shared" si="3"/>
        <v>0</v>
      </c>
      <c r="G60" s="72"/>
      <c r="H60" s="73"/>
      <c r="I60" s="223"/>
      <c r="J60" s="67">
        <f>SUM(G60:H60)</f>
        <v>0</v>
      </c>
      <c r="K60" s="73"/>
      <c r="L60" s="73"/>
      <c r="M60" s="223"/>
      <c r="N60" s="67">
        <f>SUM(K60:L60)</f>
        <v>0</v>
      </c>
      <c r="O60" s="2" t="e">
        <f>IF(ABS(C60)+ABS(D60)+ABS(G60)+ABS(H60)+ABS(K60)+ABS(L60)+ABS(#REF!)+ABS(#REF!)+ABS(#REF!)+ABS(#REF!)&lt;&gt;0,"Для друку","")</f>
        <v>#REF!</v>
      </c>
    </row>
    <row r="61" spans="1:15" s="480" customFormat="1" hidden="1" x14ac:dyDescent="0.2">
      <c r="A61" s="537">
        <v>3240</v>
      </c>
      <c r="B61" s="538" t="s">
        <v>96</v>
      </c>
      <c r="C61" s="78"/>
      <c r="D61" s="79"/>
      <c r="E61" s="225"/>
      <c r="F61" s="80">
        <f t="shared" si="3"/>
        <v>0</v>
      </c>
      <c r="G61" s="78"/>
      <c r="H61" s="79"/>
      <c r="I61" s="225"/>
      <c r="J61" s="80">
        <f>SUM(G61:H61)</f>
        <v>0</v>
      </c>
      <c r="K61" s="79"/>
      <c r="L61" s="79"/>
      <c r="M61" s="225"/>
      <c r="N61" s="80">
        <f>SUM(K61:L61)</f>
        <v>0</v>
      </c>
      <c r="O61" s="2" t="e">
        <f>IF(ABS(C61)+ABS(D61)+ABS(G61)+ABS(H61)+ABS(K61)+ABS(L61)+ABS(#REF!)+ABS(#REF!)+ABS(#REF!)+ABS(#REF!)&lt;&gt;0,"Для друку","")</f>
        <v>#REF!</v>
      </c>
    </row>
    <row r="62" spans="1:15" s="480" customFormat="1" hidden="1" x14ac:dyDescent="0.2">
      <c r="A62" s="537"/>
      <c r="B62" s="590" t="s">
        <v>251</v>
      </c>
      <c r="C62" s="78"/>
      <c r="D62" s="79"/>
      <c r="E62" s="225"/>
      <c r="F62" s="80">
        <f>SUM(C62:D62)</f>
        <v>0</v>
      </c>
      <c r="G62" s="78"/>
      <c r="H62" s="79"/>
      <c r="I62" s="225"/>
      <c r="J62" s="80">
        <f>SUM(G62:H62)</f>
        <v>0</v>
      </c>
      <c r="K62" s="79"/>
      <c r="L62" s="79"/>
      <c r="M62" s="225"/>
      <c r="N62" s="80">
        <f>SUM(K62:L62)</f>
        <v>0</v>
      </c>
      <c r="O62" s="2" t="e">
        <f>IF(ABS(C62)+ABS(D62)+ABS(G62)+ABS(H62)+ABS(K62)+ABS(L62)+ABS(#REF!)+ABS(#REF!)+ABS(#REF!)+ABS(#REF!)&lt;&gt;0,"Для друку","")</f>
        <v>#REF!</v>
      </c>
    </row>
    <row r="63" spans="1:15" s="480" customFormat="1" x14ac:dyDescent="0.2">
      <c r="A63" s="146"/>
      <c r="B63" s="146" t="s">
        <v>270</v>
      </c>
      <c r="C63" s="55">
        <v>95628</v>
      </c>
      <c r="D63" s="56"/>
      <c r="E63" s="226"/>
      <c r="F63" s="57">
        <f>C63</f>
        <v>95628</v>
      </c>
      <c r="G63" s="55">
        <v>186500</v>
      </c>
      <c r="H63" s="56"/>
      <c r="I63" s="226"/>
      <c r="J63" s="57">
        <f>G63</f>
        <v>186500</v>
      </c>
      <c r="K63" s="56">
        <v>160000</v>
      </c>
      <c r="L63" s="56"/>
      <c r="M63" s="226"/>
      <c r="N63" s="57">
        <f>K63</f>
        <v>160000</v>
      </c>
      <c r="O63" s="2" t="e">
        <f>IF(ABS(C63)+ABS(D63)+ABS(G63)+ABS(H63)+ABS(K63)+ABS(L63)+ABS(#REF!)+ABS(#REF!)+ABS(#REF!)+ABS(#REF!)&lt;&gt;0,"Для друку","")</f>
        <v>#REF!</v>
      </c>
    </row>
    <row r="64" spans="1:15" s="483" customFormat="1" ht="15.75" x14ac:dyDescent="0.25">
      <c r="A64" s="481"/>
      <c r="B64" s="482"/>
      <c r="C64" s="482"/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2" t="e">
        <f>IF(ABS(C64)+ABS(D64)+ABS(G64)+ABS(H64)+ABS(K64)+ABS(L64)+ABS(#REF!)+ABS(#REF!)+ABS(#REF!)+ABS(#REF!)&lt;&gt;0,"Для друку","")</f>
        <v>#REF!</v>
      </c>
    </row>
    <row r="65" spans="1:15" s="483" customFormat="1" ht="15.75" x14ac:dyDescent="0.25">
      <c r="A65" s="470" t="s">
        <v>342</v>
      </c>
      <c r="B65" s="472"/>
      <c r="C65" s="472"/>
      <c r="D65" s="472"/>
      <c r="E65" s="472"/>
      <c r="F65" s="484"/>
      <c r="G65" s="484"/>
      <c r="H65" s="484"/>
      <c r="I65" s="484"/>
      <c r="J65" s="484"/>
      <c r="K65" s="484"/>
      <c r="L65" s="484"/>
      <c r="M65" s="484"/>
      <c r="N65" s="484" t="s">
        <v>194</v>
      </c>
      <c r="O65" s="2" t="e">
        <f>IF(ABS(C65)+ABS(D65)+ABS(G65)+ABS(H65)+ABS(K65)+ABS(L65)+ABS(#REF!)+ABS(#REF!)+ABS(#REF!)+ABS(#REF!)&lt;&gt;0,"Для друку","")</f>
        <v>#REF!</v>
      </c>
    </row>
    <row r="66" spans="1:15" s="473" customFormat="1" ht="22.5" customHeight="1" x14ac:dyDescent="0.25">
      <c r="A66" s="635" t="s">
        <v>63</v>
      </c>
      <c r="B66" s="635" t="s">
        <v>144</v>
      </c>
      <c r="C66" s="618" t="str">
        <f>C3</f>
        <v>2018 (звіт)</v>
      </c>
      <c r="D66" s="619"/>
      <c r="E66" s="620"/>
      <c r="F66" s="621"/>
      <c r="G66" s="618" t="str">
        <f>G3</f>
        <v>2019 (затверджено на рік  з урахуванням змін)</v>
      </c>
      <c r="H66" s="619"/>
      <c r="I66" s="620"/>
      <c r="J66" s="621"/>
      <c r="K66" s="618" t="str">
        <f>K3</f>
        <v>2020 (проект)</v>
      </c>
      <c r="L66" s="619"/>
      <c r="M66" s="620"/>
      <c r="N66" s="621"/>
      <c r="O66" s="2" t="s">
        <v>99</v>
      </c>
    </row>
    <row r="67" spans="1:15" s="473" customFormat="1" ht="15" customHeight="1" x14ac:dyDescent="0.25">
      <c r="A67" s="636"/>
      <c r="B67" s="636"/>
      <c r="C67" s="625" t="s">
        <v>55</v>
      </c>
      <c r="D67" s="627" t="s">
        <v>54</v>
      </c>
      <c r="E67" s="629" t="s">
        <v>169</v>
      </c>
      <c r="F67" s="452" t="s">
        <v>60</v>
      </c>
      <c r="G67" s="622" t="s">
        <v>55</v>
      </c>
      <c r="H67" s="611" t="s">
        <v>54</v>
      </c>
      <c r="I67" s="629" t="s">
        <v>169</v>
      </c>
      <c r="J67" s="3" t="s">
        <v>60</v>
      </c>
      <c r="K67" s="622" t="s">
        <v>55</v>
      </c>
      <c r="L67" s="611" t="s">
        <v>54</v>
      </c>
      <c r="M67" s="629" t="s">
        <v>169</v>
      </c>
      <c r="N67" s="3" t="s">
        <v>60</v>
      </c>
      <c r="O67" s="2" t="s">
        <v>99</v>
      </c>
    </row>
    <row r="68" spans="1:15" s="473" customFormat="1" ht="15" x14ac:dyDescent="0.25">
      <c r="A68" s="637"/>
      <c r="B68" s="637"/>
      <c r="C68" s="626"/>
      <c r="D68" s="628"/>
      <c r="E68" s="630"/>
      <c r="F68" s="474" t="s">
        <v>59</v>
      </c>
      <c r="G68" s="623"/>
      <c r="H68" s="612"/>
      <c r="I68" s="630"/>
      <c r="J68" s="4" t="s">
        <v>252</v>
      </c>
      <c r="K68" s="623"/>
      <c r="L68" s="612"/>
      <c r="M68" s="630"/>
      <c r="N68" s="4" t="s">
        <v>253</v>
      </c>
      <c r="O68" s="2" t="s">
        <v>99</v>
      </c>
    </row>
    <row r="69" spans="1:15" s="473" customFormat="1" ht="15" x14ac:dyDescent="0.25">
      <c r="A69" s="451">
        <v>1</v>
      </c>
      <c r="B69" s="451">
        <v>2</v>
      </c>
      <c r="C69" s="453">
        <v>3</v>
      </c>
      <c r="D69" s="485">
        <v>4</v>
      </c>
      <c r="E69" s="486">
        <v>5</v>
      </c>
      <c r="F69" s="487">
        <v>6</v>
      </c>
      <c r="G69" s="488">
        <v>7</v>
      </c>
      <c r="H69" s="489">
        <v>8</v>
      </c>
      <c r="I69" s="486">
        <v>9</v>
      </c>
      <c r="J69" s="490">
        <v>10</v>
      </c>
      <c r="K69" s="453">
        <v>11</v>
      </c>
      <c r="L69" s="485">
        <v>12</v>
      </c>
      <c r="M69" s="486">
        <v>13</v>
      </c>
      <c r="N69" s="487">
        <v>14</v>
      </c>
      <c r="O69" s="2" t="e">
        <f>IF(ABS(C69)+ABS(D69)+ABS(G69)+ABS(H69)+ABS(K69)+ABS(L69)+ABS(#REF!)+ABS(#REF!)+ABS(#REF!)+ABS(#REF!)&lt;&gt;0,"Для друку","")</f>
        <v>#REF!</v>
      </c>
    </row>
    <row r="70" spans="1:15" s="473" customFormat="1" ht="15" x14ac:dyDescent="0.25">
      <c r="A70" s="492">
        <v>4000</v>
      </c>
      <c r="B70" s="493" t="s">
        <v>100</v>
      </c>
      <c r="C70" s="494">
        <f t="shared" ref="C70:E71" si="18">C71</f>
        <v>0</v>
      </c>
      <c r="D70" s="495">
        <f t="shared" si="18"/>
        <v>0</v>
      </c>
      <c r="E70" s="496">
        <f t="shared" si="18"/>
        <v>0</v>
      </c>
      <c r="F70" s="497">
        <f t="shared" ref="F70:F75" si="19">SUM(C70:D70)</f>
        <v>0</v>
      </c>
      <c r="G70" s="494">
        <f t="shared" ref="G70:I71" si="20">G71</f>
        <v>0</v>
      </c>
      <c r="H70" s="495">
        <f t="shared" si="20"/>
        <v>0</v>
      </c>
      <c r="I70" s="496">
        <f t="shared" si="20"/>
        <v>0</v>
      </c>
      <c r="J70" s="497">
        <f t="shared" ref="J70:J75" si="21">SUM(G70:H70)</f>
        <v>0</v>
      </c>
      <c r="K70" s="494">
        <f t="shared" ref="K70:M71" si="22">K71</f>
        <v>0</v>
      </c>
      <c r="L70" s="495">
        <f t="shared" si="22"/>
        <v>0</v>
      </c>
      <c r="M70" s="496">
        <f t="shared" si="22"/>
        <v>0</v>
      </c>
      <c r="N70" s="497">
        <f t="shared" ref="N70:N75" si="23">SUM(K70:L70)</f>
        <v>0</v>
      </c>
      <c r="O70" s="2" t="e">
        <f>IF(ABS(C70)+ABS(D70)+ABS(G70)+ABS(H70)+ABS(K70)+ABS(L70)+ABS(#REF!)+ABS(#REF!)+ABS(#REF!)+ABS(#REF!)&lt;&gt;0,"Для друку","")</f>
        <v>#REF!</v>
      </c>
    </row>
    <row r="71" spans="1:15" s="473" customFormat="1" ht="15" x14ac:dyDescent="0.25">
      <c r="A71" s="498">
        <v>4100</v>
      </c>
      <c r="B71" s="499" t="s">
        <v>101</v>
      </c>
      <c r="C71" s="500">
        <f t="shared" si="18"/>
        <v>0</v>
      </c>
      <c r="D71" s="501">
        <f t="shared" si="18"/>
        <v>0</v>
      </c>
      <c r="E71" s="502">
        <f t="shared" si="18"/>
        <v>0</v>
      </c>
      <c r="F71" s="503">
        <f t="shared" si="19"/>
        <v>0</v>
      </c>
      <c r="G71" s="500">
        <f t="shared" si="20"/>
        <v>0</v>
      </c>
      <c r="H71" s="501">
        <f t="shared" si="20"/>
        <v>0</v>
      </c>
      <c r="I71" s="502">
        <f t="shared" si="20"/>
        <v>0</v>
      </c>
      <c r="J71" s="503">
        <f t="shared" si="21"/>
        <v>0</v>
      </c>
      <c r="K71" s="500">
        <f t="shared" si="22"/>
        <v>0</v>
      </c>
      <c r="L71" s="501">
        <f t="shared" si="22"/>
        <v>0</v>
      </c>
      <c r="M71" s="502">
        <f t="shared" si="22"/>
        <v>0</v>
      </c>
      <c r="N71" s="503">
        <f t="shared" si="23"/>
        <v>0</v>
      </c>
      <c r="O71" s="2" t="e">
        <f>IF(ABS(C71)+ABS(D71)+ABS(G71)+ABS(H71)+ABS(K71)+ABS(L71)+ABS(#REF!)+ABS(#REF!)+ABS(#REF!)+ABS(#REF!)&lt;&gt;0,"Для друку","")</f>
        <v>#REF!</v>
      </c>
    </row>
    <row r="72" spans="1:15" s="473" customFormat="1" ht="15" x14ac:dyDescent="0.25">
      <c r="A72" s="504">
        <v>4110</v>
      </c>
      <c r="B72" s="505" t="s">
        <v>102</v>
      </c>
      <c r="C72" s="500">
        <f>SUM(C73:C75)</f>
        <v>0</v>
      </c>
      <c r="D72" s="501">
        <f>SUM(D73:D75)</f>
        <v>0</v>
      </c>
      <c r="E72" s="502">
        <f>SUM(E73:E75)</f>
        <v>0</v>
      </c>
      <c r="F72" s="503">
        <f t="shared" si="19"/>
        <v>0</v>
      </c>
      <c r="G72" s="500">
        <f>SUM(G73:G75)</f>
        <v>0</v>
      </c>
      <c r="H72" s="501">
        <f>SUM(H73:H75)</f>
        <v>0</v>
      </c>
      <c r="I72" s="502">
        <f>SUM(I73:I75)</f>
        <v>0</v>
      </c>
      <c r="J72" s="503">
        <f t="shared" si="21"/>
        <v>0</v>
      </c>
      <c r="K72" s="500">
        <f>SUM(K73:K75)</f>
        <v>0</v>
      </c>
      <c r="L72" s="501">
        <f>SUM(L73:L75)</f>
        <v>0</v>
      </c>
      <c r="M72" s="502">
        <f>SUM(M73:M75)</f>
        <v>0</v>
      </c>
      <c r="N72" s="503">
        <f t="shared" si="23"/>
        <v>0</v>
      </c>
      <c r="O72" s="2" t="e">
        <f>IF(ABS(C72)+ABS(D72)+ABS(G72)+ABS(H72)+ABS(K72)+ABS(L72)+ABS(#REF!)+ABS(#REF!)+ABS(#REF!)+ABS(#REF!)&lt;&gt;0,"Для друку","")</f>
        <v>#REF!</v>
      </c>
    </row>
    <row r="73" spans="1:15" s="473" customFormat="1" ht="25.5" x14ac:dyDescent="0.25">
      <c r="A73" s="504">
        <v>4111</v>
      </c>
      <c r="B73" s="505" t="s">
        <v>103</v>
      </c>
      <c r="C73" s="5"/>
      <c r="D73" s="6"/>
      <c r="E73" s="227"/>
      <c r="F73" s="503">
        <f>SUM(C73:D73)</f>
        <v>0</v>
      </c>
      <c r="G73" s="5"/>
      <c r="H73" s="6"/>
      <c r="I73" s="227"/>
      <c r="J73" s="503">
        <f>SUM(G73:H73)</f>
        <v>0</v>
      </c>
      <c r="K73" s="5"/>
      <c r="L73" s="6"/>
      <c r="M73" s="227"/>
      <c r="N73" s="503">
        <f>SUM(K73:L73)</f>
        <v>0</v>
      </c>
      <c r="O73" s="2" t="e">
        <f>IF(ABS(C73)+ABS(D73)+ABS(G73)+ABS(H73)+ABS(K73)+ABS(L73)+ABS(#REF!)+ABS(#REF!)+ABS(#REF!)+ABS(#REF!)&lt;&gt;0,"Для друку","")</f>
        <v>#REF!</v>
      </c>
    </row>
    <row r="74" spans="1:15" s="473" customFormat="1" ht="25.5" x14ac:dyDescent="0.25">
      <c r="A74" s="504">
        <v>4112</v>
      </c>
      <c r="B74" s="505" t="s">
        <v>104</v>
      </c>
      <c r="C74" s="5"/>
      <c r="D74" s="6"/>
      <c r="E74" s="227"/>
      <c r="F74" s="503">
        <f t="shared" si="19"/>
        <v>0</v>
      </c>
      <c r="G74" s="5"/>
      <c r="H74" s="6"/>
      <c r="I74" s="227"/>
      <c r="J74" s="503">
        <f t="shared" si="21"/>
        <v>0</v>
      </c>
      <c r="K74" s="5"/>
      <c r="L74" s="6"/>
      <c r="M74" s="227"/>
      <c r="N74" s="503">
        <f t="shared" si="23"/>
        <v>0</v>
      </c>
      <c r="O74" s="2" t="e">
        <f>IF(ABS(C74)+ABS(D74)+ABS(G74)+ABS(H74)+ABS(K74)+ABS(L74)+ABS(#REF!)+ABS(#REF!)+ABS(#REF!)+ABS(#REF!)&lt;&gt;0,"Для друку","")</f>
        <v>#REF!</v>
      </c>
    </row>
    <row r="75" spans="1:15" s="473" customFormat="1" ht="15" x14ac:dyDescent="0.25">
      <c r="A75" s="506">
        <v>4113</v>
      </c>
      <c r="B75" s="507" t="s">
        <v>105</v>
      </c>
      <c r="C75" s="5"/>
      <c r="D75" s="6"/>
      <c r="E75" s="228"/>
      <c r="F75" s="150">
        <f t="shared" si="19"/>
        <v>0</v>
      </c>
      <c r="G75" s="5"/>
      <c r="H75" s="6"/>
      <c r="I75" s="228"/>
      <c r="J75" s="150">
        <f t="shared" si="21"/>
        <v>0</v>
      </c>
      <c r="K75" s="5"/>
      <c r="L75" s="6"/>
      <c r="M75" s="228"/>
      <c r="N75" s="150">
        <f t="shared" si="23"/>
        <v>0</v>
      </c>
      <c r="O75" s="2" t="e">
        <f>IF(ABS(C75)+ABS(D75)+ABS(G75)+ABS(H75)+ABS(K75)+ABS(L75)+ABS(#REF!)+ABS(#REF!)+ABS(#REF!)+ABS(#REF!)&lt;&gt;0,"Для друку","")</f>
        <v>#REF!</v>
      </c>
    </row>
    <row r="76" spans="1:15" s="473" customFormat="1" ht="15" x14ac:dyDescent="0.25">
      <c r="A76" s="506"/>
      <c r="B76" s="506" t="s">
        <v>251</v>
      </c>
      <c r="C76" s="5"/>
      <c r="D76" s="6"/>
      <c r="E76" s="228"/>
      <c r="F76" s="150">
        <f t="shared" ref="F76" si="24">SUM(C76:D76)</f>
        <v>0</v>
      </c>
      <c r="G76" s="5"/>
      <c r="H76" s="6"/>
      <c r="I76" s="228"/>
      <c r="J76" s="150">
        <f t="shared" ref="J76" si="25">SUM(G76:H76)</f>
        <v>0</v>
      </c>
      <c r="K76" s="5"/>
      <c r="L76" s="6"/>
      <c r="M76" s="228"/>
      <c r="N76" s="150">
        <f t="shared" ref="N76" si="26">SUM(K76:L76)</f>
        <v>0</v>
      </c>
      <c r="O76" s="2" t="e">
        <f>IF(ABS(C76)+ABS(D76)+ABS(G76)+ABS(H76)+ABS(K76)+ABS(L76)+ABS(#REF!)+ABS(#REF!)+ABS(#REF!)+ABS(#REF!)&lt;&gt;0,"Для друку","")</f>
        <v>#REF!</v>
      </c>
    </row>
    <row r="77" spans="1:15" s="473" customFormat="1" ht="15" x14ac:dyDescent="0.25">
      <c r="A77" s="491"/>
      <c r="B77" s="491" t="s">
        <v>270</v>
      </c>
      <c r="C77" s="55"/>
      <c r="D77" s="56"/>
      <c r="E77" s="226"/>
      <c r="F77" s="57"/>
      <c r="G77" s="55"/>
      <c r="H77" s="56"/>
      <c r="I77" s="226"/>
      <c r="J77" s="57"/>
      <c r="K77" s="55"/>
      <c r="L77" s="56"/>
      <c r="M77" s="226"/>
      <c r="N77" s="57"/>
      <c r="O77" s="2" t="e">
        <f>IF(ABS(C77)+ABS(D77)+ABS(G77)+ABS(H77)+ABS(K77)+ABS(L77)+ABS(#REF!)+ABS(#REF!)+ABS(#REF!)+ABS(#REF!)&lt;&gt;0,"Для друку","")</f>
        <v>#REF!</v>
      </c>
    </row>
    <row r="78" spans="1:15" ht="14.25" x14ac:dyDescent="0.2">
      <c r="A78" s="190"/>
    </row>
    <row r="79" spans="1:15" s="471" customFormat="1" ht="15.75" x14ac:dyDescent="0.25">
      <c r="A79" s="470" t="s">
        <v>330</v>
      </c>
      <c r="B79" s="472"/>
      <c r="C79" s="472"/>
      <c r="D79" s="472"/>
      <c r="E79" s="472"/>
      <c r="F79" s="472"/>
      <c r="G79" s="472"/>
      <c r="H79" s="472"/>
      <c r="I79" s="472"/>
      <c r="J79" s="472" t="s">
        <v>194</v>
      </c>
      <c r="K79" s="472"/>
      <c r="L79" s="472"/>
      <c r="M79" s="472"/>
      <c r="N79" s="472"/>
      <c r="O79" s="2" t="s">
        <v>99</v>
      </c>
    </row>
    <row r="80" spans="1:15" s="473" customFormat="1" ht="15" x14ac:dyDescent="0.25">
      <c r="A80" s="632" t="s">
        <v>64</v>
      </c>
      <c r="B80" s="632" t="s">
        <v>144</v>
      </c>
      <c r="C80" s="618" t="str">
        <f>'Запит  2-5'!C23:F23</f>
        <v>2021 (прогноз)</v>
      </c>
      <c r="D80" s="619"/>
      <c r="E80" s="620"/>
      <c r="F80" s="621"/>
      <c r="G80" s="618" t="str">
        <f>'Запит  2-5'!G23:J23</f>
        <v>2022 (прогноз)</v>
      </c>
      <c r="H80" s="619"/>
      <c r="I80" s="620"/>
      <c r="J80" s="621"/>
    </row>
    <row r="81" spans="1:10" s="473" customFormat="1" ht="15" customHeight="1" x14ac:dyDescent="0.25">
      <c r="A81" s="633"/>
      <c r="B81" s="633"/>
      <c r="C81" s="625" t="s">
        <v>55</v>
      </c>
      <c r="D81" s="627" t="s">
        <v>54</v>
      </c>
      <c r="E81" s="629" t="s">
        <v>169</v>
      </c>
      <c r="F81" s="452" t="s">
        <v>60</v>
      </c>
      <c r="G81" s="622" t="s">
        <v>55</v>
      </c>
      <c r="H81" s="611" t="s">
        <v>54</v>
      </c>
      <c r="I81" s="629" t="s">
        <v>169</v>
      </c>
      <c r="J81" s="3" t="s">
        <v>60</v>
      </c>
    </row>
    <row r="82" spans="1:10" s="473" customFormat="1" ht="15" x14ac:dyDescent="0.25">
      <c r="A82" s="634"/>
      <c r="B82" s="634"/>
      <c r="C82" s="626"/>
      <c r="D82" s="628"/>
      <c r="E82" s="630"/>
      <c r="F82" s="474" t="s">
        <v>59</v>
      </c>
      <c r="G82" s="623"/>
      <c r="H82" s="612"/>
      <c r="I82" s="630"/>
      <c r="J82" s="4" t="s">
        <v>170</v>
      </c>
    </row>
    <row r="83" spans="1:10" s="473" customFormat="1" ht="15" x14ac:dyDescent="0.25">
      <c r="A83" s="475">
        <v>1</v>
      </c>
      <c r="B83" s="475">
        <v>2</v>
      </c>
      <c r="C83" s="476">
        <v>3</v>
      </c>
      <c r="D83" s="477">
        <v>4</v>
      </c>
      <c r="E83" s="478">
        <v>5</v>
      </c>
      <c r="F83" s="479">
        <v>6</v>
      </c>
      <c r="G83" s="476">
        <v>7</v>
      </c>
      <c r="H83" s="477">
        <v>8</v>
      </c>
      <c r="I83" s="478">
        <v>9</v>
      </c>
      <c r="J83" s="479">
        <v>10</v>
      </c>
    </row>
    <row r="84" spans="1:10" s="480" customFormat="1" x14ac:dyDescent="0.2">
      <c r="A84" s="535">
        <v>2000</v>
      </c>
      <c r="B84" s="536" t="s">
        <v>66</v>
      </c>
      <c r="C84" s="60">
        <f t="shared" ref="C84:J84" si="27">C85+C90+C106+C109+C113+C117+C118</f>
        <v>169120</v>
      </c>
      <c r="D84" s="61">
        <f t="shared" si="27"/>
        <v>0</v>
      </c>
      <c r="E84" s="220">
        <f t="shared" si="27"/>
        <v>0</v>
      </c>
      <c r="F84" s="62">
        <f t="shared" si="27"/>
        <v>169120</v>
      </c>
      <c r="G84" s="60">
        <f t="shared" si="27"/>
        <v>0</v>
      </c>
      <c r="H84" s="61">
        <f t="shared" si="27"/>
        <v>0</v>
      </c>
      <c r="I84" s="220">
        <f t="shared" si="27"/>
        <v>0</v>
      </c>
      <c r="J84" s="62">
        <f t="shared" si="27"/>
        <v>0</v>
      </c>
    </row>
    <row r="85" spans="1:10" s="480" customFormat="1" x14ac:dyDescent="0.2">
      <c r="A85" s="535">
        <v>2100</v>
      </c>
      <c r="B85" s="536" t="s">
        <v>145</v>
      </c>
      <c r="C85" s="65">
        <f t="shared" ref="C85:J85" si="28">C86+C89</f>
        <v>0</v>
      </c>
      <c r="D85" s="66">
        <f t="shared" si="28"/>
        <v>0</v>
      </c>
      <c r="E85" s="221">
        <f t="shared" si="28"/>
        <v>0</v>
      </c>
      <c r="F85" s="67">
        <f t="shared" si="28"/>
        <v>0</v>
      </c>
      <c r="G85" s="65">
        <f t="shared" si="28"/>
        <v>0</v>
      </c>
      <c r="H85" s="66">
        <f t="shared" si="28"/>
        <v>0</v>
      </c>
      <c r="I85" s="221">
        <f t="shared" si="28"/>
        <v>0</v>
      </c>
      <c r="J85" s="67">
        <f t="shared" si="28"/>
        <v>0</v>
      </c>
    </row>
    <row r="86" spans="1:10" s="480" customFormat="1" x14ac:dyDescent="0.2">
      <c r="A86" s="537">
        <v>2110</v>
      </c>
      <c r="B86" s="538" t="s">
        <v>146</v>
      </c>
      <c r="C86" s="70">
        <f t="shared" ref="C86:J86" si="29">SUM(C87:C88)</f>
        <v>0</v>
      </c>
      <c r="D86" s="71">
        <f t="shared" si="29"/>
        <v>0</v>
      </c>
      <c r="E86" s="222">
        <f t="shared" si="29"/>
        <v>0</v>
      </c>
      <c r="F86" s="67">
        <f t="shared" si="29"/>
        <v>0</v>
      </c>
      <c r="G86" s="70">
        <f t="shared" si="29"/>
        <v>0</v>
      </c>
      <c r="H86" s="71">
        <f t="shared" si="29"/>
        <v>0</v>
      </c>
      <c r="I86" s="222">
        <f t="shared" si="29"/>
        <v>0</v>
      </c>
      <c r="J86" s="67">
        <f t="shared" si="29"/>
        <v>0</v>
      </c>
    </row>
    <row r="87" spans="1:10" s="480" customFormat="1" x14ac:dyDescent="0.2">
      <c r="A87" s="537">
        <v>2111</v>
      </c>
      <c r="B87" s="538" t="s">
        <v>67</v>
      </c>
      <c r="C87" s="72"/>
      <c r="D87" s="73"/>
      <c r="E87" s="223"/>
      <c r="F87" s="67">
        <f>SUM(C87:D87)</f>
        <v>0</v>
      </c>
      <c r="G87" s="72"/>
      <c r="H87" s="73"/>
      <c r="I87" s="223"/>
      <c r="J87" s="67">
        <f>SUM(G87:H87)</f>
        <v>0</v>
      </c>
    </row>
    <row r="88" spans="1:10" s="480" customFormat="1" x14ac:dyDescent="0.2">
      <c r="A88" s="537">
        <v>2112</v>
      </c>
      <c r="B88" s="538" t="s">
        <v>147</v>
      </c>
      <c r="C88" s="72"/>
      <c r="D88" s="73"/>
      <c r="E88" s="223"/>
      <c r="F88" s="67">
        <f>SUM(C88:D88)</f>
        <v>0</v>
      </c>
      <c r="G88" s="72"/>
      <c r="H88" s="73"/>
      <c r="I88" s="223"/>
      <c r="J88" s="67">
        <f>SUM(G88:H88)</f>
        <v>0</v>
      </c>
    </row>
    <row r="89" spans="1:10" s="480" customFormat="1" x14ac:dyDescent="0.2">
      <c r="A89" s="537">
        <v>2120</v>
      </c>
      <c r="B89" s="538" t="s">
        <v>148</v>
      </c>
      <c r="C89" s="72"/>
      <c r="D89" s="73"/>
      <c r="E89" s="223"/>
      <c r="F89" s="67">
        <f>SUM(C89:D89)</f>
        <v>0</v>
      </c>
      <c r="G89" s="72"/>
      <c r="H89" s="73"/>
      <c r="I89" s="223"/>
      <c r="J89" s="67">
        <f>SUM(G89:H89)</f>
        <v>0</v>
      </c>
    </row>
    <row r="90" spans="1:10" s="480" customFormat="1" x14ac:dyDescent="0.2">
      <c r="A90" s="535">
        <v>2200</v>
      </c>
      <c r="B90" s="536" t="s">
        <v>149</v>
      </c>
      <c r="C90" s="70">
        <f t="shared" ref="C90:J90" si="30">C91+C92+C93+C94+C95+C96+C97+C103</f>
        <v>169120</v>
      </c>
      <c r="D90" s="71">
        <f t="shared" si="30"/>
        <v>0</v>
      </c>
      <c r="E90" s="222">
        <f t="shared" si="30"/>
        <v>0</v>
      </c>
      <c r="F90" s="67">
        <f t="shared" si="30"/>
        <v>169120</v>
      </c>
      <c r="G90" s="70">
        <f t="shared" si="30"/>
        <v>0</v>
      </c>
      <c r="H90" s="71">
        <f t="shared" si="30"/>
        <v>0</v>
      </c>
      <c r="I90" s="222">
        <f t="shared" si="30"/>
        <v>0</v>
      </c>
      <c r="J90" s="67">
        <f t="shared" si="30"/>
        <v>0</v>
      </c>
    </row>
    <row r="91" spans="1:10" s="480" customFormat="1" x14ac:dyDescent="0.2">
      <c r="A91" s="537">
        <v>2210</v>
      </c>
      <c r="B91" s="538" t="s">
        <v>150</v>
      </c>
      <c r="C91" s="72"/>
      <c r="D91" s="73"/>
      <c r="E91" s="223"/>
      <c r="F91" s="67">
        <f t="shared" ref="F91:F96" si="31">SUM(C91:D91)</f>
        <v>0</v>
      </c>
      <c r="G91" s="72"/>
      <c r="H91" s="73"/>
      <c r="I91" s="223"/>
      <c r="J91" s="67">
        <f t="shared" ref="J91:J96" si="32">SUM(G91:H91)</f>
        <v>0</v>
      </c>
    </row>
    <row r="92" spans="1:10" s="480" customFormat="1" x14ac:dyDescent="0.2">
      <c r="A92" s="537">
        <v>2220</v>
      </c>
      <c r="B92" s="538" t="s">
        <v>68</v>
      </c>
      <c r="C92" s="72"/>
      <c r="D92" s="73"/>
      <c r="E92" s="223"/>
      <c r="F92" s="67">
        <f t="shared" si="31"/>
        <v>0</v>
      </c>
      <c r="G92" s="72"/>
      <c r="H92" s="73"/>
      <c r="I92" s="223"/>
      <c r="J92" s="67">
        <f t="shared" si="32"/>
        <v>0</v>
      </c>
    </row>
    <row r="93" spans="1:10" s="480" customFormat="1" x14ac:dyDescent="0.2">
      <c r="A93" s="537">
        <v>2230</v>
      </c>
      <c r="B93" s="538" t="s">
        <v>69</v>
      </c>
      <c r="C93" s="72"/>
      <c r="D93" s="73"/>
      <c r="E93" s="223"/>
      <c r="F93" s="67">
        <f t="shared" si="31"/>
        <v>0</v>
      </c>
      <c r="G93" s="72"/>
      <c r="H93" s="73"/>
      <c r="I93" s="223"/>
      <c r="J93" s="67">
        <f t="shared" si="32"/>
        <v>0</v>
      </c>
    </row>
    <row r="94" spans="1:10" s="480" customFormat="1" x14ac:dyDescent="0.2">
      <c r="A94" s="537">
        <v>2240</v>
      </c>
      <c r="B94" s="538" t="s">
        <v>70</v>
      </c>
      <c r="C94" s="72">
        <f>K17*1.057</f>
        <v>169120</v>
      </c>
      <c r="D94" s="73"/>
      <c r="E94" s="223"/>
      <c r="F94" s="67">
        <f t="shared" si="31"/>
        <v>169120</v>
      </c>
      <c r="G94" s="72"/>
      <c r="H94" s="73"/>
      <c r="I94" s="223"/>
      <c r="J94" s="67">
        <f t="shared" si="32"/>
        <v>0</v>
      </c>
    </row>
    <row r="95" spans="1:10" s="480" customFormat="1" x14ac:dyDescent="0.2">
      <c r="A95" s="537">
        <v>2250</v>
      </c>
      <c r="B95" s="538" t="s">
        <v>72</v>
      </c>
      <c r="C95" s="72"/>
      <c r="D95" s="73"/>
      <c r="E95" s="223"/>
      <c r="F95" s="67">
        <f t="shared" si="31"/>
        <v>0</v>
      </c>
      <c r="G95" s="72"/>
      <c r="H95" s="73"/>
      <c r="I95" s="223"/>
      <c r="J95" s="67">
        <f t="shared" si="32"/>
        <v>0</v>
      </c>
    </row>
    <row r="96" spans="1:10" s="480" customFormat="1" x14ac:dyDescent="0.2">
      <c r="A96" s="537">
        <v>2260</v>
      </c>
      <c r="B96" s="538" t="s">
        <v>151</v>
      </c>
      <c r="C96" s="72"/>
      <c r="D96" s="73"/>
      <c r="E96" s="223"/>
      <c r="F96" s="67">
        <f t="shared" si="31"/>
        <v>0</v>
      </c>
      <c r="G96" s="72"/>
      <c r="H96" s="73"/>
      <c r="I96" s="223"/>
      <c r="J96" s="67">
        <f t="shared" si="32"/>
        <v>0</v>
      </c>
    </row>
    <row r="97" spans="1:10" s="480" customFormat="1" x14ac:dyDescent="0.2">
      <c r="A97" s="537">
        <v>2270</v>
      </c>
      <c r="B97" s="538" t="s">
        <v>73</v>
      </c>
      <c r="C97" s="70">
        <f t="shared" ref="C97:J97" si="33">SUM(C98:C102)</f>
        <v>0</v>
      </c>
      <c r="D97" s="71">
        <f t="shared" si="33"/>
        <v>0</v>
      </c>
      <c r="E97" s="222">
        <f t="shared" si="33"/>
        <v>0</v>
      </c>
      <c r="F97" s="67">
        <f t="shared" si="33"/>
        <v>0</v>
      </c>
      <c r="G97" s="70">
        <f t="shared" si="33"/>
        <v>0</v>
      </c>
      <c r="H97" s="71">
        <f t="shared" si="33"/>
        <v>0</v>
      </c>
      <c r="I97" s="222">
        <f t="shared" si="33"/>
        <v>0</v>
      </c>
      <c r="J97" s="67">
        <f t="shared" si="33"/>
        <v>0</v>
      </c>
    </row>
    <row r="98" spans="1:10" s="480" customFormat="1" x14ac:dyDescent="0.2">
      <c r="A98" s="537">
        <v>2271</v>
      </c>
      <c r="B98" s="538" t="s">
        <v>74</v>
      </c>
      <c r="C98" s="72"/>
      <c r="D98" s="73"/>
      <c r="E98" s="223"/>
      <c r="F98" s="67">
        <f>SUM(C98:D98)</f>
        <v>0</v>
      </c>
      <c r="G98" s="72"/>
      <c r="H98" s="73"/>
      <c r="I98" s="223"/>
      <c r="J98" s="67">
        <f>SUM(G98:H98)</f>
        <v>0</v>
      </c>
    </row>
    <row r="99" spans="1:10" s="480" customFormat="1" x14ac:dyDescent="0.2">
      <c r="A99" s="537">
        <v>2272</v>
      </c>
      <c r="B99" s="538" t="s">
        <v>152</v>
      </c>
      <c r="C99" s="72"/>
      <c r="D99" s="73"/>
      <c r="E99" s="223"/>
      <c r="F99" s="67">
        <f>SUM(C99:D99)</f>
        <v>0</v>
      </c>
      <c r="G99" s="72"/>
      <c r="H99" s="73"/>
      <c r="I99" s="223"/>
      <c r="J99" s="67">
        <f>SUM(G99:H99)</f>
        <v>0</v>
      </c>
    </row>
    <row r="100" spans="1:10" s="480" customFormat="1" x14ac:dyDescent="0.2">
      <c r="A100" s="537">
        <v>2273</v>
      </c>
      <c r="B100" s="538" t="s">
        <v>75</v>
      </c>
      <c r="C100" s="72"/>
      <c r="D100" s="73"/>
      <c r="E100" s="223"/>
      <c r="F100" s="67">
        <f>SUM(C100:D100)</f>
        <v>0</v>
      </c>
      <c r="G100" s="72"/>
      <c r="H100" s="73"/>
      <c r="I100" s="223"/>
      <c r="J100" s="67">
        <f>SUM(G100:H100)</f>
        <v>0</v>
      </c>
    </row>
    <row r="101" spans="1:10" s="480" customFormat="1" x14ac:dyDescent="0.2">
      <c r="A101" s="537">
        <v>2274</v>
      </c>
      <c r="B101" s="538" t="s">
        <v>76</v>
      </c>
      <c r="C101" s="72"/>
      <c r="D101" s="73"/>
      <c r="E101" s="223"/>
      <c r="F101" s="67">
        <f>SUM(C101:D101)</f>
        <v>0</v>
      </c>
      <c r="G101" s="72"/>
      <c r="H101" s="73"/>
      <c r="I101" s="223"/>
      <c r="J101" s="67">
        <f>SUM(G101:H101)</f>
        <v>0</v>
      </c>
    </row>
    <row r="102" spans="1:10" s="480" customFormat="1" x14ac:dyDescent="0.2">
      <c r="A102" s="537">
        <v>2275</v>
      </c>
      <c r="B102" s="538" t="s">
        <v>77</v>
      </c>
      <c r="C102" s="72"/>
      <c r="D102" s="73"/>
      <c r="E102" s="223"/>
      <c r="F102" s="67">
        <f>SUM(C102:D102)</f>
        <v>0</v>
      </c>
      <c r="G102" s="72"/>
      <c r="H102" s="73"/>
      <c r="I102" s="223"/>
      <c r="J102" s="67">
        <f>SUM(G102:H102)</f>
        <v>0</v>
      </c>
    </row>
    <row r="103" spans="1:10" s="480" customFormat="1" ht="25.5" hidden="1" x14ac:dyDescent="0.2">
      <c r="A103" s="537">
        <v>2280</v>
      </c>
      <c r="B103" s="538" t="s">
        <v>78</v>
      </c>
      <c r="C103" s="70">
        <f t="shared" ref="C103:J103" si="34">SUM(C104:C105)</f>
        <v>0</v>
      </c>
      <c r="D103" s="71">
        <f t="shared" si="34"/>
        <v>0</v>
      </c>
      <c r="E103" s="222">
        <f t="shared" si="34"/>
        <v>0</v>
      </c>
      <c r="F103" s="67">
        <f t="shared" si="34"/>
        <v>0</v>
      </c>
      <c r="G103" s="70">
        <f t="shared" si="34"/>
        <v>0</v>
      </c>
      <c r="H103" s="71">
        <f t="shared" si="34"/>
        <v>0</v>
      </c>
      <c r="I103" s="222">
        <f t="shared" si="34"/>
        <v>0</v>
      </c>
      <c r="J103" s="67">
        <f t="shared" si="34"/>
        <v>0</v>
      </c>
    </row>
    <row r="104" spans="1:10" s="480" customFormat="1" ht="25.5" hidden="1" x14ac:dyDescent="0.2">
      <c r="A104" s="537">
        <v>2281</v>
      </c>
      <c r="B104" s="538" t="s">
        <v>79</v>
      </c>
      <c r="C104" s="72"/>
      <c r="D104" s="73"/>
      <c r="E104" s="223"/>
      <c r="F104" s="67">
        <f>SUM(C104:D104)</f>
        <v>0</v>
      </c>
      <c r="G104" s="72"/>
      <c r="H104" s="73"/>
      <c r="I104" s="223"/>
      <c r="J104" s="67">
        <f>SUM(G104:H104)</f>
        <v>0</v>
      </c>
    </row>
    <row r="105" spans="1:10" s="480" customFormat="1" ht="25.5" hidden="1" x14ac:dyDescent="0.2">
      <c r="A105" s="537">
        <v>2282</v>
      </c>
      <c r="B105" s="538" t="s">
        <v>80</v>
      </c>
      <c r="C105" s="72"/>
      <c r="D105" s="73"/>
      <c r="E105" s="223"/>
      <c r="F105" s="67">
        <f>SUM(C105:D105)</f>
        <v>0</v>
      </c>
      <c r="G105" s="72"/>
      <c r="H105" s="73"/>
      <c r="I105" s="223"/>
      <c r="J105" s="67">
        <f>SUM(G105:H105)</f>
        <v>0</v>
      </c>
    </row>
    <row r="106" spans="1:10" s="480" customFormat="1" hidden="1" x14ac:dyDescent="0.2">
      <c r="A106" s="535">
        <v>2400</v>
      </c>
      <c r="B106" s="536" t="s">
        <v>153</v>
      </c>
      <c r="C106" s="65">
        <f t="shared" ref="C106:J106" si="35">SUM(C107:C108)</f>
        <v>0</v>
      </c>
      <c r="D106" s="66">
        <f t="shared" si="35"/>
        <v>0</v>
      </c>
      <c r="E106" s="221">
        <f t="shared" si="35"/>
        <v>0</v>
      </c>
      <c r="F106" s="67">
        <f t="shared" si="35"/>
        <v>0</v>
      </c>
      <c r="G106" s="65">
        <f t="shared" si="35"/>
        <v>0</v>
      </c>
      <c r="H106" s="66">
        <f t="shared" si="35"/>
        <v>0</v>
      </c>
      <c r="I106" s="221">
        <f t="shared" si="35"/>
        <v>0</v>
      </c>
      <c r="J106" s="67">
        <f t="shared" si="35"/>
        <v>0</v>
      </c>
    </row>
    <row r="107" spans="1:10" s="480" customFormat="1" hidden="1" x14ac:dyDescent="0.2">
      <c r="A107" s="537">
        <v>2410</v>
      </c>
      <c r="B107" s="538" t="s">
        <v>154</v>
      </c>
      <c r="C107" s="72"/>
      <c r="D107" s="73"/>
      <c r="E107" s="223"/>
      <c r="F107" s="67">
        <f>SUM(C107:D107)</f>
        <v>0</v>
      </c>
      <c r="G107" s="72"/>
      <c r="H107" s="73"/>
      <c r="I107" s="223"/>
      <c r="J107" s="67">
        <f>SUM(G107:H107)</f>
        <v>0</v>
      </c>
    </row>
    <row r="108" spans="1:10" s="480" customFormat="1" ht="6.75" hidden="1" customHeight="1" x14ac:dyDescent="0.2">
      <c r="A108" s="537">
        <v>2420</v>
      </c>
      <c r="B108" s="538" t="s">
        <v>155</v>
      </c>
      <c r="C108" s="72"/>
      <c r="D108" s="73"/>
      <c r="E108" s="223"/>
      <c r="F108" s="67">
        <f>SUM(C108:D108)</f>
        <v>0</v>
      </c>
      <c r="G108" s="72"/>
      <c r="H108" s="73"/>
      <c r="I108" s="223"/>
      <c r="J108" s="67">
        <f>SUM(G108:H108)</f>
        <v>0</v>
      </c>
    </row>
    <row r="109" spans="1:10" s="480" customFormat="1" hidden="1" x14ac:dyDescent="0.2">
      <c r="A109" s="535">
        <v>2600</v>
      </c>
      <c r="B109" s="536" t="s">
        <v>156</v>
      </c>
      <c r="C109" s="65">
        <f t="shared" ref="C109:J109" si="36">SUM(C110:C112)</f>
        <v>0</v>
      </c>
      <c r="D109" s="66">
        <f t="shared" si="36"/>
        <v>0</v>
      </c>
      <c r="E109" s="221">
        <f t="shared" si="36"/>
        <v>0</v>
      </c>
      <c r="F109" s="67">
        <f t="shared" si="36"/>
        <v>0</v>
      </c>
      <c r="G109" s="65">
        <f t="shared" si="36"/>
        <v>0</v>
      </c>
      <c r="H109" s="66">
        <f t="shared" si="36"/>
        <v>0</v>
      </c>
      <c r="I109" s="221">
        <f t="shared" si="36"/>
        <v>0</v>
      </c>
      <c r="J109" s="67">
        <f t="shared" si="36"/>
        <v>0</v>
      </c>
    </row>
    <row r="110" spans="1:10" s="480" customFormat="1" ht="25.5" hidden="1" x14ac:dyDescent="0.2">
      <c r="A110" s="537">
        <v>2610</v>
      </c>
      <c r="B110" s="538" t="s">
        <v>81</v>
      </c>
      <c r="C110" s="72"/>
      <c r="D110" s="73"/>
      <c r="E110" s="223"/>
      <c r="F110" s="67">
        <f>SUM(C110:D110)</f>
        <v>0</v>
      </c>
      <c r="G110" s="72"/>
      <c r="H110" s="73"/>
      <c r="I110" s="223"/>
      <c r="J110" s="67">
        <f>SUM(G110:H110)</f>
        <v>0</v>
      </c>
    </row>
    <row r="111" spans="1:10" s="480" customFormat="1" ht="25.5" hidden="1" x14ac:dyDescent="0.2">
      <c r="A111" s="537">
        <v>2620</v>
      </c>
      <c r="B111" s="538" t="s">
        <v>157</v>
      </c>
      <c r="C111" s="72"/>
      <c r="D111" s="73"/>
      <c r="E111" s="223"/>
      <c r="F111" s="67">
        <f>SUM(C111:D111)</f>
        <v>0</v>
      </c>
      <c r="G111" s="72"/>
      <c r="H111" s="73"/>
      <c r="I111" s="223"/>
      <c r="J111" s="67">
        <f>SUM(G111:H111)</f>
        <v>0</v>
      </c>
    </row>
    <row r="112" spans="1:10" s="480" customFormat="1" ht="25.5" hidden="1" x14ac:dyDescent="0.2">
      <c r="A112" s="537">
        <v>2630</v>
      </c>
      <c r="B112" s="538" t="s">
        <v>158</v>
      </c>
      <c r="C112" s="72"/>
      <c r="D112" s="73"/>
      <c r="E112" s="223"/>
      <c r="F112" s="67">
        <f>SUM(C112:D112)</f>
        <v>0</v>
      </c>
      <c r="G112" s="72"/>
      <c r="H112" s="73"/>
      <c r="I112" s="223"/>
      <c r="J112" s="67">
        <f>SUM(G112:H112)</f>
        <v>0</v>
      </c>
    </row>
    <row r="113" spans="1:10" s="480" customFormat="1" hidden="1" x14ac:dyDescent="0.2">
      <c r="A113" s="535">
        <v>2700</v>
      </c>
      <c r="B113" s="536" t="s">
        <v>159</v>
      </c>
      <c r="C113" s="65">
        <f t="shared" ref="C113:J113" si="37">SUM(C114:C116)</f>
        <v>0</v>
      </c>
      <c r="D113" s="66">
        <f t="shared" si="37"/>
        <v>0</v>
      </c>
      <c r="E113" s="221">
        <f t="shared" si="37"/>
        <v>0</v>
      </c>
      <c r="F113" s="67">
        <f t="shared" si="37"/>
        <v>0</v>
      </c>
      <c r="G113" s="65">
        <f t="shared" si="37"/>
        <v>0</v>
      </c>
      <c r="H113" s="66">
        <f t="shared" si="37"/>
        <v>0</v>
      </c>
      <c r="I113" s="221">
        <f t="shared" si="37"/>
        <v>0</v>
      </c>
      <c r="J113" s="67">
        <f t="shared" si="37"/>
        <v>0</v>
      </c>
    </row>
    <row r="114" spans="1:10" s="480" customFormat="1" hidden="1" x14ac:dyDescent="0.2">
      <c r="A114" s="537">
        <v>2710</v>
      </c>
      <c r="B114" s="538" t="s">
        <v>82</v>
      </c>
      <c r="C114" s="72"/>
      <c r="D114" s="73"/>
      <c r="E114" s="223"/>
      <c r="F114" s="67">
        <f>SUM(C114:D114)</f>
        <v>0</v>
      </c>
      <c r="G114" s="72"/>
      <c r="H114" s="73"/>
      <c r="I114" s="223"/>
      <c r="J114" s="67">
        <f>SUM(G114:H114)</f>
        <v>0</v>
      </c>
    </row>
    <row r="115" spans="1:10" s="480" customFormat="1" hidden="1" x14ac:dyDescent="0.2">
      <c r="A115" s="537">
        <v>2720</v>
      </c>
      <c r="B115" s="538" t="s">
        <v>83</v>
      </c>
      <c r="C115" s="72"/>
      <c r="D115" s="73"/>
      <c r="E115" s="223"/>
      <c r="F115" s="67">
        <f>SUM(C115:D115)</f>
        <v>0</v>
      </c>
      <c r="G115" s="72"/>
      <c r="H115" s="73"/>
      <c r="I115" s="223"/>
      <c r="J115" s="67">
        <f>SUM(G115:H115)</f>
        <v>0</v>
      </c>
    </row>
    <row r="116" spans="1:10" s="480" customFormat="1" hidden="1" x14ac:dyDescent="0.2">
      <c r="A116" s="537">
        <v>2730</v>
      </c>
      <c r="B116" s="538" t="s">
        <v>160</v>
      </c>
      <c r="C116" s="72"/>
      <c r="D116" s="73"/>
      <c r="E116" s="223"/>
      <c r="F116" s="67">
        <f>SUM(C116:D116)</f>
        <v>0</v>
      </c>
      <c r="G116" s="72"/>
      <c r="H116" s="73"/>
      <c r="I116" s="223"/>
      <c r="J116" s="67">
        <f>SUM(G116:H116)</f>
        <v>0</v>
      </c>
    </row>
    <row r="117" spans="1:10" s="480" customFormat="1" hidden="1" x14ac:dyDescent="0.2">
      <c r="A117" s="535">
        <v>2800</v>
      </c>
      <c r="B117" s="536" t="s">
        <v>71</v>
      </c>
      <c r="C117" s="74"/>
      <c r="D117" s="75"/>
      <c r="E117" s="224"/>
      <c r="F117" s="67">
        <f>SUM(C117:D117)</f>
        <v>0</v>
      </c>
      <c r="G117" s="74"/>
      <c r="H117" s="75"/>
      <c r="I117" s="224"/>
      <c r="J117" s="67">
        <f>SUM(G117:H117)</f>
        <v>0</v>
      </c>
    </row>
    <row r="118" spans="1:10" s="480" customFormat="1" hidden="1" x14ac:dyDescent="0.2">
      <c r="A118" s="535">
        <v>2900</v>
      </c>
      <c r="B118" s="536" t="s">
        <v>97</v>
      </c>
      <c r="C118" s="74"/>
      <c r="D118" s="75"/>
      <c r="E118" s="224"/>
      <c r="F118" s="67">
        <f>SUM(C118:D118)</f>
        <v>0</v>
      </c>
      <c r="G118" s="74"/>
      <c r="H118" s="75"/>
      <c r="I118" s="224"/>
      <c r="J118" s="67">
        <f>SUM(G118:H118)</f>
        <v>0</v>
      </c>
    </row>
    <row r="119" spans="1:10" s="480" customFormat="1" hidden="1" x14ac:dyDescent="0.2">
      <c r="A119" s="535">
        <v>3000</v>
      </c>
      <c r="B119" s="536" t="s">
        <v>84</v>
      </c>
      <c r="C119" s="70">
        <f t="shared" ref="C119:J119" si="38">C120+C134</f>
        <v>0</v>
      </c>
      <c r="D119" s="71">
        <f t="shared" si="38"/>
        <v>0</v>
      </c>
      <c r="E119" s="222">
        <f t="shared" si="38"/>
        <v>0</v>
      </c>
      <c r="F119" s="67">
        <f t="shared" si="38"/>
        <v>0</v>
      </c>
      <c r="G119" s="70">
        <f t="shared" si="38"/>
        <v>0</v>
      </c>
      <c r="H119" s="71">
        <f t="shared" si="38"/>
        <v>0</v>
      </c>
      <c r="I119" s="222">
        <f t="shared" si="38"/>
        <v>0</v>
      </c>
      <c r="J119" s="67">
        <f t="shared" si="38"/>
        <v>0</v>
      </c>
    </row>
    <row r="120" spans="1:10" s="480" customFormat="1" hidden="1" x14ac:dyDescent="0.2">
      <c r="A120" s="535">
        <v>3100</v>
      </c>
      <c r="B120" s="536" t="s">
        <v>85</v>
      </c>
      <c r="C120" s="70">
        <f t="shared" ref="C120:J120" si="39">C121+C122+C125+C128+C132+C133</f>
        <v>0</v>
      </c>
      <c r="D120" s="71">
        <f t="shared" si="39"/>
        <v>0</v>
      </c>
      <c r="E120" s="222">
        <f t="shared" si="39"/>
        <v>0</v>
      </c>
      <c r="F120" s="67">
        <f t="shared" si="39"/>
        <v>0</v>
      </c>
      <c r="G120" s="70">
        <f t="shared" si="39"/>
        <v>0</v>
      </c>
      <c r="H120" s="71">
        <f t="shared" si="39"/>
        <v>0</v>
      </c>
      <c r="I120" s="222">
        <f t="shared" si="39"/>
        <v>0</v>
      </c>
      <c r="J120" s="67">
        <f t="shared" si="39"/>
        <v>0</v>
      </c>
    </row>
    <row r="121" spans="1:10" s="480" customFormat="1" ht="25.5" hidden="1" x14ac:dyDescent="0.2">
      <c r="A121" s="537">
        <v>3110</v>
      </c>
      <c r="B121" s="538" t="s">
        <v>86</v>
      </c>
      <c r="C121" s="72"/>
      <c r="D121" s="73"/>
      <c r="E121" s="223"/>
      <c r="F121" s="67">
        <f>SUM(C121:D121)</f>
        <v>0</v>
      </c>
      <c r="G121" s="72"/>
      <c r="H121" s="73"/>
      <c r="I121" s="223"/>
      <c r="J121" s="67">
        <f>SUM(G121:H121)</f>
        <v>0</v>
      </c>
    </row>
    <row r="122" spans="1:10" s="480" customFormat="1" hidden="1" x14ac:dyDescent="0.2">
      <c r="A122" s="537">
        <v>3120</v>
      </c>
      <c r="B122" s="538" t="s">
        <v>87</v>
      </c>
      <c r="C122" s="70">
        <f t="shared" ref="C122:J122" si="40">SUM(C123:C124)</f>
        <v>0</v>
      </c>
      <c r="D122" s="71">
        <f t="shared" si="40"/>
        <v>0</v>
      </c>
      <c r="E122" s="222">
        <f t="shared" si="40"/>
        <v>0</v>
      </c>
      <c r="F122" s="67">
        <f t="shared" si="40"/>
        <v>0</v>
      </c>
      <c r="G122" s="70">
        <f t="shared" si="40"/>
        <v>0</v>
      </c>
      <c r="H122" s="71">
        <f t="shared" si="40"/>
        <v>0</v>
      </c>
      <c r="I122" s="222">
        <f t="shared" si="40"/>
        <v>0</v>
      </c>
      <c r="J122" s="67">
        <f t="shared" si="40"/>
        <v>0</v>
      </c>
    </row>
    <row r="123" spans="1:10" s="480" customFormat="1" hidden="1" x14ac:dyDescent="0.2">
      <c r="A123" s="537">
        <v>3121</v>
      </c>
      <c r="B123" s="538" t="s">
        <v>161</v>
      </c>
      <c r="C123" s="72"/>
      <c r="D123" s="73"/>
      <c r="E123" s="223"/>
      <c r="F123" s="67">
        <f>SUM(C123:D123)</f>
        <v>0</v>
      </c>
      <c r="G123" s="72"/>
      <c r="H123" s="73"/>
      <c r="I123" s="223"/>
      <c r="J123" s="67">
        <f>SUM(G123:H123)</f>
        <v>0</v>
      </c>
    </row>
    <row r="124" spans="1:10" s="480" customFormat="1" hidden="1" x14ac:dyDescent="0.2">
      <c r="A124" s="537">
        <v>3122</v>
      </c>
      <c r="B124" s="538" t="s">
        <v>162</v>
      </c>
      <c r="C124" s="72"/>
      <c r="D124" s="73"/>
      <c r="E124" s="223"/>
      <c r="F124" s="67">
        <f>SUM(C124:D124)</f>
        <v>0</v>
      </c>
      <c r="G124" s="72"/>
      <c r="H124" s="73"/>
      <c r="I124" s="223"/>
      <c r="J124" s="67">
        <f>SUM(G124:H124)</f>
        <v>0</v>
      </c>
    </row>
    <row r="125" spans="1:10" s="480" customFormat="1" hidden="1" x14ac:dyDescent="0.2">
      <c r="A125" s="537">
        <v>3130</v>
      </c>
      <c r="B125" s="538" t="s">
        <v>88</v>
      </c>
      <c r="C125" s="70">
        <f t="shared" ref="C125:J125" si="41">SUM(C126:C127)</f>
        <v>0</v>
      </c>
      <c r="D125" s="71">
        <f t="shared" si="41"/>
        <v>0</v>
      </c>
      <c r="E125" s="222">
        <f t="shared" si="41"/>
        <v>0</v>
      </c>
      <c r="F125" s="67">
        <f t="shared" si="41"/>
        <v>0</v>
      </c>
      <c r="G125" s="70">
        <f t="shared" si="41"/>
        <v>0</v>
      </c>
      <c r="H125" s="71">
        <f t="shared" si="41"/>
        <v>0</v>
      </c>
      <c r="I125" s="222">
        <f t="shared" si="41"/>
        <v>0</v>
      </c>
      <c r="J125" s="67">
        <f t="shared" si="41"/>
        <v>0</v>
      </c>
    </row>
    <row r="126" spans="1:10" s="480" customFormat="1" hidden="1" x14ac:dyDescent="0.2">
      <c r="A126" s="537">
        <v>3131</v>
      </c>
      <c r="B126" s="538" t="s">
        <v>163</v>
      </c>
      <c r="C126" s="72"/>
      <c r="D126" s="73"/>
      <c r="E126" s="223"/>
      <c r="F126" s="67">
        <f>SUM(C126:D126)</f>
        <v>0</v>
      </c>
      <c r="G126" s="72"/>
      <c r="H126" s="73"/>
      <c r="I126" s="223"/>
      <c r="J126" s="67">
        <f>SUM(G126:H126)</f>
        <v>0</v>
      </c>
    </row>
    <row r="127" spans="1:10" s="480" customFormat="1" hidden="1" x14ac:dyDescent="0.2">
      <c r="A127" s="537">
        <v>3132</v>
      </c>
      <c r="B127" s="538" t="s">
        <v>89</v>
      </c>
      <c r="C127" s="72"/>
      <c r="D127" s="73"/>
      <c r="E127" s="223"/>
      <c r="F127" s="67">
        <f>SUM(C127:D127)</f>
        <v>0</v>
      </c>
      <c r="G127" s="72"/>
      <c r="H127" s="73"/>
      <c r="I127" s="223"/>
      <c r="J127" s="67">
        <f>SUM(G127:H127)</f>
        <v>0</v>
      </c>
    </row>
    <row r="128" spans="1:10" s="480" customFormat="1" hidden="1" x14ac:dyDescent="0.2">
      <c r="A128" s="537">
        <v>3140</v>
      </c>
      <c r="B128" s="538" t="s">
        <v>90</v>
      </c>
      <c r="C128" s="70">
        <f t="shared" ref="C128:J128" si="42">SUM(C129:C131)</f>
        <v>0</v>
      </c>
      <c r="D128" s="71">
        <f t="shared" si="42"/>
        <v>0</v>
      </c>
      <c r="E128" s="222">
        <f t="shared" si="42"/>
        <v>0</v>
      </c>
      <c r="F128" s="67">
        <f t="shared" si="42"/>
        <v>0</v>
      </c>
      <c r="G128" s="70">
        <f t="shared" si="42"/>
        <v>0</v>
      </c>
      <c r="H128" s="71">
        <f t="shared" si="42"/>
        <v>0</v>
      </c>
      <c r="I128" s="222">
        <f t="shared" si="42"/>
        <v>0</v>
      </c>
      <c r="J128" s="67">
        <f t="shared" si="42"/>
        <v>0</v>
      </c>
    </row>
    <row r="129" spans="1:14" s="480" customFormat="1" hidden="1" x14ac:dyDescent="0.2">
      <c r="A129" s="537">
        <v>3141</v>
      </c>
      <c r="B129" s="538" t="s">
        <v>164</v>
      </c>
      <c r="C129" s="72"/>
      <c r="D129" s="73"/>
      <c r="E129" s="223"/>
      <c r="F129" s="67">
        <f>SUM(C129:D129)</f>
        <v>0</v>
      </c>
      <c r="G129" s="72"/>
      <c r="H129" s="73"/>
      <c r="I129" s="223"/>
      <c r="J129" s="67">
        <f>SUM(G129:H129)</f>
        <v>0</v>
      </c>
    </row>
    <row r="130" spans="1:14" s="480" customFormat="1" hidden="1" x14ac:dyDescent="0.2">
      <c r="A130" s="537">
        <v>3142</v>
      </c>
      <c r="B130" s="538" t="s">
        <v>165</v>
      </c>
      <c r="C130" s="72"/>
      <c r="D130" s="73"/>
      <c r="E130" s="223"/>
      <c r="F130" s="67">
        <f>SUM(C130:D130)</f>
        <v>0</v>
      </c>
      <c r="G130" s="72"/>
      <c r="H130" s="73"/>
      <c r="I130" s="223"/>
      <c r="J130" s="67">
        <f>SUM(G130:H130)</f>
        <v>0</v>
      </c>
    </row>
    <row r="131" spans="1:14" s="480" customFormat="1" hidden="1" x14ac:dyDescent="0.2">
      <c r="A131" s="537">
        <v>3143</v>
      </c>
      <c r="B131" s="538" t="s">
        <v>91</v>
      </c>
      <c r="C131" s="72"/>
      <c r="D131" s="73"/>
      <c r="E131" s="223"/>
      <c r="F131" s="67">
        <f>SUM(C131:D131)</f>
        <v>0</v>
      </c>
      <c r="G131" s="72"/>
      <c r="H131" s="73"/>
      <c r="I131" s="223"/>
      <c r="J131" s="67">
        <f>SUM(G131:H131)</f>
        <v>0</v>
      </c>
    </row>
    <row r="132" spans="1:14" s="480" customFormat="1" hidden="1" x14ac:dyDescent="0.2">
      <c r="A132" s="537">
        <v>3150</v>
      </c>
      <c r="B132" s="538" t="s">
        <v>92</v>
      </c>
      <c r="C132" s="72"/>
      <c r="D132" s="73"/>
      <c r="E132" s="223"/>
      <c r="F132" s="67">
        <f>SUM(C132:D132)</f>
        <v>0</v>
      </c>
      <c r="G132" s="72"/>
      <c r="H132" s="73"/>
      <c r="I132" s="223"/>
      <c r="J132" s="67">
        <f>SUM(G132:H132)</f>
        <v>0</v>
      </c>
    </row>
    <row r="133" spans="1:14" s="480" customFormat="1" hidden="1" x14ac:dyDescent="0.2">
      <c r="A133" s="537">
        <v>3160</v>
      </c>
      <c r="B133" s="538" t="s">
        <v>166</v>
      </c>
      <c r="C133" s="72"/>
      <c r="D133" s="73"/>
      <c r="E133" s="223"/>
      <c r="F133" s="67">
        <f>SUM(C133:D133)</f>
        <v>0</v>
      </c>
      <c r="G133" s="72"/>
      <c r="H133" s="73"/>
      <c r="I133" s="223"/>
      <c r="J133" s="67">
        <f>SUM(G133:H133)</f>
        <v>0</v>
      </c>
    </row>
    <row r="134" spans="1:14" s="480" customFormat="1" hidden="1" x14ac:dyDescent="0.2">
      <c r="A134" s="535">
        <v>3200</v>
      </c>
      <c r="B134" s="536" t="s">
        <v>93</v>
      </c>
      <c r="C134" s="70">
        <f t="shared" ref="C134:J134" si="43">SUM(C135:C138)</f>
        <v>0</v>
      </c>
      <c r="D134" s="71">
        <f t="shared" si="43"/>
        <v>0</v>
      </c>
      <c r="E134" s="222">
        <f t="shared" si="43"/>
        <v>0</v>
      </c>
      <c r="F134" s="67">
        <f t="shared" si="43"/>
        <v>0</v>
      </c>
      <c r="G134" s="70">
        <f t="shared" si="43"/>
        <v>0</v>
      </c>
      <c r="H134" s="71">
        <f t="shared" si="43"/>
        <v>0</v>
      </c>
      <c r="I134" s="222">
        <f t="shared" si="43"/>
        <v>0</v>
      </c>
      <c r="J134" s="67">
        <f t="shared" si="43"/>
        <v>0</v>
      </c>
    </row>
    <row r="135" spans="1:14" s="480" customFormat="1" ht="25.5" hidden="1" x14ac:dyDescent="0.2">
      <c r="A135" s="537">
        <v>3210</v>
      </c>
      <c r="B135" s="538" t="s">
        <v>94</v>
      </c>
      <c r="C135" s="72"/>
      <c r="D135" s="73"/>
      <c r="E135" s="223"/>
      <c r="F135" s="67">
        <f>SUM(C135:D135)</f>
        <v>0</v>
      </c>
      <c r="G135" s="72"/>
      <c r="H135" s="73"/>
      <c r="I135" s="223"/>
      <c r="J135" s="67">
        <f>SUM(G135:H135)</f>
        <v>0</v>
      </c>
    </row>
    <row r="136" spans="1:14" s="480" customFormat="1" ht="25.5" hidden="1" x14ac:dyDescent="0.2">
      <c r="A136" s="537">
        <v>3220</v>
      </c>
      <c r="B136" s="538" t="s">
        <v>95</v>
      </c>
      <c r="C136" s="72"/>
      <c r="D136" s="73"/>
      <c r="E136" s="223"/>
      <c r="F136" s="67">
        <f>SUM(C136:D136)</f>
        <v>0</v>
      </c>
      <c r="G136" s="72"/>
      <c r="H136" s="73"/>
      <c r="I136" s="223"/>
      <c r="J136" s="67">
        <f>SUM(G136:H136)</f>
        <v>0</v>
      </c>
    </row>
    <row r="137" spans="1:14" s="480" customFormat="1" ht="25.5" hidden="1" x14ac:dyDescent="0.2">
      <c r="A137" s="537">
        <v>3230</v>
      </c>
      <c r="B137" s="538" t="s">
        <v>167</v>
      </c>
      <c r="C137" s="72"/>
      <c r="D137" s="73"/>
      <c r="E137" s="223"/>
      <c r="F137" s="67">
        <f>SUM(C137:D137)</f>
        <v>0</v>
      </c>
      <c r="G137" s="72"/>
      <c r="H137" s="73"/>
      <c r="I137" s="223"/>
      <c r="J137" s="67">
        <f>SUM(G137:H137)</f>
        <v>0</v>
      </c>
    </row>
    <row r="138" spans="1:14" s="480" customFormat="1" hidden="1" x14ac:dyDescent="0.2">
      <c r="A138" s="537">
        <v>3240</v>
      </c>
      <c r="B138" s="538" t="s">
        <v>96</v>
      </c>
      <c r="C138" s="78"/>
      <c r="D138" s="79"/>
      <c r="E138" s="225"/>
      <c r="F138" s="80">
        <f>SUM(C138:D138)</f>
        <v>0</v>
      </c>
      <c r="G138" s="78"/>
      <c r="H138" s="79"/>
      <c r="I138" s="225"/>
      <c r="J138" s="80">
        <f>SUM(G138:H138)</f>
        <v>0</v>
      </c>
    </row>
    <row r="139" spans="1:14" s="480" customFormat="1" hidden="1" x14ac:dyDescent="0.2">
      <c r="A139" s="537"/>
      <c r="B139" s="590" t="s">
        <v>251</v>
      </c>
      <c r="C139" s="78"/>
      <c r="D139" s="79"/>
      <c r="E139" s="225"/>
      <c r="F139" s="80">
        <f>SUM(C139:D139)</f>
        <v>0</v>
      </c>
      <c r="G139" s="78"/>
      <c r="H139" s="79"/>
      <c r="I139" s="225"/>
      <c r="J139" s="80">
        <f>SUM(G139:H139)</f>
        <v>0</v>
      </c>
      <c r="K139" s="584"/>
      <c r="L139" s="584"/>
      <c r="M139" s="584"/>
      <c r="N139" s="584"/>
    </row>
    <row r="140" spans="1:14" s="480" customFormat="1" x14ac:dyDescent="0.2">
      <c r="A140" s="146"/>
      <c r="B140" s="146" t="s">
        <v>270</v>
      </c>
      <c r="C140" s="55">
        <v>169120</v>
      </c>
      <c r="D140" s="56"/>
      <c r="E140" s="226"/>
      <c r="F140" s="57">
        <f>C140</f>
        <v>169120</v>
      </c>
      <c r="G140" s="55"/>
      <c r="H140" s="56"/>
      <c r="I140" s="226"/>
      <c r="J140" s="57"/>
      <c r="K140" s="584"/>
      <c r="L140" s="584"/>
      <c r="M140" s="584"/>
      <c r="N140" s="584"/>
    </row>
    <row r="141" spans="1:14" s="483" customFormat="1" ht="15.75" x14ac:dyDescent="0.25">
      <c r="A141" s="481"/>
      <c r="B141" s="482"/>
      <c r="C141" s="482"/>
      <c r="D141" s="482"/>
      <c r="E141" s="482"/>
      <c r="F141" s="482"/>
      <c r="G141" s="482"/>
      <c r="H141" s="482"/>
      <c r="I141" s="482"/>
      <c r="J141" s="482"/>
    </row>
    <row r="142" spans="1:14" s="483" customFormat="1" ht="15.75" x14ac:dyDescent="0.25">
      <c r="A142" s="470" t="s">
        <v>302</v>
      </c>
      <c r="B142" s="472"/>
      <c r="C142" s="472"/>
      <c r="D142" s="472"/>
      <c r="E142" s="472"/>
      <c r="F142" s="484"/>
      <c r="G142" s="484"/>
      <c r="H142" s="484"/>
      <c r="I142" s="484"/>
      <c r="J142" s="484" t="s">
        <v>194</v>
      </c>
    </row>
    <row r="143" spans="1:14" s="473" customFormat="1" ht="22.5" customHeight="1" x14ac:dyDescent="0.25">
      <c r="A143" s="635" t="s">
        <v>63</v>
      </c>
      <c r="B143" s="635" t="s">
        <v>144</v>
      </c>
      <c r="C143" s="618" t="str">
        <f>C80</f>
        <v>2021 (прогноз)</v>
      </c>
      <c r="D143" s="619"/>
      <c r="E143" s="620"/>
      <c r="F143" s="621"/>
      <c r="G143" s="639" t="str">
        <f>G80</f>
        <v>2022 (прогноз)</v>
      </c>
      <c r="H143" s="639"/>
      <c r="I143" s="639"/>
      <c r="J143" s="639"/>
    </row>
    <row r="144" spans="1:14" s="473" customFormat="1" ht="15" customHeight="1" x14ac:dyDescent="0.25">
      <c r="A144" s="636"/>
      <c r="B144" s="636"/>
      <c r="C144" s="625" t="s">
        <v>55</v>
      </c>
      <c r="D144" s="627" t="s">
        <v>54</v>
      </c>
      <c r="E144" s="629" t="s">
        <v>169</v>
      </c>
      <c r="F144" s="452" t="s">
        <v>60</v>
      </c>
      <c r="G144" s="631" t="s">
        <v>55</v>
      </c>
      <c r="H144" s="631" t="s">
        <v>54</v>
      </c>
      <c r="I144" s="638" t="s">
        <v>169</v>
      </c>
      <c r="J144" s="189" t="s">
        <v>60</v>
      </c>
    </row>
    <row r="145" spans="1:10" s="544" customFormat="1" ht="15" x14ac:dyDescent="0.25">
      <c r="A145" s="637"/>
      <c r="B145" s="637"/>
      <c r="C145" s="626"/>
      <c r="D145" s="628"/>
      <c r="E145" s="630"/>
      <c r="F145" s="474" t="s">
        <v>59</v>
      </c>
      <c r="G145" s="631"/>
      <c r="H145" s="631"/>
      <c r="I145" s="638"/>
      <c r="J145" s="189" t="s">
        <v>252</v>
      </c>
    </row>
    <row r="146" spans="1:10" s="544" customFormat="1" ht="15" x14ac:dyDescent="0.25">
      <c r="A146" s="451">
        <v>1</v>
      </c>
      <c r="B146" s="451">
        <v>2</v>
      </c>
      <c r="C146" s="453">
        <v>3</v>
      </c>
      <c r="D146" s="485">
        <v>4</v>
      </c>
      <c r="E146" s="486">
        <v>5</v>
      </c>
      <c r="F146" s="487">
        <v>6</v>
      </c>
      <c r="G146" s="511">
        <v>7</v>
      </c>
      <c r="H146" s="511">
        <v>8</v>
      </c>
      <c r="I146" s="475">
        <v>9</v>
      </c>
      <c r="J146" s="511">
        <v>10</v>
      </c>
    </row>
    <row r="147" spans="1:10" s="544" customFormat="1" ht="15" x14ac:dyDescent="0.25">
      <c r="A147" s="492">
        <v>4000</v>
      </c>
      <c r="B147" s="493" t="s">
        <v>100</v>
      </c>
      <c r="C147" s="494">
        <f t="shared" ref="C147:E148" si="44">C148</f>
        <v>0</v>
      </c>
      <c r="D147" s="495">
        <f t="shared" si="44"/>
        <v>0</v>
      </c>
      <c r="E147" s="496">
        <f t="shared" si="44"/>
        <v>0</v>
      </c>
      <c r="F147" s="497">
        <f t="shared" ref="F147:F152" si="45">SUM(C147:D147)</f>
        <v>0</v>
      </c>
      <c r="G147" s="545">
        <f t="shared" ref="G147:I148" si="46">G148</f>
        <v>0</v>
      </c>
      <c r="H147" s="545">
        <f t="shared" si="46"/>
        <v>0</v>
      </c>
      <c r="I147" s="545">
        <f t="shared" si="46"/>
        <v>0</v>
      </c>
      <c r="J147" s="545">
        <f t="shared" ref="J147:J152" si="47">SUM(G147:H147)</f>
        <v>0</v>
      </c>
    </row>
    <row r="148" spans="1:10" s="544" customFormat="1" ht="15" x14ac:dyDescent="0.25">
      <c r="A148" s="498">
        <v>4100</v>
      </c>
      <c r="B148" s="499" t="s">
        <v>101</v>
      </c>
      <c r="C148" s="500">
        <f t="shared" si="44"/>
        <v>0</v>
      </c>
      <c r="D148" s="501">
        <f t="shared" si="44"/>
        <v>0</v>
      </c>
      <c r="E148" s="502">
        <f t="shared" si="44"/>
        <v>0</v>
      </c>
      <c r="F148" s="503">
        <f t="shared" si="45"/>
        <v>0</v>
      </c>
      <c r="G148" s="546">
        <f t="shared" si="46"/>
        <v>0</v>
      </c>
      <c r="H148" s="546">
        <f t="shared" si="46"/>
        <v>0</v>
      </c>
      <c r="I148" s="546">
        <f t="shared" si="46"/>
        <v>0</v>
      </c>
      <c r="J148" s="545">
        <f t="shared" si="47"/>
        <v>0</v>
      </c>
    </row>
    <row r="149" spans="1:10" s="544" customFormat="1" ht="15" x14ac:dyDescent="0.25">
      <c r="A149" s="504">
        <v>4110</v>
      </c>
      <c r="B149" s="505" t="s">
        <v>102</v>
      </c>
      <c r="C149" s="500">
        <f>SUM(C150:C152)</f>
        <v>0</v>
      </c>
      <c r="D149" s="501">
        <f>SUM(D150:D152)</f>
        <v>0</v>
      </c>
      <c r="E149" s="502">
        <f>SUM(E150:E152)</f>
        <v>0</v>
      </c>
      <c r="F149" s="503">
        <f t="shared" si="45"/>
        <v>0</v>
      </c>
      <c r="G149" s="546">
        <f>SUM(G150:G152)</f>
        <v>0</v>
      </c>
      <c r="H149" s="546">
        <f>SUM(H150:H152)</f>
        <v>0</v>
      </c>
      <c r="I149" s="546">
        <f>SUM(I150:I152)</f>
        <v>0</v>
      </c>
      <c r="J149" s="545">
        <f t="shared" si="47"/>
        <v>0</v>
      </c>
    </row>
    <row r="150" spans="1:10" s="544" customFormat="1" ht="25.5" x14ac:dyDescent="0.25">
      <c r="A150" s="504">
        <v>4111</v>
      </c>
      <c r="B150" s="505" t="s">
        <v>103</v>
      </c>
      <c r="C150" s="5"/>
      <c r="D150" s="6"/>
      <c r="E150" s="227"/>
      <c r="F150" s="503">
        <f t="shared" si="45"/>
        <v>0</v>
      </c>
      <c r="G150" s="547"/>
      <c r="H150" s="547"/>
      <c r="I150" s="547"/>
      <c r="J150" s="545">
        <f t="shared" si="47"/>
        <v>0</v>
      </c>
    </row>
    <row r="151" spans="1:10" s="544" customFormat="1" ht="25.5" x14ac:dyDescent="0.25">
      <c r="A151" s="504">
        <v>4112</v>
      </c>
      <c r="B151" s="505" t="s">
        <v>104</v>
      </c>
      <c r="C151" s="5"/>
      <c r="D151" s="6"/>
      <c r="E151" s="227"/>
      <c r="F151" s="503">
        <f t="shared" si="45"/>
        <v>0</v>
      </c>
      <c r="G151" s="547"/>
      <c r="H151" s="547"/>
      <c r="I151" s="547"/>
      <c r="J151" s="545">
        <f t="shared" si="47"/>
        <v>0</v>
      </c>
    </row>
    <row r="152" spans="1:10" s="544" customFormat="1" ht="15" x14ac:dyDescent="0.25">
      <c r="A152" s="506">
        <v>4113</v>
      </c>
      <c r="B152" s="507" t="s">
        <v>105</v>
      </c>
      <c r="C152" s="5"/>
      <c r="D152" s="6"/>
      <c r="E152" s="228"/>
      <c r="F152" s="150">
        <f t="shared" si="45"/>
        <v>0</v>
      </c>
      <c r="G152" s="547"/>
      <c r="H152" s="547"/>
      <c r="I152" s="547"/>
      <c r="J152" s="545">
        <f t="shared" si="47"/>
        <v>0</v>
      </c>
    </row>
    <row r="153" spans="1:10" s="544" customFormat="1" ht="15" x14ac:dyDescent="0.25">
      <c r="A153" s="506"/>
      <c r="B153" s="506" t="s">
        <v>251</v>
      </c>
      <c r="C153" s="5"/>
      <c r="D153" s="6"/>
      <c r="E153" s="228"/>
      <c r="F153" s="150">
        <f t="shared" ref="F153" si="48">SUM(C153:D153)</f>
        <v>0</v>
      </c>
      <c r="G153" s="547"/>
      <c r="H153" s="547"/>
      <c r="I153" s="547"/>
      <c r="J153" s="545">
        <f t="shared" ref="J153" si="49">SUM(G153:H153)</f>
        <v>0</v>
      </c>
    </row>
    <row r="154" spans="1:10" s="544" customFormat="1" ht="15" x14ac:dyDescent="0.25">
      <c r="A154" s="491"/>
      <c r="B154" s="491" t="s">
        <v>270</v>
      </c>
      <c r="C154" s="55"/>
      <c r="D154" s="56"/>
      <c r="E154" s="226"/>
      <c r="F154" s="57"/>
      <c r="G154" s="545"/>
      <c r="H154" s="545"/>
      <c r="I154" s="545"/>
      <c r="J154" s="545"/>
    </row>
    <row r="155" spans="1:10" ht="14.25" x14ac:dyDescent="0.2">
      <c r="A155" s="190"/>
    </row>
    <row r="156" spans="1:10" ht="14.25" x14ac:dyDescent="0.2">
      <c r="A156" s="190"/>
    </row>
    <row r="157" spans="1:10" x14ac:dyDescent="0.2"/>
    <row r="158" spans="1:10" x14ac:dyDescent="0.2"/>
    <row r="159" spans="1:10" x14ac:dyDescent="0.2"/>
    <row r="160" spans="1:1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sheetProtection formatCells="0" formatColumns="0" autoFilter="0"/>
  <customSheetViews>
    <customSheetView guid="{AF97BA83-6C4E-4F92-8F85-60362F83C6A3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1"/>
      <headerFooter alignWithMargins="0"/>
      <autoFilter ref="B1"/>
    </customSheetView>
    <customSheetView guid="{4183177D-A470-4395-87EE-308BB48BFA1A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2"/>
      <headerFooter alignWithMargins="0"/>
      <autoFilter ref="B1"/>
    </customSheetView>
  </customSheetViews>
  <mergeCells count="48">
    <mergeCell ref="K3:N3"/>
    <mergeCell ref="K4:K5"/>
    <mergeCell ref="L4:L5"/>
    <mergeCell ref="L67:L68"/>
    <mergeCell ref="K66:N66"/>
    <mergeCell ref="K67:K68"/>
    <mergeCell ref="M4:M5"/>
    <mergeCell ref="M67:M68"/>
    <mergeCell ref="G3:J3"/>
    <mergeCell ref="H4:H5"/>
    <mergeCell ref="G4:G5"/>
    <mergeCell ref="G66:J66"/>
    <mergeCell ref="A80:A82"/>
    <mergeCell ref="B80:B82"/>
    <mergeCell ref="C80:F80"/>
    <mergeCell ref="C81:C82"/>
    <mergeCell ref="D81:D82"/>
    <mergeCell ref="E81:E82"/>
    <mergeCell ref="I4:I5"/>
    <mergeCell ref="C4:C5"/>
    <mergeCell ref="B66:B68"/>
    <mergeCell ref="C66:F66"/>
    <mergeCell ref="I67:I68"/>
    <mergeCell ref="H144:H145"/>
    <mergeCell ref="I144:I145"/>
    <mergeCell ref="I81:I82"/>
    <mergeCell ref="G67:G68"/>
    <mergeCell ref="H67:H68"/>
    <mergeCell ref="G80:J80"/>
    <mergeCell ref="G81:G82"/>
    <mergeCell ref="H81:H82"/>
    <mergeCell ref="G143:J143"/>
    <mergeCell ref="C144:C145"/>
    <mergeCell ref="D144:D145"/>
    <mergeCell ref="E144:E145"/>
    <mergeCell ref="G144:G145"/>
    <mergeCell ref="A3:A5"/>
    <mergeCell ref="A66:A68"/>
    <mergeCell ref="B3:B5"/>
    <mergeCell ref="C3:F3"/>
    <mergeCell ref="E4:E5"/>
    <mergeCell ref="A143:A145"/>
    <mergeCell ref="B143:B145"/>
    <mergeCell ref="C143:F143"/>
    <mergeCell ref="D4:D5"/>
    <mergeCell ref="C67:C68"/>
    <mergeCell ref="D67:D68"/>
    <mergeCell ref="E67:E68"/>
  </mergeCells>
  <phoneticPr fontId="35" type="noConversion"/>
  <pageMargins left="0.19685039370078741" right="0.19685039370078741" top="0.35433070866141736" bottom="0.11811023622047245" header="0.31496062992125984" footer="0.27559055118110237"/>
  <pageSetup paperSize="9" scale="50" orientation="portrait" blackAndWhite="1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Q2379"/>
  <sheetViews>
    <sheetView zoomScale="85" zoomScaleNormal="85" workbookViewId="0">
      <selection activeCell="A2" sqref="A2:P24"/>
    </sheetView>
  </sheetViews>
  <sheetFormatPr defaultColWidth="9.140625" defaultRowHeight="12.75" x14ac:dyDescent="0.2"/>
  <cols>
    <col min="1" max="1" width="8.28515625" style="81" customWidth="1"/>
    <col min="2" max="2" width="36.28515625" style="81" customWidth="1"/>
    <col min="3" max="4" width="9.140625" style="81" customWidth="1"/>
    <col min="5" max="6" width="10.7109375" style="81" customWidth="1"/>
    <col min="7" max="7" width="12" style="81" customWidth="1"/>
    <col min="8" max="10" width="10.7109375" style="81" customWidth="1"/>
    <col min="11" max="11" width="12" style="81" customWidth="1"/>
    <col min="12" max="14" width="10.7109375" style="81" customWidth="1"/>
    <col min="15" max="15" width="12" style="81" customWidth="1"/>
    <col min="16" max="16" width="10.7109375" style="81" customWidth="1"/>
    <col min="17" max="17" width="0" style="81" hidden="1" customWidth="1"/>
    <col min="18" max="16384" width="9.140625" style="81"/>
  </cols>
  <sheetData>
    <row r="1" spans="1:17" ht="15.75" x14ac:dyDescent="0.25">
      <c r="A1" s="91" t="s">
        <v>27</v>
      </c>
      <c r="B1" s="92" t="s">
        <v>265</v>
      </c>
      <c r="Q1" s="81" t="s">
        <v>99</v>
      </c>
    </row>
    <row r="2" spans="1:17" ht="15.75" x14ac:dyDescent="0.25">
      <c r="A2" s="552" t="s">
        <v>303</v>
      </c>
      <c r="B2" s="92"/>
    </row>
    <row r="3" spans="1:17" ht="20.25" customHeight="1" x14ac:dyDescent="0.2">
      <c r="A3" s="664" t="s">
        <v>51</v>
      </c>
      <c r="B3" s="664" t="s">
        <v>263</v>
      </c>
      <c r="C3" s="664"/>
      <c r="D3" s="664"/>
      <c r="E3" s="639" t="s">
        <v>304</v>
      </c>
      <c r="F3" s="639"/>
      <c r="G3" s="639"/>
      <c r="H3" s="639"/>
      <c r="I3" s="639" t="s">
        <v>305</v>
      </c>
      <c r="J3" s="639"/>
      <c r="K3" s="639"/>
      <c r="L3" s="639"/>
      <c r="M3" s="639" t="s">
        <v>306</v>
      </c>
      <c r="N3" s="639"/>
      <c r="O3" s="639"/>
      <c r="P3" s="639"/>
      <c r="Q3" s="81" t="s">
        <v>99</v>
      </c>
    </row>
    <row r="4" spans="1:17" ht="12.75" customHeight="1" x14ac:dyDescent="0.2">
      <c r="A4" s="664"/>
      <c r="B4" s="664"/>
      <c r="C4" s="664"/>
      <c r="D4" s="664"/>
      <c r="E4" s="664" t="s">
        <v>55</v>
      </c>
      <c r="F4" s="664" t="s">
        <v>54</v>
      </c>
      <c r="G4" s="665" t="s">
        <v>169</v>
      </c>
      <c r="H4" s="540" t="s">
        <v>60</v>
      </c>
      <c r="I4" s="664" t="s">
        <v>62</v>
      </c>
      <c r="J4" s="664" t="s">
        <v>61</v>
      </c>
      <c r="K4" s="665" t="s">
        <v>169</v>
      </c>
      <c r="L4" s="540" t="s">
        <v>60</v>
      </c>
      <c r="M4" s="664" t="s">
        <v>62</v>
      </c>
      <c r="N4" s="664" t="s">
        <v>61</v>
      </c>
      <c r="O4" s="665" t="s">
        <v>169</v>
      </c>
      <c r="P4" s="540" t="s">
        <v>60</v>
      </c>
      <c r="Q4" s="81" t="s">
        <v>99</v>
      </c>
    </row>
    <row r="5" spans="1:17" ht="13.5" customHeight="1" x14ac:dyDescent="0.2">
      <c r="A5" s="664"/>
      <c r="B5" s="664"/>
      <c r="C5" s="664"/>
      <c r="D5" s="664"/>
      <c r="E5" s="664"/>
      <c r="F5" s="664"/>
      <c r="G5" s="665"/>
      <c r="H5" s="540" t="s">
        <v>59</v>
      </c>
      <c r="I5" s="664"/>
      <c r="J5" s="664"/>
      <c r="K5" s="665"/>
      <c r="L5" s="540" t="s">
        <v>170</v>
      </c>
      <c r="M5" s="664"/>
      <c r="N5" s="664"/>
      <c r="O5" s="665"/>
      <c r="P5" s="540" t="s">
        <v>171</v>
      </c>
      <c r="Q5" s="81" t="s">
        <v>99</v>
      </c>
    </row>
    <row r="6" spans="1:17" ht="15" customHeight="1" x14ac:dyDescent="0.2">
      <c r="A6" s="548">
        <v>1</v>
      </c>
      <c r="B6" s="666">
        <f>A6+1</f>
        <v>2</v>
      </c>
      <c r="C6" s="666"/>
      <c r="D6" s="666"/>
      <c r="E6" s="548">
        <f>B6+1</f>
        <v>3</v>
      </c>
      <c r="F6" s="548">
        <f>E6+1</f>
        <v>4</v>
      </c>
      <c r="G6" s="548">
        <v>5</v>
      </c>
      <c r="H6" s="548">
        <v>6</v>
      </c>
      <c r="I6" s="548">
        <f>H6+1</f>
        <v>7</v>
      </c>
      <c r="J6" s="548">
        <f>I6+1</f>
        <v>8</v>
      </c>
      <c r="K6" s="548">
        <v>9</v>
      </c>
      <c r="L6" s="548">
        <v>10</v>
      </c>
      <c r="M6" s="548">
        <f>L6+1</f>
        <v>11</v>
      </c>
      <c r="N6" s="548">
        <f>M6+1</f>
        <v>12</v>
      </c>
      <c r="O6" s="548">
        <v>13</v>
      </c>
      <c r="P6" s="548">
        <v>14</v>
      </c>
      <c r="Q6" s="81" t="s">
        <v>99</v>
      </c>
    </row>
    <row r="7" spans="1:17" ht="20.25" customHeight="1" x14ac:dyDescent="0.2">
      <c r="A7" s="549">
        <v>1</v>
      </c>
      <c r="B7" s="660" t="s">
        <v>353</v>
      </c>
      <c r="C7" s="660"/>
      <c r="D7" s="660"/>
      <c r="E7" s="550">
        <v>35628</v>
      </c>
      <c r="F7" s="550"/>
      <c r="G7" s="550"/>
      <c r="H7" s="551">
        <f>SUM(E7:F7)</f>
        <v>35628</v>
      </c>
      <c r="I7" s="550">
        <v>40000</v>
      </c>
      <c r="J7" s="550"/>
      <c r="K7" s="550"/>
      <c r="L7" s="551">
        <f>SUM(I7:J7)</f>
        <v>40000</v>
      </c>
      <c r="M7" s="550">
        <v>40000</v>
      </c>
      <c r="N7" s="550"/>
      <c r="O7" s="550"/>
      <c r="P7" s="551">
        <f>SUM(M7:N7)</f>
        <v>40000</v>
      </c>
      <c r="Q7" s="81" t="str">
        <f>IF(SUM(B7:P7)&lt;&gt;0,"Для друку","")</f>
        <v>Для друку</v>
      </c>
    </row>
    <row r="8" spans="1:17" ht="21" customHeight="1" x14ac:dyDescent="0.2">
      <c r="A8" s="549">
        <v>2</v>
      </c>
      <c r="B8" s="660" t="s">
        <v>349</v>
      </c>
      <c r="C8" s="660"/>
      <c r="D8" s="660"/>
      <c r="E8" s="550">
        <v>0</v>
      </c>
      <c r="F8" s="550"/>
      <c r="G8" s="550"/>
      <c r="H8" s="551">
        <v>0</v>
      </c>
      <c r="I8" s="550">
        <v>65000</v>
      </c>
      <c r="J8" s="550"/>
      <c r="K8" s="550"/>
      <c r="L8" s="551">
        <f t="shared" ref="L8:L11" si="0">SUM(I8:J8)</f>
        <v>65000</v>
      </c>
      <c r="M8" s="550">
        <v>40000</v>
      </c>
      <c r="N8" s="550"/>
      <c r="O8" s="550"/>
      <c r="P8" s="551">
        <f>SUM(M8:N8)</f>
        <v>40000</v>
      </c>
    </row>
    <row r="9" spans="1:17" ht="28.5" customHeight="1" x14ac:dyDescent="0.2">
      <c r="A9" s="549">
        <v>3</v>
      </c>
      <c r="B9" s="660" t="s">
        <v>350</v>
      </c>
      <c r="C9" s="660"/>
      <c r="D9" s="660"/>
      <c r="E9" s="550">
        <v>0</v>
      </c>
      <c r="F9" s="550"/>
      <c r="G9" s="550"/>
      <c r="H9" s="551">
        <v>0</v>
      </c>
      <c r="I9" s="550">
        <v>61500</v>
      </c>
      <c r="J9" s="550"/>
      <c r="K9" s="550"/>
      <c r="L9" s="551">
        <f t="shared" si="0"/>
        <v>61500</v>
      </c>
      <c r="M9" s="550">
        <v>40000</v>
      </c>
      <c r="N9" s="550"/>
      <c r="O9" s="550"/>
      <c r="P9" s="551">
        <f>SUM(M9:N9)</f>
        <v>40000</v>
      </c>
    </row>
    <row r="10" spans="1:17" ht="36.75" customHeight="1" x14ac:dyDescent="0.2">
      <c r="A10" s="549">
        <v>4</v>
      </c>
      <c r="B10" s="660" t="s">
        <v>351</v>
      </c>
      <c r="C10" s="660"/>
      <c r="D10" s="660"/>
      <c r="E10" s="550">
        <v>0</v>
      </c>
      <c r="F10" s="550"/>
      <c r="G10" s="550"/>
      <c r="H10" s="551">
        <v>0</v>
      </c>
      <c r="I10" s="550">
        <v>0</v>
      </c>
      <c r="J10" s="550"/>
      <c r="K10" s="550"/>
      <c r="L10" s="551">
        <f t="shared" si="0"/>
        <v>0</v>
      </c>
      <c r="M10" s="550">
        <v>0</v>
      </c>
      <c r="N10" s="550"/>
      <c r="O10" s="550"/>
      <c r="P10" s="551">
        <v>0</v>
      </c>
    </row>
    <row r="11" spans="1:17" ht="31.5" customHeight="1" x14ac:dyDescent="0.2">
      <c r="A11" s="549">
        <v>5</v>
      </c>
      <c r="B11" s="660" t="s">
        <v>352</v>
      </c>
      <c r="C11" s="660"/>
      <c r="D11" s="660"/>
      <c r="E11" s="550">
        <v>60000</v>
      </c>
      <c r="F11" s="550"/>
      <c r="G11" s="550"/>
      <c r="H11" s="551">
        <f>SUM(E11:F11)</f>
        <v>60000</v>
      </c>
      <c r="I11" s="550">
        <v>20000</v>
      </c>
      <c r="J11" s="550"/>
      <c r="K11" s="550"/>
      <c r="L11" s="551">
        <f t="shared" si="0"/>
        <v>20000</v>
      </c>
      <c r="M11" s="550">
        <v>40000</v>
      </c>
      <c r="N11" s="550"/>
      <c r="O11" s="550"/>
      <c r="P11" s="551">
        <f>SUM(M11:N11)</f>
        <v>40000</v>
      </c>
      <c r="Q11" s="81" t="str">
        <f>IF(SUM(B11:P11)&lt;&gt;0,"Для друку","")</f>
        <v>Для друку</v>
      </c>
    </row>
    <row r="12" spans="1:17" ht="15" customHeight="1" x14ac:dyDescent="0.2">
      <c r="A12" s="661" t="s">
        <v>264</v>
      </c>
      <c r="B12" s="662"/>
      <c r="C12" s="662"/>
      <c r="D12" s="663"/>
      <c r="E12" s="551">
        <f t="shared" ref="E12:Q12" si="1">SUM(E7:E11)</f>
        <v>95628</v>
      </c>
      <c r="F12" s="551">
        <f t="shared" si="1"/>
        <v>0</v>
      </c>
      <c r="G12" s="551">
        <f t="shared" si="1"/>
        <v>0</v>
      </c>
      <c r="H12" s="551">
        <f t="shared" si="1"/>
        <v>95628</v>
      </c>
      <c r="I12" s="551">
        <f t="shared" si="1"/>
        <v>186500</v>
      </c>
      <c r="J12" s="551">
        <f t="shared" si="1"/>
        <v>0</v>
      </c>
      <c r="K12" s="551">
        <f t="shared" si="1"/>
        <v>0</v>
      </c>
      <c r="L12" s="551">
        <f t="shared" si="1"/>
        <v>186500</v>
      </c>
      <c r="M12" s="551">
        <f t="shared" si="1"/>
        <v>160000</v>
      </c>
      <c r="N12" s="551">
        <f t="shared" si="1"/>
        <v>0</v>
      </c>
      <c r="O12" s="551">
        <f t="shared" si="1"/>
        <v>0</v>
      </c>
      <c r="P12" s="551">
        <f t="shared" si="1"/>
        <v>160000</v>
      </c>
      <c r="Q12" s="551">
        <f t="shared" si="1"/>
        <v>0</v>
      </c>
    </row>
    <row r="13" spans="1:17" x14ac:dyDescent="0.2">
      <c r="A13" s="97"/>
      <c r="Q13" s="81" t="str">
        <f>IF(B13&lt;&gt;"","Для друку","")</f>
        <v/>
      </c>
    </row>
    <row r="14" spans="1:17" ht="15.75" x14ac:dyDescent="0.25">
      <c r="A14" s="552" t="s">
        <v>314</v>
      </c>
      <c r="B14" s="92"/>
    </row>
    <row r="15" spans="1:17" ht="20.25" customHeight="1" x14ac:dyDescent="0.2">
      <c r="A15" s="642" t="s">
        <v>51</v>
      </c>
      <c r="B15" s="645" t="s">
        <v>263</v>
      </c>
      <c r="C15" s="646"/>
      <c r="D15" s="647"/>
      <c r="E15" s="654" t="s">
        <v>256</v>
      </c>
      <c r="F15" s="655"/>
      <c r="G15" s="655"/>
      <c r="H15" s="656"/>
      <c r="I15" s="654" t="s">
        <v>307</v>
      </c>
      <c r="J15" s="655"/>
      <c r="K15" s="655"/>
      <c r="L15" s="656"/>
    </row>
    <row r="16" spans="1:17" ht="12.75" customHeight="1" x14ac:dyDescent="0.2">
      <c r="A16" s="643"/>
      <c r="B16" s="648"/>
      <c r="C16" s="649"/>
      <c r="D16" s="650"/>
      <c r="E16" s="642" t="s">
        <v>55</v>
      </c>
      <c r="F16" s="642" t="s">
        <v>54</v>
      </c>
      <c r="G16" s="640" t="s">
        <v>169</v>
      </c>
      <c r="H16" s="540" t="s">
        <v>60</v>
      </c>
      <c r="I16" s="642" t="s">
        <v>62</v>
      </c>
      <c r="J16" s="642" t="s">
        <v>61</v>
      </c>
      <c r="K16" s="640" t="s">
        <v>169</v>
      </c>
      <c r="L16" s="540" t="s">
        <v>60</v>
      </c>
    </row>
    <row r="17" spans="1:13" ht="13.5" customHeight="1" x14ac:dyDescent="0.2">
      <c r="A17" s="644"/>
      <c r="B17" s="651"/>
      <c r="C17" s="652"/>
      <c r="D17" s="653"/>
      <c r="E17" s="644"/>
      <c r="F17" s="644"/>
      <c r="G17" s="641"/>
      <c r="H17" s="540" t="s">
        <v>59</v>
      </c>
      <c r="I17" s="644"/>
      <c r="J17" s="644"/>
      <c r="K17" s="641"/>
      <c r="L17" s="540" t="s">
        <v>170</v>
      </c>
    </row>
    <row r="18" spans="1:13" ht="15" customHeight="1" x14ac:dyDescent="0.2">
      <c r="A18" s="548">
        <v>1</v>
      </c>
      <c r="B18" s="657">
        <f>A18+1</f>
        <v>2</v>
      </c>
      <c r="C18" s="658"/>
      <c r="D18" s="659"/>
      <c r="E18" s="548">
        <f>B18+1</f>
        <v>3</v>
      </c>
      <c r="F18" s="548">
        <f>E18+1</f>
        <v>4</v>
      </c>
      <c r="G18" s="548">
        <v>5</v>
      </c>
      <c r="H18" s="548">
        <v>6</v>
      </c>
      <c r="I18" s="548">
        <f>H18+1</f>
        <v>7</v>
      </c>
      <c r="J18" s="548">
        <f>I18+1</f>
        <v>8</v>
      </c>
      <c r="K18" s="548">
        <v>9</v>
      </c>
      <c r="L18" s="548">
        <v>10</v>
      </c>
    </row>
    <row r="19" spans="1:13" ht="20.25" customHeight="1" x14ac:dyDescent="0.2">
      <c r="A19" s="549">
        <v>1</v>
      </c>
      <c r="B19" s="660" t="s">
        <v>353</v>
      </c>
      <c r="C19" s="660"/>
      <c r="D19" s="660"/>
      <c r="E19" s="550">
        <f>M7*1.057</f>
        <v>42280</v>
      </c>
      <c r="F19" s="550"/>
      <c r="G19" s="550"/>
      <c r="H19" s="551">
        <f>SUM(E19:F19)</f>
        <v>42280</v>
      </c>
      <c r="I19" s="550"/>
      <c r="J19" s="550"/>
      <c r="K19" s="550"/>
      <c r="L19" s="551">
        <f>SUM(I19:J19)</f>
        <v>0</v>
      </c>
    </row>
    <row r="20" spans="1:13" ht="15.75" customHeight="1" x14ac:dyDescent="0.2">
      <c r="A20" s="549">
        <v>2</v>
      </c>
      <c r="B20" s="660" t="s">
        <v>349</v>
      </c>
      <c r="C20" s="660"/>
      <c r="D20" s="660"/>
      <c r="E20" s="550">
        <f>M8*1.057</f>
        <v>42280</v>
      </c>
      <c r="F20" s="550"/>
      <c r="G20" s="550"/>
      <c r="H20" s="551">
        <f t="shared" ref="H20:H24" si="2">SUM(E20:F20)</f>
        <v>42280</v>
      </c>
      <c r="I20" s="550"/>
      <c r="J20" s="550"/>
      <c r="K20" s="550"/>
      <c r="L20" s="551">
        <f t="shared" ref="L20:L24" si="3">SUM(I20:J20)</f>
        <v>0</v>
      </c>
    </row>
    <row r="21" spans="1:13" ht="25.5" customHeight="1" x14ac:dyDescent="0.2">
      <c r="A21" s="549">
        <v>3</v>
      </c>
      <c r="B21" s="660" t="s">
        <v>350</v>
      </c>
      <c r="C21" s="660"/>
      <c r="D21" s="660"/>
      <c r="E21" s="550">
        <f>M9*1.057</f>
        <v>42280</v>
      </c>
      <c r="F21" s="550"/>
      <c r="G21" s="550"/>
      <c r="H21" s="551">
        <f t="shared" si="2"/>
        <v>42280</v>
      </c>
      <c r="I21" s="550"/>
      <c r="J21" s="550"/>
      <c r="K21" s="550"/>
      <c r="L21" s="551">
        <f t="shared" si="3"/>
        <v>0</v>
      </c>
      <c r="M21" s="597"/>
    </row>
    <row r="22" spans="1:13" ht="37.5" customHeight="1" x14ac:dyDescent="0.2">
      <c r="A22" s="549">
        <v>4</v>
      </c>
      <c r="B22" s="660" t="s">
        <v>351</v>
      </c>
      <c r="C22" s="660"/>
      <c r="D22" s="660"/>
      <c r="E22" s="550">
        <v>0</v>
      </c>
      <c r="F22" s="550"/>
      <c r="G22" s="550"/>
      <c r="H22" s="551">
        <f t="shared" si="2"/>
        <v>0</v>
      </c>
      <c r="I22" s="550"/>
      <c r="J22" s="550"/>
      <c r="K22" s="550"/>
      <c r="L22" s="551">
        <f t="shared" si="3"/>
        <v>0</v>
      </c>
    </row>
    <row r="23" spans="1:13" ht="31.5" customHeight="1" x14ac:dyDescent="0.2">
      <c r="A23" s="549">
        <v>5</v>
      </c>
      <c r="B23" s="660" t="s">
        <v>352</v>
      </c>
      <c r="C23" s="660"/>
      <c r="D23" s="660"/>
      <c r="E23" s="550">
        <f>M11*1.057</f>
        <v>42280</v>
      </c>
      <c r="F23" s="550"/>
      <c r="G23" s="550"/>
      <c r="H23" s="551">
        <f t="shared" si="2"/>
        <v>42280</v>
      </c>
      <c r="I23" s="550"/>
      <c r="J23" s="550"/>
      <c r="K23" s="550"/>
      <c r="L23" s="551">
        <f t="shared" si="3"/>
        <v>0</v>
      </c>
    </row>
    <row r="24" spans="1:13" ht="15" customHeight="1" x14ac:dyDescent="0.2">
      <c r="A24" s="661" t="s">
        <v>264</v>
      </c>
      <c r="B24" s="662"/>
      <c r="C24" s="662"/>
      <c r="D24" s="663"/>
      <c r="E24" s="551">
        <f t="shared" ref="E24:K24" si="4">SUM(E19:E23)</f>
        <v>169120</v>
      </c>
      <c r="F24" s="551">
        <f t="shared" si="4"/>
        <v>0</v>
      </c>
      <c r="G24" s="551">
        <f t="shared" si="4"/>
        <v>0</v>
      </c>
      <c r="H24" s="551">
        <f t="shared" si="2"/>
        <v>169120</v>
      </c>
      <c r="I24" s="551">
        <f t="shared" si="4"/>
        <v>0</v>
      </c>
      <c r="J24" s="551">
        <f t="shared" si="4"/>
        <v>0</v>
      </c>
      <c r="K24" s="551">
        <f t="shared" si="4"/>
        <v>0</v>
      </c>
      <c r="L24" s="551">
        <f t="shared" si="3"/>
        <v>0</v>
      </c>
    </row>
    <row r="26" spans="1:13" ht="21" customHeight="1" x14ac:dyDescent="0.2"/>
    <row r="27" spans="1:13" ht="15" customHeight="1" x14ac:dyDescent="0.2"/>
    <row r="28" spans="1:13" ht="15" customHeight="1" x14ac:dyDescent="0.2"/>
    <row r="30" spans="1:13" ht="15" customHeight="1" x14ac:dyDescent="0.2"/>
    <row r="31" spans="1:13" ht="15" customHeight="1" x14ac:dyDescent="0.2"/>
    <row r="32" spans="1:13" ht="15" customHeight="1" x14ac:dyDescent="0.2"/>
    <row r="91" ht="15" customHeight="1" x14ac:dyDescent="0.2"/>
    <row r="92" ht="15" customHeight="1" x14ac:dyDescent="0.2"/>
    <row r="151" ht="15" customHeight="1" x14ac:dyDescent="0.2"/>
    <row r="152" ht="15" customHeight="1" x14ac:dyDescent="0.2"/>
    <row r="211" ht="15" customHeight="1" x14ac:dyDescent="0.2"/>
    <row r="212" ht="15" customHeight="1" x14ac:dyDescent="0.2"/>
    <row r="271" ht="15" customHeight="1" x14ac:dyDescent="0.2"/>
    <row r="272" ht="15" customHeight="1" x14ac:dyDescent="0.2"/>
    <row r="331" ht="15" customHeight="1" x14ac:dyDescent="0.2"/>
    <row r="332" ht="15" customHeight="1" x14ac:dyDescent="0.2"/>
    <row r="333" ht="15" customHeight="1" x14ac:dyDescent="0.2"/>
    <row r="392" ht="15" customHeight="1" x14ac:dyDescent="0.2"/>
    <row r="393" ht="15" customHeight="1" x14ac:dyDescent="0.2"/>
    <row r="452" ht="15" customHeight="1" x14ac:dyDescent="0.2"/>
    <row r="453" ht="15" customHeight="1" x14ac:dyDescent="0.2"/>
    <row r="512" ht="15" customHeight="1" x14ac:dyDescent="0.2"/>
    <row r="513" ht="15" customHeight="1" x14ac:dyDescent="0.2"/>
    <row r="572" ht="15" customHeight="1" x14ac:dyDescent="0.2"/>
    <row r="573" ht="15" customHeight="1" x14ac:dyDescent="0.2"/>
    <row r="632" ht="15" customHeight="1" x14ac:dyDescent="0.2"/>
    <row r="633" ht="15" customHeight="1" x14ac:dyDescent="0.2"/>
    <row r="634" ht="15" customHeight="1" x14ac:dyDescent="0.2"/>
    <row r="693" ht="15" customHeight="1" x14ac:dyDescent="0.2"/>
    <row r="694" ht="15" customHeight="1" x14ac:dyDescent="0.2"/>
    <row r="753" ht="15" customHeight="1" x14ac:dyDescent="0.2"/>
    <row r="754" ht="15" customHeight="1" x14ac:dyDescent="0.2"/>
    <row r="813" ht="15" customHeight="1" x14ac:dyDescent="0.2"/>
    <row r="814" ht="15" customHeight="1" x14ac:dyDescent="0.2"/>
    <row r="873" ht="15" customHeight="1" x14ac:dyDescent="0.2"/>
    <row r="874" ht="15" customHeight="1" x14ac:dyDescent="0.2"/>
    <row r="933" ht="15" customHeight="1" x14ac:dyDescent="0.2"/>
    <row r="934" ht="15" customHeight="1" x14ac:dyDescent="0.2"/>
    <row r="935" ht="15" customHeight="1" x14ac:dyDescent="0.2"/>
    <row r="994" ht="15" customHeight="1" x14ac:dyDescent="0.2"/>
    <row r="995" ht="15" customHeight="1" x14ac:dyDescent="0.2"/>
    <row r="1054" ht="15" customHeight="1" x14ac:dyDescent="0.2"/>
    <row r="1055" ht="15" customHeight="1" x14ac:dyDescent="0.2"/>
    <row r="1114" ht="15" customHeight="1" x14ac:dyDescent="0.2"/>
    <row r="1115" ht="15" customHeight="1" x14ac:dyDescent="0.2"/>
    <row r="1174" ht="15" customHeight="1" x14ac:dyDescent="0.2"/>
    <row r="1175" ht="15" customHeight="1" x14ac:dyDescent="0.2"/>
    <row r="1234" ht="15" customHeight="1" x14ac:dyDescent="0.2"/>
    <row r="1235" ht="15" customHeight="1" x14ac:dyDescent="0.2"/>
    <row r="1236" ht="15" customHeight="1" x14ac:dyDescent="0.2"/>
    <row r="1295" ht="15" customHeight="1" x14ac:dyDescent="0.2"/>
    <row r="1296" ht="15" customHeight="1" x14ac:dyDescent="0.2"/>
    <row r="1355" ht="15" customHeight="1" x14ac:dyDescent="0.2"/>
    <row r="1356" ht="15" customHeight="1" x14ac:dyDescent="0.2"/>
    <row r="1415" ht="15" customHeight="1" x14ac:dyDescent="0.2"/>
    <row r="1416" ht="15" customHeight="1" x14ac:dyDescent="0.2"/>
    <row r="1475" ht="15" customHeight="1" x14ac:dyDescent="0.2"/>
    <row r="1476" ht="15" customHeight="1" x14ac:dyDescent="0.2"/>
    <row r="1535" ht="15" customHeight="1" x14ac:dyDescent="0.2"/>
    <row r="1536" ht="15" customHeight="1" x14ac:dyDescent="0.2"/>
    <row r="1537" ht="15" customHeight="1" x14ac:dyDescent="0.2"/>
    <row r="1596" ht="15" customHeight="1" x14ac:dyDescent="0.2"/>
    <row r="1597" ht="15" customHeight="1" x14ac:dyDescent="0.2"/>
    <row r="1656" ht="15" customHeight="1" x14ac:dyDescent="0.2"/>
    <row r="1657" ht="15" customHeight="1" x14ac:dyDescent="0.2"/>
    <row r="1716" ht="15" customHeight="1" x14ac:dyDescent="0.2"/>
    <row r="1717" ht="15" customHeight="1" x14ac:dyDescent="0.2"/>
    <row r="1776" ht="15" customHeight="1" x14ac:dyDescent="0.2"/>
    <row r="1777" ht="15" customHeight="1" x14ac:dyDescent="0.2"/>
    <row r="1836" ht="15" customHeight="1" x14ac:dyDescent="0.2"/>
    <row r="1837" ht="15" customHeight="1" x14ac:dyDescent="0.2"/>
    <row r="1838" ht="15" customHeight="1" x14ac:dyDescent="0.2"/>
    <row r="1897" ht="15" customHeight="1" x14ac:dyDescent="0.2"/>
    <row r="1898" ht="15" customHeight="1" x14ac:dyDescent="0.2"/>
    <row r="1957" ht="15" customHeight="1" x14ac:dyDescent="0.2"/>
    <row r="1958" ht="15" customHeight="1" x14ac:dyDescent="0.2"/>
    <row r="2017" ht="15" customHeight="1" x14ac:dyDescent="0.2"/>
    <row r="2018" ht="15" customHeight="1" x14ac:dyDescent="0.2"/>
    <row r="2077" ht="15" customHeight="1" x14ac:dyDescent="0.2"/>
    <row r="2078" ht="15" customHeight="1" x14ac:dyDescent="0.2"/>
    <row r="2137" ht="15" customHeight="1" x14ac:dyDescent="0.2"/>
    <row r="2138" ht="15" customHeight="1" x14ac:dyDescent="0.2"/>
    <row r="2139" ht="15" customHeight="1" x14ac:dyDescent="0.2"/>
    <row r="2198" ht="15" customHeight="1" x14ac:dyDescent="0.2"/>
    <row r="2199" ht="15" customHeight="1" x14ac:dyDescent="0.2"/>
    <row r="2258" ht="15" customHeight="1" x14ac:dyDescent="0.2"/>
    <row r="2259" ht="15" customHeight="1" x14ac:dyDescent="0.2"/>
    <row r="2318" ht="15" customHeight="1" x14ac:dyDescent="0.2"/>
    <row r="2319" ht="15" customHeight="1" x14ac:dyDescent="0.2"/>
    <row r="2378" ht="15" customHeight="1" x14ac:dyDescent="0.2"/>
    <row r="2379" ht="15" customHeight="1" x14ac:dyDescent="0.2"/>
  </sheetData>
  <sheetProtection formatCells="0" formatColumns="0" formatRows="0" autoFilter="0"/>
  <autoFilter ref="Q1:Q13"/>
  <customSheetViews>
    <customSheetView guid="{AF97BA83-6C4E-4F92-8F85-60362F83C6A3}" scale="85" fitToPage="1" showAutoFilter="1" topLeftCell="A50">
      <selection activeCell="B51" sqref="B51:D51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  <autoFilter ref="B1"/>
    </customSheetView>
    <customSheetView guid="{4183177D-A470-4395-87EE-308BB48BFA1A}" scale="85" fitToPage="1" printArea="1" showAutoFilter="1" topLeftCell="A34">
      <selection activeCell="B55" sqref="B55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  <autoFilter ref="B1"/>
    </customSheetView>
  </customSheetViews>
  <mergeCells count="38">
    <mergeCell ref="I3:L3"/>
    <mergeCell ref="M3:P3"/>
    <mergeCell ref="O4:O5"/>
    <mergeCell ref="M4:M5"/>
    <mergeCell ref="N4:N5"/>
    <mergeCell ref="K4:K5"/>
    <mergeCell ref="I4:I5"/>
    <mergeCell ref="J4:J5"/>
    <mergeCell ref="A3:A5"/>
    <mergeCell ref="A12:D12"/>
    <mergeCell ref="G4:G5"/>
    <mergeCell ref="B3:D5"/>
    <mergeCell ref="B7:D7"/>
    <mergeCell ref="B6:D6"/>
    <mergeCell ref="B11:D11"/>
    <mergeCell ref="E3:H3"/>
    <mergeCell ref="E4:E5"/>
    <mergeCell ref="F4:F5"/>
    <mergeCell ref="B8:D8"/>
    <mergeCell ref="B9:D9"/>
    <mergeCell ref="B10:D10"/>
    <mergeCell ref="B18:D18"/>
    <mergeCell ref="B19:D19"/>
    <mergeCell ref="A24:D24"/>
    <mergeCell ref="J16:J17"/>
    <mergeCell ref="I16:I17"/>
    <mergeCell ref="E16:E17"/>
    <mergeCell ref="F16:F17"/>
    <mergeCell ref="G16:G17"/>
    <mergeCell ref="B20:D20"/>
    <mergeCell ref="B21:D21"/>
    <mergeCell ref="B22:D22"/>
    <mergeCell ref="B23:D23"/>
    <mergeCell ref="K16:K17"/>
    <mergeCell ref="A15:A17"/>
    <mergeCell ref="B15:D17"/>
    <mergeCell ref="E15:H15"/>
    <mergeCell ref="I15:L15"/>
  </mergeCells>
  <phoneticPr fontId="35" type="noConversion"/>
  <pageMargins left="0.56000000000000005" right="0.15748031496062992" top="0.35433070866141736" bottom="0.35433070866141736" header="0.31496062992125984" footer="0.31496062992125984"/>
  <pageSetup paperSize="9" scale="65" fitToHeight="0" orientation="landscape" blackAndWhite="1" r:id="rId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129"/>
  <sheetViews>
    <sheetView topLeftCell="A89" zoomScale="110" zoomScaleNormal="110" workbookViewId="0">
      <selection activeCell="A66" sqref="A66:J125"/>
    </sheetView>
  </sheetViews>
  <sheetFormatPr defaultColWidth="9.140625" defaultRowHeight="12.75" x14ac:dyDescent="0.2"/>
  <cols>
    <col min="1" max="1" width="7.7109375" style="81" customWidth="1"/>
    <col min="2" max="2" width="36.28515625" style="81" customWidth="1"/>
    <col min="3" max="3" width="9.140625" style="81" customWidth="1"/>
    <col min="4" max="4" width="25.140625" style="81" customWidth="1"/>
    <col min="5" max="6" width="14.28515625" style="81" customWidth="1"/>
    <col min="7" max="7" width="10.7109375" style="81" customWidth="1"/>
    <col min="8" max="9" width="14.28515625" style="81" customWidth="1"/>
    <col min="10" max="10" width="12.28515625" style="81" customWidth="1"/>
    <col min="11" max="13" width="14.28515625" style="81" customWidth="1"/>
    <col min="14" max="14" width="0" style="81" hidden="1" customWidth="1"/>
    <col min="15" max="16384" width="9.140625" style="81"/>
  </cols>
  <sheetData>
    <row r="1" spans="1:14" ht="15.75" x14ac:dyDescent="0.25">
      <c r="A1" s="91" t="s">
        <v>196</v>
      </c>
      <c r="B1" s="92" t="s">
        <v>317</v>
      </c>
      <c r="N1" s="81" t="s">
        <v>99</v>
      </c>
    </row>
    <row r="2" spans="1:14" ht="15.75" x14ac:dyDescent="0.25">
      <c r="A2" s="91" t="s">
        <v>269</v>
      </c>
      <c r="B2" s="92" t="s">
        <v>318</v>
      </c>
      <c r="M2" s="81" t="s">
        <v>194</v>
      </c>
    </row>
    <row r="3" spans="1:14" x14ac:dyDescent="0.2">
      <c r="A3" s="667" t="s">
        <v>51</v>
      </c>
      <c r="B3" s="667" t="s">
        <v>58</v>
      </c>
      <c r="C3" s="667" t="s">
        <v>57</v>
      </c>
      <c r="D3" s="667" t="s">
        <v>31</v>
      </c>
      <c r="E3" s="639" t="str">
        <f>'Запит  2-7'!E3:H3</f>
        <v>2018 рік (звіт)</v>
      </c>
      <c r="F3" s="639"/>
      <c r="G3" s="639"/>
      <c r="H3" s="654" t="s">
        <v>305</v>
      </c>
      <c r="I3" s="655"/>
      <c r="J3" s="656"/>
      <c r="K3" s="654" t="s">
        <v>306</v>
      </c>
      <c r="L3" s="655"/>
      <c r="M3" s="656"/>
      <c r="N3" s="81" t="s">
        <v>99</v>
      </c>
    </row>
    <row r="4" spans="1:14" ht="21" x14ac:dyDescent="0.2">
      <c r="A4" s="667"/>
      <c r="B4" s="667"/>
      <c r="C4" s="667"/>
      <c r="D4" s="667"/>
      <c r="E4" s="475" t="s">
        <v>55</v>
      </c>
      <c r="F4" s="475" t="s">
        <v>54</v>
      </c>
      <c r="G4" s="475" t="s">
        <v>266</v>
      </c>
      <c r="H4" s="475" t="s">
        <v>55</v>
      </c>
      <c r="I4" s="475" t="s">
        <v>54</v>
      </c>
      <c r="J4" s="475" t="s">
        <v>267</v>
      </c>
      <c r="K4" s="475" t="s">
        <v>55</v>
      </c>
      <c r="L4" s="475" t="s">
        <v>54</v>
      </c>
      <c r="M4" s="475" t="s">
        <v>268</v>
      </c>
    </row>
    <row r="5" spans="1:14" x14ac:dyDescent="0.2">
      <c r="A5" s="553">
        <v>1</v>
      </c>
      <c r="B5" s="553">
        <f>A5+1</f>
        <v>2</v>
      </c>
      <c r="C5" s="553">
        <f>B5+1</f>
        <v>3</v>
      </c>
      <c r="D5" s="553">
        <f>C5+1</f>
        <v>4</v>
      </c>
      <c r="E5" s="553">
        <f>D5+1</f>
        <v>5</v>
      </c>
      <c r="F5" s="553">
        <v>6</v>
      </c>
      <c r="G5" s="553">
        <v>7</v>
      </c>
      <c r="H5" s="553">
        <v>8</v>
      </c>
      <c r="I5" s="553">
        <v>9</v>
      </c>
      <c r="J5" s="553">
        <v>10</v>
      </c>
      <c r="K5" s="553">
        <v>11</v>
      </c>
      <c r="L5" s="553">
        <v>12</v>
      </c>
      <c r="M5" s="553">
        <v>13</v>
      </c>
      <c r="N5" s="81" t="s">
        <v>99</v>
      </c>
    </row>
    <row r="6" spans="1:14" ht="15" customHeight="1" x14ac:dyDescent="0.2">
      <c r="A6" s="554"/>
      <c r="B6" s="668" t="s">
        <v>107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81" t="str">
        <f>N7</f>
        <v>Для друку</v>
      </c>
    </row>
    <row r="7" spans="1:14" ht="25.5" x14ac:dyDescent="0.2">
      <c r="A7" s="555"/>
      <c r="B7" s="556" t="s">
        <v>354</v>
      </c>
      <c r="C7" s="557" t="s">
        <v>194</v>
      </c>
      <c r="D7" s="557" t="s">
        <v>355</v>
      </c>
      <c r="E7" s="582">
        <v>35628</v>
      </c>
      <c r="F7" s="558"/>
      <c r="G7" s="582">
        <f>E7+F7</f>
        <v>35628</v>
      </c>
      <c r="H7" s="582">
        <v>40000</v>
      </c>
      <c r="I7" s="558"/>
      <c r="J7" s="582">
        <f>H7+I7</f>
        <v>40000</v>
      </c>
      <c r="K7" s="582">
        <v>40000</v>
      </c>
      <c r="L7" s="558"/>
      <c r="M7" s="582">
        <f>K7+L7</f>
        <v>40000</v>
      </c>
      <c r="N7" s="81" t="str">
        <f t="shared" ref="N7:N22" si="0">IF(B7&lt;&gt;"","Для друку","")</f>
        <v>Для друку</v>
      </c>
    </row>
    <row r="8" spans="1:14" ht="25.5" x14ac:dyDescent="0.2">
      <c r="A8" s="555"/>
      <c r="B8" s="556" t="s">
        <v>349</v>
      </c>
      <c r="C8" s="557" t="s">
        <v>194</v>
      </c>
      <c r="D8" s="557" t="s">
        <v>355</v>
      </c>
      <c r="E8" s="582">
        <v>0</v>
      </c>
      <c r="F8" s="558"/>
      <c r="G8" s="582">
        <f t="shared" ref="G8:G22" si="1">E8+F8</f>
        <v>0</v>
      </c>
      <c r="H8" s="582">
        <v>65000</v>
      </c>
      <c r="I8" s="558"/>
      <c r="J8" s="582">
        <f t="shared" ref="J8:J22" si="2">H8+I8</f>
        <v>65000</v>
      </c>
      <c r="K8" s="582">
        <v>40000</v>
      </c>
      <c r="L8" s="558"/>
      <c r="M8" s="582">
        <f t="shared" ref="M8:M22" si="3">K8+L8</f>
        <v>40000</v>
      </c>
      <c r="N8" s="81" t="str">
        <f t="shared" si="0"/>
        <v>Для друку</v>
      </c>
    </row>
    <row r="9" spans="1:14" ht="38.25" x14ac:dyDescent="0.2">
      <c r="A9" s="555"/>
      <c r="B9" s="556" t="s">
        <v>356</v>
      </c>
      <c r="C9" s="557" t="s">
        <v>194</v>
      </c>
      <c r="D9" s="557" t="s">
        <v>355</v>
      </c>
      <c r="E9" s="582">
        <v>0</v>
      </c>
      <c r="F9" s="558"/>
      <c r="G9" s="582">
        <f t="shared" si="1"/>
        <v>0</v>
      </c>
      <c r="H9" s="582">
        <v>61500</v>
      </c>
      <c r="I9" s="558"/>
      <c r="J9" s="582">
        <f t="shared" si="2"/>
        <v>61500</v>
      </c>
      <c r="K9" s="582">
        <v>40000</v>
      </c>
      <c r="L9" s="558"/>
      <c r="M9" s="582">
        <f t="shared" si="3"/>
        <v>40000</v>
      </c>
      <c r="N9" s="81" t="str">
        <f t="shared" si="0"/>
        <v>Для друку</v>
      </c>
    </row>
    <row r="10" spans="1:14" ht="51" x14ac:dyDescent="0.2">
      <c r="A10" s="555"/>
      <c r="B10" s="556" t="s">
        <v>380</v>
      </c>
      <c r="C10" s="557" t="s">
        <v>194</v>
      </c>
      <c r="D10" s="557" t="s">
        <v>355</v>
      </c>
      <c r="E10" s="582">
        <v>0</v>
      </c>
      <c r="F10" s="558"/>
      <c r="G10" s="582">
        <v>0</v>
      </c>
      <c r="H10" s="582">
        <v>0</v>
      </c>
      <c r="I10" s="558"/>
      <c r="J10" s="582">
        <v>0</v>
      </c>
      <c r="K10" s="582">
        <v>0</v>
      </c>
      <c r="L10" s="558"/>
      <c r="M10" s="582">
        <v>0</v>
      </c>
    </row>
    <row r="11" spans="1:14" ht="40.5" customHeight="1" x14ac:dyDescent="0.2">
      <c r="A11" s="555"/>
      <c r="B11" s="556" t="s">
        <v>357</v>
      </c>
      <c r="C11" s="557" t="s">
        <v>194</v>
      </c>
      <c r="D11" s="557" t="s">
        <v>355</v>
      </c>
      <c r="E11" s="582">
        <v>60000</v>
      </c>
      <c r="F11" s="558"/>
      <c r="G11" s="582">
        <f t="shared" si="1"/>
        <v>60000</v>
      </c>
      <c r="H11" s="582">
        <v>20000</v>
      </c>
      <c r="I11" s="558"/>
      <c r="J11" s="582">
        <f t="shared" si="2"/>
        <v>20000</v>
      </c>
      <c r="K11" s="582">
        <v>40000</v>
      </c>
      <c r="L11" s="558"/>
      <c r="M11" s="582">
        <f t="shared" si="3"/>
        <v>40000</v>
      </c>
      <c r="N11" s="81" t="str">
        <f t="shared" si="0"/>
        <v>Для друку</v>
      </c>
    </row>
    <row r="12" spans="1:14" hidden="1" x14ac:dyDescent="0.2">
      <c r="A12" s="555"/>
      <c r="B12" s="556"/>
      <c r="C12" s="557"/>
      <c r="D12" s="557"/>
      <c r="E12" s="558"/>
      <c r="F12" s="558"/>
      <c r="G12" s="582">
        <f t="shared" si="1"/>
        <v>0</v>
      </c>
      <c r="H12" s="558"/>
      <c r="I12" s="558"/>
      <c r="J12" s="582">
        <f t="shared" si="2"/>
        <v>0</v>
      </c>
      <c r="K12" s="558"/>
      <c r="L12" s="558"/>
      <c r="M12" s="582">
        <f t="shared" si="3"/>
        <v>0</v>
      </c>
      <c r="N12" s="81" t="str">
        <f t="shared" si="0"/>
        <v/>
      </c>
    </row>
    <row r="13" spans="1:14" hidden="1" x14ac:dyDescent="0.2">
      <c r="A13" s="555"/>
      <c r="B13" s="556"/>
      <c r="C13" s="557"/>
      <c r="D13" s="557"/>
      <c r="E13" s="558"/>
      <c r="F13" s="558"/>
      <c r="G13" s="582">
        <f t="shared" si="1"/>
        <v>0</v>
      </c>
      <c r="H13" s="558"/>
      <c r="I13" s="558"/>
      <c r="J13" s="582">
        <f t="shared" si="2"/>
        <v>0</v>
      </c>
      <c r="K13" s="558"/>
      <c r="L13" s="558"/>
      <c r="M13" s="582">
        <f t="shared" si="3"/>
        <v>0</v>
      </c>
      <c r="N13" s="81" t="str">
        <f t="shared" si="0"/>
        <v/>
      </c>
    </row>
    <row r="14" spans="1:14" hidden="1" x14ac:dyDescent="0.2">
      <c r="A14" s="555"/>
      <c r="B14" s="556"/>
      <c r="C14" s="557"/>
      <c r="D14" s="557"/>
      <c r="E14" s="558"/>
      <c r="F14" s="558"/>
      <c r="G14" s="582">
        <f t="shared" si="1"/>
        <v>0</v>
      </c>
      <c r="H14" s="558"/>
      <c r="I14" s="558"/>
      <c r="J14" s="582">
        <f t="shared" si="2"/>
        <v>0</v>
      </c>
      <c r="K14" s="558"/>
      <c r="L14" s="558"/>
      <c r="M14" s="582">
        <f t="shared" si="3"/>
        <v>0</v>
      </c>
      <c r="N14" s="81" t="str">
        <f t="shared" si="0"/>
        <v/>
      </c>
    </row>
    <row r="15" spans="1:14" hidden="1" x14ac:dyDescent="0.2">
      <c r="A15" s="555"/>
      <c r="B15" s="556"/>
      <c r="C15" s="557"/>
      <c r="D15" s="557"/>
      <c r="E15" s="558"/>
      <c r="F15" s="558"/>
      <c r="G15" s="582">
        <f t="shared" si="1"/>
        <v>0</v>
      </c>
      <c r="H15" s="558"/>
      <c r="I15" s="558"/>
      <c r="J15" s="582">
        <f t="shared" si="2"/>
        <v>0</v>
      </c>
      <c r="K15" s="558"/>
      <c r="L15" s="558"/>
      <c r="M15" s="582">
        <f t="shared" si="3"/>
        <v>0</v>
      </c>
      <c r="N15" s="81" t="str">
        <f t="shared" si="0"/>
        <v/>
      </c>
    </row>
    <row r="16" spans="1:14" hidden="1" x14ac:dyDescent="0.2">
      <c r="A16" s="555"/>
      <c r="B16" s="556"/>
      <c r="C16" s="557"/>
      <c r="D16" s="557"/>
      <c r="E16" s="558"/>
      <c r="F16" s="558"/>
      <c r="G16" s="582">
        <f t="shared" si="1"/>
        <v>0</v>
      </c>
      <c r="H16" s="558"/>
      <c r="I16" s="558"/>
      <c r="J16" s="582">
        <f t="shared" si="2"/>
        <v>0</v>
      </c>
      <c r="K16" s="558"/>
      <c r="L16" s="558"/>
      <c r="M16" s="582">
        <f t="shared" si="3"/>
        <v>0</v>
      </c>
      <c r="N16" s="81" t="str">
        <f t="shared" si="0"/>
        <v/>
      </c>
    </row>
    <row r="17" spans="1:14" hidden="1" x14ac:dyDescent="0.2">
      <c r="A17" s="555"/>
      <c r="B17" s="556"/>
      <c r="C17" s="557"/>
      <c r="D17" s="557"/>
      <c r="E17" s="558"/>
      <c r="F17" s="558"/>
      <c r="G17" s="582">
        <f t="shared" si="1"/>
        <v>0</v>
      </c>
      <c r="H17" s="558"/>
      <c r="I17" s="558"/>
      <c r="J17" s="582">
        <f t="shared" si="2"/>
        <v>0</v>
      </c>
      <c r="K17" s="558"/>
      <c r="L17" s="558"/>
      <c r="M17" s="582">
        <f t="shared" si="3"/>
        <v>0</v>
      </c>
      <c r="N17" s="81" t="str">
        <f t="shared" si="0"/>
        <v/>
      </c>
    </row>
    <row r="18" spans="1:14" hidden="1" x14ac:dyDescent="0.2">
      <c r="A18" s="555"/>
      <c r="B18" s="556"/>
      <c r="C18" s="557"/>
      <c r="D18" s="557"/>
      <c r="E18" s="558"/>
      <c r="F18" s="558"/>
      <c r="G18" s="582">
        <f t="shared" si="1"/>
        <v>0</v>
      </c>
      <c r="H18" s="558"/>
      <c r="I18" s="558"/>
      <c r="J18" s="582">
        <f t="shared" si="2"/>
        <v>0</v>
      </c>
      <c r="K18" s="558"/>
      <c r="L18" s="558"/>
      <c r="M18" s="582">
        <f t="shared" si="3"/>
        <v>0</v>
      </c>
      <c r="N18" s="81" t="str">
        <f t="shared" si="0"/>
        <v/>
      </c>
    </row>
    <row r="19" spans="1:14" hidden="1" x14ac:dyDescent="0.2">
      <c r="A19" s="555"/>
      <c r="B19" s="556"/>
      <c r="C19" s="557"/>
      <c r="D19" s="557"/>
      <c r="E19" s="558"/>
      <c r="F19" s="558"/>
      <c r="G19" s="582">
        <f t="shared" si="1"/>
        <v>0</v>
      </c>
      <c r="H19" s="558"/>
      <c r="I19" s="558"/>
      <c r="J19" s="582">
        <f t="shared" si="2"/>
        <v>0</v>
      </c>
      <c r="K19" s="558"/>
      <c r="L19" s="558"/>
      <c r="M19" s="582">
        <f t="shared" si="3"/>
        <v>0</v>
      </c>
      <c r="N19" s="81" t="str">
        <f t="shared" si="0"/>
        <v/>
      </c>
    </row>
    <row r="20" spans="1:14" hidden="1" x14ac:dyDescent="0.2">
      <c r="A20" s="555"/>
      <c r="B20" s="556"/>
      <c r="C20" s="557"/>
      <c r="D20" s="557"/>
      <c r="E20" s="558"/>
      <c r="F20" s="558"/>
      <c r="G20" s="582">
        <f t="shared" si="1"/>
        <v>0</v>
      </c>
      <c r="H20" s="558"/>
      <c r="I20" s="558"/>
      <c r="J20" s="582">
        <f t="shared" si="2"/>
        <v>0</v>
      </c>
      <c r="K20" s="558"/>
      <c r="L20" s="558"/>
      <c r="M20" s="582">
        <f t="shared" si="3"/>
        <v>0</v>
      </c>
      <c r="N20" s="81" t="str">
        <f t="shared" si="0"/>
        <v/>
      </c>
    </row>
    <row r="21" spans="1:14" hidden="1" x14ac:dyDescent="0.2">
      <c r="A21" s="555"/>
      <c r="B21" s="556"/>
      <c r="C21" s="557"/>
      <c r="D21" s="557"/>
      <c r="E21" s="558"/>
      <c r="F21" s="558"/>
      <c r="G21" s="582">
        <f t="shared" si="1"/>
        <v>0</v>
      </c>
      <c r="H21" s="558"/>
      <c r="I21" s="558"/>
      <c r="J21" s="582">
        <f t="shared" si="2"/>
        <v>0</v>
      </c>
      <c r="K21" s="558"/>
      <c r="L21" s="558"/>
      <c r="M21" s="582">
        <f t="shared" si="3"/>
        <v>0</v>
      </c>
      <c r="N21" s="81" t="str">
        <f t="shared" si="0"/>
        <v/>
      </c>
    </row>
    <row r="22" spans="1:14" ht="0.75" hidden="1" customHeight="1" x14ac:dyDescent="0.2">
      <c r="A22" s="555"/>
      <c r="B22" s="556"/>
      <c r="C22" s="557"/>
      <c r="D22" s="557"/>
      <c r="E22" s="558"/>
      <c r="F22" s="558"/>
      <c r="G22" s="582">
        <f t="shared" si="1"/>
        <v>0</v>
      </c>
      <c r="H22" s="558"/>
      <c r="I22" s="558"/>
      <c r="J22" s="582">
        <f t="shared" si="2"/>
        <v>0</v>
      </c>
      <c r="K22" s="558"/>
      <c r="L22" s="558"/>
      <c r="M22" s="582">
        <f t="shared" si="3"/>
        <v>0</v>
      </c>
      <c r="N22" s="81" t="str">
        <f t="shared" si="0"/>
        <v/>
      </c>
    </row>
    <row r="23" spans="1:14" x14ac:dyDescent="0.2">
      <c r="A23" s="554"/>
      <c r="B23" s="668" t="s">
        <v>108</v>
      </c>
      <c r="C23" s="668" t="s">
        <v>0</v>
      </c>
      <c r="D23" s="668" t="s">
        <v>0</v>
      </c>
      <c r="E23" s="668" t="s">
        <v>0</v>
      </c>
      <c r="F23" s="668"/>
      <c r="G23" s="668"/>
      <c r="H23" s="668"/>
      <c r="I23" s="668"/>
      <c r="J23" s="668" t="s">
        <v>0</v>
      </c>
      <c r="K23" s="668" t="s">
        <v>0</v>
      </c>
      <c r="L23" s="668" t="s">
        <v>0</v>
      </c>
      <c r="M23" s="668"/>
      <c r="N23" s="81" t="str">
        <f>N24</f>
        <v>Для друку</v>
      </c>
    </row>
    <row r="24" spans="1:14" ht="25.5" x14ac:dyDescent="0.2">
      <c r="A24" s="555"/>
      <c r="B24" s="556" t="s">
        <v>358</v>
      </c>
      <c r="C24" s="557" t="s">
        <v>359</v>
      </c>
      <c r="D24" s="557" t="s">
        <v>360</v>
      </c>
      <c r="E24" s="582">
        <v>1000</v>
      </c>
      <c r="F24" s="558"/>
      <c r="G24" s="582">
        <f t="shared" ref="G24:G38" si="4">E24+F24</f>
        <v>1000</v>
      </c>
      <c r="H24" s="582">
        <v>2000</v>
      </c>
      <c r="I24" s="558"/>
      <c r="J24" s="582">
        <f>H24+I24</f>
        <v>2000</v>
      </c>
      <c r="K24" s="582">
        <v>990</v>
      </c>
      <c r="L24" s="558"/>
      <c r="M24" s="582">
        <f>K24+L24</f>
        <v>990</v>
      </c>
      <c r="N24" s="81" t="str">
        <f t="shared" ref="N24:N38" si="5">IF(B24&lt;&gt;"","Для друку","")</f>
        <v>Для друку</v>
      </c>
    </row>
    <row r="25" spans="1:14" ht="25.5" x14ac:dyDescent="0.2">
      <c r="A25" s="555"/>
      <c r="B25" s="556" t="s">
        <v>361</v>
      </c>
      <c r="C25" s="557" t="s">
        <v>359</v>
      </c>
      <c r="D25" s="557" t="s">
        <v>362</v>
      </c>
      <c r="E25" s="582">
        <v>0</v>
      </c>
      <c r="F25" s="558"/>
      <c r="G25" s="582">
        <f t="shared" si="4"/>
        <v>0</v>
      </c>
      <c r="H25" s="582">
        <v>2</v>
      </c>
      <c r="I25" s="558"/>
      <c r="J25" s="582">
        <f t="shared" ref="J25:J38" si="6">H25+I25</f>
        <v>2</v>
      </c>
      <c r="K25" s="582">
        <v>1</v>
      </c>
      <c r="L25" s="558"/>
      <c r="M25" s="582">
        <f t="shared" ref="M25:M38" si="7">K25+L25</f>
        <v>1</v>
      </c>
      <c r="N25" s="81" t="str">
        <f t="shared" si="5"/>
        <v>Для друку</v>
      </c>
    </row>
    <row r="26" spans="1:14" ht="26.25" customHeight="1" x14ac:dyDescent="0.2">
      <c r="A26" s="555"/>
      <c r="B26" s="556" t="s">
        <v>363</v>
      </c>
      <c r="C26" s="557" t="s">
        <v>359</v>
      </c>
      <c r="D26" s="557" t="s">
        <v>362</v>
      </c>
      <c r="E26" s="582">
        <v>0</v>
      </c>
      <c r="F26" s="558"/>
      <c r="G26" s="582">
        <f t="shared" si="4"/>
        <v>0</v>
      </c>
      <c r="H26" s="582">
        <v>2</v>
      </c>
      <c r="I26" s="558"/>
      <c r="J26" s="582">
        <f t="shared" si="6"/>
        <v>2</v>
      </c>
      <c r="K26" s="582">
        <v>1</v>
      </c>
      <c r="L26" s="558"/>
      <c r="M26" s="582">
        <f t="shared" si="7"/>
        <v>1</v>
      </c>
      <c r="N26" s="81" t="str">
        <f t="shared" si="5"/>
        <v>Для друку</v>
      </c>
    </row>
    <row r="27" spans="1:14" ht="24" customHeight="1" x14ac:dyDescent="0.2">
      <c r="A27" s="555"/>
      <c r="B27" s="556" t="s">
        <v>364</v>
      </c>
      <c r="C27" s="557" t="s">
        <v>359</v>
      </c>
      <c r="D27" s="557" t="s">
        <v>362</v>
      </c>
      <c r="E27" s="582">
        <v>9</v>
      </c>
      <c r="F27" s="558"/>
      <c r="G27" s="582">
        <f t="shared" si="4"/>
        <v>9</v>
      </c>
      <c r="H27" s="582">
        <v>2</v>
      </c>
      <c r="I27" s="558"/>
      <c r="J27" s="582">
        <f t="shared" si="6"/>
        <v>2</v>
      </c>
      <c r="K27" s="582">
        <v>8</v>
      </c>
      <c r="L27" s="558"/>
      <c r="M27" s="582">
        <f t="shared" si="7"/>
        <v>8</v>
      </c>
      <c r="N27" s="81" t="str">
        <f t="shared" si="5"/>
        <v>Для друку</v>
      </c>
    </row>
    <row r="28" spans="1:14" hidden="1" x14ac:dyDescent="0.2">
      <c r="A28" s="555"/>
      <c r="B28" s="556"/>
      <c r="C28" s="557"/>
      <c r="D28" s="557"/>
      <c r="E28" s="558"/>
      <c r="F28" s="558"/>
      <c r="G28" s="582">
        <f t="shared" si="4"/>
        <v>0</v>
      </c>
      <c r="H28" s="558"/>
      <c r="I28" s="558"/>
      <c r="J28" s="582">
        <f t="shared" si="6"/>
        <v>0</v>
      </c>
      <c r="K28" s="558"/>
      <c r="L28" s="558"/>
      <c r="M28" s="582">
        <f t="shared" si="7"/>
        <v>0</v>
      </c>
      <c r="N28" s="81" t="str">
        <f t="shared" si="5"/>
        <v/>
      </c>
    </row>
    <row r="29" spans="1:14" hidden="1" x14ac:dyDescent="0.2">
      <c r="A29" s="555"/>
      <c r="B29" s="556"/>
      <c r="C29" s="557"/>
      <c r="D29" s="557"/>
      <c r="E29" s="558"/>
      <c r="F29" s="558"/>
      <c r="G29" s="582">
        <f t="shared" si="4"/>
        <v>0</v>
      </c>
      <c r="H29" s="558"/>
      <c r="I29" s="558"/>
      <c r="J29" s="582">
        <f t="shared" si="6"/>
        <v>0</v>
      </c>
      <c r="K29" s="558"/>
      <c r="L29" s="558"/>
      <c r="M29" s="582">
        <f t="shared" si="7"/>
        <v>0</v>
      </c>
      <c r="N29" s="81" t="str">
        <f t="shared" si="5"/>
        <v/>
      </c>
    </row>
    <row r="30" spans="1:14" hidden="1" x14ac:dyDescent="0.2">
      <c r="A30" s="555"/>
      <c r="B30" s="556"/>
      <c r="C30" s="557"/>
      <c r="D30" s="557"/>
      <c r="E30" s="558"/>
      <c r="F30" s="558"/>
      <c r="G30" s="582">
        <f t="shared" si="4"/>
        <v>0</v>
      </c>
      <c r="H30" s="558"/>
      <c r="I30" s="558"/>
      <c r="J30" s="582">
        <f t="shared" si="6"/>
        <v>0</v>
      </c>
      <c r="K30" s="558"/>
      <c r="L30" s="558"/>
      <c r="M30" s="582">
        <f t="shared" si="7"/>
        <v>0</v>
      </c>
      <c r="N30" s="81" t="str">
        <f t="shared" si="5"/>
        <v/>
      </c>
    </row>
    <row r="31" spans="1:14" hidden="1" x14ac:dyDescent="0.2">
      <c r="A31" s="555"/>
      <c r="B31" s="556"/>
      <c r="C31" s="557"/>
      <c r="D31" s="557"/>
      <c r="E31" s="558"/>
      <c r="F31" s="558"/>
      <c r="G31" s="582">
        <f t="shared" si="4"/>
        <v>0</v>
      </c>
      <c r="H31" s="558"/>
      <c r="I31" s="558"/>
      <c r="J31" s="582">
        <f t="shared" si="6"/>
        <v>0</v>
      </c>
      <c r="K31" s="558"/>
      <c r="L31" s="558"/>
      <c r="M31" s="582">
        <f t="shared" si="7"/>
        <v>0</v>
      </c>
      <c r="N31" s="81" t="str">
        <f t="shared" si="5"/>
        <v/>
      </c>
    </row>
    <row r="32" spans="1:14" hidden="1" x14ac:dyDescent="0.2">
      <c r="A32" s="555"/>
      <c r="B32" s="556"/>
      <c r="C32" s="557"/>
      <c r="D32" s="557"/>
      <c r="E32" s="558"/>
      <c r="F32" s="558"/>
      <c r="G32" s="582">
        <f t="shared" si="4"/>
        <v>0</v>
      </c>
      <c r="H32" s="558"/>
      <c r="I32" s="558"/>
      <c r="J32" s="582">
        <f t="shared" si="6"/>
        <v>0</v>
      </c>
      <c r="K32" s="558"/>
      <c r="L32" s="558"/>
      <c r="M32" s="582">
        <f t="shared" si="7"/>
        <v>0</v>
      </c>
      <c r="N32" s="81" t="str">
        <f t="shared" si="5"/>
        <v/>
      </c>
    </row>
    <row r="33" spans="1:14" hidden="1" x14ac:dyDescent="0.2">
      <c r="A33" s="555"/>
      <c r="B33" s="556"/>
      <c r="C33" s="557"/>
      <c r="D33" s="557"/>
      <c r="E33" s="558"/>
      <c r="F33" s="558"/>
      <c r="G33" s="582">
        <f t="shared" si="4"/>
        <v>0</v>
      </c>
      <c r="H33" s="558"/>
      <c r="I33" s="558"/>
      <c r="J33" s="582">
        <f t="shared" si="6"/>
        <v>0</v>
      </c>
      <c r="K33" s="558"/>
      <c r="L33" s="558"/>
      <c r="M33" s="582">
        <f t="shared" si="7"/>
        <v>0</v>
      </c>
      <c r="N33" s="81" t="str">
        <f t="shared" si="5"/>
        <v/>
      </c>
    </row>
    <row r="34" spans="1:14" hidden="1" x14ac:dyDescent="0.2">
      <c r="A34" s="555"/>
      <c r="B34" s="556"/>
      <c r="C34" s="557"/>
      <c r="D34" s="557"/>
      <c r="E34" s="558"/>
      <c r="F34" s="558"/>
      <c r="G34" s="582">
        <f t="shared" si="4"/>
        <v>0</v>
      </c>
      <c r="H34" s="558"/>
      <c r="I34" s="558"/>
      <c r="J34" s="582">
        <f t="shared" si="6"/>
        <v>0</v>
      </c>
      <c r="K34" s="558"/>
      <c r="L34" s="558"/>
      <c r="M34" s="582">
        <f t="shared" si="7"/>
        <v>0</v>
      </c>
      <c r="N34" s="81" t="str">
        <f t="shared" si="5"/>
        <v/>
      </c>
    </row>
    <row r="35" spans="1:14" hidden="1" x14ac:dyDescent="0.2">
      <c r="A35" s="555"/>
      <c r="B35" s="556"/>
      <c r="C35" s="557"/>
      <c r="D35" s="557"/>
      <c r="E35" s="558"/>
      <c r="F35" s="558"/>
      <c r="G35" s="582">
        <f t="shared" si="4"/>
        <v>0</v>
      </c>
      <c r="H35" s="558"/>
      <c r="I35" s="558"/>
      <c r="J35" s="582">
        <f t="shared" si="6"/>
        <v>0</v>
      </c>
      <c r="K35" s="558"/>
      <c r="L35" s="558"/>
      <c r="M35" s="582">
        <f t="shared" si="7"/>
        <v>0</v>
      </c>
      <c r="N35" s="81" t="str">
        <f t="shared" si="5"/>
        <v/>
      </c>
    </row>
    <row r="36" spans="1:14" hidden="1" x14ac:dyDescent="0.2">
      <c r="A36" s="555"/>
      <c r="B36" s="556"/>
      <c r="C36" s="557"/>
      <c r="D36" s="557"/>
      <c r="E36" s="558"/>
      <c r="F36" s="558"/>
      <c r="G36" s="582">
        <f t="shared" si="4"/>
        <v>0</v>
      </c>
      <c r="H36" s="558"/>
      <c r="I36" s="558"/>
      <c r="J36" s="582">
        <f t="shared" si="6"/>
        <v>0</v>
      </c>
      <c r="K36" s="558"/>
      <c r="L36" s="558"/>
      <c r="M36" s="582">
        <f t="shared" si="7"/>
        <v>0</v>
      </c>
      <c r="N36" s="81" t="str">
        <f t="shared" si="5"/>
        <v/>
      </c>
    </row>
    <row r="37" spans="1:14" hidden="1" x14ac:dyDescent="0.2">
      <c r="A37" s="555"/>
      <c r="B37" s="556"/>
      <c r="C37" s="557"/>
      <c r="D37" s="557"/>
      <c r="E37" s="558"/>
      <c r="F37" s="558"/>
      <c r="G37" s="582">
        <f t="shared" si="4"/>
        <v>0</v>
      </c>
      <c r="H37" s="558"/>
      <c r="I37" s="558"/>
      <c r="J37" s="582">
        <f t="shared" si="6"/>
        <v>0</v>
      </c>
      <c r="K37" s="558"/>
      <c r="L37" s="558"/>
      <c r="M37" s="582">
        <f t="shared" si="7"/>
        <v>0</v>
      </c>
      <c r="N37" s="81" t="str">
        <f t="shared" si="5"/>
        <v/>
      </c>
    </row>
    <row r="38" spans="1:14" hidden="1" x14ac:dyDescent="0.2">
      <c r="A38" s="555"/>
      <c r="B38" s="556"/>
      <c r="C38" s="557"/>
      <c r="D38" s="557"/>
      <c r="E38" s="558"/>
      <c r="F38" s="558"/>
      <c r="G38" s="582">
        <f t="shared" si="4"/>
        <v>0</v>
      </c>
      <c r="H38" s="558"/>
      <c r="I38" s="558"/>
      <c r="J38" s="582">
        <f t="shared" si="6"/>
        <v>0</v>
      </c>
      <c r="K38" s="558"/>
      <c r="L38" s="558"/>
      <c r="M38" s="582">
        <f t="shared" si="7"/>
        <v>0</v>
      </c>
      <c r="N38" s="81" t="str">
        <f t="shared" si="5"/>
        <v/>
      </c>
    </row>
    <row r="39" spans="1:14" x14ac:dyDescent="0.2">
      <c r="A39" s="554"/>
      <c r="B39" s="668" t="s">
        <v>109</v>
      </c>
      <c r="C39" s="668" t="s">
        <v>0</v>
      </c>
      <c r="D39" s="668" t="s">
        <v>0</v>
      </c>
      <c r="E39" s="668" t="s">
        <v>0</v>
      </c>
      <c r="F39" s="668"/>
      <c r="G39" s="668"/>
      <c r="H39" s="668"/>
      <c r="I39" s="668"/>
      <c r="J39" s="668" t="s">
        <v>0</v>
      </c>
      <c r="K39" s="668" t="s">
        <v>0</v>
      </c>
      <c r="L39" s="668" t="s">
        <v>0</v>
      </c>
      <c r="M39" s="668"/>
      <c r="N39" s="81" t="str">
        <f>N40</f>
        <v>Для друку</v>
      </c>
    </row>
    <row r="40" spans="1:14" ht="42.75" customHeight="1" x14ac:dyDescent="0.2">
      <c r="A40" s="555"/>
      <c r="B40" s="556" t="s">
        <v>365</v>
      </c>
      <c r="C40" s="557" t="s">
        <v>194</v>
      </c>
      <c r="D40" s="557" t="s">
        <v>355</v>
      </c>
      <c r="E40" s="558">
        <f>E7/E24</f>
        <v>35.630000000000003</v>
      </c>
      <c r="F40" s="558"/>
      <c r="G40" s="558">
        <f>E40</f>
        <v>35.630000000000003</v>
      </c>
      <c r="H40" s="582">
        <v>20</v>
      </c>
      <c r="I40" s="558"/>
      <c r="J40" s="582">
        <f>H40+I40</f>
        <v>20</v>
      </c>
      <c r="K40" s="582">
        <f>K7/K24</f>
        <v>40</v>
      </c>
      <c r="L40" s="558"/>
      <c r="M40" s="582">
        <f>K40+L40</f>
        <v>40</v>
      </c>
      <c r="N40" s="81" t="str">
        <f t="shared" ref="N40:N54" si="8">IF(B40&lt;&gt;"","Для друку","")</f>
        <v>Для друку</v>
      </c>
    </row>
    <row r="41" spans="1:14" ht="43.5" customHeight="1" x14ac:dyDescent="0.2">
      <c r="A41" s="555"/>
      <c r="B41" s="556" t="s">
        <v>367</v>
      </c>
      <c r="C41" s="557" t="s">
        <v>194</v>
      </c>
      <c r="D41" s="557" t="s">
        <v>366</v>
      </c>
      <c r="E41" s="582">
        <v>0</v>
      </c>
      <c r="F41" s="558"/>
      <c r="G41" s="582">
        <f t="shared" ref="G41:G54" si="9">E41+F41</f>
        <v>0</v>
      </c>
      <c r="H41" s="582">
        <v>32500</v>
      </c>
      <c r="I41" s="558"/>
      <c r="J41" s="582">
        <f t="shared" ref="J41:J54" si="10">H41+I41</f>
        <v>32500</v>
      </c>
      <c r="K41" s="582">
        <f>K8/K25</f>
        <v>40000</v>
      </c>
      <c r="L41" s="558"/>
      <c r="M41" s="582">
        <f t="shared" ref="M41:M54" si="11">K41+L41</f>
        <v>40000</v>
      </c>
      <c r="N41" s="81" t="str">
        <f t="shared" si="8"/>
        <v>Для друку</v>
      </c>
    </row>
    <row r="42" spans="1:14" ht="54.75" customHeight="1" x14ac:dyDescent="0.2">
      <c r="A42" s="555"/>
      <c r="B42" s="556" t="s">
        <v>368</v>
      </c>
      <c r="C42" s="557" t="s">
        <v>194</v>
      </c>
      <c r="D42" s="557" t="s">
        <v>366</v>
      </c>
      <c r="E42" s="582">
        <v>0</v>
      </c>
      <c r="F42" s="558"/>
      <c r="G42" s="582">
        <f t="shared" si="9"/>
        <v>0</v>
      </c>
      <c r="H42" s="582">
        <v>30750</v>
      </c>
      <c r="I42" s="558"/>
      <c r="J42" s="582">
        <f t="shared" si="10"/>
        <v>30750</v>
      </c>
      <c r="K42" s="582">
        <f>K9/K26</f>
        <v>40000</v>
      </c>
      <c r="L42" s="558"/>
      <c r="M42" s="582">
        <f t="shared" si="11"/>
        <v>40000</v>
      </c>
      <c r="N42" s="81" t="str">
        <f t="shared" si="8"/>
        <v>Для друку</v>
      </c>
    </row>
    <row r="43" spans="1:14" ht="54" customHeight="1" x14ac:dyDescent="0.2">
      <c r="A43" s="555"/>
      <c r="B43" s="556" t="s">
        <v>369</v>
      </c>
      <c r="C43" s="557" t="s">
        <v>194</v>
      </c>
      <c r="D43" s="557" t="s">
        <v>366</v>
      </c>
      <c r="E43" s="558">
        <f>E11/E27</f>
        <v>6666.67</v>
      </c>
      <c r="F43" s="558"/>
      <c r="G43" s="582">
        <f t="shared" si="9"/>
        <v>6667</v>
      </c>
      <c r="H43" s="582">
        <v>10000</v>
      </c>
      <c r="I43" s="558"/>
      <c r="J43" s="582">
        <f t="shared" si="10"/>
        <v>10000</v>
      </c>
      <c r="K43" s="582">
        <f>K11/K27</f>
        <v>5000</v>
      </c>
      <c r="L43" s="558"/>
      <c r="M43" s="582">
        <f t="shared" si="11"/>
        <v>5000</v>
      </c>
      <c r="N43" s="81" t="str">
        <f t="shared" si="8"/>
        <v>Для друку</v>
      </c>
    </row>
    <row r="44" spans="1:14" ht="48.75" hidden="1" customHeight="1" x14ac:dyDescent="0.2">
      <c r="A44" s="555"/>
      <c r="B44" s="556" t="s">
        <v>370</v>
      </c>
      <c r="C44" s="557" t="s">
        <v>371</v>
      </c>
      <c r="D44" s="557" t="s">
        <v>372</v>
      </c>
      <c r="E44" s="582">
        <v>0</v>
      </c>
      <c r="F44" s="558"/>
      <c r="G44" s="582">
        <f t="shared" si="9"/>
        <v>0</v>
      </c>
      <c r="H44" s="582">
        <v>320</v>
      </c>
      <c r="I44" s="558"/>
      <c r="J44" s="582">
        <f t="shared" si="10"/>
        <v>320</v>
      </c>
      <c r="K44" s="558"/>
      <c r="L44" s="558"/>
      <c r="M44" s="582">
        <f t="shared" si="11"/>
        <v>0</v>
      </c>
      <c r="N44" s="81" t="str">
        <f t="shared" si="8"/>
        <v>Для друку</v>
      </c>
    </row>
    <row r="45" spans="1:14" hidden="1" x14ac:dyDescent="0.2">
      <c r="A45" s="555"/>
      <c r="B45" s="556"/>
      <c r="C45" s="557"/>
      <c r="D45" s="557"/>
      <c r="E45" s="558"/>
      <c r="F45" s="558"/>
      <c r="G45" s="582">
        <f t="shared" si="9"/>
        <v>0</v>
      </c>
      <c r="H45" s="558"/>
      <c r="I45" s="558"/>
      <c r="J45" s="582">
        <f t="shared" si="10"/>
        <v>0</v>
      </c>
      <c r="K45" s="558"/>
      <c r="L45" s="558"/>
      <c r="M45" s="582">
        <f t="shared" si="11"/>
        <v>0</v>
      </c>
      <c r="N45" s="81" t="str">
        <f t="shared" si="8"/>
        <v/>
      </c>
    </row>
    <row r="46" spans="1:14" hidden="1" x14ac:dyDescent="0.2">
      <c r="A46" s="555"/>
      <c r="B46" s="556"/>
      <c r="C46" s="557"/>
      <c r="D46" s="557"/>
      <c r="E46" s="558"/>
      <c r="F46" s="558"/>
      <c r="G46" s="582">
        <f t="shared" si="9"/>
        <v>0</v>
      </c>
      <c r="H46" s="558"/>
      <c r="I46" s="558"/>
      <c r="J46" s="582">
        <f t="shared" si="10"/>
        <v>0</v>
      </c>
      <c r="K46" s="558"/>
      <c r="L46" s="558"/>
      <c r="M46" s="582">
        <f t="shared" si="11"/>
        <v>0</v>
      </c>
      <c r="N46" s="81" t="str">
        <f t="shared" si="8"/>
        <v/>
      </c>
    </row>
    <row r="47" spans="1:14" hidden="1" x14ac:dyDescent="0.2">
      <c r="A47" s="555"/>
      <c r="B47" s="556"/>
      <c r="C47" s="557"/>
      <c r="D47" s="557"/>
      <c r="E47" s="558"/>
      <c r="F47" s="558"/>
      <c r="G47" s="582">
        <f t="shared" si="9"/>
        <v>0</v>
      </c>
      <c r="H47" s="558"/>
      <c r="I47" s="558"/>
      <c r="J47" s="582">
        <f t="shared" si="10"/>
        <v>0</v>
      </c>
      <c r="K47" s="558"/>
      <c r="L47" s="558"/>
      <c r="M47" s="582">
        <f t="shared" si="11"/>
        <v>0</v>
      </c>
      <c r="N47" s="81" t="str">
        <f t="shared" si="8"/>
        <v/>
      </c>
    </row>
    <row r="48" spans="1:14" hidden="1" x14ac:dyDescent="0.2">
      <c r="A48" s="555"/>
      <c r="B48" s="556"/>
      <c r="C48" s="557"/>
      <c r="D48" s="557"/>
      <c r="E48" s="558"/>
      <c r="F48" s="558"/>
      <c r="G48" s="582">
        <f t="shared" si="9"/>
        <v>0</v>
      </c>
      <c r="H48" s="558"/>
      <c r="I48" s="558"/>
      <c r="J48" s="582">
        <f t="shared" si="10"/>
        <v>0</v>
      </c>
      <c r="K48" s="558"/>
      <c r="L48" s="558"/>
      <c r="M48" s="582">
        <f t="shared" si="11"/>
        <v>0</v>
      </c>
      <c r="N48" s="81" t="str">
        <f t="shared" si="8"/>
        <v/>
      </c>
    </row>
    <row r="49" spans="1:14" hidden="1" x14ac:dyDescent="0.2">
      <c r="A49" s="555"/>
      <c r="B49" s="556"/>
      <c r="C49" s="557"/>
      <c r="D49" s="557"/>
      <c r="E49" s="558"/>
      <c r="F49" s="558"/>
      <c r="G49" s="582">
        <f t="shared" si="9"/>
        <v>0</v>
      </c>
      <c r="H49" s="558"/>
      <c r="I49" s="558"/>
      <c r="J49" s="582">
        <f t="shared" si="10"/>
        <v>0</v>
      </c>
      <c r="K49" s="558"/>
      <c r="L49" s="558"/>
      <c r="M49" s="582">
        <f t="shared" si="11"/>
        <v>0</v>
      </c>
      <c r="N49" s="81" t="str">
        <f t="shared" si="8"/>
        <v/>
      </c>
    </row>
    <row r="50" spans="1:14" hidden="1" x14ac:dyDescent="0.2">
      <c r="A50" s="555"/>
      <c r="B50" s="556"/>
      <c r="C50" s="557"/>
      <c r="D50" s="557"/>
      <c r="E50" s="558"/>
      <c r="F50" s="558"/>
      <c r="G50" s="582">
        <f t="shared" si="9"/>
        <v>0</v>
      </c>
      <c r="H50" s="558"/>
      <c r="I50" s="558"/>
      <c r="J50" s="582">
        <f t="shared" si="10"/>
        <v>0</v>
      </c>
      <c r="K50" s="558"/>
      <c r="L50" s="558"/>
      <c r="M50" s="582">
        <f t="shared" si="11"/>
        <v>0</v>
      </c>
      <c r="N50" s="81" t="str">
        <f t="shared" si="8"/>
        <v/>
      </c>
    </row>
    <row r="51" spans="1:14" hidden="1" x14ac:dyDescent="0.2">
      <c r="A51" s="555"/>
      <c r="B51" s="556"/>
      <c r="C51" s="557"/>
      <c r="D51" s="557"/>
      <c r="E51" s="558"/>
      <c r="F51" s="558"/>
      <c r="G51" s="582">
        <f t="shared" si="9"/>
        <v>0</v>
      </c>
      <c r="H51" s="558"/>
      <c r="I51" s="558"/>
      <c r="J51" s="582">
        <f t="shared" si="10"/>
        <v>0</v>
      </c>
      <c r="K51" s="558"/>
      <c r="L51" s="558"/>
      <c r="M51" s="582">
        <f t="shared" si="11"/>
        <v>0</v>
      </c>
      <c r="N51" s="81" t="str">
        <f t="shared" si="8"/>
        <v/>
      </c>
    </row>
    <row r="52" spans="1:14" hidden="1" x14ac:dyDescent="0.2">
      <c r="A52" s="555"/>
      <c r="B52" s="556"/>
      <c r="C52" s="557"/>
      <c r="D52" s="557"/>
      <c r="E52" s="558"/>
      <c r="F52" s="558"/>
      <c r="G52" s="582">
        <f t="shared" si="9"/>
        <v>0</v>
      </c>
      <c r="H52" s="558"/>
      <c r="I52" s="558"/>
      <c r="J52" s="582">
        <f t="shared" si="10"/>
        <v>0</v>
      </c>
      <c r="K52" s="558"/>
      <c r="L52" s="558"/>
      <c r="M52" s="582">
        <f t="shared" si="11"/>
        <v>0</v>
      </c>
      <c r="N52" s="81" t="str">
        <f t="shared" si="8"/>
        <v/>
      </c>
    </row>
    <row r="53" spans="1:14" hidden="1" x14ac:dyDescent="0.2">
      <c r="A53" s="555"/>
      <c r="B53" s="556"/>
      <c r="C53" s="557"/>
      <c r="D53" s="557"/>
      <c r="E53" s="558"/>
      <c r="F53" s="558"/>
      <c r="G53" s="582">
        <f t="shared" si="9"/>
        <v>0</v>
      </c>
      <c r="H53" s="558"/>
      <c r="I53" s="558"/>
      <c r="J53" s="582">
        <f t="shared" si="10"/>
        <v>0</v>
      </c>
      <c r="K53" s="558"/>
      <c r="L53" s="558"/>
      <c r="M53" s="582">
        <f t="shared" si="11"/>
        <v>0</v>
      </c>
      <c r="N53" s="81" t="str">
        <f t="shared" si="8"/>
        <v/>
      </c>
    </row>
    <row r="54" spans="1:14" hidden="1" x14ac:dyDescent="0.2">
      <c r="A54" s="555"/>
      <c r="B54" s="556"/>
      <c r="C54" s="557"/>
      <c r="D54" s="557"/>
      <c r="E54" s="558"/>
      <c r="F54" s="558"/>
      <c r="G54" s="582">
        <f t="shared" si="9"/>
        <v>0</v>
      </c>
      <c r="H54" s="558"/>
      <c r="I54" s="558"/>
      <c r="J54" s="582">
        <f t="shared" si="10"/>
        <v>0</v>
      </c>
      <c r="K54" s="558"/>
      <c r="L54" s="558"/>
      <c r="M54" s="582">
        <f t="shared" si="11"/>
        <v>0</v>
      </c>
      <c r="N54" s="81" t="str">
        <f t="shared" si="8"/>
        <v/>
      </c>
    </row>
    <row r="55" spans="1:14" x14ac:dyDescent="0.2">
      <c r="A55" s="554"/>
      <c r="B55" s="668" t="s">
        <v>110</v>
      </c>
      <c r="C55" s="668" t="s">
        <v>0</v>
      </c>
      <c r="D55" s="668" t="s">
        <v>0</v>
      </c>
      <c r="E55" s="668" t="s">
        <v>0</v>
      </c>
      <c r="F55" s="668"/>
      <c r="G55" s="668"/>
      <c r="H55" s="668"/>
      <c r="I55" s="668"/>
      <c r="J55" s="668" t="s">
        <v>0</v>
      </c>
      <c r="K55" s="668" t="s">
        <v>0</v>
      </c>
      <c r="L55" s="668" t="s">
        <v>0</v>
      </c>
      <c r="M55" s="668"/>
      <c r="N55" s="81" t="str">
        <f>N56</f>
        <v>Для друку</v>
      </c>
    </row>
    <row r="56" spans="1:14" ht="25.5" x14ac:dyDescent="0.2">
      <c r="A56" s="555"/>
      <c r="B56" s="556" t="s">
        <v>373</v>
      </c>
      <c r="C56" s="557" t="s">
        <v>359</v>
      </c>
      <c r="D56" s="557" t="s">
        <v>355</v>
      </c>
      <c r="E56" s="582">
        <v>22</v>
      </c>
      <c r="F56" s="558"/>
      <c r="G56" s="582">
        <f>E56+F56</f>
        <v>22</v>
      </c>
      <c r="H56" s="582">
        <v>20</v>
      </c>
      <c r="I56" s="558"/>
      <c r="J56" s="582">
        <f>H56+I56</f>
        <v>20</v>
      </c>
      <c r="K56" s="582">
        <v>22</v>
      </c>
      <c r="L56" s="558"/>
      <c r="M56" s="582">
        <f>K56+L56</f>
        <v>22</v>
      </c>
      <c r="N56" s="81" t="str">
        <f t="shared" ref="N56:N65" si="12">IF(B56&lt;&gt;"","Для друку","")</f>
        <v>Для друку</v>
      </c>
    </row>
    <row r="57" spans="1:14" ht="25.5" x14ac:dyDescent="0.2">
      <c r="A57" s="555"/>
      <c r="B57" s="556" t="s">
        <v>374</v>
      </c>
      <c r="C57" s="557" t="s">
        <v>359</v>
      </c>
      <c r="D57" s="557" t="s">
        <v>362</v>
      </c>
      <c r="E57" s="582">
        <v>0</v>
      </c>
      <c r="F57" s="558"/>
      <c r="G57" s="582">
        <f t="shared" ref="G57:G65" si="13">E57+F57</f>
        <v>0</v>
      </c>
      <c r="H57" s="582">
        <v>4</v>
      </c>
      <c r="I57" s="558"/>
      <c r="J57" s="582">
        <f t="shared" ref="J57:J65" si="14">H57+I57</f>
        <v>4</v>
      </c>
      <c r="K57" s="582">
        <v>5</v>
      </c>
      <c r="L57" s="558"/>
      <c r="M57" s="582">
        <f t="shared" ref="M57:M65" si="15">K57+L57</f>
        <v>5</v>
      </c>
      <c r="N57" s="81" t="str">
        <f t="shared" si="12"/>
        <v>Для друку</v>
      </c>
    </row>
    <row r="58" spans="1:14" ht="25.5" x14ac:dyDescent="0.2">
      <c r="A58" s="555"/>
      <c r="B58" s="556" t="s">
        <v>375</v>
      </c>
      <c r="C58" s="557" t="s">
        <v>376</v>
      </c>
      <c r="D58" s="557" t="s">
        <v>366</v>
      </c>
      <c r="E58" s="582">
        <v>0</v>
      </c>
      <c r="F58" s="558"/>
      <c r="G58" s="582">
        <f t="shared" si="13"/>
        <v>0</v>
      </c>
      <c r="H58" s="582">
        <v>100</v>
      </c>
      <c r="I58" s="558"/>
      <c r="J58" s="582">
        <f t="shared" si="14"/>
        <v>100</v>
      </c>
      <c r="K58" s="582">
        <v>100</v>
      </c>
      <c r="L58" s="558"/>
      <c r="M58" s="582">
        <f t="shared" si="15"/>
        <v>100</v>
      </c>
      <c r="N58" s="81" t="str">
        <f t="shared" si="12"/>
        <v>Для друку</v>
      </c>
    </row>
    <row r="59" spans="1:14" ht="24.75" customHeight="1" x14ac:dyDescent="0.2">
      <c r="A59" s="555"/>
      <c r="B59" s="556" t="s">
        <v>381</v>
      </c>
      <c r="C59" s="557" t="s">
        <v>376</v>
      </c>
      <c r="D59" s="557" t="s">
        <v>377</v>
      </c>
      <c r="E59" s="558"/>
      <c r="F59" s="558"/>
      <c r="G59" s="582">
        <f t="shared" si="13"/>
        <v>0</v>
      </c>
      <c r="H59" s="582">
        <v>10</v>
      </c>
      <c r="I59" s="558"/>
      <c r="J59" s="582">
        <f t="shared" si="14"/>
        <v>10</v>
      </c>
      <c r="K59" s="582">
        <v>100</v>
      </c>
      <c r="L59" s="558"/>
      <c r="M59" s="582">
        <f t="shared" si="15"/>
        <v>100</v>
      </c>
      <c r="N59" s="81" t="str">
        <f t="shared" si="12"/>
        <v>Для друку</v>
      </c>
    </row>
    <row r="60" spans="1:14" hidden="1" x14ac:dyDescent="0.2">
      <c r="A60" s="555"/>
      <c r="B60" s="556"/>
      <c r="C60" s="557"/>
      <c r="D60" s="557"/>
      <c r="E60" s="558"/>
      <c r="F60" s="558"/>
      <c r="G60" s="582"/>
      <c r="H60" s="558"/>
      <c r="I60" s="558"/>
      <c r="J60" s="582"/>
      <c r="K60" s="558"/>
      <c r="L60" s="558"/>
      <c r="M60" s="582">
        <f t="shared" si="15"/>
        <v>0</v>
      </c>
      <c r="N60" s="81" t="str">
        <f t="shared" si="12"/>
        <v/>
      </c>
    </row>
    <row r="61" spans="1:14" ht="42" customHeight="1" x14ac:dyDescent="0.2">
      <c r="A61" s="555"/>
      <c r="B61" s="556" t="s">
        <v>378</v>
      </c>
      <c r="C61" s="593" t="s">
        <v>376</v>
      </c>
      <c r="D61" s="557" t="s">
        <v>366</v>
      </c>
      <c r="E61" s="558"/>
      <c r="F61" s="558"/>
      <c r="G61" s="582">
        <f t="shared" si="13"/>
        <v>0</v>
      </c>
      <c r="H61" s="592">
        <v>0.5</v>
      </c>
      <c r="I61" s="558"/>
      <c r="J61" s="592">
        <f t="shared" si="14"/>
        <v>0.5</v>
      </c>
      <c r="K61" s="582">
        <v>5</v>
      </c>
      <c r="L61" s="558"/>
      <c r="M61" s="582">
        <f t="shared" si="15"/>
        <v>5</v>
      </c>
      <c r="N61" s="81" t="str">
        <f t="shared" si="12"/>
        <v>Для друку</v>
      </c>
    </row>
    <row r="62" spans="1:14" hidden="1" x14ac:dyDescent="0.2">
      <c r="A62" s="555"/>
      <c r="B62" s="556"/>
      <c r="C62" s="593"/>
      <c r="D62" s="557"/>
      <c r="E62" s="558"/>
      <c r="F62" s="558"/>
      <c r="G62" s="582"/>
      <c r="H62" s="594"/>
      <c r="I62" s="558"/>
      <c r="J62" s="594"/>
      <c r="K62" s="558"/>
      <c r="L62" s="558"/>
      <c r="M62" s="582"/>
      <c r="N62" s="81" t="str">
        <f t="shared" si="12"/>
        <v/>
      </c>
    </row>
    <row r="63" spans="1:14" ht="28.5" customHeight="1" x14ac:dyDescent="0.2">
      <c r="A63" s="555"/>
      <c r="B63" s="556" t="s">
        <v>379</v>
      </c>
      <c r="C63" s="557" t="s">
        <v>376</v>
      </c>
      <c r="D63" s="557" t="s">
        <v>366</v>
      </c>
      <c r="E63" s="582">
        <v>36</v>
      </c>
      <c r="F63" s="558"/>
      <c r="G63" s="582">
        <f t="shared" si="13"/>
        <v>36</v>
      </c>
      <c r="H63" s="594">
        <v>100</v>
      </c>
      <c r="I63" s="595"/>
      <c r="J63" s="594">
        <f t="shared" si="14"/>
        <v>100</v>
      </c>
      <c r="K63" s="582">
        <v>100</v>
      </c>
      <c r="L63" s="558"/>
      <c r="M63" s="582">
        <f t="shared" si="15"/>
        <v>100</v>
      </c>
      <c r="N63" s="81" t="str">
        <f t="shared" si="12"/>
        <v>Для друку</v>
      </c>
    </row>
    <row r="64" spans="1:14" hidden="1" x14ac:dyDescent="0.2">
      <c r="A64" s="555"/>
      <c r="B64" s="556"/>
      <c r="C64" s="557"/>
      <c r="D64" s="557"/>
      <c r="E64" s="558"/>
      <c r="F64" s="558"/>
      <c r="G64" s="582">
        <f t="shared" si="13"/>
        <v>0</v>
      </c>
      <c r="H64" s="558"/>
      <c r="I64" s="558"/>
      <c r="J64" s="582">
        <f t="shared" si="14"/>
        <v>0</v>
      </c>
      <c r="K64" s="558"/>
      <c r="L64" s="558"/>
      <c r="M64" s="582">
        <f t="shared" si="15"/>
        <v>0</v>
      </c>
      <c r="N64" s="81" t="str">
        <f t="shared" si="12"/>
        <v/>
      </c>
    </row>
    <row r="65" spans="1:14" hidden="1" x14ac:dyDescent="0.2">
      <c r="A65" s="555"/>
      <c r="B65" s="556"/>
      <c r="C65" s="557"/>
      <c r="D65" s="557"/>
      <c r="E65" s="558"/>
      <c r="F65" s="558"/>
      <c r="G65" s="582">
        <f t="shared" si="13"/>
        <v>0</v>
      </c>
      <c r="H65" s="558"/>
      <c r="I65" s="558"/>
      <c r="J65" s="582">
        <f t="shared" si="14"/>
        <v>0</v>
      </c>
      <c r="K65" s="558"/>
      <c r="L65" s="558"/>
      <c r="M65" s="582">
        <f t="shared" si="15"/>
        <v>0</v>
      </c>
      <c r="N65" s="81" t="str">
        <f t="shared" si="12"/>
        <v/>
      </c>
    </row>
    <row r="67" spans="1:14" ht="15.75" x14ac:dyDescent="0.25">
      <c r="A67" s="91" t="s">
        <v>258</v>
      </c>
      <c r="B67" s="92" t="s">
        <v>329</v>
      </c>
      <c r="J67" s="81" t="s">
        <v>194</v>
      </c>
    </row>
    <row r="68" spans="1:14" ht="42" customHeight="1" x14ac:dyDescent="0.2">
      <c r="A68" s="667" t="s">
        <v>51</v>
      </c>
      <c r="B68" s="667" t="s">
        <v>58</v>
      </c>
      <c r="C68" s="667" t="s">
        <v>57</v>
      </c>
      <c r="D68" s="667" t="s">
        <v>31</v>
      </c>
      <c r="E68" s="639" t="str">
        <f>'Запит  2-7'!E15:H15</f>
        <v>2021 рік (прогноз)</v>
      </c>
      <c r="F68" s="639"/>
      <c r="G68" s="639"/>
      <c r="H68" s="639" t="s">
        <v>300</v>
      </c>
      <c r="I68" s="639"/>
      <c r="J68" s="639"/>
    </row>
    <row r="69" spans="1:14" ht="42" customHeight="1" x14ac:dyDescent="0.2">
      <c r="A69" s="667"/>
      <c r="B69" s="667"/>
      <c r="C69" s="667"/>
      <c r="D69" s="667"/>
      <c r="E69" s="475" t="s">
        <v>55</v>
      </c>
      <c r="F69" s="475" t="s">
        <v>54</v>
      </c>
      <c r="G69" s="475" t="s">
        <v>266</v>
      </c>
      <c r="H69" s="475" t="s">
        <v>55</v>
      </c>
      <c r="I69" s="475" t="s">
        <v>54</v>
      </c>
      <c r="J69" s="475" t="s">
        <v>267</v>
      </c>
    </row>
    <row r="70" spans="1:14" x14ac:dyDescent="0.2">
      <c r="A70" s="553">
        <v>1</v>
      </c>
      <c r="B70" s="553">
        <f>A70+1</f>
        <v>2</v>
      </c>
      <c r="C70" s="553">
        <f>B70+1</f>
        <v>3</v>
      </c>
      <c r="D70" s="553">
        <f>C70+1</f>
        <v>4</v>
      </c>
      <c r="E70" s="553">
        <f>D70+1</f>
        <v>5</v>
      </c>
      <c r="F70" s="553">
        <v>6</v>
      </c>
      <c r="G70" s="553">
        <v>7</v>
      </c>
      <c r="H70" s="553">
        <v>8</v>
      </c>
      <c r="I70" s="553">
        <v>9</v>
      </c>
      <c r="J70" s="553">
        <v>10</v>
      </c>
    </row>
    <row r="71" spans="1:14" ht="15" customHeight="1" x14ac:dyDescent="0.2">
      <c r="A71" s="554"/>
      <c r="B71" s="559" t="s">
        <v>107</v>
      </c>
      <c r="C71" s="559"/>
      <c r="D71" s="559"/>
      <c r="E71" s="559"/>
      <c r="F71" s="559"/>
      <c r="G71" s="559"/>
      <c r="H71" s="559"/>
      <c r="I71" s="559"/>
      <c r="J71" s="559"/>
    </row>
    <row r="72" spans="1:14" ht="25.5" x14ac:dyDescent="0.2">
      <c r="A72" s="555"/>
      <c r="B72" s="556" t="s">
        <v>354</v>
      </c>
      <c r="C72" s="557" t="s">
        <v>194</v>
      </c>
      <c r="D72" s="557" t="s">
        <v>355</v>
      </c>
      <c r="E72" s="582">
        <f>40000*1.057</f>
        <v>42280</v>
      </c>
      <c r="F72" s="558"/>
      <c r="G72" s="582">
        <f>E72+F72</f>
        <v>42280</v>
      </c>
      <c r="H72" s="558"/>
      <c r="I72" s="558"/>
      <c r="J72" s="582">
        <f>H72+I72</f>
        <v>0</v>
      </c>
    </row>
    <row r="73" spans="1:14" ht="25.5" x14ac:dyDescent="0.2">
      <c r="A73" s="555"/>
      <c r="B73" s="556" t="s">
        <v>349</v>
      </c>
      <c r="C73" s="557" t="s">
        <v>194</v>
      </c>
      <c r="D73" s="557" t="s">
        <v>355</v>
      </c>
      <c r="E73" s="582">
        <f>40000*1.057</f>
        <v>42280</v>
      </c>
      <c r="F73" s="558"/>
      <c r="G73" s="582">
        <f t="shared" ref="G73:G86" si="16">E73+F73</f>
        <v>42280</v>
      </c>
      <c r="H73" s="558"/>
      <c r="I73" s="558"/>
      <c r="J73" s="582">
        <f t="shared" ref="J73:J86" si="17">H73+I73</f>
        <v>0</v>
      </c>
    </row>
    <row r="74" spans="1:14" ht="38.25" x14ac:dyDescent="0.2">
      <c r="A74" s="555"/>
      <c r="B74" s="556" t="s">
        <v>356</v>
      </c>
      <c r="C74" s="557" t="s">
        <v>194</v>
      </c>
      <c r="D74" s="557" t="s">
        <v>355</v>
      </c>
      <c r="E74" s="582">
        <f>40000*1.057</f>
        <v>42280</v>
      </c>
      <c r="F74" s="558"/>
      <c r="G74" s="582">
        <f t="shared" si="16"/>
        <v>42280</v>
      </c>
      <c r="H74" s="558"/>
      <c r="I74" s="558"/>
      <c r="J74" s="582">
        <f t="shared" si="17"/>
        <v>0</v>
      </c>
    </row>
    <row r="75" spans="1:14" ht="51" x14ac:dyDescent="0.2">
      <c r="A75" s="555"/>
      <c r="B75" s="556" t="s">
        <v>380</v>
      </c>
      <c r="C75" s="557" t="s">
        <v>194</v>
      </c>
      <c r="D75" s="557" t="s">
        <v>355</v>
      </c>
      <c r="E75" s="582">
        <v>0</v>
      </c>
      <c r="F75" s="558"/>
      <c r="G75" s="582">
        <f t="shared" si="16"/>
        <v>0</v>
      </c>
      <c r="H75" s="558"/>
      <c r="I75" s="558"/>
      <c r="J75" s="582">
        <f t="shared" si="17"/>
        <v>0</v>
      </c>
    </row>
    <row r="76" spans="1:14" ht="36.75" customHeight="1" x14ac:dyDescent="0.2">
      <c r="A76" s="555"/>
      <c r="B76" s="556" t="s">
        <v>357</v>
      </c>
      <c r="C76" s="557" t="s">
        <v>194</v>
      </c>
      <c r="D76" s="557" t="s">
        <v>355</v>
      </c>
      <c r="E76" s="582">
        <f>40000*1.057</f>
        <v>42280</v>
      </c>
      <c r="F76" s="558"/>
      <c r="G76" s="582">
        <f t="shared" si="16"/>
        <v>42280</v>
      </c>
      <c r="H76" s="558"/>
      <c r="I76" s="558"/>
      <c r="J76" s="582">
        <f t="shared" si="17"/>
        <v>0</v>
      </c>
    </row>
    <row r="77" spans="1:14" hidden="1" x14ac:dyDescent="0.2">
      <c r="A77" s="555"/>
      <c r="B77" s="556"/>
      <c r="C77" s="557"/>
      <c r="D77" s="557"/>
      <c r="E77" s="558"/>
      <c r="F77" s="558"/>
      <c r="G77" s="582">
        <f t="shared" si="16"/>
        <v>0</v>
      </c>
      <c r="H77" s="558"/>
      <c r="I77" s="558"/>
      <c r="J77" s="582">
        <f t="shared" si="17"/>
        <v>0</v>
      </c>
    </row>
    <row r="78" spans="1:14" hidden="1" x14ac:dyDescent="0.2">
      <c r="A78" s="555"/>
      <c r="B78" s="556"/>
      <c r="C78" s="557"/>
      <c r="D78" s="557"/>
      <c r="E78" s="558"/>
      <c r="F78" s="558"/>
      <c r="G78" s="582">
        <f t="shared" si="16"/>
        <v>0</v>
      </c>
      <c r="H78" s="558"/>
      <c r="I78" s="558"/>
      <c r="J78" s="582">
        <f t="shared" si="17"/>
        <v>0</v>
      </c>
    </row>
    <row r="79" spans="1:14" hidden="1" x14ac:dyDescent="0.2">
      <c r="A79" s="555"/>
      <c r="B79" s="556"/>
      <c r="C79" s="557"/>
      <c r="D79" s="557"/>
      <c r="E79" s="558"/>
      <c r="F79" s="558"/>
      <c r="G79" s="582">
        <f t="shared" si="16"/>
        <v>0</v>
      </c>
      <c r="H79" s="558"/>
      <c r="I79" s="558"/>
      <c r="J79" s="582">
        <f t="shared" si="17"/>
        <v>0</v>
      </c>
    </row>
    <row r="80" spans="1:14" hidden="1" x14ac:dyDescent="0.2">
      <c r="A80" s="555"/>
      <c r="B80" s="556"/>
      <c r="C80" s="557"/>
      <c r="D80" s="557"/>
      <c r="E80" s="558"/>
      <c r="F80" s="558"/>
      <c r="G80" s="582">
        <f t="shared" si="16"/>
        <v>0</v>
      </c>
      <c r="H80" s="558"/>
      <c r="I80" s="558"/>
      <c r="J80" s="582">
        <f t="shared" si="17"/>
        <v>0</v>
      </c>
    </row>
    <row r="81" spans="1:10" hidden="1" x14ac:dyDescent="0.2">
      <c r="A81" s="555"/>
      <c r="B81" s="556"/>
      <c r="C81" s="557"/>
      <c r="D81" s="557"/>
      <c r="E81" s="558"/>
      <c r="F81" s="558"/>
      <c r="G81" s="582">
        <f t="shared" si="16"/>
        <v>0</v>
      </c>
      <c r="H81" s="558"/>
      <c r="I81" s="558"/>
      <c r="J81" s="582">
        <f t="shared" si="17"/>
        <v>0</v>
      </c>
    </row>
    <row r="82" spans="1:10" hidden="1" x14ac:dyDescent="0.2">
      <c r="A82" s="555"/>
      <c r="B82" s="556"/>
      <c r="C82" s="557"/>
      <c r="D82" s="557"/>
      <c r="E82" s="558"/>
      <c r="F82" s="558"/>
      <c r="G82" s="582">
        <f t="shared" si="16"/>
        <v>0</v>
      </c>
      <c r="H82" s="558"/>
      <c r="I82" s="558"/>
      <c r="J82" s="582">
        <f t="shared" si="17"/>
        <v>0</v>
      </c>
    </row>
    <row r="83" spans="1:10" hidden="1" x14ac:dyDescent="0.2">
      <c r="A83" s="555"/>
      <c r="B83" s="556"/>
      <c r="C83" s="557"/>
      <c r="D83" s="557"/>
      <c r="E83" s="558"/>
      <c r="F83" s="558"/>
      <c r="G83" s="582">
        <f t="shared" si="16"/>
        <v>0</v>
      </c>
      <c r="H83" s="558"/>
      <c r="I83" s="558"/>
      <c r="J83" s="582">
        <f t="shared" si="17"/>
        <v>0</v>
      </c>
    </row>
    <row r="84" spans="1:10" hidden="1" x14ac:dyDescent="0.2">
      <c r="A84" s="555"/>
      <c r="B84" s="556"/>
      <c r="C84" s="557"/>
      <c r="D84" s="557"/>
      <c r="E84" s="558"/>
      <c r="F84" s="558"/>
      <c r="G84" s="582">
        <f t="shared" si="16"/>
        <v>0</v>
      </c>
      <c r="H84" s="558"/>
      <c r="I84" s="558"/>
      <c r="J84" s="582">
        <f t="shared" si="17"/>
        <v>0</v>
      </c>
    </row>
    <row r="85" spans="1:10" hidden="1" x14ac:dyDescent="0.2">
      <c r="A85" s="555"/>
      <c r="B85" s="556"/>
      <c r="C85" s="557"/>
      <c r="D85" s="557"/>
      <c r="E85" s="558"/>
      <c r="F85" s="558"/>
      <c r="G85" s="582">
        <f t="shared" si="16"/>
        <v>0</v>
      </c>
      <c r="H85" s="558"/>
      <c r="I85" s="558"/>
      <c r="J85" s="582">
        <f t="shared" si="17"/>
        <v>0</v>
      </c>
    </row>
    <row r="86" spans="1:10" hidden="1" x14ac:dyDescent="0.2">
      <c r="A86" s="555"/>
      <c r="B86" s="556"/>
      <c r="C86" s="557"/>
      <c r="D86" s="557"/>
      <c r="E86" s="558"/>
      <c r="F86" s="558"/>
      <c r="G86" s="582">
        <f t="shared" si="16"/>
        <v>0</v>
      </c>
      <c r="H86" s="558"/>
      <c r="I86" s="558"/>
      <c r="J86" s="582">
        <f t="shared" si="17"/>
        <v>0</v>
      </c>
    </row>
    <row r="87" spans="1:10" x14ac:dyDescent="0.2">
      <c r="A87" s="554"/>
      <c r="B87" s="559" t="s">
        <v>108</v>
      </c>
      <c r="C87" s="559" t="s">
        <v>0</v>
      </c>
      <c r="D87" s="559" t="s">
        <v>0</v>
      </c>
      <c r="E87" s="559" t="s">
        <v>0</v>
      </c>
      <c r="F87" s="559"/>
      <c r="G87" s="559"/>
      <c r="H87" s="559"/>
      <c r="I87" s="559"/>
      <c r="J87" s="559" t="s">
        <v>0</v>
      </c>
    </row>
    <row r="88" spans="1:10" ht="25.5" x14ac:dyDescent="0.2">
      <c r="A88" s="555"/>
      <c r="B88" s="556" t="s">
        <v>358</v>
      </c>
      <c r="C88" s="557" t="s">
        <v>359</v>
      </c>
      <c r="D88" s="557" t="s">
        <v>360</v>
      </c>
      <c r="E88" s="582">
        <f>990*1.057</f>
        <v>1046</v>
      </c>
      <c r="F88" s="558"/>
      <c r="G88" s="582">
        <f>E88+F88</f>
        <v>1046</v>
      </c>
      <c r="H88" s="558"/>
      <c r="I88" s="558"/>
      <c r="J88" s="582">
        <f>H88+I88</f>
        <v>0</v>
      </c>
    </row>
    <row r="89" spans="1:10" ht="25.5" x14ac:dyDescent="0.2">
      <c r="A89" s="555"/>
      <c r="B89" s="556" t="s">
        <v>361</v>
      </c>
      <c r="C89" s="557" t="s">
        <v>359</v>
      </c>
      <c r="D89" s="557" t="s">
        <v>362</v>
      </c>
      <c r="E89" s="582">
        <f>1*1.057</f>
        <v>1</v>
      </c>
      <c r="F89" s="558"/>
      <c r="G89" s="582">
        <f t="shared" ref="G89:G102" si="18">E89+F89</f>
        <v>1</v>
      </c>
      <c r="H89" s="558"/>
      <c r="I89" s="558"/>
      <c r="J89" s="582">
        <f t="shared" ref="J89:J102" si="19">H89+I89</f>
        <v>0</v>
      </c>
    </row>
    <row r="90" spans="1:10" ht="30" customHeight="1" x14ac:dyDescent="0.2">
      <c r="A90" s="555"/>
      <c r="B90" s="556" t="s">
        <v>363</v>
      </c>
      <c r="C90" s="557" t="s">
        <v>359</v>
      </c>
      <c r="D90" s="557" t="s">
        <v>362</v>
      </c>
      <c r="E90" s="582">
        <v>1</v>
      </c>
      <c r="F90" s="558"/>
      <c r="G90" s="582">
        <f t="shared" si="18"/>
        <v>1</v>
      </c>
      <c r="H90" s="558"/>
      <c r="I90" s="558"/>
      <c r="J90" s="582">
        <f t="shared" si="19"/>
        <v>0</v>
      </c>
    </row>
    <row r="91" spans="1:10" ht="24" customHeight="1" x14ac:dyDescent="0.2">
      <c r="A91" s="555"/>
      <c r="B91" s="556" t="s">
        <v>364</v>
      </c>
      <c r="C91" s="557" t="s">
        <v>359</v>
      </c>
      <c r="D91" s="557" t="s">
        <v>362</v>
      </c>
      <c r="E91" s="582">
        <f>8*1.057</f>
        <v>8</v>
      </c>
      <c r="F91" s="558"/>
      <c r="G91" s="582">
        <f t="shared" si="18"/>
        <v>8</v>
      </c>
      <c r="H91" s="558"/>
      <c r="I91" s="558"/>
      <c r="J91" s="582">
        <f t="shared" si="19"/>
        <v>0</v>
      </c>
    </row>
    <row r="92" spans="1:10" hidden="1" x14ac:dyDescent="0.2">
      <c r="A92" s="555"/>
      <c r="B92" s="556"/>
      <c r="C92" s="557"/>
      <c r="D92" s="557"/>
      <c r="E92" s="558"/>
      <c r="F92" s="558"/>
      <c r="G92" s="582">
        <f t="shared" si="18"/>
        <v>0</v>
      </c>
      <c r="H92" s="558"/>
      <c r="I92" s="558"/>
      <c r="J92" s="582">
        <f t="shared" si="19"/>
        <v>0</v>
      </c>
    </row>
    <row r="93" spans="1:10" hidden="1" x14ac:dyDescent="0.2">
      <c r="A93" s="555"/>
      <c r="B93" s="556"/>
      <c r="C93" s="557"/>
      <c r="D93" s="557"/>
      <c r="E93" s="558"/>
      <c r="F93" s="558"/>
      <c r="G93" s="582">
        <f t="shared" si="18"/>
        <v>0</v>
      </c>
      <c r="H93" s="558"/>
      <c r="I93" s="558"/>
      <c r="J93" s="582">
        <f t="shared" si="19"/>
        <v>0</v>
      </c>
    </row>
    <row r="94" spans="1:10" hidden="1" x14ac:dyDescent="0.2">
      <c r="A94" s="555"/>
      <c r="B94" s="556"/>
      <c r="C94" s="557"/>
      <c r="D94" s="557"/>
      <c r="E94" s="558"/>
      <c r="F94" s="558"/>
      <c r="G94" s="582">
        <f t="shared" si="18"/>
        <v>0</v>
      </c>
      <c r="H94" s="558"/>
      <c r="I94" s="558"/>
      <c r="J94" s="582">
        <f t="shared" si="19"/>
        <v>0</v>
      </c>
    </row>
    <row r="95" spans="1:10" hidden="1" x14ac:dyDescent="0.2">
      <c r="A95" s="555"/>
      <c r="B95" s="556"/>
      <c r="C95" s="557"/>
      <c r="D95" s="557"/>
      <c r="E95" s="558"/>
      <c r="F95" s="558"/>
      <c r="G95" s="582">
        <f t="shared" si="18"/>
        <v>0</v>
      </c>
      <c r="H95" s="558"/>
      <c r="I95" s="558"/>
      <c r="J95" s="582">
        <f t="shared" si="19"/>
        <v>0</v>
      </c>
    </row>
    <row r="96" spans="1:10" hidden="1" x14ac:dyDescent="0.2">
      <c r="A96" s="555"/>
      <c r="B96" s="556"/>
      <c r="C96" s="557"/>
      <c r="D96" s="557"/>
      <c r="E96" s="558"/>
      <c r="F96" s="558"/>
      <c r="G96" s="582">
        <f t="shared" si="18"/>
        <v>0</v>
      </c>
      <c r="H96" s="558"/>
      <c r="I96" s="558"/>
      <c r="J96" s="582">
        <f t="shared" si="19"/>
        <v>0</v>
      </c>
    </row>
    <row r="97" spans="1:10" hidden="1" x14ac:dyDescent="0.2">
      <c r="A97" s="555"/>
      <c r="B97" s="556"/>
      <c r="C97" s="557"/>
      <c r="D97" s="557"/>
      <c r="E97" s="558"/>
      <c r="F97" s="558"/>
      <c r="G97" s="582">
        <f t="shared" si="18"/>
        <v>0</v>
      </c>
      <c r="H97" s="558"/>
      <c r="I97" s="558"/>
      <c r="J97" s="582">
        <f t="shared" si="19"/>
        <v>0</v>
      </c>
    </row>
    <row r="98" spans="1:10" hidden="1" x14ac:dyDescent="0.2">
      <c r="A98" s="555"/>
      <c r="B98" s="556"/>
      <c r="C98" s="557"/>
      <c r="D98" s="557"/>
      <c r="E98" s="558"/>
      <c r="F98" s="558"/>
      <c r="G98" s="582">
        <f t="shared" si="18"/>
        <v>0</v>
      </c>
      <c r="H98" s="558"/>
      <c r="I98" s="558"/>
      <c r="J98" s="582">
        <f t="shared" si="19"/>
        <v>0</v>
      </c>
    </row>
    <row r="99" spans="1:10" hidden="1" x14ac:dyDescent="0.2">
      <c r="A99" s="555"/>
      <c r="B99" s="556"/>
      <c r="C99" s="557"/>
      <c r="D99" s="557"/>
      <c r="E99" s="558"/>
      <c r="F99" s="558"/>
      <c r="G99" s="582">
        <f t="shared" si="18"/>
        <v>0</v>
      </c>
      <c r="H99" s="558"/>
      <c r="I99" s="558"/>
      <c r="J99" s="582">
        <f t="shared" si="19"/>
        <v>0</v>
      </c>
    </row>
    <row r="100" spans="1:10" hidden="1" x14ac:dyDescent="0.2">
      <c r="A100" s="555"/>
      <c r="B100" s="556"/>
      <c r="C100" s="557"/>
      <c r="D100" s="557"/>
      <c r="E100" s="558"/>
      <c r="F100" s="558"/>
      <c r="G100" s="582">
        <f t="shared" si="18"/>
        <v>0</v>
      </c>
      <c r="H100" s="558"/>
      <c r="I100" s="558"/>
      <c r="J100" s="582">
        <f t="shared" si="19"/>
        <v>0</v>
      </c>
    </row>
    <row r="101" spans="1:10" hidden="1" x14ac:dyDescent="0.2">
      <c r="A101" s="555"/>
      <c r="B101" s="556"/>
      <c r="C101" s="557"/>
      <c r="D101" s="557"/>
      <c r="E101" s="558"/>
      <c r="F101" s="558"/>
      <c r="G101" s="582">
        <f t="shared" si="18"/>
        <v>0</v>
      </c>
      <c r="H101" s="558"/>
      <c r="I101" s="558"/>
      <c r="J101" s="582">
        <f t="shared" si="19"/>
        <v>0</v>
      </c>
    </row>
    <row r="102" spans="1:10" hidden="1" x14ac:dyDescent="0.2">
      <c r="A102" s="555"/>
      <c r="B102" s="556"/>
      <c r="C102" s="557"/>
      <c r="D102" s="557"/>
      <c r="E102" s="558"/>
      <c r="F102" s="558"/>
      <c r="G102" s="582">
        <f t="shared" si="18"/>
        <v>0</v>
      </c>
      <c r="H102" s="558"/>
      <c r="I102" s="558"/>
      <c r="J102" s="582">
        <f t="shared" si="19"/>
        <v>0</v>
      </c>
    </row>
    <row r="103" spans="1:10" x14ac:dyDescent="0.2">
      <c r="A103" s="554"/>
      <c r="B103" s="559" t="s">
        <v>109</v>
      </c>
      <c r="C103" s="559" t="s">
        <v>0</v>
      </c>
      <c r="D103" s="559" t="s">
        <v>0</v>
      </c>
      <c r="E103" s="559" t="s">
        <v>0</v>
      </c>
      <c r="F103" s="559"/>
      <c r="G103" s="559"/>
      <c r="H103" s="559"/>
      <c r="I103" s="559"/>
      <c r="J103" s="559" t="s">
        <v>0</v>
      </c>
    </row>
    <row r="104" spans="1:10" ht="39.75" customHeight="1" x14ac:dyDescent="0.2">
      <c r="A104" s="555"/>
      <c r="B104" s="556" t="s">
        <v>365</v>
      </c>
      <c r="C104" s="557" t="s">
        <v>194</v>
      </c>
      <c r="D104" s="557" t="s">
        <v>355</v>
      </c>
      <c r="E104" s="558">
        <f>E72/E88</f>
        <v>40.42</v>
      </c>
      <c r="F104" s="558"/>
      <c r="G104" s="558">
        <f>E104+F104</f>
        <v>40.42</v>
      </c>
      <c r="H104" s="558"/>
      <c r="I104" s="558"/>
      <c r="J104" s="582">
        <f>H104+I104</f>
        <v>0</v>
      </c>
    </row>
    <row r="105" spans="1:10" ht="38.25" x14ac:dyDescent="0.2">
      <c r="A105" s="555"/>
      <c r="B105" s="556" t="s">
        <v>367</v>
      </c>
      <c r="C105" s="557" t="s">
        <v>194</v>
      </c>
      <c r="D105" s="557" t="s">
        <v>366</v>
      </c>
      <c r="E105" s="582">
        <f>E73/E89</f>
        <v>42280</v>
      </c>
      <c r="F105" s="558"/>
      <c r="G105" s="582">
        <f t="shared" ref="G105:G118" si="20">E105+F105</f>
        <v>42280</v>
      </c>
      <c r="H105" s="558"/>
      <c r="I105" s="558"/>
      <c r="J105" s="582">
        <f t="shared" ref="J105:J118" si="21">H105+I105</f>
        <v>0</v>
      </c>
    </row>
    <row r="106" spans="1:10" ht="51" x14ac:dyDescent="0.2">
      <c r="A106" s="555"/>
      <c r="B106" s="556" t="s">
        <v>368</v>
      </c>
      <c r="C106" s="557" t="s">
        <v>194</v>
      </c>
      <c r="D106" s="557" t="s">
        <v>366</v>
      </c>
      <c r="E106" s="582">
        <f>E74/E90</f>
        <v>42280</v>
      </c>
      <c r="F106" s="558"/>
      <c r="G106" s="582">
        <f t="shared" si="20"/>
        <v>42280</v>
      </c>
      <c r="H106" s="558"/>
      <c r="I106" s="558"/>
      <c r="J106" s="582">
        <f t="shared" si="21"/>
        <v>0</v>
      </c>
    </row>
    <row r="107" spans="1:10" ht="54" customHeight="1" x14ac:dyDescent="0.2">
      <c r="A107" s="555"/>
      <c r="B107" s="556" t="s">
        <v>369</v>
      </c>
      <c r="C107" s="557" t="s">
        <v>194</v>
      </c>
      <c r="D107" s="557" t="s">
        <v>366</v>
      </c>
      <c r="E107" s="582">
        <f>E76/E91</f>
        <v>5285</v>
      </c>
      <c r="F107" s="558"/>
      <c r="G107" s="582">
        <f t="shared" si="20"/>
        <v>5285</v>
      </c>
      <c r="H107" s="558"/>
      <c r="I107" s="558"/>
      <c r="J107" s="582">
        <f t="shared" si="21"/>
        <v>0</v>
      </c>
    </row>
    <row r="108" spans="1:10" hidden="1" x14ac:dyDescent="0.2">
      <c r="A108" s="555"/>
      <c r="B108" s="556"/>
      <c r="C108" s="557"/>
      <c r="D108" s="557"/>
      <c r="E108" s="558"/>
      <c r="F108" s="558"/>
      <c r="G108" s="582">
        <f t="shared" si="20"/>
        <v>0</v>
      </c>
      <c r="H108" s="558"/>
      <c r="I108" s="558"/>
      <c r="J108" s="582">
        <f t="shared" si="21"/>
        <v>0</v>
      </c>
    </row>
    <row r="109" spans="1:10" hidden="1" x14ac:dyDescent="0.2">
      <c r="A109" s="555"/>
      <c r="B109" s="556"/>
      <c r="C109" s="557"/>
      <c r="D109" s="557"/>
      <c r="E109" s="558"/>
      <c r="F109" s="558"/>
      <c r="G109" s="582">
        <f t="shared" si="20"/>
        <v>0</v>
      </c>
      <c r="H109" s="558"/>
      <c r="I109" s="558"/>
      <c r="J109" s="582">
        <f t="shared" si="21"/>
        <v>0</v>
      </c>
    </row>
    <row r="110" spans="1:10" hidden="1" x14ac:dyDescent="0.2">
      <c r="A110" s="555"/>
      <c r="B110" s="556"/>
      <c r="C110" s="557"/>
      <c r="D110" s="557"/>
      <c r="E110" s="558"/>
      <c r="F110" s="558"/>
      <c r="G110" s="582">
        <f t="shared" si="20"/>
        <v>0</v>
      </c>
      <c r="H110" s="558"/>
      <c r="I110" s="558"/>
      <c r="J110" s="582">
        <f t="shared" si="21"/>
        <v>0</v>
      </c>
    </row>
    <row r="111" spans="1:10" hidden="1" x14ac:dyDescent="0.2">
      <c r="A111" s="555"/>
      <c r="B111" s="556"/>
      <c r="C111" s="557"/>
      <c r="D111" s="557"/>
      <c r="E111" s="558"/>
      <c r="F111" s="558"/>
      <c r="G111" s="582">
        <f t="shared" si="20"/>
        <v>0</v>
      </c>
      <c r="H111" s="558"/>
      <c r="I111" s="558"/>
      <c r="J111" s="582">
        <f t="shared" si="21"/>
        <v>0</v>
      </c>
    </row>
    <row r="112" spans="1:10" hidden="1" x14ac:dyDescent="0.2">
      <c r="A112" s="555"/>
      <c r="B112" s="556"/>
      <c r="C112" s="557"/>
      <c r="D112" s="557"/>
      <c r="E112" s="558"/>
      <c r="F112" s="558"/>
      <c r="G112" s="582">
        <f t="shared" si="20"/>
        <v>0</v>
      </c>
      <c r="H112" s="558"/>
      <c r="I112" s="558"/>
      <c r="J112" s="582">
        <f t="shared" si="21"/>
        <v>0</v>
      </c>
    </row>
    <row r="113" spans="1:10" hidden="1" x14ac:dyDescent="0.2">
      <c r="A113" s="555"/>
      <c r="B113" s="556"/>
      <c r="C113" s="557"/>
      <c r="D113" s="557"/>
      <c r="E113" s="558"/>
      <c r="F113" s="558"/>
      <c r="G113" s="582">
        <f t="shared" si="20"/>
        <v>0</v>
      </c>
      <c r="H113" s="558"/>
      <c r="I113" s="558"/>
      <c r="J113" s="582">
        <f t="shared" si="21"/>
        <v>0</v>
      </c>
    </row>
    <row r="114" spans="1:10" hidden="1" x14ac:dyDescent="0.2">
      <c r="A114" s="555"/>
      <c r="B114" s="556"/>
      <c r="C114" s="557"/>
      <c r="D114" s="557"/>
      <c r="E114" s="558"/>
      <c r="F114" s="558"/>
      <c r="G114" s="582">
        <f t="shared" si="20"/>
        <v>0</v>
      </c>
      <c r="H114" s="558"/>
      <c r="I114" s="558"/>
      <c r="J114" s="582">
        <f t="shared" si="21"/>
        <v>0</v>
      </c>
    </row>
    <row r="115" spans="1:10" hidden="1" x14ac:dyDescent="0.2">
      <c r="A115" s="555"/>
      <c r="B115" s="556"/>
      <c r="C115" s="557"/>
      <c r="D115" s="557"/>
      <c r="E115" s="558"/>
      <c r="F115" s="558"/>
      <c r="G115" s="582">
        <f t="shared" si="20"/>
        <v>0</v>
      </c>
      <c r="H115" s="558"/>
      <c r="I115" s="558"/>
      <c r="J115" s="582">
        <f t="shared" si="21"/>
        <v>0</v>
      </c>
    </row>
    <row r="116" spans="1:10" hidden="1" x14ac:dyDescent="0.2">
      <c r="A116" s="555"/>
      <c r="B116" s="556"/>
      <c r="C116" s="557"/>
      <c r="D116" s="557"/>
      <c r="E116" s="558"/>
      <c r="F116" s="558"/>
      <c r="G116" s="582">
        <f t="shared" si="20"/>
        <v>0</v>
      </c>
      <c r="H116" s="558"/>
      <c r="I116" s="558"/>
      <c r="J116" s="582">
        <f t="shared" si="21"/>
        <v>0</v>
      </c>
    </row>
    <row r="117" spans="1:10" hidden="1" x14ac:dyDescent="0.2">
      <c r="A117" s="555"/>
      <c r="B117" s="556"/>
      <c r="C117" s="557"/>
      <c r="D117" s="557"/>
      <c r="E117" s="558"/>
      <c r="F117" s="558"/>
      <c r="G117" s="582">
        <f t="shared" si="20"/>
        <v>0</v>
      </c>
      <c r="H117" s="558"/>
      <c r="I117" s="558"/>
      <c r="J117" s="582">
        <f t="shared" si="21"/>
        <v>0</v>
      </c>
    </row>
    <row r="118" spans="1:10" hidden="1" x14ac:dyDescent="0.2">
      <c r="A118" s="555"/>
      <c r="B118" s="556"/>
      <c r="C118" s="557"/>
      <c r="D118" s="557"/>
      <c r="E118" s="558"/>
      <c r="F118" s="558"/>
      <c r="G118" s="582">
        <f t="shared" si="20"/>
        <v>0</v>
      </c>
      <c r="H118" s="558"/>
      <c r="I118" s="558"/>
      <c r="J118" s="582">
        <f t="shared" si="21"/>
        <v>0</v>
      </c>
    </row>
    <row r="119" spans="1:10" x14ac:dyDescent="0.2">
      <c r="A119" s="554"/>
      <c r="B119" s="559" t="s">
        <v>110</v>
      </c>
      <c r="C119" s="559" t="s">
        <v>0</v>
      </c>
      <c r="D119" s="559" t="s">
        <v>0</v>
      </c>
      <c r="E119" s="559" t="s">
        <v>0</v>
      </c>
      <c r="F119" s="559"/>
      <c r="G119" s="559"/>
      <c r="H119" s="559"/>
      <c r="I119" s="559"/>
      <c r="J119" s="559" t="s">
        <v>0</v>
      </c>
    </row>
    <row r="120" spans="1:10" ht="25.5" x14ac:dyDescent="0.2">
      <c r="A120" s="555"/>
      <c r="B120" s="556" t="s">
        <v>373</v>
      </c>
      <c r="C120" s="557" t="s">
        <v>359</v>
      </c>
      <c r="D120" s="557" t="s">
        <v>355</v>
      </c>
      <c r="E120" s="582">
        <f>22*1.057</f>
        <v>23</v>
      </c>
      <c r="F120" s="558"/>
      <c r="G120" s="582">
        <f>E120+F120</f>
        <v>23</v>
      </c>
      <c r="H120" s="558"/>
      <c r="I120" s="558"/>
      <c r="J120" s="582">
        <f>H120+I120</f>
        <v>0</v>
      </c>
    </row>
    <row r="121" spans="1:10" ht="25.5" x14ac:dyDescent="0.2">
      <c r="A121" s="555"/>
      <c r="B121" s="556" t="s">
        <v>374</v>
      </c>
      <c r="C121" s="557" t="s">
        <v>359</v>
      </c>
      <c r="D121" s="557" t="s">
        <v>362</v>
      </c>
      <c r="E121" s="582">
        <f>5*1.057</f>
        <v>5</v>
      </c>
      <c r="F121" s="558"/>
      <c r="G121" s="582">
        <f t="shared" ref="G121:G129" si="22">E121+F121</f>
        <v>5</v>
      </c>
      <c r="H121" s="558"/>
      <c r="I121" s="558"/>
      <c r="J121" s="582">
        <f t="shared" ref="J121:J129" si="23">H121+I121</f>
        <v>0</v>
      </c>
    </row>
    <row r="122" spans="1:10" ht="25.5" x14ac:dyDescent="0.2">
      <c r="A122" s="555"/>
      <c r="B122" s="556" t="s">
        <v>375</v>
      </c>
      <c r="C122" s="557" t="s">
        <v>376</v>
      </c>
      <c r="D122" s="557" t="s">
        <v>366</v>
      </c>
      <c r="E122" s="582">
        <v>100</v>
      </c>
      <c r="F122" s="558"/>
      <c r="G122" s="582">
        <f t="shared" si="22"/>
        <v>100</v>
      </c>
      <c r="H122" s="558"/>
      <c r="I122" s="558"/>
      <c r="J122" s="582">
        <f t="shared" si="23"/>
        <v>0</v>
      </c>
    </row>
    <row r="123" spans="1:10" ht="25.5" x14ac:dyDescent="0.2">
      <c r="A123" s="555"/>
      <c r="B123" s="556" t="s">
        <v>381</v>
      </c>
      <c r="C123" s="557" t="s">
        <v>376</v>
      </c>
      <c r="D123" s="557" t="s">
        <v>377</v>
      </c>
      <c r="E123" s="582">
        <v>100</v>
      </c>
      <c r="F123" s="558"/>
      <c r="G123" s="582">
        <f t="shared" si="22"/>
        <v>100</v>
      </c>
      <c r="H123" s="558"/>
      <c r="I123" s="558"/>
      <c r="J123" s="582">
        <f t="shared" si="23"/>
        <v>0</v>
      </c>
    </row>
    <row r="124" spans="1:10" ht="38.25" x14ac:dyDescent="0.2">
      <c r="A124" s="555"/>
      <c r="B124" s="556" t="s">
        <v>378</v>
      </c>
      <c r="C124" s="557" t="s">
        <v>376</v>
      </c>
      <c r="D124" s="557" t="s">
        <v>366</v>
      </c>
      <c r="E124" s="582">
        <f>5*1.057</f>
        <v>5</v>
      </c>
      <c r="F124" s="558"/>
      <c r="G124" s="582">
        <f t="shared" si="22"/>
        <v>5</v>
      </c>
      <c r="H124" s="558"/>
      <c r="I124" s="558"/>
      <c r="J124" s="582">
        <f t="shared" si="23"/>
        <v>0</v>
      </c>
    </row>
    <row r="125" spans="1:10" ht="25.5" x14ac:dyDescent="0.2">
      <c r="A125" s="555"/>
      <c r="B125" s="556" t="s">
        <v>379</v>
      </c>
      <c r="C125" s="593" t="s">
        <v>376</v>
      </c>
      <c r="D125" s="557" t="s">
        <v>366</v>
      </c>
      <c r="E125" s="582">
        <v>100</v>
      </c>
      <c r="F125" s="558"/>
      <c r="G125" s="582">
        <f t="shared" si="22"/>
        <v>100</v>
      </c>
      <c r="H125" s="558"/>
      <c r="I125" s="558"/>
      <c r="J125" s="582">
        <f t="shared" si="23"/>
        <v>0</v>
      </c>
    </row>
    <row r="126" spans="1:10" ht="1.5" customHeight="1" x14ac:dyDescent="0.2">
      <c r="A126" s="555"/>
      <c r="B126" s="556"/>
      <c r="C126" s="593"/>
      <c r="D126" s="557"/>
      <c r="E126" s="558"/>
      <c r="F126" s="558"/>
      <c r="G126" s="582">
        <f t="shared" si="22"/>
        <v>0</v>
      </c>
      <c r="H126" s="558"/>
      <c r="I126" s="558"/>
      <c r="J126" s="582">
        <f t="shared" si="23"/>
        <v>0</v>
      </c>
    </row>
    <row r="127" spans="1:10" hidden="1" x14ac:dyDescent="0.2">
      <c r="A127" s="555"/>
      <c r="B127" s="556"/>
      <c r="C127" s="557" t="s">
        <v>376</v>
      </c>
      <c r="D127" s="557" t="s">
        <v>366</v>
      </c>
      <c r="E127" s="558"/>
      <c r="F127" s="558"/>
      <c r="G127" s="582">
        <f t="shared" si="22"/>
        <v>0</v>
      </c>
      <c r="H127" s="558"/>
      <c r="I127" s="558"/>
      <c r="J127" s="582">
        <f t="shared" si="23"/>
        <v>0</v>
      </c>
    </row>
    <row r="128" spans="1:10" hidden="1" x14ac:dyDescent="0.2">
      <c r="A128" s="555"/>
      <c r="B128" s="556"/>
      <c r="C128" s="557"/>
      <c r="D128" s="557"/>
      <c r="E128" s="558"/>
      <c r="F128" s="558"/>
      <c r="G128" s="582">
        <f t="shared" si="22"/>
        <v>0</v>
      </c>
      <c r="H128" s="558"/>
      <c r="I128" s="558"/>
      <c r="J128" s="582">
        <f t="shared" si="23"/>
        <v>0</v>
      </c>
    </row>
    <row r="129" spans="1:10" hidden="1" x14ac:dyDescent="0.2">
      <c r="A129" s="555"/>
      <c r="B129" s="556"/>
      <c r="C129" s="557"/>
      <c r="D129" s="557"/>
      <c r="E129" s="558"/>
      <c r="F129" s="558"/>
      <c r="G129" s="582">
        <f t="shared" si="22"/>
        <v>0</v>
      </c>
      <c r="H129" s="558"/>
      <c r="I129" s="558"/>
      <c r="J129" s="582">
        <f t="shared" si="23"/>
        <v>0</v>
      </c>
    </row>
  </sheetData>
  <sheetProtection formatCells="0" formatRows="0" autoFilter="0"/>
  <autoFilter ref="N1:N65"/>
  <customSheetViews>
    <customSheetView guid="{AF97BA83-6C4E-4F92-8F85-60362F83C6A3}" fitToPage="1" topLeftCell="A2384">
      <selection activeCell="A2353" sqref="A2353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</customSheetView>
    <customSheetView guid="{4183177D-A470-4395-87EE-308BB48BFA1A}" fitToPage="1" topLeftCell="A325">
      <selection activeCell="A366" sqref="A366:I366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</customSheetView>
  </customSheetViews>
  <mergeCells count="17">
    <mergeCell ref="B23:M23"/>
    <mergeCell ref="B39:M39"/>
    <mergeCell ref="K3:M3"/>
    <mergeCell ref="A3:A4"/>
    <mergeCell ref="B3:B4"/>
    <mergeCell ref="C3:C4"/>
    <mergeCell ref="D3:D4"/>
    <mergeCell ref="E3:G3"/>
    <mergeCell ref="H3:J3"/>
    <mergeCell ref="B6:M6"/>
    <mergeCell ref="A68:A69"/>
    <mergeCell ref="B68:B69"/>
    <mergeCell ref="C68:C69"/>
    <mergeCell ref="B55:M55"/>
    <mergeCell ref="D68:D69"/>
    <mergeCell ref="E68:G68"/>
    <mergeCell ref="H68:J68"/>
  </mergeCells>
  <phoneticPr fontId="35" type="noConversion"/>
  <pageMargins left="0.42" right="0.15748031496062992" top="0.22" bottom="0.19685039370078741" header="0.22" footer="0.31496062992125984"/>
  <pageSetup paperSize="9" scale="65" orientation="landscape" blackAndWhite="1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L169"/>
  <sheetViews>
    <sheetView view="pageBreakPreview" topLeftCell="A13" zoomScaleNormal="100" zoomScaleSheetLayoutView="100" workbookViewId="0">
      <selection activeCell="A136" sqref="A136"/>
    </sheetView>
  </sheetViews>
  <sheetFormatPr defaultColWidth="9.140625" defaultRowHeight="12.75" x14ac:dyDescent="0.2"/>
  <cols>
    <col min="1" max="1" width="57.85546875" style="81" customWidth="1"/>
    <col min="2" max="11" width="12.28515625" style="81" customWidth="1"/>
    <col min="12" max="12" width="0" style="81" hidden="1" customWidth="1"/>
    <col min="13" max="16384" width="9.140625" style="81"/>
  </cols>
  <sheetData>
    <row r="1" spans="1:12" ht="15.75" x14ac:dyDescent="0.25">
      <c r="A1" s="92" t="s">
        <v>254</v>
      </c>
      <c r="L1" s="81" t="s">
        <v>99</v>
      </c>
    </row>
    <row r="2" spans="1:12" ht="22.5" customHeight="1" x14ac:dyDescent="0.2">
      <c r="A2" s="674" t="s">
        <v>56</v>
      </c>
      <c r="B2" s="672" t="str">
        <f>'Запит 2-8'!E3</f>
        <v>2018 рік (звіт)</v>
      </c>
      <c r="C2" s="673"/>
      <c r="D2" s="672" t="s">
        <v>308</v>
      </c>
      <c r="E2" s="673"/>
      <c r="F2" s="676" t="str">
        <f>'Запит 2-8'!K3</f>
        <v>2020 рік (проект)</v>
      </c>
      <c r="G2" s="677"/>
      <c r="H2" s="672" t="s">
        <v>255</v>
      </c>
      <c r="I2" s="673"/>
      <c r="J2" s="672" t="s">
        <v>300</v>
      </c>
      <c r="K2" s="673"/>
      <c r="L2" s="81" t="s">
        <v>99</v>
      </c>
    </row>
    <row r="3" spans="1:12" ht="21" x14ac:dyDescent="0.2">
      <c r="A3" s="675"/>
      <c r="B3" s="99" t="s">
        <v>55</v>
      </c>
      <c r="C3" s="100" t="s">
        <v>54</v>
      </c>
      <c r="D3" s="99" t="s">
        <v>55</v>
      </c>
      <c r="E3" s="100" t="s">
        <v>54</v>
      </c>
      <c r="F3" s="99" t="s">
        <v>55</v>
      </c>
      <c r="G3" s="100" t="s">
        <v>54</v>
      </c>
      <c r="H3" s="99" t="s">
        <v>55</v>
      </c>
      <c r="I3" s="100" t="s">
        <v>54</v>
      </c>
      <c r="J3" s="99" t="s">
        <v>55</v>
      </c>
      <c r="K3" s="100" t="s">
        <v>54</v>
      </c>
      <c r="L3" s="81" t="s">
        <v>99</v>
      </c>
    </row>
    <row r="4" spans="1:12" x14ac:dyDescent="0.2">
      <c r="A4" s="101">
        <v>1</v>
      </c>
      <c r="B4" s="102">
        <f>A4+1</f>
        <v>2</v>
      </c>
      <c r="C4" s="103">
        <f t="shared" ref="C4:K4" si="0">B4+1</f>
        <v>3</v>
      </c>
      <c r="D4" s="102">
        <f t="shared" si="0"/>
        <v>4</v>
      </c>
      <c r="E4" s="103">
        <f t="shared" si="0"/>
        <v>5</v>
      </c>
      <c r="F4" s="102">
        <f t="shared" si="0"/>
        <v>6</v>
      </c>
      <c r="G4" s="103">
        <f t="shared" si="0"/>
        <v>7</v>
      </c>
      <c r="H4" s="102">
        <f t="shared" si="0"/>
        <v>8</v>
      </c>
      <c r="I4" s="103">
        <f t="shared" si="0"/>
        <v>9</v>
      </c>
      <c r="J4" s="102">
        <f t="shared" si="0"/>
        <v>10</v>
      </c>
      <c r="K4" s="103">
        <f t="shared" si="0"/>
        <v>11</v>
      </c>
      <c r="L4" s="81" t="s">
        <v>99</v>
      </c>
    </row>
    <row r="5" spans="1:12" x14ac:dyDescent="0.2">
      <c r="A5" s="669" t="s">
        <v>292</v>
      </c>
      <c r="B5" s="670"/>
      <c r="C5" s="670"/>
      <c r="D5" s="670"/>
      <c r="E5" s="670"/>
      <c r="F5" s="670"/>
      <c r="G5" s="670"/>
      <c r="H5" s="670"/>
      <c r="I5" s="670"/>
      <c r="J5" s="670"/>
      <c r="K5" s="671"/>
      <c r="L5" s="81" t="str">
        <f>L6</f>
        <v/>
      </c>
    </row>
    <row r="6" spans="1:12" x14ac:dyDescent="0.2">
      <c r="A6" s="104" t="s">
        <v>111</v>
      </c>
      <c r="B6" s="105">
        <f t="shared" ref="B6:K6" si="1">SUM(B7:B16)</f>
        <v>0</v>
      </c>
      <c r="C6" s="106">
        <f t="shared" si="1"/>
        <v>0</v>
      </c>
      <c r="D6" s="105">
        <f t="shared" si="1"/>
        <v>0</v>
      </c>
      <c r="E6" s="106">
        <f t="shared" si="1"/>
        <v>0</v>
      </c>
      <c r="F6" s="105">
        <f t="shared" si="1"/>
        <v>0</v>
      </c>
      <c r="G6" s="106">
        <f t="shared" si="1"/>
        <v>0</v>
      </c>
      <c r="H6" s="105">
        <f t="shared" si="1"/>
        <v>0</v>
      </c>
      <c r="I6" s="106">
        <f t="shared" si="1"/>
        <v>0</v>
      </c>
      <c r="J6" s="105">
        <f t="shared" si="1"/>
        <v>0</v>
      </c>
      <c r="K6" s="106">
        <f t="shared" si="1"/>
        <v>0</v>
      </c>
      <c r="L6" s="81" t="str">
        <f t="shared" ref="L6:L34" si="2">IF(SUM(B6:K6)&lt;&gt;0,"Для друку","")</f>
        <v/>
      </c>
    </row>
    <row r="7" spans="1:12" x14ac:dyDescent="0.2">
      <c r="A7" s="107" t="s">
        <v>112</v>
      </c>
      <c r="B7" s="10"/>
      <c r="C7" s="11"/>
      <c r="D7" s="10"/>
      <c r="E7" s="11"/>
      <c r="F7" s="10"/>
      <c r="G7" s="11"/>
      <c r="H7" s="10"/>
      <c r="I7" s="11"/>
      <c r="J7" s="10"/>
      <c r="K7" s="11"/>
      <c r="L7" s="81" t="str">
        <f>IF(SUM(B7:K7)&lt;&gt;0,"Для друку","")</f>
        <v/>
      </c>
    </row>
    <row r="8" spans="1:12" x14ac:dyDescent="0.2">
      <c r="A8" s="107" t="s">
        <v>319</v>
      </c>
      <c r="B8" s="10"/>
      <c r="C8" s="11"/>
      <c r="D8" s="10"/>
      <c r="E8" s="11"/>
      <c r="F8" s="10"/>
      <c r="G8" s="11"/>
      <c r="H8" s="10"/>
      <c r="I8" s="11"/>
      <c r="J8" s="10"/>
      <c r="K8" s="11"/>
      <c r="L8" s="81" t="str">
        <f t="shared" si="2"/>
        <v/>
      </c>
    </row>
    <row r="9" spans="1:12" x14ac:dyDescent="0.2">
      <c r="A9" s="107" t="s">
        <v>114</v>
      </c>
      <c r="B9" s="10"/>
      <c r="C9" s="11"/>
      <c r="D9" s="10"/>
      <c r="E9" s="11"/>
      <c r="F9" s="10"/>
      <c r="G9" s="11"/>
      <c r="H9" s="10"/>
      <c r="I9" s="11"/>
      <c r="J9" s="10"/>
      <c r="K9" s="11"/>
      <c r="L9" s="81" t="str">
        <f t="shared" si="2"/>
        <v/>
      </c>
    </row>
    <row r="10" spans="1:12" ht="51" x14ac:dyDescent="0.2">
      <c r="A10" s="107" t="s">
        <v>115</v>
      </c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81" t="str">
        <f t="shared" si="2"/>
        <v/>
      </c>
    </row>
    <row r="11" spans="1:12" ht="25.5" x14ac:dyDescent="0.2">
      <c r="A11" s="107" t="s">
        <v>116</v>
      </c>
      <c r="B11" s="10"/>
      <c r="C11" s="11"/>
      <c r="D11" s="10"/>
      <c r="E11" s="11"/>
      <c r="F11" s="10"/>
      <c r="G11" s="11"/>
      <c r="H11" s="10"/>
      <c r="I11" s="11"/>
      <c r="J11" s="10"/>
      <c r="K11" s="11"/>
      <c r="L11" s="81" t="str">
        <f t="shared" si="2"/>
        <v/>
      </c>
    </row>
    <row r="12" spans="1:12" ht="25.5" x14ac:dyDescent="0.2">
      <c r="A12" s="107" t="s">
        <v>117</v>
      </c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81" t="str">
        <f t="shared" si="2"/>
        <v/>
      </c>
    </row>
    <row r="13" spans="1:12" x14ac:dyDescent="0.2">
      <c r="A13" s="107" t="s">
        <v>118</v>
      </c>
      <c r="B13" s="10"/>
      <c r="C13" s="11"/>
      <c r="D13" s="10"/>
      <c r="E13" s="11"/>
      <c r="F13" s="10"/>
      <c r="G13" s="11"/>
      <c r="H13" s="10"/>
      <c r="I13" s="11"/>
      <c r="J13" s="10"/>
      <c r="K13" s="11"/>
      <c r="L13" s="81" t="str">
        <f t="shared" si="2"/>
        <v/>
      </c>
    </row>
    <row r="14" spans="1:12" x14ac:dyDescent="0.2">
      <c r="A14" s="133" t="s">
        <v>119</v>
      </c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81" t="str">
        <f t="shared" si="2"/>
        <v/>
      </c>
    </row>
    <row r="15" spans="1:12" x14ac:dyDescent="0.2">
      <c r="A15" s="133"/>
      <c r="B15" s="10"/>
      <c r="C15" s="11"/>
      <c r="D15" s="10"/>
      <c r="E15" s="11"/>
      <c r="F15" s="10"/>
      <c r="G15" s="11"/>
      <c r="H15" s="10"/>
      <c r="I15" s="11"/>
      <c r="J15" s="10"/>
      <c r="K15" s="11"/>
      <c r="L15" s="81" t="str">
        <f t="shared" si="2"/>
        <v/>
      </c>
    </row>
    <row r="16" spans="1:12" x14ac:dyDescent="0.2">
      <c r="A16" s="133"/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81" t="str">
        <f t="shared" si="2"/>
        <v/>
      </c>
    </row>
    <row r="17" spans="1:12" x14ac:dyDescent="0.2">
      <c r="A17" s="108" t="s">
        <v>120</v>
      </c>
      <c r="B17" s="109">
        <f t="shared" ref="B17:K17" si="3">SUM(B18:B21)</f>
        <v>0</v>
      </c>
      <c r="C17" s="110">
        <f t="shared" si="3"/>
        <v>0</v>
      </c>
      <c r="D17" s="109">
        <f t="shared" si="3"/>
        <v>0</v>
      </c>
      <c r="E17" s="110">
        <f t="shared" si="3"/>
        <v>0</v>
      </c>
      <c r="F17" s="109">
        <f t="shared" si="3"/>
        <v>0</v>
      </c>
      <c r="G17" s="110">
        <f t="shared" si="3"/>
        <v>0</v>
      </c>
      <c r="H17" s="109">
        <f t="shared" si="3"/>
        <v>0</v>
      </c>
      <c r="I17" s="110">
        <f t="shared" si="3"/>
        <v>0</v>
      </c>
      <c r="J17" s="109">
        <f t="shared" si="3"/>
        <v>0</v>
      </c>
      <c r="K17" s="110">
        <f t="shared" si="3"/>
        <v>0</v>
      </c>
      <c r="L17" s="81" t="str">
        <f t="shared" si="2"/>
        <v/>
      </c>
    </row>
    <row r="18" spans="1:12" ht="38.25" x14ac:dyDescent="0.2">
      <c r="A18" s="107" t="s">
        <v>121</v>
      </c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81" t="str">
        <f t="shared" si="2"/>
        <v/>
      </c>
    </row>
    <row r="19" spans="1:12" x14ac:dyDescent="0.2">
      <c r="A19" s="133" t="s">
        <v>119</v>
      </c>
      <c r="B19" s="10"/>
      <c r="C19" s="11"/>
      <c r="D19" s="10"/>
      <c r="E19" s="11"/>
      <c r="F19" s="10"/>
      <c r="G19" s="11"/>
      <c r="H19" s="10"/>
      <c r="I19" s="11"/>
      <c r="J19" s="10"/>
      <c r="K19" s="11"/>
      <c r="L19" s="81" t="str">
        <f t="shared" si="2"/>
        <v/>
      </c>
    </row>
    <row r="20" spans="1:12" x14ac:dyDescent="0.2">
      <c r="A20" s="133"/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81" t="str">
        <f t="shared" si="2"/>
        <v/>
      </c>
    </row>
    <row r="21" spans="1:12" x14ac:dyDescent="0.2">
      <c r="A21" s="133"/>
      <c r="B21" s="10"/>
      <c r="C21" s="11"/>
      <c r="D21" s="10"/>
      <c r="E21" s="11"/>
      <c r="F21" s="10"/>
      <c r="G21" s="11"/>
      <c r="H21" s="10"/>
      <c r="I21" s="11"/>
      <c r="J21" s="10"/>
      <c r="K21" s="11"/>
      <c r="L21" s="81" t="str">
        <f t="shared" si="2"/>
        <v/>
      </c>
    </row>
    <row r="22" spans="1:12" x14ac:dyDescent="0.2">
      <c r="A22" s="111" t="s">
        <v>122</v>
      </c>
      <c r="B22" s="12"/>
      <c r="C22" s="13"/>
      <c r="D22" s="12"/>
      <c r="E22" s="13"/>
      <c r="F22" s="12"/>
      <c r="G22" s="13"/>
      <c r="H22" s="12"/>
      <c r="I22" s="13"/>
      <c r="J22" s="12"/>
      <c r="K22" s="13"/>
      <c r="L22" s="81" t="str">
        <f t="shared" si="2"/>
        <v/>
      </c>
    </row>
    <row r="23" spans="1:12" x14ac:dyDescent="0.2">
      <c r="A23" s="111" t="s">
        <v>123</v>
      </c>
      <c r="B23" s="109">
        <f>SUM(B24:B28)</f>
        <v>0</v>
      </c>
      <c r="C23" s="110">
        <f>SUM(C24:C28)</f>
        <v>0</v>
      </c>
      <c r="D23" s="109">
        <f>SUM(D24:D28)</f>
        <v>0</v>
      </c>
      <c r="E23" s="110">
        <f t="shared" ref="E23:K23" si="4">SUM(E24:E28)</f>
        <v>0</v>
      </c>
      <c r="F23" s="109">
        <f t="shared" si="4"/>
        <v>0</v>
      </c>
      <c r="G23" s="110">
        <f t="shared" si="4"/>
        <v>0</v>
      </c>
      <c r="H23" s="109">
        <f t="shared" si="4"/>
        <v>0</v>
      </c>
      <c r="I23" s="110">
        <f t="shared" si="4"/>
        <v>0</v>
      </c>
      <c r="J23" s="109">
        <f t="shared" si="4"/>
        <v>0</v>
      </c>
      <c r="K23" s="110">
        <f t="shared" si="4"/>
        <v>0</v>
      </c>
      <c r="L23" s="81" t="str">
        <f t="shared" si="2"/>
        <v/>
      </c>
    </row>
    <row r="24" spans="1:12" x14ac:dyDescent="0.2">
      <c r="A24" s="107" t="s">
        <v>124</v>
      </c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81" t="str">
        <f t="shared" si="2"/>
        <v/>
      </c>
    </row>
    <row r="25" spans="1:12" x14ac:dyDescent="0.2">
      <c r="A25" s="107" t="s">
        <v>125</v>
      </c>
      <c r="B25" s="10"/>
      <c r="C25" s="11"/>
      <c r="D25" s="10"/>
      <c r="E25" s="11"/>
      <c r="F25" s="10"/>
      <c r="G25" s="11"/>
      <c r="H25" s="10"/>
      <c r="I25" s="11"/>
      <c r="J25" s="10"/>
      <c r="K25" s="11"/>
      <c r="L25" s="81" t="str">
        <f t="shared" si="2"/>
        <v/>
      </c>
    </row>
    <row r="26" spans="1:12" x14ac:dyDescent="0.2">
      <c r="A26" s="133" t="s">
        <v>119</v>
      </c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81" t="str">
        <f t="shared" si="2"/>
        <v/>
      </c>
    </row>
    <row r="27" spans="1:12" x14ac:dyDescent="0.2">
      <c r="A27" s="133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81" t="str">
        <f t="shared" si="2"/>
        <v/>
      </c>
    </row>
    <row r="28" spans="1:12" x14ac:dyDescent="0.2">
      <c r="A28" s="133"/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81" t="str">
        <f t="shared" si="2"/>
        <v/>
      </c>
    </row>
    <row r="29" spans="1:12" x14ac:dyDescent="0.2">
      <c r="A29" s="111" t="s">
        <v>126</v>
      </c>
      <c r="B29" s="109">
        <f t="shared" ref="B29:K29" si="5">SUM(B30:B35)</f>
        <v>0</v>
      </c>
      <c r="C29" s="110">
        <f t="shared" si="5"/>
        <v>0</v>
      </c>
      <c r="D29" s="109">
        <f t="shared" si="5"/>
        <v>0</v>
      </c>
      <c r="E29" s="110">
        <f t="shared" si="5"/>
        <v>0</v>
      </c>
      <c r="F29" s="109">
        <f t="shared" si="5"/>
        <v>0</v>
      </c>
      <c r="G29" s="110">
        <f t="shared" si="5"/>
        <v>0</v>
      </c>
      <c r="H29" s="109">
        <f t="shared" si="5"/>
        <v>0</v>
      </c>
      <c r="I29" s="110">
        <f t="shared" si="5"/>
        <v>0</v>
      </c>
      <c r="J29" s="109">
        <f t="shared" si="5"/>
        <v>0</v>
      </c>
      <c r="K29" s="110">
        <f t="shared" si="5"/>
        <v>0</v>
      </c>
      <c r="L29" s="81" t="str">
        <f t="shared" si="2"/>
        <v/>
      </c>
    </row>
    <row r="30" spans="1:12" ht="25.5" x14ac:dyDescent="0.2">
      <c r="A30" s="107" t="s">
        <v>127</v>
      </c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81" t="str">
        <f t="shared" si="2"/>
        <v/>
      </c>
    </row>
    <row r="31" spans="1:12" ht="38.25" x14ac:dyDescent="0.2">
      <c r="A31" s="112" t="s">
        <v>128</v>
      </c>
      <c r="B31" s="14"/>
      <c r="C31" s="15"/>
      <c r="D31" s="14"/>
      <c r="E31" s="15"/>
      <c r="F31" s="14"/>
      <c r="G31" s="15"/>
      <c r="H31" s="14"/>
      <c r="I31" s="15"/>
      <c r="J31" s="14"/>
      <c r="K31" s="15"/>
      <c r="L31" s="81" t="str">
        <f t="shared" si="2"/>
        <v/>
      </c>
    </row>
    <row r="32" spans="1:12" x14ac:dyDescent="0.2">
      <c r="A32" s="112" t="s">
        <v>129</v>
      </c>
      <c r="B32" s="14"/>
      <c r="C32" s="15"/>
      <c r="D32" s="14"/>
      <c r="E32" s="15"/>
      <c r="F32" s="14"/>
      <c r="G32" s="15"/>
      <c r="H32" s="14"/>
      <c r="I32" s="15"/>
      <c r="J32" s="14"/>
      <c r="K32" s="15"/>
      <c r="L32" s="81" t="str">
        <f t="shared" si="2"/>
        <v/>
      </c>
    </row>
    <row r="33" spans="1:12" x14ac:dyDescent="0.2">
      <c r="A33" s="133" t="s">
        <v>119</v>
      </c>
      <c r="B33" s="14"/>
      <c r="C33" s="15"/>
      <c r="D33" s="14"/>
      <c r="E33" s="15"/>
      <c r="F33" s="14"/>
      <c r="G33" s="15"/>
      <c r="H33" s="14"/>
      <c r="I33" s="15"/>
      <c r="J33" s="14"/>
      <c r="K33" s="15"/>
      <c r="L33" s="81" t="str">
        <f t="shared" si="2"/>
        <v/>
      </c>
    </row>
    <row r="34" spans="1:12" x14ac:dyDescent="0.2">
      <c r="A34" s="133"/>
      <c r="B34" s="10"/>
      <c r="C34" s="11"/>
      <c r="D34" s="10"/>
      <c r="E34" s="11"/>
      <c r="F34" s="10"/>
      <c r="G34" s="11"/>
      <c r="H34" s="10"/>
      <c r="I34" s="11"/>
      <c r="J34" s="10"/>
      <c r="K34" s="11"/>
      <c r="L34" s="81" t="str">
        <f t="shared" si="2"/>
        <v/>
      </c>
    </row>
    <row r="35" spans="1:12" x14ac:dyDescent="0.2">
      <c r="A35" s="134"/>
      <c r="B35" s="14"/>
      <c r="C35" s="15"/>
      <c r="D35" s="14"/>
      <c r="E35" s="15"/>
      <c r="F35" s="14"/>
      <c r="G35" s="15"/>
      <c r="H35" s="14"/>
      <c r="I35" s="15"/>
      <c r="J35" s="14"/>
      <c r="K35" s="15"/>
      <c r="L35" s="81" t="str">
        <f>IF(SUM(B35:K35)&lt;&gt;0,"Для друку","")</f>
        <v/>
      </c>
    </row>
    <row r="36" spans="1:12" x14ac:dyDescent="0.2">
      <c r="A36" s="113" t="s">
        <v>37</v>
      </c>
      <c r="B36" s="114">
        <f t="shared" ref="B36:K36" si="6">B6+B17+B22+B23+B29</f>
        <v>0</v>
      </c>
      <c r="C36" s="115">
        <f t="shared" si="6"/>
        <v>0</v>
      </c>
      <c r="D36" s="114">
        <f t="shared" si="6"/>
        <v>0</v>
      </c>
      <c r="E36" s="115">
        <f t="shared" si="6"/>
        <v>0</v>
      </c>
      <c r="F36" s="114">
        <f t="shared" si="6"/>
        <v>0</v>
      </c>
      <c r="G36" s="115">
        <f t="shared" si="6"/>
        <v>0</v>
      </c>
      <c r="H36" s="114">
        <f t="shared" si="6"/>
        <v>0</v>
      </c>
      <c r="I36" s="115">
        <f t="shared" si="6"/>
        <v>0</v>
      </c>
      <c r="J36" s="114">
        <f t="shared" si="6"/>
        <v>0</v>
      </c>
      <c r="K36" s="115">
        <f t="shared" si="6"/>
        <v>0</v>
      </c>
      <c r="L36" s="81" t="str">
        <f>IF(SUM(B36:K36)&lt;&gt;0,"Для друку","")</f>
        <v/>
      </c>
    </row>
    <row r="37" spans="1:12" ht="25.5" x14ac:dyDescent="0.2">
      <c r="A37" s="116" t="s">
        <v>341</v>
      </c>
      <c r="B37" s="117" t="s">
        <v>46</v>
      </c>
      <c r="C37" s="16"/>
      <c r="D37" s="117" t="s">
        <v>46</v>
      </c>
      <c r="E37" s="16"/>
      <c r="F37" s="117" t="s">
        <v>46</v>
      </c>
      <c r="G37" s="16"/>
      <c r="H37" s="117" t="s">
        <v>46</v>
      </c>
      <c r="I37" s="16"/>
      <c r="J37" s="117" t="s">
        <v>46</v>
      </c>
      <c r="K37" s="16"/>
      <c r="L37" s="81" t="str">
        <f>IF(SUM(B37:K37)&lt;&gt;0,"Для друку","")</f>
        <v/>
      </c>
    </row>
    <row r="38" spans="1:12" x14ac:dyDescent="0.2">
      <c r="A38" s="669" t="s">
        <v>293</v>
      </c>
      <c r="B38" s="670"/>
      <c r="C38" s="670"/>
      <c r="D38" s="670"/>
      <c r="E38" s="670"/>
      <c r="F38" s="670"/>
      <c r="G38" s="670"/>
      <c r="H38" s="670"/>
      <c r="I38" s="670"/>
      <c r="J38" s="670"/>
      <c r="K38" s="671"/>
      <c r="L38" s="81" t="str">
        <f>L39</f>
        <v/>
      </c>
    </row>
    <row r="39" spans="1:12" x14ac:dyDescent="0.2">
      <c r="A39" s="104" t="s">
        <v>111</v>
      </c>
      <c r="B39" s="105">
        <f t="shared" ref="B39:K39" si="7">SUM(B40:B49)</f>
        <v>0</v>
      </c>
      <c r="C39" s="106">
        <f t="shared" si="7"/>
        <v>0</v>
      </c>
      <c r="D39" s="105">
        <f t="shared" si="7"/>
        <v>0</v>
      </c>
      <c r="E39" s="106">
        <f t="shared" si="7"/>
        <v>0</v>
      </c>
      <c r="F39" s="105">
        <f t="shared" si="7"/>
        <v>0</v>
      </c>
      <c r="G39" s="106">
        <f t="shared" si="7"/>
        <v>0</v>
      </c>
      <c r="H39" s="105">
        <f t="shared" si="7"/>
        <v>0</v>
      </c>
      <c r="I39" s="106">
        <f t="shared" si="7"/>
        <v>0</v>
      </c>
      <c r="J39" s="105">
        <f t="shared" si="7"/>
        <v>0</v>
      </c>
      <c r="K39" s="106">
        <f t="shared" si="7"/>
        <v>0</v>
      </c>
      <c r="L39" s="81" t="str">
        <f t="shared" ref="L39:L67" si="8">IF(SUM(B39:K39)&lt;&gt;0,"Для друку","")</f>
        <v/>
      </c>
    </row>
    <row r="40" spans="1:12" x14ac:dyDescent="0.2">
      <c r="A40" s="107" t="s">
        <v>112</v>
      </c>
      <c r="B40" s="10"/>
      <c r="C40" s="11"/>
      <c r="D40" s="10"/>
      <c r="E40" s="11"/>
      <c r="F40" s="10"/>
      <c r="G40" s="11"/>
      <c r="H40" s="10"/>
      <c r="I40" s="11"/>
      <c r="J40" s="10"/>
      <c r="K40" s="11"/>
      <c r="L40" s="81" t="str">
        <f>IF(SUM(B40:K40)&lt;&gt;0,"Для друку","")</f>
        <v/>
      </c>
    </row>
    <row r="41" spans="1:12" x14ac:dyDescent="0.2">
      <c r="A41" s="107" t="s">
        <v>113</v>
      </c>
      <c r="B41" s="10"/>
      <c r="C41" s="11"/>
      <c r="D41" s="10"/>
      <c r="E41" s="11"/>
      <c r="F41" s="10"/>
      <c r="G41" s="11"/>
      <c r="H41" s="10"/>
      <c r="I41" s="11"/>
      <c r="J41" s="10"/>
      <c r="K41" s="11"/>
      <c r="L41" s="81" t="str">
        <f t="shared" si="8"/>
        <v/>
      </c>
    </row>
    <row r="42" spans="1:12" x14ac:dyDescent="0.2">
      <c r="A42" s="107" t="s">
        <v>114</v>
      </c>
      <c r="B42" s="10"/>
      <c r="C42" s="11"/>
      <c r="D42" s="10"/>
      <c r="E42" s="11"/>
      <c r="F42" s="10"/>
      <c r="G42" s="11"/>
      <c r="H42" s="10"/>
      <c r="I42" s="11"/>
      <c r="J42" s="10"/>
      <c r="K42" s="11"/>
      <c r="L42" s="81" t="str">
        <f t="shared" si="8"/>
        <v/>
      </c>
    </row>
    <row r="43" spans="1:12" ht="51" x14ac:dyDescent="0.2">
      <c r="A43" s="107" t="s">
        <v>115</v>
      </c>
      <c r="B43" s="10"/>
      <c r="C43" s="11"/>
      <c r="D43" s="10"/>
      <c r="E43" s="11"/>
      <c r="F43" s="10"/>
      <c r="G43" s="11"/>
      <c r="H43" s="10"/>
      <c r="I43" s="11"/>
      <c r="J43" s="10"/>
      <c r="K43" s="11"/>
      <c r="L43" s="81" t="str">
        <f t="shared" si="8"/>
        <v/>
      </c>
    </row>
    <row r="44" spans="1:12" ht="25.5" x14ac:dyDescent="0.2">
      <c r="A44" s="107" t="s">
        <v>116</v>
      </c>
      <c r="B44" s="10"/>
      <c r="C44" s="11"/>
      <c r="D44" s="10"/>
      <c r="E44" s="11"/>
      <c r="F44" s="10"/>
      <c r="G44" s="11"/>
      <c r="H44" s="10"/>
      <c r="I44" s="11"/>
      <c r="J44" s="10"/>
      <c r="K44" s="11"/>
      <c r="L44" s="81" t="str">
        <f t="shared" si="8"/>
        <v/>
      </c>
    </row>
    <row r="45" spans="1:12" ht="25.5" x14ac:dyDescent="0.2">
      <c r="A45" s="107" t="s">
        <v>117</v>
      </c>
      <c r="B45" s="10"/>
      <c r="C45" s="11"/>
      <c r="D45" s="10"/>
      <c r="E45" s="11"/>
      <c r="F45" s="10"/>
      <c r="G45" s="11"/>
      <c r="H45" s="10"/>
      <c r="I45" s="11"/>
      <c r="J45" s="10"/>
      <c r="K45" s="11"/>
      <c r="L45" s="81" t="str">
        <f t="shared" si="8"/>
        <v/>
      </c>
    </row>
    <row r="46" spans="1:12" x14ac:dyDescent="0.2">
      <c r="A46" s="107" t="s">
        <v>118</v>
      </c>
      <c r="B46" s="10"/>
      <c r="C46" s="11"/>
      <c r="D46" s="10"/>
      <c r="E46" s="11"/>
      <c r="F46" s="10"/>
      <c r="G46" s="11"/>
      <c r="H46" s="10"/>
      <c r="I46" s="11"/>
      <c r="J46" s="10"/>
      <c r="K46" s="11"/>
      <c r="L46" s="81" t="str">
        <f t="shared" si="8"/>
        <v/>
      </c>
    </row>
    <row r="47" spans="1:12" x14ac:dyDescent="0.2">
      <c r="A47" s="133" t="s">
        <v>119</v>
      </c>
      <c r="B47" s="10"/>
      <c r="C47" s="11"/>
      <c r="D47" s="10"/>
      <c r="E47" s="11"/>
      <c r="F47" s="10"/>
      <c r="G47" s="11"/>
      <c r="H47" s="10"/>
      <c r="I47" s="11"/>
      <c r="J47" s="10"/>
      <c r="K47" s="11"/>
      <c r="L47" s="81" t="str">
        <f t="shared" si="8"/>
        <v/>
      </c>
    </row>
    <row r="48" spans="1:12" x14ac:dyDescent="0.2">
      <c r="A48" s="133"/>
      <c r="B48" s="10"/>
      <c r="C48" s="11"/>
      <c r="D48" s="10"/>
      <c r="E48" s="11"/>
      <c r="F48" s="10"/>
      <c r="G48" s="11"/>
      <c r="H48" s="10"/>
      <c r="I48" s="11"/>
      <c r="J48" s="10"/>
      <c r="K48" s="11"/>
      <c r="L48" s="81" t="str">
        <f t="shared" si="8"/>
        <v/>
      </c>
    </row>
    <row r="49" spans="1:12" x14ac:dyDescent="0.2">
      <c r="A49" s="133"/>
      <c r="B49" s="10"/>
      <c r="C49" s="11"/>
      <c r="D49" s="10"/>
      <c r="E49" s="11"/>
      <c r="F49" s="10"/>
      <c r="G49" s="11"/>
      <c r="H49" s="10"/>
      <c r="I49" s="11"/>
      <c r="J49" s="10"/>
      <c r="K49" s="11"/>
      <c r="L49" s="81" t="str">
        <f t="shared" si="8"/>
        <v/>
      </c>
    </row>
    <row r="50" spans="1:12" x14ac:dyDescent="0.2">
      <c r="A50" s="108" t="s">
        <v>120</v>
      </c>
      <c r="B50" s="109">
        <f t="shared" ref="B50:K50" si="9">SUM(B51:B54)</f>
        <v>0</v>
      </c>
      <c r="C50" s="110">
        <f t="shared" si="9"/>
        <v>0</v>
      </c>
      <c r="D50" s="109">
        <f t="shared" si="9"/>
        <v>0</v>
      </c>
      <c r="E50" s="110">
        <f t="shared" si="9"/>
        <v>0</v>
      </c>
      <c r="F50" s="109">
        <f t="shared" si="9"/>
        <v>0</v>
      </c>
      <c r="G50" s="110">
        <f t="shared" si="9"/>
        <v>0</v>
      </c>
      <c r="H50" s="109">
        <f t="shared" si="9"/>
        <v>0</v>
      </c>
      <c r="I50" s="110">
        <f t="shared" si="9"/>
        <v>0</v>
      </c>
      <c r="J50" s="109">
        <f t="shared" si="9"/>
        <v>0</v>
      </c>
      <c r="K50" s="110">
        <f t="shared" si="9"/>
        <v>0</v>
      </c>
      <c r="L50" s="81" t="str">
        <f t="shared" si="8"/>
        <v/>
      </c>
    </row>
    <row r="51" spans="1:12" ht="38.25" x14ac:dyDescent="0.2">
      <c r="A51" s="107" t="s">
        <v>121</v>
      </c>
      <c r="B51" s="10"/>
      <c r="C51" s="11"/>
      <c r="D51" s="10"/>
      <c r="E51" s="11"/>
      <c r="F51" s="10"/>
      <c r="G51" s="11"/>
      <c r="H51" s="10"/>
      <c r="I51" s="11"/>
      <c r="J51" s="10"/>
      <c r="K51" s="11"/>
      <c r="L51" s="81" t="str">
        <f t="shared" si="8"/>
        <v/>
      </c>
    </row>
    <row r="52" spans="1:12" x14ac:dyDescent="0.2">
      <c r="A52" s="133" t="s">
        <v>119</v>
      </c>
      <c r="B52" s="10"/>
      <c r="C52" s="11"/>
      <c r="D52" s="10"/>
      <c r="E52" s="11"/>
      <c r="F52" s="10"/>
      <c r="G52" s="11"/>
      <c r="H52" s="10"/>
      <c r="I52" s="11"/>
      <c r="J52" s="10"/>
      <c r="K52" s="11"/>
      <c r="L52" s="81" t="str">
        <f t="shared" si="8"/>
        <v/>
      </c>
    </row>
    <row r="53" spans="1:12" x14ac:dyDescent="0.2">
      <c r="A53" s="133"/>
      <c r="B53" s="10"/>
      <c r="C53" s="11"/>
      <c r="D53" s="10"/>
      <c r="E53" s="11"/>
      <c r="F53" s="10"/>
      <c r="G53" s="11"/>
      <c r="H53" s="10"/>
      <c r="I53" s="11"/>
      <c r="J53" s="10"/>
      <c r="K53" s="11"/>
      <c r="L53" s="81" t="str">
        <f t="shared" si="8"/>
        <v/>
      </c>
    </row>
    <row r="54" spans="1:12" x14ac:dyDescent="0.2">
      <c r="A54" s="133"/>
      <c r="B54" s="10"/>
      <c r="C54" s="11"/>
      <c r="D54" s="10"/>
      <c r="E54" s="11"/>
      <c r="F54" s="10"/>
      <c r="G54" s="11"/>
      <c r="H54" s="10"/>
      <c r="I54" s="11"/>
      <c r="J54" s="10"/>
      <c r="K54" s="11"/>
      <c r="L54" s="81" t="str">
        <f t="shared" si="8"/>
        <v/>
      </c>
    </row>
    <row r="55" spans="1:12" x14ac:dyDescent="0.2">
      <c r="A55" s="111" t="s">
        <v>122</v>
      </c>
      <c r="B55" s="12"/>
      <c r="C55" s="13"/>
      <c r="D55" s="12"/>
      <c r="E55" s="13"/>
      <c r="F55" s="12"/>
      <c r="G55" s="13"/>
      <c r="H55" s="12"/>
      <c r="I55" s="13"/>
      <c r="J55" s="12"/>
      <c r="K55" s="13"/>
      <c r="L55" s="81" t="str">
        <f t="shared" si="8"/>
        <v/>
      </c>
    </row>
    <row r="56" spans="1:12" x14ac:dyDescent="0.2">
      <c r="A56" s="111" t="s">
        <v>123</v>
      </c>
      <c r="B56" s="109">
        <f>SUM(B57:B61)</f>
        <v>0</v>
      </c>
      <c r="C56" s="110">
        <f>SUM(C57:C61)</f>
        <v>0</v>
      </c>
      <c r="D56" s="109">
        <f>SUM(D57:D61)</f>
        <v>0</v>
      </c>
      <c r="E56" s="110">
        <f t="shared" ref="E56:K56" si="10">SUM(E57:E61)</f>
        <v>0</v>
      </c>
      <c r="F56" s="109">
        <f t="shared" si="10"/>
        <v>0</v>
      </c>
      <c r="G56" s="110">
        <f t="shared" si="10"/>
        <v>0</v>
      </c>
      <c r="H56" s="109">
        <f t="shared" si="10"/>
        <v>0</v>
      </c>
      <c r="I56" s="110">
        <f t="shared" si="10"/>
        <v>0</v>
      </c>
      <c r="J56" s="109">
        <f t="shared" si="10"/>
        <v>0</v>
      </c>
      <c r="K56" s="110">
        <f t="shared" si="10"/>
        <v>0</v>
      </c>
      <c r="L56" s="81" t="str">
        <f t="shared" si="8"/>
        <v/>
      </c>
    </row>
    <row r="57" spans="1:12" x14ac:dyDescent="0.2">
      <c r="A57" s="107" t="s">
        <v>124</v>
      </c>
      <c r="B57" s="10"/>
      <c r="C57" s="11"/>
      <c r="D57" s="10"/>
      <c r="E57" s="11"/>
      <c r="F57" s="10"/>
      <c r="G57" s="11"/>
      <c r="H57" s="10"/>
      <c r="I57" s="11"/>
      <c r="J57" s="10"/>
      <c r="K57" s="11"/>
      <c r="L57" s="81" t="str">
        <f t="shared" si="8"/>
        <v/>
      </c>
    </row>
    <row r="58" spans="1:12" x14ac:dyDescent="0.2">
      <c r="A58" s="107" t="s">
        <v>125</v>
      </c>
      <c r="B58" s="10"/>
      <c r="C58" s="11"/>
      <c r="D58" s="10"/>
      <c r="E58" s="11"/>
      <c r="F58" s="10"/>
      <c r="G58" s="11"/>
      <c r="H58" s="10"/>
      <c r="I58" s="11"/>
      <c r="J58" s="10"/>
      <c r="K58" s="11"/>
      <c r="L58" s="81" t="str">
        <f t="shared" si="8"/>
        <v/>
      </c>
    </row>
    <row r="59" spans="1:12" x14ac:dyDescent="0.2">
      <c r="A59" s="133" t="s">
        <v>119</v>
      </c>
      <c r="B59" s="10"/>
      <c r="C59" s="11"/>
      <c r="D59" s="10"/>
      <c r="E59" s="11"/>
      <c r="F59" s="10"/>
      <c r="G59" s="11"/>
      <c r="H59" s="10"/>
      <c r="I59" s="11"/>
      <c r="J59" s="10"/>
      <c r="K59" s="11"/>
      <c r="L59" s="81" t="str">
        <f t="shared" si="8"/>
        <v/>
      </c>
    </row>
    <row r="60" spans="1:12" x14ac:dyDescent="0.2">
      <c r="A60" s="133"/>
      <c r="B60" s="10"/>
      <c r="C60" s="11"/>
      <c r="D60" s="10"/>
      <c r="E60" s="11"/>
      <c r="F60" s="10"/>
      <c r="G60" s="11"/>
      <c r="H60" s="10"/>
      <c r="I60" s="11"/>
      <c r="J60" s="10"/>
      <c r="K60" s="11"/>
      <c r="L60" s="81" t="str">
        <f t="shared" si="8"/>
        <v/>
      </c>
    </row>
    <row r="61" spans="1:12" x14ac:dyDescent="0.2">
      <c r="A61" s="133"/>
      <c r="B61" s="10"/>
      <c r="C61" s="11"/>
      <c r="D61" s="10"/>
      <c r="E61" s="11"/>
      <c r="F61" s="10"/>
      <c r="G61" s="11"/>
      <c r="H61" s="10"/>
      <c r="I61" s="11"/>
      <c r="J61" s="10"/>
      <c r="K61" s="11"/>
      <c r="L61" s="81" t="str">
        <f t="shared" si="8"/>
        <v/>
      </c>
    </row>
    <row r="62" spans="1:12" x14ac:dyDescent="0.2">
      <c r="A62" s="111" t="s">
        <v>126</v>
      </c>
      <c r="B62" s="109">
        <f t="shared" ref="B62:K62" si="11">SUM(B63:B68)</f>
        <v>0</v>
      </c>
      <c r="C62" s="110">
        <f t="shared" si="11"/>
        <v>0</v>
      </c>
      <c r="D62" s="109">
        <f t="shared" si="11"/>
        <v>0</v>
      </c>
      <c r="E62" s="110">
        <f t="shared" si="11"/>
        <v>0</v>
      </c>
      <c r="F62" s="109">
        <f t="shared" si="11"/>
        <v>0</v>
      </c>
      <c r="G62" s="110">
        <f t="shared" si="11"/>
        <v>0</v>
      </c>
      <c r="H62" s="109">
        <f t="shared" si="11"/>
        <v>0</v>
      </c>
      <c r="I62" s="110">
        <f t="shared" si="11"/>
        <v>0</v>
      </c>
      <c r="J62" s="109">
        <f t="shared" si="11"/>
        <v>0</v>
      </c>
      <c r="K62" s="110">
        <f t="shared" si="11"/>
        <v>0</v>
      </c>
      <c r="L62" s="81" t="str">
        <f t="shared" si="8"/>
        <v/>
      </c>
    </row>
    <row r="63" spans="1:12" ht="25.5" x14ac:dyDescent="0.2">
      <c r="A63" s="107" t="s">
        <v>127</v>
      </c>
      <c r="B63" s="10"/>
      <c r="C63" s="11"/>
      <c r="D63" s="10"/>
      <c r="E63" s="11"/>
      <c r="F63" s="10"/>
      <c r="G63" s="11"/>
      <c r="H63" s="10"/>
      <c r="I63" s="11"/>
      <c r="J63" s="10"/>
      <c r="K63" s="11"/>
      <c r="L63" s="81" t="str">
        <f t="shared" si="8"/>
        <v/>
      </c>
    </row>
    <row r="64" spans="1:12" ht="38.25" x14ac:dyDescent="0.2">
      <c r="A64" s="112" t="s">
        <v>128</v>
      </c>
      <c r="B64" s="14"/>
      <c r="C64" s="15"/>
      <c r="D64" s="14"/>
      <c r="E64" s="15"/>
      <c r="F64" s="14"/>
      <c r="G64" s="15"/>
      <c r="H64" s="14"/>
      <c r="I64" s="15"/>
      <c r="J64" s="14"/>
      <c r="K64" s="15"/>
      <c r="L64" s="81" t="str">
        <f t="shared" si="8"/>
        <v/>
      </c>
    </row>
    <row r="65" spans="1:12" x14ac:dyDescent="0.2">
      <c r="A65" s="112" t="s">
        <v>129</v>
      </c>
      <c r="B65" s="14"/>
      <c r="C65" s="15"/>
      <c r="D65" s="14"/>
      <c r="E65" s="15"/>
      <c r="F65" s="14"/>
      <c r="G65" s="15"/>
      <c r="H65" s="14"/>
      <c r="I65" s="15"/>
      <c r="J65" s="14"/>
      <c r="K65" s="15"/>
      <c r="L65" s="81" t="str">
        <f t="shared" si="8"/>
        <v/>
      </c>
    </row>
    <row r="66" spans="1:12" x14ac:dyDescent="0.2">
      <c r="A66" s="133" t="s">
        <v>119</v>
      </c>
      <c r="B66" s="14"/>
      <c r="C66" s="15"/>
      <c r="D66" s="14"/>
      <c r="E66" s="15"/>
      <c r="F66" s="14"/>
      <c r="G66" s="15"/>
      <c r="H66" s="14"/>
      <c r="I66" s="15"/>
      <c r="J66" s="14"/>
      <c r="K66" s="15"/>
      <c r="L66" s="81" t="str">
        <f t="shared" si="8"/>
        <v/>
      </c>
    </row>
    <row r="67" spans="1:12" x14ac:dyDescent="0.2">
      <c r="A67" s="133"/>
      <c r="B67" s="10"/>
      <c r="C67" s="11"/>
      <c r="D67" s="10"/>
      <c r="E67" s="11"/>
      <c r="F67" s="10"/>
      <c r="G67" s="11"/>
      <c r="H67" s="10"/>
      <c r="I67" s="11"/>
      <c r="J67" s="10"/>
      <c r="K67" s="11"/>
      <c r="L67" s="81" t="str">
        <f t="shared" si="8"/>
        <v/>
      </c>
    </row>
    <row r="68" spans="1:12" x14ac:dyDescent="0.2">
      <c r="A68" s="134"/>
      <c r="B68" s="14"/>
      <c r="C68" s="15"/>
      <c r="D68" s="14"/>
      <c r="E68" s="15"/>
      <c r="F68" s="14"/>
      <c r="G68" s="15"/>
      <c r="H68" s="14"/>
      <c r="I68" s="15"/>
      <c r="J68" s="14"/>
      <c r="K68" s="15"/>
      <c r="L68" s="81" t="str">
        <f>IF(SUM(B68:K68)&lt;&gt;0,"Для друку","")</f>
        <v/>
      </c>
    </row>
    <row r="69" spans="1:12" x14ac:dyDescent="0.2">
      <c r="A69" s="113" t="s">
        <v>37</v>
      </c>
      <c r="B69" s="114">
        <f t="shared" ref="B69:K69" si="12">B39+B50+B55+B56+B62</f>
        <v>0</v>
      </c>
      <c r="C69" s="115">
        <f t="shared" si="12"/>
        <v>0</v>
      </c>
      <c r="D69" s="114">
        <f t="shared" si="12"/>
        <v>0</v>
      </c>
      <c r="E69" s="115">
        <f t="shared" si="12"/>
        <v>0</v>
      </c>
      <c r="F69" s="114">
        <f t="shared" si="12"/>
        <v>0</v>
      </c>
      <c r="G69" s="115">
        <f t="shared" si="12"/>
        <v>0</v>
      </c>
      <c r="H69" s="114">
        <f t="shared" si="12"/>
        <v>0</v>
      </c>
      <c r="I69" s="115">
        <f t="shared" si="12"/>
        <v>0</v>
      </c>
      <c r="J69" s="114">
        <f t="shared" si="12"/>
        <v>0</v>
      </c>
      <c r="K69" s="115">
        <f t="shared" si="12"/>
        <v>0</v>
      </c>
      <c r="L69" s="81" t="str">
        <f>IF(SUM(B69:K69)&lt;&gt;0,"Для друку","")</f>
        <v/>
      </c>
    </row>
    <row r="70" spans="1:12" ht="25.5" x14ac:dyDescent="0.2">
      <c r="A70" s="116" t="s">
        <v>341</v>
      </c>
      <c r="B70" s="117" t="s">
        <v>46</v>
      </c>
      <c r="C70" s="16"/>
      <c r="D70" s="117" t="s">
        <v>46</v>
      </c>
      <c r="E70" s="16"/>
      <c r="F70" s="117" t="s">
        <v>46</v>
      </c>
      <c r="G70" s="16"/>
      <c r="H70" s="117" t="s">
        <v>46</v>
      </c>
      <c r="I70" s="16"/>
      <c r="J70" s="117" t="s">
        <v>46</v>
      </c>
      <c r="K70" s="16"/>
      <c r="L70" s="81" t="str">
        <f>IF(SUM(B70:K70)&lt;&gt;0,"Для друку","")</f>
        <v/>
      </c>
    </row>
    <row r="71" spans="1:12" x14ac:dyDescent="0.2">
      <c r="A71" s="669" t="s">
        <v>296</v>
      </c>
      <c r="B71" s="670"/>
      <c r="C71" s="670"/>
      <c r="D71" s="670"/>
      <c r="E71" s="670"/>
      <c r="F71" s="670"/>
      <c r="G71" s="670"/>
      <c r="H71" s="670"/>
      <c r="I71" s="670"/>
      <c r="J71" s="670"/>
      <c r="K71" s="671"/>
      <c r="L71" s="81" t="str">
        <f>L72</f>
        <v/>
      </c>
    </row>
    <row r="72" spans="1:12" x14ac:dyDescent="0.2">
      <c r="A72" s="104" t="s">
        <v>111</v>
      </c>
      <c r="B72" s="105">
        <f t="shared" ref="B72:K72" si="13">SUM(B73:B82)</f>
        <v>0</v>
      </c>
      <c r="C72" s="106">
        <f t="shared" si="13"/>
        <v>0</v>
      </c>
      <c r="D72" s="105">
        <f t="shared" si="13"/>
        <v>0</v>
      </c>
      <c r="E72" s="106">
        <f t="shared" si="13"/>
        <v>0</v>
      </c>
      <c r="F72" s="105">
        <f t="shared" si="13"/>
        <v>0</v>
      </c>
      <c r="G72" s="106">
        <f t="shared" si="13"/>
        <v>0</v>
      </c>
      <c r="H72" s="105">
        <f t="shared" si="13"/>
        <v>0</v>
      </c>
      <c r="I72" s="106">
        <f t="shared" si="13"/>
        <v>0</v>
      </c>
      <c r="J72" s="105">
        <f t="shared" si="13"/>
        <v>0</v>
      </c>
      <c r="K72" s="106">
        <f t="shared" si="13"/>
        <v>0</v>
      </c>
      <c r="L72" s="81" t="str">
        <f t="shared" ref="L72:L100" si="14">IF(SUM(B72:K72)&lt;&gt;0,"Для друку","")</f>
        <v/>
      </c>
    </row>
    <row r="73" spans="1:12" x14ac:dyDescent="0.2">
      <c r="A73" s="107" t="s">
        <v>112</v>
      </c>
      <c r="B73" s="10"/>
      <c r="C73" s="11"/>
      <c r="D73" s="10"/>
      <c r="E73" s="11"/>
      <c r="F73" s="10"/>
      <c r="G73" s="11"/>
      <c r="H73" s="10"/>
      <c r="I73" s="11"/>
      <c r="J73" s="10"/>
      <c r="K73" s="11"/>
      <c r="L73" s="81" t="str">
        <f>IF(SUM(B73:K73)&lt;&gt;0,"Для друку","")</f>
        <v/>
      </c>
    </row>
    <row r="74" spans="1:12" x14ac:dyDescent="0.2">
      <c r="A74" s="107" t="s">
        <v>113</v>
      </c>
      <c r="B74" s="10"/>
      <c r="C74" s="11"/>
      <c r="D74" s="10"/>
      <c r="E74" s="11"/>
      <c r="F74" s="10"/>
      <c r="G74" s="11"/>
      <c r="H74" s="10"/>
      <c r="I74" s="11"/>
      <c r="J74" s="10"/>
      <c r="K74" s="11"/>
      <c r="L74" s="81" t="str">
        <f t="shared" si="14"/>
        <v/>
      </c>
    </row>
    <row r="75" spans="1:12" x14ac:dyDescent="0.2">
      <c r="A75" s="107" t="s">
        <v>114</v>
      </c>
      <c r="B75" s="10"/>
      <c r="C75" s="11"/>
      <c r="D75" s="10"/>
      <c r="E75" s="11"/>
      <c r="F75" s="10"/>
      <c r="G75" s="11"/>
      <c r="H75" s="10"/>
      <c r="I75" s="11"/>
      <c r="J75" s="10"/>
      <c r="K75" s="11"/>
      <c r="L75" s="81" t="str">
        <f t="shared" si="14"/>
        <v/>
      </c>
    </row>
    <row r="76" spans="1:12" ht="51" x14ac:dyDescent="0.2">
      <c r="A76" s="107" t="s">
        <v>115</v>
      </c>
      <c r="B76" s="10"/>
      <c r="C76" s="11"/>
      <c r="D76" s="10"/>
      <c r="E76" s="11"/>
      <c r="F76" s="10"/>
      <c r="G76" s="11"/>
      <c r="H76" s="10"/>
      <c r="I76" s="11"/>
      <c r="J76" s="10"/>
      <c r="K76" s="11"/>
      <c r="L76" s="81" t="str">
        <f t="shared" si="14"/>
        <v/>
      </c>
    </row>
    <row r="77" spans="1:12" ht="25.5" x14ac:dyDescent="0.2">
      <c r="A77" s="107" t="s">
        <v>116</v>
      </c>
      <c r="B77" s="10"/>
      <c r="C77" s="11"/>
      <c r="D77" s="10"/>
      <c r="E77" s="11"/>
      <c r="F77" s="10"/>
      <c r="G77" s="11"/>
      <c r="H77" s="10"/>
      <c r="I77" s="11"/>
      <c r="J77" s="10"/>
      <c r="K77" s="11"/>
      <c r="L77" s="81" t="str">
        <f t="shared" si="14"/>
        <v/>
      </c>
    </row>
    <row r="78" spans="1:12" ht="25.5" x14ac:dyDescent="0.2">
      <c r="A78" s="107" t="s">
        <v>117</v>
      </c>
      <c r="B78" s="10"/>
      <c r="C78" s="11"/>
      <c r="D78" s="10"/>
      <c r="E78" s="11"/>
      <c r="F78" s="10"/>
      <c r="G78" s="11"/>
      <c r="H78" s="10"/>
      <c r="I78" s="11"/>
      <c r="J78" s="10"/>
      <c r="K78" s="11"/>
      <c r="L78" s="81" t="str">
        <f t="shared" si="14"/>
        <v/>
      </c>
    </row>
    <row r="79" spans="1:12" x14ac:dyDescent="0.2">
      <c r="A79" s="107" t="s">
        <v>118</v>
      </c>
      <c r="B79" s="10"/>
      <c r="C79" s="11"/>
      <c r="D79" s="10"/>
      <c r="E79" s="11"/>
      <c r="F79" s="10"/>
      <c r="G79" s="11"/>
      <c r="H79" s="10"/>
      <c r="I79" s="11"/>
      <c r="J79" s="10"/>
      <c r="K79" s="11"/>
      <c r="L79" s="81" t="str">
        <f t="shared" si="14"/>
        <v/>
      </c>
    </row>
    <row r="80" spans="1:12" x14ac:dyDescent="0.2">
      <c r="A80" s="133" t="s">
        <v>119</v>
      </c>
      <c r="B80" s="10"/>
      <c r="C80" s="11"/>
      <c r="D80" s="10"/>
      <c r="E80" s="11"/>
      <c r="F80" s="10"/>
      <c r="G80" s="11"/>
      <c r="H80" s="10"/>
      <c r="I80" s="11"/>
      <c r="J80" s="10"/>
      <c r="K80" s="11"/>
      <c r="L80" s="81" t="str">
        <f t="shared" si="14"/>
        <v/>
      </c>
    </row>
    <row r="81" spans="1:12" x14ac:dyDescent="0.2">
      <c r="A81" s="133"/>
      <c r="B81" s="10"/>
      <c r="C81" s="11"/>
      <c r="D81" s="10"/>
      <c r="E81" s="11"/>
      <c r="F81" s="10"/>
      <c r="G81" s="11"/>
      <c r="H81" s="10"/>
      <c r="I81" s="11"/>
      <c r="J81" s="10"/>
      <c r="K81" s="11"/>
      <c r="L81" s="81" t="str">
        <f t="shared" si="14"/>
        <v/>
      </c>
    </row>
    <row r="82" spans="1:12" x14ac:dyDescent="0.2">
      <c r="A82" s="133"/>
      <c r="B82" s="10"/>
      <c r="C82" s="11"/>
      <c r="D82" s="10"/>
      <c r="E82" s="11"/>
      <c r="F82" s="10"/>
      <c r="G82" s="11"/>
      <c r="H82" s="10"/>
      <c r="I82" s="11"/>
      <c r="J82" s="10"/>
      <c r="K82" s="11"/>
      <c r="L82" s="81" t="str">
        <f t="shared" si="14"/>
        <v/>
      </c>
    </row>
    <row r="83" spans="1:12" x14ac:dyDescent="0.2">
      <c r="A83" s="108" t="s">
        <v>120</v>
      </c>
      <c r="B83" s="109">
        <f t="shared" ref="B83:K83" si="15">SUM(B84:B87)</f>
        <v>0</v>
      </c>
      <c r="C83" s="110">
        <f t="shared" si="15"/>
        <v>0</v>
      </c>
      <c r="D83" s="109">
        <f t="shared" si="15"/>
        <v>0</v>
      </c>
      <c r="E83" s="110">
        <f t="shared" si="15"/>
        <v>0</v>
      </c>
      <c r="F83" s="109">
        <f t="shared" si="15"/>
        <v>0</v>
      </c>
      <c r="G83" s="110">
        <f t="shared" si="15"/>
        <v>0</v>
      </c>
      <c r="H83" s="109">
        <f t="shared" si="15"/>
        <v>0</v>
      </c>
      <c r="I83" s="110">
        <f t="shared" si="15"/>
        <v>0</v>
      </c>
      <c r="J83" s="109">
        <f t="shared" si="15"/>
        <v>0</v>
      </c>
      <c r="K83" s="110">
        <f t="shared" si="15"/>
        <v>0</v>
      </c>
      <c r="L83" s="81" t="str">
        <f t="shared" si="14"/>
        <v/>
      </c>
    </row>
    <row r="84" spans="1:12" ht="38.25" x14ac:dyDescent="0.2">
      <c r="A84" s="107" t="s">
        <v>121</v>
      </c>
      <c r="B84" s="10"/>
      <c r="C84" s="11"/>
      <c r="D84" s="10"/>
      <c r="E84" s="11"/>
      <c r="F84" s="10"/>
      <c r="G84" s="11"/>
      <c r="H84" s="10"/>
      <c r="I84" s="11"/>
      <c r="J84" s="10"/>
      <c r="K84" s="11"/>
      <c r="L84" s="81" t="str">
        <f t="shared" si="14"/>
        <v/>
      </c>
    </row>
    <row r="85" spans="1:12" x14ac:dyDescent="0.2">
      <c r="A85" s="133" t="s">
        <v>119</v>
      </c>
      <c r="B85" s="10"/>
      <c r="C85" s="11"/>
      <c r="D85" s="10"/>
      <c r="E85" s="11"/>
      <c r="F85" s="10"/>
      <c r="G85" s="11"/>
      <c r="H85" s="10"/>
      <c r="I85" s="11"/>
      <c r="J85" s="10"/>
      <c r="K85" s="11"/>
      <c r="L85" s="81" t="str">
        <f t="shared" si="14"/>
        <v/>
      </c>
    </row>
    <row r="86" spans="1:12" x14ac:dyDescent="0.2">
      <c r="A86" s="133"/>
      <c r="B86" s="10"/>
      <c r="C86" s="11"/>
      <c r="D86" s="10"/>
      <c r="E86" s="11"/>
      <c r="F86" s="10"/>
      <c r="G86" s="11"/>
      <c r="H86" s="10"/>
      <c r="I86" s="11"/>
      <c r="J86" s="10"/>
      <c r="K86" s="11"/>
      <c r="L86" s="81" t="str">
        <f t="shared" si="14"/>
        <v/>
      </c>
    </row>
    <row r="87" spans="1:12" x14ac:dyDescent="0.2">
      <c r="A87" s="133"/>
      <c r="B87" s="10"/>
      <c r="C87" s="11"/>
      <c r="D87" s="10"/>
      <c r="E87" s="11"/>
      <c r="F87" s="10"/>
      <c r="G87" s="11"/>
      <c r="H87" s="10"/>
      <c r="I87" s="11"/>
      <c r="J87" s="10"/>
      <c r="K87" s="11"/>
      <c r="L87" s="81" t="str">
        <f t="shared" si="14"/>
        <v/>
      </c>
    </row>
    <row r="88" spans="1:12" x14ac:dyDescent="0.2">
      <c r="A88" s="111" t="s">
        <v>122</v>
      </c>
      <c r="B88" s="12"/>
      <c r="C88" s="13"/>
      <c r="D88" s="12"/>
      <c r="E88" s="13"/>
      <c r="F88" s="12"/>
      <c r="G88" s="13"/>
      <c r="H88" s="12"/>
      <c r="I88" s="13"/>
      <c r="J88" s="12"/>
      <c r="K88" s="13"/>
      <c r="L88" s="81" t="str">
        <f t="shared" si="14"/>
        <v/>
      </c>
    </row>
    <row r="89" spans="1:12" x14ac:dyDescent="0.2">
      <c r="A89" s="111" t="s">
        <v>123</v>
      </c>
      <c r="B89" s="109">
        <f>SUM(B90:B94)</f>
        <v>0</v>
      </c>
      <c r="C89" s="110">
        <f>SUM(C90:C94)</f>
        <v>0</v>
      </c>
      <c r="D89" s="109">
        <f>SUM(D90:D94)</f>
        <v>0</v>
      </c>
      <c r="E89" s="110">
        <f t="shared" ref="E89:K89" si="16">SUM(E90:E94)</f>
        <v>0</v>
      </c>
      <c r="F89" s="109">
        <f t="shared" si="16"/>
        <v>0</v>
      </c>
      <c r="G89" s="110">
        <f t="shared" si="16"/>
        <v>0</v>
      </c>
      <c r="H89" s="109">
        <f t="shared" si="16"/>
        <v>0</v>
      </c>
      <c r="I89" s="110">
        <f t="shared" si="16"/>
        <v>0</v>
      </c>
      <c r="J89" s="109">
        <f t="shared" si="16"/>
        <v>0</v>
      </c>
      <c r="K89" s="110">
        <f t="shared" si="16"/>
        <v>0</v>
      </c>
      <c r="L89" s="81" t="str">
        <f t="shared" si="14"/>
        <v/>
      </c>
    </row>
    <row r="90" spans="1:12" x14ac:dyDescent="0.2">
      <c r="A90" s="107" t="s">
        <v>124</v>
      </c>
      <c r="B90" s="10"/>
      <c r="C90" s="11"/>
      <c r="D90" s="10"/>
      <c r="E90" s="11"/>
      <c r="F90" s="10"/>
      <c r="G90" s="11"/>
      <c r="H90" s="10"/>
      <c r="I90" s="11"/>
      <c r="J90" s="10"/>
      <c r="K90" s="11"/>
      <c r="L90" s="81" t="str">
        <f t="shared" si="14"/>
        <v/>
      </c>
    </row>
    <row r="91" spans="1:12" x14ac:dyDescent="0.2">
      <c r="A91" s="107" t="s">
        <v>125</v>
      </c>
      <c r="B91" s="10"/>
      <c r="C91" s="11"/>
      <c r="D91" s="10"/>
      <c r="E91" s="11"/>
      <c r="F91" s="10"/>
      <c r="G91" s="11"/>
      <c r="H91" s="10"/>
      <c r="I91" s="11"/>
      <c r="J91" s="10"/>
      <c r="K91" s="11"/>
      <c r="L91" s="81" t="str">
        <f t="shared" si="14"/>
        <v/>
      </c>
    </row>
    <row r="92" spans="1:12" x14ac:dyDescent="0.2">
      <c r="A92" s="133" t="s">
        <v>119</v>
      </c>
      <c r="B92" s="10"/>
      <c r="C92" s="11"/>
      <c r="D92" s="10"/>
      <c r="E92" s="11"/>
      <c r="F92" s="10"/>
      <c r="G92" s="11"/>
      <c r="H92" s="10"/>
      <c r="I92" s="11"/>
      <c r="J92" s="10"/>
      <c r="K92" s="11"/>
      <c r="L92" s="81" t="str">
        <f t="shared" si="14"/>
        <v/>
      </c>
    </row>
    <row r="93" spans="1:12" x14ac:dyDescent="0.2">
      <c r="A93" s="133"/>
      <c r="B93" s="10"/>
      <c r="C93" s="11"/>
      <c r="D93" s="10"/>
      <c r="E93" s="11"/>
      <c r="F93" s="10"/>
      <c r="G93" s="11"/>
      <c r="H93" s="10"/>
      <c r="I93" s="11"/>
      <c r="J93" s="10"/>
      <c r="K93" s="11"/>
      <c r="L93" s="81" t="str">
        <f t="shared" si="14"/>
        <v/>
      </c>
    </row>
    <row r="94" spans="1:12" x14ac:dyDescent="0.2">
      <c r="A94" s="133"/>
      <c r="B94" s="10"/>
      <c r="C94" s="11"/>
      <c r="D94" s="10"/>
      <c r="E94" s="11"/>
      <c r="F94" s="10"/>
      <c r="G94" s="11"/>
      <c r="H94" s="10"/>
      <c r="I94" s="11"/>
      <c r="J94" s="10"/>
      <c r="K94" s="11"/>
      <c r="L94" s="81" t="str">
        <f t="shared" si="14"/>
        <v/>
      </c>
    </row>
    <row r="95" spans="1:12" x14ac:dyDescent="0.2">
      <c r="A95" s="111" t="s">
        <v>126</v>
      </c>
      <c r="B95" s="109">
        <f t="shared" ref="B95:K95" si="17">SUM(B96:B101)</f>
        <v>0</v>
      </c>
      <c r="C95" s="110">
        <f t="shared" si="17"/>
        <v>0</v>
      </c>
      <c r="D95" s="109">
        <f t="shared" si="17"/>
        <v>0</v>
      </c>
      <c r="E95" s="110">
        <f t="shared" si="17"/>
        <v>0</v>
      </c>
      <c r="F95" s="109">
        <f t="shared" si="17"/>
        <v>0</v>
      </c>
      <c r="G95" s="110">
        <f t="shared" si="17"/>
        <v>0</v>
      </c>
      <c r="H95" s="109">
        <f t="shared" si="17"/>
        <v>0</v>
      </c>
      <c r="I95" s="110">
        <f t="shared" si="17"/>
        <v>0</v>
      </c>
      <c r="J95" s="109">
        <f t="shared" si="17"/>
        <v>0</v>
      </c>
      <c r="K95" s="110">
        <f t="shared" si="17"/>
        <v>0</v>
      </c>
      <c r="L95" s="81" t="str">
        <f t="shared" si="14"/>
        <v/>
      </c>
    </row>
    <row r="96" spans="1:12" ht="25.5" x14ac:dyDescent="0.2">
      <c r="A96" s="107" t="s">
        <v>127</v>
      </c>
      <c r="B96" s="10"/>
      <c r="C96" s="11"/>
      <c r="D96" s="10"/>
      <c r="E96" s="11"/>
      <c r="F96" s="10"/>
      <c r="G96" s="11"/>
      <c r="H96" s="10"/>
      <c r="I96" s="11"/>
      <c r="J96" s="10"/>
      <c r="K96" s="11"/>
      <c r="L96" s="81" t="str">
        <f t="shared" si="14"/>
        <v/>
      </c>
    </row>
    <row r="97" spans="1:12" ht="38.25" x14ac:dyDescent="0.2">
      <c r="A97" s="112" t="s">
        <v>128</v>
      </c>
      <c r="B97" s="14"/>
      <c r="C97" s="15"/>
      <c r="D97" s="14"/>
      <c r="E97" s="15"/>
      <c r="F97" s="14"/>
      <c r="G97" s="15"/>
      <c r="H97" s="14"/>
      <c r="I97" s="15"/>
      <c r="J97" s="14"/>
      <c r="K97" s="15"/>
      <c r="L97" s="81" t="str">
        <f t="shared" si="14"/>
        <v/>
      </c>
    </row>
    <row r="98" spans="1:12" x14ac:dyDescent="0.2">
      <c r="A98" s="112" t="s">
        <v>129</v>
      </c>
      <c r="B98" s="14"/>
      <c r="C98" s="15"/>
      <c r="D98" s="14"/>
      <c r="E98" s="15"/>
      <c r="F98" s="14"/>
      <c r="G98" s="15"/>
      <c r="H98" s="14"/>
      <c r="I98" s="15"/>
      <c r="J98" s="14"/>
      <c r="K98" s="15"/>
      <c r="L98" s="81" t="str">
        <f t="shared" si="14"/>
        <v/>
      </c>
    </row>
    <row r="99" spans="1:12" x14ac:dyDescent="0.2">
      <c r="A99" s="133" t="s">
        <v>119</v>
      </c>
      <c r="B99" s="14"/>
      <c r="C99" s="15"/>
      <c r="D99" s="14"/>
      <c r="E99" s="15"/>
      <c r="F99" s="14"/>
      <c r="G99" s="15"/>
      <c r="H99" s="14"/>
      <c r="I99" s="15"/>
      <c r="J99" s="14"/>
      <c r="K99" s="15"/>
      <c r="L99" s="81" t="str">
        <f t="shared" si="14"/>
        <v/>
      </c>
    </row>
    <row r="100" spans="1:12" x14ac:dyDescent="0.2">
      <c r="A100" s="133"/>
      <c r="B100" s="10"/>
      <c r="C100" s="11"/>
      <c r="D100" s="10"/>
      <c r="E100" s="11"/>
      <c r="F100" s="10"/>
      <c r="G100" s="11"/>
      <c r="H100" s="10"/>
      <c r="I100" s="11"/>
      <c r="J100" s="10"/>
      <c r="K100" s="11"/>
      <c r="L100" s="81" t="str">
        <f t="shared" si="14"/>
        <v/>
      </c>
    </row>
    <row r="101" spans="1:12" x14ac:dyDescent="0.2">
      <c r="A101" s="134"/>
      <c r="B101" s="14"/>
      <c r="C101" s="15"/>
      <c r="D101" s="14"/>
      <c r="E101" s="15"/>
      <c r="F101" s="14"/>
      <c r="G101" s="15"/>
      <c r="H101" s="14"/>
      <c r="I101" s="15"/>
      <c r="J101" s="14"/>
      <c r="K101" s="15"/>
      <c r="L101" s="81" t="str">
        <f>IF(SUM(B101:K101)&lt;&gt;0,"Для друку","")</f>
        <v/>
      </c>
    </row>
    <row r="102" spans="1:12" x14ac:dyDescent="0.2">
      <c r="A102" s="113" t="s">
        <v>37</v>
      </c>
      <c r="B102" s="114">
        <f t="shared" ref="B102:K102" si="18">B72+B83+B88+B89+B95</f>
        <v>0</v>
      </c>
      <c r="C102" s="115">
        <f t="shared" si="18"/>
        <v>0</v>
      </c>
      <c r="D102" s="114">
        <f t="shared" si="18"/>
        <v>0</v>
      </c>
      <c r="E102" s="115">
        <f t="shared" si="18"/>
        <v>0</v>
      </c>
      <c r="F102" s="114">
        <f t="shared" si="18"/>
        <v>0</v>
      </c>
      <c r="G102" s="115">
        <f t="shared" si="18"/>
        <v>0</v>
      </c>
      <c r="H102" s="114">
        <f t="shared" si="18"/>
        <v>0</v>
      </c>
      <c r="I102" s="115">
        <f t="shared" si="18"/>
        <v>0</v>
      </c>
      <c r="J102" s="114">
        <f t="shared" si="18"/>
        <v>0</v>
      </c>
      <c r="K102" s="115">
        <f t="shared" si="18"/>
        <v>0</v>
      </c>
      <c r="L102" s="81" t="str">
        <f>IF(SUM(B102:K102)&lt;&gt;0,"Для друку","")</f>
        <v/>
      </c>
    </row>
    <row r="103" spans="1:12" ht="25.5" x14ac:dyDescent="0.2">
      <c r="A103" s="116" t="s">
        <v>341</v>
      </c>
      <c r="B103" s="117" t="s">
        <v>46</v>
      </c>
      <c r="C103" s="16"/>
      <c r="D103" s="117" t="s">
        <v>46</v>
      </c>
      <c r="E103" s="16"/>
      <c r="F103" s="117" t="s">
        <v>46</v>
      </c>
      <c r="G103" s="16"/>
      <c r="H103" s="117" t="s">
        <v>46</v>
      </c>
      <c r="I103" s="16"/>
      <c r="J103" s="117" t="s">
        <v>46</v>
      </c>
      <c r="K103" s="16"/>
      <c r="L103" s="81" t="str">
        <f>IF(SUM(B103:K103)&lt;&gt;0,"Для друку","")</f>
        <v/>
      </c>
    </row>
    <row r="104" spans="1:12" x14ac:dyDescent="0.2">
      <c r="A104" s="669" t="s">
        <v>294</v>
      </c>
      <c r="B104" s="670"/>
      <c r="C104" s="670"/>
      <c r="D104" s="670"/>
      <c r="E104" s="670"/>
      <c r="F104" s="670"/>
      <c r="G104" s="670"/>
      <c r="H104" s="670"/>
      <c r="I104" s="670"/>
      <c r="J104" s="670"/>
      <c r="K104" s="671"/>
      <c r="L104" s="81" t="str">
        <f>L105</f>
        <v/>
      </c>
    </row>
    <row r="105" spans="1:12" x14ac:dyDescent="0.2">
      <c r="A105" s="104" t="s">
        <v>111</v>
      </c>
      <c r="B105" s="105">
        <f t="shared" ref="B105:K105" si="19">SUM(B106:B115)</f>
        <v>0</v>
      </c>
      <c r="C105" s="106">
        <f t="shared" si="19"/>
        <v>0</v>
      </c>
      <c r="D105" s="105">
        <f t="shared" si="19"/>
        <v>0</v>
      </c>
      <c r="E105" s="106">
        <f t="shared" si="19"/>
        <v>0</v>
      </c>
      <c r="F105" s="105">
        <f t="shared" si="19"/>
        <v>0</v>
      </c>
      <c r="G105" s="106">
        <f t="shared" si="19"/>
        <v>0</v>
      </c>
      <c r="H105" s="105">
        <f t="shared" si="19"/>
        <v>0</v>
      </c>
      <c r="I105" s="106">
        <f t="shared" si="19"/>
        <v>0</v>
      </c>
      <c r="J105" s="105">
        <f t="shared" si="19"/>
        <v>0</v>
      </c>
      <c r="K105" s="106">
        <f t="shared" si="19"/>
        <v>0</v>
      </c>
      <c r="L105" s="81" t="str">
        <f t="shared" ref="L105:L133" si="20">IF(SUM(B105:K105)&lt;&gt;0,"Для друку","")</f>
        <v/>
      </c>
    </row>
    <row r="106" spans="1:12" x14ac:dyDescent="0.2">
      <c r="A106" s="107" t="s">
        <v>112</v>
      </c>
      <c r="B106" s="10"/>
      <c r="C106" s="11"/>
      <c r="D106" s="10"/>
      <c r="E106" s="11"/>
      <c r="F106" s="10"/>
      <c r="G106" s="11"/>
      <c r="H106" s="10"/>
      <c r="I106" s="11"/>
      <c r="J106" s="10"/>
      <c r="K106" s="11"/>
      <c r="L106" s="81" t="str">
        <f>IF(SUM(B106:K106)&lt;&gt;0,"Для друку","")</f>
        <v/>
      </c>
    </row>
    <row r="107" spans="1:12" x14ac:dyDescent="0.2">
      <c r="A107" s="107" t="s">
        <v>113</v>
      </c>
      <c r="B107" s="10"/>
      <c r="C107" s="11"/>
      <c r="D107" s="10"/>
      <c r="E107" s="11"/>
      <c r="F107" s="10"/>
      <c r="G107" s="11"/>
      <c r="H107" s="10"/>
      <c r="I107" s="11"/>
      <c r="J107" s="10"/>
      <c r="K107" s="11"/>
      <c r="L107" s="81" t="str">
        <f t="shared" si="20"/>
        <v/>
      </c>
    </row>
    <row r="108" spans="1:12" x14ac:dyDescent="0.2">
      <c r="A108" s="107" t="s">
        <v>114</v>
      </c>
      <c r="B108" s="10"/>
      <c r="C108" s="11"/>
      <c r="D108" s="10"/>
      <c r="E108" s="11"/>
      <c r="F108" s="10"/>
      <c r="G108" s="11"/>
      <c r="H108" s="10"/>
      <c r="I108" s="11"/>
      <c r="J108" s="10"/>
      <c r="K108" s="11"/>
      <c r="L108" s="81" t="str">
        <f t="shared" si="20"/>
        <v/>
      </c>
    </row>
    <row r="109" spans="1:12" ht="51" x14ac:dyDescent="0.2">
      <c r="A109" s="107" t="s">
        <v>115</v>
      </c>
      <c r="B109" s="10"/>
      <c r="C109" s="11"/>
      <c r="D109" s="10"/>
      <c r="E109" s="11"/>
      <c r="F109" s="10"/>
      <c r="G109" s="11"/>
      <c r="H109" s="10"/>
      <c r="I109" s="11"/>
      <c r="J109" s="10"/>
      <c r="K109" s="11"/>
      <c r="L109" s="81" t="str">
        <f t="shared" si="20"/>
        <v/>
      </c>
    </row>
    <row r="110" spans="1:12" ht="25.5" x14ac:dyDescent="0.2">
      <c r="A110" s="107" t="s">
        <v>116</v>
      </c>
      <c r="B110" s="10"/>
      <c r="C110" s="11"/>
      <c r="D110" s="10"/>
      <c r="E110" s="11"/>
      <c r="F110" s="10"/>
      <c r="G110" s="11"/>
      <c r="H110" s="10"/>
      <c r="I110" s="11"/>
      <c r="J110" s="10"/>
      <c r="K110" s="11"/>
      <c r="L110" s="81" t="str">
        <f t="shared" si="20"/>
        <v/>
      </c>
    </row>
    <row r="111" spans="1:12" ht="25.5" x14ac:dyDescent="0.2">
      <c r="A111" s="107" t="s">
        <v>117</v>
      </c>
      <c r="B111" s="10"/>
      <c r="C111" s="11"/>
      <c r="D111" s="10"/>
      <c r="E111" s="11"/>
      <c r="F111" s="10"/>
      <c r="G111" s="11"/>
      <c r="H111" s="10"/>
      <c r="I111" s="11"/>
      <c r="J111" s="10"/>
      <c r="K111" s="11"/>
      <c r="L111" s="81" t="str">
        <f t="shared" si="20"/>
        <v/>
      </c>
    </row>
    <row r="112" spans="1:12" x14ac:dyDescent="0.2">
      <c r="A112" s="107" t="s">
        <v>118</v>
      </c>
      <c r="B112" s="10"/>
      <c r="C112" s="11"/>
      <c r="D112" s="10"/>
      <c r="E112" s="11"/>
      <c r="F112" s="10"/>
      <c r="G112" s="11"/>
      <c r="H112" s="10"/>
      <c r="I112" s="11"/>
      <c r="J112" s="10"/>
      <c r="K112" s="11"/>
      <c r="L112" s="81" t="str">
        <f t="shared" si="20"/>
        <v/>
      </c>
    </row>
    <row r="113" spans="1:12" x14ac:dyDescent="0.2">
      <c r="A113" s="133" t="s">
        <v>119</v>
      </c>
      <c r="B113" s="10"/>
      <c r="C113" s="11"/>
      <c r="D113" s="10"/>
      <c r="E113" s="11"/>
      <c r="F113" s="10"/>
      <c r="G113" s="11"/>
      <c r="H113" s="10"/>
      <c r="I113" s="11"/>
      <c r="J113" s="10"/>
      <c r="K113" s="11"/>
      <c r="L113" s="81" t="str">
        <f t="shared" si="20"/>
        <v/>
      </c>
    </row>
    <row r="114" spans="1:12" x14ac:dyDescent="0.2">
      <c r="A114" s="133"/>
      <c r="B114" s="10"/>
      <c r="C114" s="11"/>
      <c r="D114" s="10"/>
      <c r="E114" s="11"/>
      <c r="F114" s="10"/>
      <c r="G114" s="11"/>
      <c r="H114" s="10"/>
      <c r="I114" s="11"/>
      <c r="J114" s="10"/>
      <c r="K114" s="11"/>
      <c r="L114" s="81" t="str">
        <f t="shared" si="20"/>
        <v/>
      </c>
    </row>
    <row r="115" spans="1:12" x14ac:dyDescent="0.2">
      <c r="A115" s="133"/>
      <c r="B115" s="10"/>
      <c r="C115" s="11"/>
      <c r="D115" s="10"/>
      <c r="E115" s="11"/>
      <c r="F115" s="10"/>
      <c r="G115" s="11"/>
      <c r="H115" s="10"/>
      <c r="I115" s="11"/>
      <c r="J115" s="10"/>
      <c r="K115" s="11"/>
      <c r="L115" s="81" t="str">
        <f t="shared" si="20"/>
        <v/>
      </c>
    </row>
    <row r="116" spans="1:12" x14ac:dyDescent="0.2">
      <c r="A116" s="108" t="s">
        <v>120</v>
      </c>
      <c r="B116" s="109">
        <f t="shared" ref="B116:K116" si="21">SUM(B117:B120)</f>
        <v>0</v>
      </c>
      <c r="C116" s="110">
        <f t="shared" si="21"/>
        <v>0</v>
      </c>
      <c r="D116" s="109">
        <f t="shared" si="21"/>
        <v>0</v>
      </c>
      <c r="E116" s="110">
        <f t="shared" si="21"/>
        <v>0</v>
      </c>
      <c r="F116" s="109">
        <f t="shared" si="21"/>
        <v>0</v>
      </c>
      <c r="G116" s="110">
        <f t="shared" si="21"/>
        <v>0</v>
      </c>
      <c r="H116" s="109">
        <f t="shared" si="21"/>
        <v>0</v>
      </c>
      <c r="I116" s="110">
        <f t="shared" si="21"/>
        <v>0</v>
      </c>
      <c r="J116" s="109">
        <f t="shared" si="21"/>
        <v>0</v>
      </c>
      <c r="K116" s="110">
        <f t="shared" si="21"/>
        <v>0</v>
      </c>
      <c r="L116" s="81" t="str">
        <f t="shared" si="20"/>
        <v/>
      </c>
    </row>
    <row r="117" spans="1:12" ht="38.25" x14ac:dyDescent="0.2">
      <c r="A117" s="107" t="s">
        <v>121</v>
      </c>
      <c r="B117" s="10"/>
      <c r="C117" s="11"/>
      <c r="D117" s="10"/>
      <c r="E117" s="11"/>
      <c r="F117" s="10"/>
      <c r="G117" s="11"/>
      <c r="H117" s="10"/>
      <c r="I117" s="11"/>
      <c r="J117" s="10"/>
      <c r="K117" s="11"/>
      <c r="L117" s="81" t="str">
        <f t="shared" si="20"/>
        <v/>
      </c>
    </row>
    <row r="118" spans="1:12" x14ac:dyDescent="0.2">
      <c r="A118" s="133" t="s">
        <v>119</v>
      </c>
      <c r="B118" s="10"/>
      <c r="C118" s="11"/>
      <c r="D118" s="10"/>
      <c r="E118" s="11"/>
      <c r="F118" s="10"/>
      <c r="G118" s="11"/>
      <c r="H118" s="10"/>
      <c r="I118" s="11"/>
      <c r="J118" s="10"/>
      <c r="K118" s="11"/>
      <c r="L118" s="81" t="str">
        <f t="shared" si="20"/>
        <v/>
      </c>
    </row>
    <row r="119" spans="1:12" x14ac:dyDescent="0.2">
      <c r="A119" s="133"/>
      <c r="B119" s="10"/>
      <c r="C119" s="11"/>
      <c r="D119" s="10"/>
      <c r="E119" s="11"/>
      <c r="F119" s="10"/>
      <c r="G119" s="11"/>
      <c r="H119" s="10"/>
      <c r="I119" s="11"/>
      <c r="J119" s="10"/>
      <c r="K119" s="11"/>
      <c r="L119" s="81" t="str">
        <f t="shared" si="20"/>
        <v/>
      </c>
    </row>
    <row r="120" spans="1:12" x14ac:dyDescent="0.2">
      <c r="A120" s="133"/>
      <c r="B120" s="10"/>
      <c r="C120" s="11"/>
      <c r="D120" s="10"/>
      <c r="E120" s="11"/>
      <c r="F120" s="10"/>
      <c r="G120" s="11"/>
      <c r="H120" s="10"/>
      <c r="I120" s="11"/>
      <c r="J120" s="10"/>
      <c r="K120" s="11"/>
      <c r="L120" s="81" t="str">
        <f t="shared" si="20"/>
        <v/>
      </c>
    </row>
    <row r="121" spans="1:12" x14ac:dyDescent="0.2">
      <c r="A121" s="111" t="s">
        <v>122</v>
      </c>
      <c r="B121" s="12"/>
      <c r="C121" s="13"/>
      <c r="D121" s="12"/>
      <c r="E121" s="13"/>
      <c r="F121" s="12"/>
      <c r="G121" s="13"/>
      <c r="H121" s="12"/>
      <c r="I121" s="13"/>
      <c r="J121" s="12"/>
      <c r="K121" s="13"/>
      <c r="L121" s="81" t="str">
        <f t="shared" si="20"/>
        <v/>
      </c>
    </row>
    <row r="122" spans="1:12" x14ac:dyDescent="0.2">
      <c r="A122" s="111" t="s">
        <v>123</v>
      </c>
      <c r="B122" s="109">
        <f>SUM(B123:B127)</f>
        <v>0</v>
      </c>
      <c r="C122" s="110">
        <f>SUM(C123:C127)</f>
        <v>0</v>
      </c>
      <c r="D122" s="109">
        <f>SUM(D123:D127)</f>
        <v>0</v>
      </c>
      <c r="E122" s="110">
        <f t="shared" ref="E122:K122" si="22">SUM(E123:E127)</f>
        <v>0</v>
      </c>
      <c r="F122" s="109">
        <f t="shared" si="22"/>
        <v>0</v>
      </c>
      <c r="G122" s="110">
        <f t="shared" si="22"/>
        <v>0</v>
      </c>
      <c r="H122" s="109">
        <f t="shared" si="22"/>
        <v>0</v>
      </c>
      <c r="I122" s="110">
        <f t="shared" si="22"/>
        <v>0</v>
      </c>
      <c r="J122" s="109">
        <f t="shared" si="22"/>
        <v>0</v>
      </c>
      <c r="K122" s="110">
        <f t="shared" si="22"/>
        <v>0</v>
      </c>
      <c r="L122" s="81" t="str">
        <f t="shared" si="20"/>
        <v/>
      </c>
    </row>
    <row r="123" spans="1:12" x14ac:dyDescent="0.2">
      <c r="A123" s="107" t="s">
        <v>124</v>
      </c>
      <c r="B123" s="10"/>
      <c r="C123" s="11"/>
      <c r="D123" s="10"/>
      <c r="E123" s="11"/>
      <c r="F123" s="10"/>
      <c r="G123" s="11"/>
      <c r="H123" s="10"/>
      <c r="I123" s="11"/>
      <c r="J123" s="10"/>
      <c r="K123" s="11"/>
      <c r="L123" s="81" t="str">
        <f t="shared" si="20"/>
        <v/>
      </c>
    </row>
    <row r="124" spans="1:12" x14ac:dyDescent="0.2">
      <c r="A124" s="107" t="s">
        <v>125</v>
      </c>
      <c r="B124" s="10"/>
      <c r="C124" s="11"/>
      <c r="D124" s="10"/>
      <c r="E124" s="11"/>
      <c r="F124" s="10"/>
      <c r="G124" s="11"/>
      <c r="H124" s="10"/>
      <c r="I124" s="11"/>
      <c r="J124" s="10"/>
      <c r="K124" s="11"/>
      <c r="L124" s="81" t="str">
        <f t="shared" si="20"/>
        <v/>
      </c>
    </row>
    <row r="125" spans="1:12" x14ac:dyDescent="0.2">
      <c r="A125" s="133" t="s">
        <v>119</v>
      </c>
      <c r="B125" s="10"/>
      <c r="C125" s="11"/>
      <c r="D125" s="10"/>
      <c r="E125" s="11"/>
      <c r="F125" s="10"/>
      <c r="G125" s="11"/>
      <c r="H125" s="10"/>
      <c r="I125" s="11"/>
      <c r="J125" s="10"/>
      <c r="K125" s="11"/>
      <c r="L125" s="81" t="str">
        <f t="shared" si="20"/>
        <v/>
      </c>
    </row>
    <row r="126" spans="1:12" x14ac:dyDescent="0.2">
      <c r="A126" s="133"/>
      <c r="B126" s="10"/>
      <c r="C126" s="11"/>
      <c r="D126" s="10"/>
      <c r="E126" s="11"/>
      <c r="F126" s="10"/>
      <c r="G126" s="11"/>
      <c r="H126" s="10"/>
      <c r="I126" s="11"/>
      <c r="J126" s="10"/>
      <c r="K126" s="11"/>
      <c r="L126" s="81" t="str">
        <f t="shared" si="20"/>
        <v/>
      </c>
    </row>
    <row r="127" spans="1:12" x14ac:dyDescent="0.2">
      <c r="A127" s="133"/>
      <c r="B127" s="10"/>
      <c r="C127" s="11"/>
      <c r="D127" s="10"/>
      <c r="E127" s="11"/>
      <c r="F127" s="10"/>
      <c r="G127" s="11"/>
      <c r="H127" s="10"/>
      <c r="I127" s="11"/>
      <c r="J127" s="10"/>
      <c r="K127" s="11"/>
      <c r="L127" s="81" t="str">
        <f t="shared" si="20"/>
        <v/>
      </c>
    </row>
    <row r="128" spans="1:12" x14ac:dyDescent="0.2">
      <c r="A128" s="111" t="s">
        <v>126</v>
      </c>
      <c r="B128" s="109">
        <f t="shared" ref="B128:K128" si="23">SUM(B129:B134)</f>
        <v>0</v>
      </c>
      <c r="C128" s="110">
        <f t="shared" si="23"/>
        <v>0</v>
      </c>
      <c r="D128" s="109">
        <f t="shared" si="23"/>
        <v>0</v>
      </c>
      <c r="E128" s="110">
        <f t="shared" si="23"/>
        <v>0</v>
      </c>
      <c r="F128" s="109">
        <f t="shared" si="23"/>
        <v>0</v>
      </c>
      <c r="G128" s="110">
        <f t="shared" si="23"/>
        <v>0</v>
      </c>
      <c r="H128" s="109">
        <f t="shared" si="23"/>
        <v>0</v>
      </c>
      <c r="I128" s="110">
        <f t="shared" si="23"/>
        <v>0</v>
      </c>
      <c r="J128" s="109">
        <f t="shared" si="23"/>
        <v>0</v>
      </c>
      <c r="K128" s="110">
        <f t="shared" si="23"/>
        <v>0</v>
      </c>
      <c r="L128" s="81" t="str">
        <f t="shared" si="20"/>
        <v/>
      </c>
    </row>
    <row r="129" spans="1:12" ht="25.5" x14ac:dyDescent="0.2">
      <c r="A129" s="107" t="s">
        <v>127</v>
      </c>
      <c r="B129" s="10"/>
      <c r="C129" s="11"/>
      <c r="D129" s="10"/>
      <c r="E129" s="11"/>
      <c r="F129" s="10"/>
      <c r="G129" s="11"/>
      <c r="H129" s="10"/>
      <c r="I129" s="11"/>
      <c r="J129" s="10"/>
      <c r="K129" s="11"/>
      <c r="L129" s="81" t="str">
        <f t="shared" si="20"/>
        <v/>
      </c>
    </row>
    <row r="130" spans="1:12" ht="38.25" x14ac:dyDescent="0.2">
      <c r="A130" s="112" t="s">
        <v>128</v>
      </c>
      <c r="B130" s="14"/>
      <c r="C130" s="15"/>
      <c r="D130" s="14"/>
      <c r="E130" s="15"/>
      <c r="F130" s="14"/>
      <c r="G130" s="15"/>
      <c r="H130" s="14"/>
      <c r="I130" s="15"/>
      <c r="J130" s="14"/>
      <c r="K130" s="15"/>
      <c r="L130" s="81" t="str">
        <f t="shared" si="20"/>
        <v/>
      </c>
    </row>
    <row r="131" spans="1:12" x14ac:dyDescent="0.2">
      <c r="A131" s="112" t="s">
        <v>129</v>
      </c>
      <c r="B131" s="14"/>
      <c r="C131" s="15"/>
      <c r="D131" s="14"/>
      <c r="E131" s="15"/>
      <c r="F131" s="14"/>
      <c r="G131" s="15"/>
      <c r="H131" s="14"/>
      <c r="I131" s="15"/>
      <c r="J131" s="14"/>
      <c r="K131" s="15"/>
      <c r="L131" s="81" t="str">
        <f t="shared" si="20"/>
        <v/>
      </c>
    </row>
    <row r="132" spans="1:12" x14ac:dyDescent="0.2">
      <c r="A132" s="133" t="s">
        <v>119</v>
      </c>
      <c r="B132" s="14"/>
      <c r="C132" s="15"/>
      <c r="D132" s="14"/>
      <c r="E132" s="15"/>
      <c r="F132" s="14"/>
      <c r="G132" s="15"/>
      <c r="H132" s="14"/>
      <c r="I132" s="15"/>
      <c r="J132" s="14"/>
      <c r="K132" s="15"/>
      <c r="L132" s="81" t="str">
        <f t="shared" si="20"/>
        <v/>
      </c>
    </row>
    <row r="133" spans="1:12" x14ac:dyDescent="0.2">
      <c r="A133" s="133"/>
      <c r="B133" s="10"/>
      <c r="C133" s="11"/>
      <c r="D133" s="10"/>
      <c r="E133" s="11"/>
      <c r="F133" s="10"/>
      <c r="G133" s="11"/>
      <c r="H133" s="10"/>
      <c r="I133" s="11"/>
      <c r="J133" s="10"/>
      <c r="K133" s="11"/>
      <c r="L133" s="81" t="str">
        <f t="shared" si="20"/>
        <v/>
      </c>
    </row>
    <row r="134" spans="1:12" x14ac:dyDescent="0.2">
      <c r="A134" s="134"/>
      <c r="B134" s="14"/>
      <c r="C134" s="15"/>
      <c r="D134" s="14"/>
      <c r="E134" s="15"/>
      <c r="F134" s="14"/>
      <c r="G134" s="15"/>
      <c r="H134" s="14"/>
      <c r="I134" s="15"/>
      <c r="J134" s="14"/>
      <c r="K134" s="15"/>
      <c r="L134" s="81" t="str">
        <f>IF(SUM(B134:K134)&lt;&gt;0,"Для друку","")</f>
        <v/>
      </c>
    </row>
    <row r="135" spans="1:12" x14ac:dyDescent="0.2">
      <c r="A135" s="113" t="s">
        <v>37</v>
      </c>
      <c r="B135" s="114">
        <f t="shared" ref="B135:K135" si="24">B105+B116+B121+B122+B128</f>
        <v>0</v>
      </c>
      <c r="C135" s="115">
        <f t="shared" si="24"/>
        <v>0</v>
      </c>
      <c r="D135" s="114">
        <f t="shared" si="24"/>
        <v>0</v>
      </c>
      <c r="E135" s="115">
        <f t="shared" si="24"/>
        <v>0</v>
      </c>
      <c r="F135" s="114">
        <f t="shared" si="24"/>
        <v>0</v>
      </c>
      <c r="G135" s="115">
        <f t="shared" si="24"/>
        <v>0</v>
      </c>
      <c r="H135" s="114">
        <f t="shared" si="24"/>
        <v>0</v>
      </c>
      <c r="I135" s="115">
        <f t="shared" si="24"/>
        <v>0</v>
      </c>
      <c r="J135" s="114">
        <f t="shared" si="24"/>
        <v>0</v>
      </c>
      <c r="K135" s="115">
        <f t="shared" si="24"/>
        <v>0</v>
      </c>
      <c r="L135" s="81" t="str">
        <f>IF(SUM(B135:K135)&lt;&gt;0,"Для друку","")</f>
        <v/>
      </c>
    </row>
    <row r="136" spans="1:12" ht="25.5" x14ac:dyDescent="0.2">
      <c r="A136" s="116" t="s">
        <v>341</v>
      </c>
      <c r="B136" s="117" t="s">
        <v>46</v>
      </c>
      <c r="C136" s="16"/>
      <c r="D136" s="117" t="s">
        <v>46</v>
      </c>
      <c r="E136" s="16"/>
      <c r="F136" s="117" t="s">
        <v>46</v>
      </c>
      <c r="G136" s="16"/>
      <c r="H136" s="117" t="s">
        <v>46</v>
      </c>
      <c r="I136" s="16"/>
      <c r="J136" s="117" t="s">
        <v>46</v>
      </c>
      <c r="K136" s="16"/>
      <c r="L136" s="81" t="str">
        <f>IF(SUM(B136:K136)&lt;&gt;0,"Для друку","")</f>
        <v/>
      </c>
    </row>
    <row r="137" spans="1:12" x14ac:dyDescent="0.2">
      <c r="A137" s="669" t="s">
        <v>295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1"/>
      <c r="L137" s="81" t="str">
        <f>L138</f>
        <v/>
      </c>
    </row>
    <row r="138" spans="1:12" x14ac:dyDescent="0.2">
      <c r="A138" s="104" t="s">
        <v>111</v>
      </c>
      <c r="B138" s="105">
        <f t="shared" ref="B138:K138" si="25">SUM(B139:B148)</f>
        <v>0</v>
      </c>
      <c r="C138" s="106">
        <f t="shared" si="25"/>
        <v>0</v>
      </c>
      <c r="D138" s="105">
        <f t="shared" si="25"/>
        <v>0</v>
      </c>
      <c r="E138" s="106">
        <f t="shared" si="25"/>
        <v>0</v>
      </c>
      <c r="F138" s="105">
        <f t="shared" si="25"/>
        <v>0</v>
      </c>
      <c r="G138" s="106">
        <f t="shared" si="25"/>
        <v>0</v>
      </c>
      <c r="H138" s="105">
        <f t="shared" si="25"/>
        <v>0</v>
      </c>
      <c r="I138" s="106">
        <f t="shared" si="25"/>
        <v>0</v>
      </c>
      <c r="J138" s="105">
        <f t="shared" si="25"/>
        <v>0</v>
      </c>
      <c r="K138" s="106">
        <f t="shared" si="25"/>
        <v>0</v>
      </c>
      <c r="L138" s="81" t="str">
        <f t="shared" ref="L138:L166" si="26">IF(SUM(B138:K138)&lt;&gt;0,"Для друку","")</f>
        <v/>
      </c>
    </row>
    <row r="139" spans="1:12" x14ac:dyDescent="0.2">
      <c r="A139" s="107" t="s">
        <v>112</v>
      </c>
      <c r="B139" s="10"/>
      <c r="C139" s="11"/>
      <c r="D139" s="10"/>
      <c r="E139" s="11"/>
      <c r="F139" s="10"/>
      <c r="G139" s="11"/>
      <c r="H139" s="10"/>
      <c r="I139" s="11"/>
      <c r="J139" s="10"/>
      <c r="K139" s="11"/>
      <c r="L139" s="81" t="str">
        <f>IF(SUM(B139:K139)&lt;&gt;0,"Для друку","")</f>
        <v/>
      </c>
    </row>
    <row r="140" spans="1:12" x14ac:dyDescent="0.2">
      <c r="A140" s="107" t="s">
        <v>113</v>
      </c>
      <c r="B140" s="10"/>
      <c r="C140" s="11"/>
      <c r="D140" s="10"/>
      <c r="E140" s="11"/>
      <c r="F140" s="10"/>
      <c r="G140" s="11"/>
      <c r="H140" s="10"/>
      <c r="I140" s="11"/>
      <c r="J140" s="10"/>
      <c r="K140" s="11"/>
      <c r="L140" s="81" t="str">
        <f t="shared" si="26"/>
        <v/>
      </c>
    </row>
    <row r="141" spans="1:12" x14ac:dyDescent="0.2">
      <c r="A141" s="107" t="s">
        <v>114</v>
      </c>
      <c r="B141" s="10"/>
      <c r="C141" s="11"/>
      <c r="D141" s="10"/>
      <c r="E141" s="11"/>
      <c r="F141" s="10"/>
      <c r="G141" s="11"/>
      <c r="H141" s="10"/>
      <c r="I141" s="11"/>
      <c r="J141" s="10"/>
      <c r="K141" s="11"/>
      <c r="L141" s="81" t="str">
        <f t="shared" si="26"/>
        <v/>
      </c>
    </row>
    <row r="142" spans="1:12" ht="51" x14ac:dyDescent="0.2">
      <c r="A142" s="107" t="s">
        <v>115</v>
      </c>
      <c r="B142" s="10"/>
      <c r="C142" s="11"/>
      <c r="D142" s="10"/>
      <c r="E142" s="11"/>
      <c r="F142" s="10"/>
      <c r="G142" s="11"/>
      <c r="H142" s="10"/>
      <c r="I142" s="11"/>
      <c r="J142" s="10"/>
      <c r="K142" s="11"/>
      <c r="L142" s="81" t="str">
        <f t="shared" si="26"/>
        <v/>
      </c>
    </row>
    <row r="143" spans="1:12" ht="25.5" x14ac:dyDescent="0.2">
      <c r="A143" s="107" t="s">
        <v>116</v>
      </c>
      <c r="B143" s="10"/>
      <c r="C143" s="11"/>
      <c r="D143" s="10"/>
      <c r="E143" s="11"/>
      <c r="F143" s="10"/>
      <c r="G143" s="11"/>
      <c r="H143" s="10"/>
      <c r="I143" s="11"/>
      <c r="J143" s="10"/>
      <c r="K143" s="11"/>
      <c r="L143" s="81" t="str">
        <f t="shared" si="26"/>
        <v/>
      </c>
    </row>
    <row r="144" spans="1:12" ht="25.5" x14ac:dyDescent="0.2">
      <c r="A144" s="107" t="s">
        <v>117</v>
      </c>
      <c r="B144" s="10"/>
      <c r="C144" s="11"/>
      <c r="D144" s="10"/>
      <c r="E144" s="11"/>
      <c r="F144" s="10"/>
      <c r="G144" s="11"/>
      <c r="H144" s="10"/>
      <c r="I144" s="11"/>
      <c r="J144" s="10"/>
      <c r="K144" s="11"/>
      <c r="L144" s="81" t="str">
        <f t="shared" si="26"/>
        <v/>
      </c>
    </row>
    <row r="145" spans="1:12" x14ac:dyDescent="0.2">
      <c r="A145" s="107" t="s">
        <v>118</v>
      </c>
      <c r="B145" s="10"/>
      <c r="C145" s="11"/>
      <c r="D145" s="10"/>
      <c r="E145" s="11"/>
      <c r="F145" s="10"/>
      <c r="G145" s="11"/>
      <c r="H145" s="10"/>
      <c r="I145" s="11"/>
      <c r="J145" s="10"/>
      <c r="K145" s="11"/>
      <c r="L145" s="81" t="str">
        <f t="shared" si="26"/>
        <v/>
      </c>
    </row>
    <row r="146" spans="1:12" x14ac:dyDescent="0.2">
      <c r="A146" s="133" t="s">
        <v>119</v>
      </c>
      <c r="B146" s="10"/>
      <c r="C146" s="11"/>
      <c r="D146" s="10"/>
      <c r="E146" s="11"/>
      <c r="F146" s="10"/>
      <c r="G146" s="11"/>
      <c r="H146" s="10"/>
      <c r="I146" s="11"/>
      <c r="J146" s="10"/>
      <c r="K146" s="11"/>
      <c r="L146" s="81" t="str">
        <f t="shared" si="26"/>
        <v/>
      </c>
    </row>
    <row r="147" spans="1:12" x14ac:dyDescent="0.2">
      <c r="A147" s="133"/>
      <c r="B147" s="10"/>
      <c r="C147" s="11"/>
      <c r="D147" s="10"/>
      <c r="E147" s="11"/>
      <c r="F147" s="10"/>
      <c r="G147" s="11"/>
      <c r="H147" s="10"/>
      <c r="I147" s="11"/>
      <c r="J147" s="10"/>
      <c r="K147" s="11"/>
      <c r="L147" s="81" t="str">
        <f t="shared" si="26"/>
        <v/>
      </c>
    </row>
    <row r="148" spans="1:12" hidden="1" x14ac:dyDescent="0.2">
      <c r="A148" s="133"/>
      <c r="B148" s="10"/>
      <c r="C148" s="11"/>
      <c r="D148" s="10"/>
      <c r="E148" s="11"/>
      <c r="F148" s="10"/>
      <c r="G148" s="11"/>
      <c r="H148" s="10"/>
      <c r="I148" s="11"/>
      <c r="J148" s="10"/>
      <c r="K148" s="11"/>
      <c r="L148" s="81" t="str">
        <f t="shared" si="26"/>
        <v/>
      </c>
    </row>
    <row r="149" spans="1:12" x14ac:dyDescent="0.2">
      <c r="A149" s="108" t="s">
        <v>120</v>
      </c>
      <c r="B149" s="109">
        <f t="shared" ref="B149:K149" si="27">SUM(B150:B153)</f>
        <v>0</v>
      </c>
      <c r="C149" s="110">
        <f t="shared" si="27"/>
        <v>0</v>
      </c>
      <c r="D149" s="109">
        <f t="shared" si="27"/>
        <v>0</v>
      </c>
      <c r="E149" s="110">
        <f t="shared" si="27"/>
        <v>0</v>
      </c>
      <c r="F149" s="109">
        <f t="shared" si="27"/>
        <v>0</v>
      </c>
      <c r="G149" s="110">
        <f t="shared" si="27"/>
        <v>0</v>
      </c>
      <c r="H149" s="109">
        <f t="shared" si="27"/>
        <v>0</v>
      </c>
      <c r="I149" s="110">
        <f t="shared" si="27"/>
        <v>0</v>
      </c>
      <c r="J149" s="109">
        <f t="shared" si="27"/>
        <v>0</v>
      </c>
      <c r="K149" s="110">
        <f t="shared" si="27"/>
        <v>0</v>
      </c>
      <c r="L149" s="81" t="str">
        <f t="shared" si="26"/>
        <v/>
      </c>
    </row>
    <row r="150" spans="1:12" ht="38.25" x14ac:dyDescent="0.2">
      <c r="A150" s="107" t="s">
        <v>121</v>
      </c>
      <c r="B150" s="10"/>
      <c r="C150" s="11"/>
      <c r="D150" s="10"/>
      <c r="E150" s="11"/>
      <c r="F150" s="10"/>
      <c r="G150" s="11"/>
      <c r="H150" s="10"/>
      <c r="I150" s="11"/>
      <c r="J150" s="10"/>
      <c r="K150" s="11"/>
      <c r="L150" s="81" t="str">
        <f t="shared" si="26"/>
        <v/>
      </c>
    </row>
    <row r="151" spans="1:12" x14ac:dyDescent="0.2">
      <c r="A151" s="133" t="s">
        <v>119</v>
      </c>
      <c r="B151" s="10"/>
      <c r="C151" s="11"/>
      <c r="D151" s="10"/>
      <c r="E151" s="11"/>
      <c r="F151" s="10"/>
      <c r="G151" s="11"/>
      <c r="H151" s="10"/>
      <c r="I151" s="11"/>
      <c r="J151" s="10"/>
      <c r="K151" s="11"/>
      <c r="L151" s="81" t="str">
        <f t="shared" si="26"/>
        <v/>
      </c>
    </row>
    <row r="152" spans="1:12" x14ac:dyDescent="0.2">
      <c r="A152" s="133"/>
      <c r="B152" s="10"/>
      <c r="C152" s="11"/>
      <c r="D152" s="10"/>
      <c r="E152" s="11"/>
      <c r="F152" s="10"/>
      <c r="G152" s="11"/>
      <c r="H152" s="10"/>
      <c r="I152" s="11"/>
      <c r="J152" s="10"/>
      <c r="K152" s="11"/>
      <c r="L152" s="81" t="str">
        <f t="shared" si="26"/>
        <v/>
      </c>
    </row>
    <row r="153" spans="1:12" hidden="1" x14ac:dyDescent="0.2">
      <c r="A153" s="133"/>
      <c r="B153" s="10"/>
      <c r="C153" s="11"/>
      <c r="D153" s="10"/>
      <c r="E153" s="11"/>
      <c r="F153" s="10"/>
      <c r="G153" s="11"/>
      <c r="H153" s="10"/>
      <c r="I153" s="11"/>
      <c r="J153" s="10"/>
      <c r="K153" s="11"/>
      <c r="L153" s="81" t="str">
        <f t="shared" si="26"/>
        <v/>
      </c>
    </row>
    <row r="154" spans="1:12" x14ac:dyDescent="0.2">
      <c r="A154" s="111" t="s">
        <v>122</v>
      </c>
      <c r="B154" s="12"/>
      <c r="C154" s="13"/>
      <c r="D154" s="12"/>
      <c r="E154" s="13"/>
      <c r="F154" s="12"/>
      <c r="G154" s="13"/>
      <c r="H154" s="12"/>
      <c r="I154" s="13"/>
      <c r="J154" s="12"/>
      <c r="K154" s="13"/>
      <c r="L154" s="81" t="str">
        <f t="shared" si="26"/>
        <v/>
      </c>
    </row>
    <row r="155" spans="1:12" x14ac:dyDescent="0.2">
      <c r="A155" s="111" t="s">
        <v>123</v>
      </c>
      <c r="B155" s="109">
        <f>SUM(B156:B160)</f>
        <v>0</v>
      </c>
      <c r="C155" s="110">
        <f>SUM(C156:C160)</f>
        <v>0</v>
      </c>
      <c r="D155" s="109">
        <f>SUM(D156:D160)</f>
        <v>0</v>
      </c>
      <c r="E155" s="110">
        <f t="shared" ref="E155:K155" si="28">SUM(E156:E160)</f>
        <v>0</v>
      </c>
      <c r="F155" s="109">
        <f t="shared" si="28"/>
        <v>0</v>
      </c>
      <c r="G155" s="110">
        <f t="shared" si="28"/>
        <v>0</v>
      </c>
      <c r="H155" s="109">
        <f t="shared" si="28"/>
        <v>0</v>
      </c>
      <c r="I155" s="110">
        <f t="shared" si="28"/>
        <v>0</v>
      </c>
      <c r="J155" s="109">
        <f t="shared" si="28"/>
        <v>0</v>
      </c>
      <c r="K155" s="110">
        <f t="shared" si="28"/>
        <v>0</v>
      </c>
      <c r="L155" s="81" t="str">
        <f t="shared" si="26"/>
        <v/>
      </c>
    </row>
    <row r="156" spans="1:12" x14ac:dyDescent="0.2">
      <c r="A156" s="107" t="s">
        <v>124</v>
      </c>
      <c r="B156" s="10"/>
      <c r="C156" s="11"/>
      <c r="D156" s="10"/>
      <c r="E156" s="11"/>
      <c r="F156" s="10"/>
      <c r="G156" s="11"/>
      <c r="H156" s="10"/>
      <c r="I156" s="11"/>
      <c r="J156" s="10"/>
      <c r="K156" s="11"/>
      <c r="L156" s="81" t="str">
        <f t="shared" si="26"/>
        <v/>
      </c>
    </row>
    <row r="157" spans="1:12" x14ac:dyDescent="0.2">
      <c r="A157" s="107" t="s">
        <v>125</v>
      </c>
      <c r="B157" s="10"/>
      <c r="C157" s="11"/>
      <c r="D157" s="10"/>
      <c r="E157" s="11"/>
      <c r="F157" s="10"/>
      <c r="G157" s="11"/>
      <c r="H157" s="10"/>
      <c r="I157" s="11"/>
      <c r="J157" s="10"/>
      <c r="K157" s="11"/>
      <c r="L157" s="81" t="str">
        <f t="shared" si="26"/>
        <v/>
      </c>
    </row>
    <row r="158" spans="1:12" x14ac:dyDescent="0.2">
      <c r="A158" s="133" t="s">
        <v>119</v>
      </c>
      <c r="B158" s="10"/>
      <c r="C158" s="11"/>
      <c r="D158" s="10"/>
      <c r="E158" s="11"/>
      <c r="F158" s="10"/>
      <c r="G158" s="11"/>
      <c r="H158" s="10"/>
      <c r="I158" s="11"/>
      <c r="J158" s="10"/>
      <c r="K158" s="11"/>
      <c r="L158" s="81" t="str">
        <f t="shared" si="26"/>
        <v/>
      </c>
    </row>
    <row r="159" spans="1:12" x14ac:dyDescent="0.2">
      <c r="A159" s="133"/>
      <c r="B159" s="10"/>
      <c r="C159" s="11"/>
      <c r="D159" s="10"/>
      <c r="E159" s="11"/>
      <c r="F159" s="10"/>
      <c r="G159" s="11"/>
      <c r="H159" s="10"/>
      <c r="I159" s="11"/>
      <c r="J159" s="10"/>
      <c r="K159" s="11"/>
      <c r="L159" s="81" t="str">
        <f t="shared" si="26"/>
        <v/>
      </c>
    </row>
    <row r="160" spans="1:12" x14ac:dyDescent="0.2">
      <c r="A160" s="133"/>
      <c r="B160" s="10"/>
      <c r="C160" s="11"/>
      <c r="D160" s="10"/>
      <c r="E160" s="11"/>
      <c r="F160" s="10"/>
      <c r="G160" s="11"/>
      <c r="H160" s="10"/>
      <c r="I160" s="11"/>
      <c r="J160" s="10"/>
      <c r="K160" s="11"/>
      <c r="L160" s="81" t="str">
        <f t="shared" si="26"/>
        <v/>
      </c>
    </row>
    <row r="161" spans="1:12" x14ac:dyDescent="0.2">
      <c r="A161" s="111" t="s">
        <v>126</v>
      </c>
      <c r="B161" s="109">
        <f t="shared" ref="B161:K161" si="29">SUM(B162:B167)</f>
        <v>0</v>
      </c>
      <c r="C161" s="110">
        <f t="shared" si="29"/>
        <v>0</v>
      </c>
      <c r="D161" s="109">
        <f t="shared" si="29"/>
        <v>0</v>
      </c>
      <c r="E161" s="110">
        <f t="shared" si="29"/>
        <v>0</v>
      </c>
      <c r="F161" s="109">
        <f t="shared" si="29"/>
        <v>0</v>
      </c>
      <c r="G161" s="110">
        <f t="shared" si="29"/>
        <v>0</v>
      </c>
      <c r="H161" s="109">
        <f t="shared" si="29"/>
        <v>0</v>
      </c>
      <c r="I161" s="110">
        <f t="shared" si="29"/>
        <v>0</v>
      </c>
      <c r="J161" s="109">
        <f t="shared" si="29"/>
        <v>0</v>
      </c>
      <c r="K161" s="110">
        <f t="shared" si="29"/>
        <v>0</v>
      </c>
      <c r="L161" s="81" t="str">
        <f t="shared" si="26"/>
        <v/>
      </c>
    </row>
    <row r="162" spans="1:12" ht="25.5" x14ac:dyDescent="0.2">
      <c r="A162" s="107" t="s">
        <v>127</v>
      </c>
      <c r="B162" s="10"/>
      <c r="C162" s="11"/>
      <c r="D162" s="10"/>
      <c r="E162" s="11"/>
      <c r="F162" s="10"/>
      <c r="G162" s="11"/>
      <c r="H162" s="10"/>
      <c r="I162" s="11"/>
      <c r="J162" s="10"/>
      <c r="K162" s="11"/>
      <c r="L162" s="81" t="str">
        <f t="shared" si="26"/>
        <v/>
      </c>
    </row>
    <row r="163" spans="1:12" ht="38.25" x14ac:dyDescent="0.2">
      <c r="A163" s="112" t="s">
        <v>128</v>
      </c>
      <c r="B163" s="14"/>
      <c r="C163" s="15"/>
      <c r="D163" s="14"/>
      <c r="E163" s="15"/>
      <c r="F163" s="14"/>
      <c r="G163" s="15"/>
      <c r="H163" s="14"/>
      <c r="I163" s="15"/>
      <c r="J163" s="14"/>
      <c r="K163" s="15"/>
      <c r="L163" s="81" t="str">
        <f t="shared" si="26"/>
        <v/>
      </c>
    </row>
    <row r="164" spans="1:12" x14ac:dyDescent="0.2">
      <c r="A164" s="112" t="s">
        <v>129</v>
      </c>
      <c r="B164" s="14"/>
      <c r="C164" s="15"/>
      <c r="D164" s="14"/>
      <c r="E164" s="15"/>
      <c r="F164" s="14"/>
      <c r="G164" s="15"/>
      <c r="H164" s="14"/>
      <c r="I164" s="15"/>
      <c r="J164" s="14"/>
      <c r="K164" s="15"/>
      <c r="L164" s="81" t="str">
        <f t="shared" si="26"/>
        <v/>
      </c>
    </row>
    <row r="165" spans="1:12" x14ac:dyDescent="0.2">
      <c r="A165" s="133" t="s">
        <v>119</v>
      </c>
      <c r="B165" s="14"/>
      <c r="C165" s="15"/>
      <c r="D165" s="14"/>
      <c r="E165" s="15"/>
      <c r="F165" s="14"/>
      <c r="G165" s="15"/>
      <c r="H165" s="14"/>
      <c r="I165" s="15"/>
      <c r="J165" s="14"/>
      <c r="K165" s="15"/>
      <c r="L165" s="81" t="str">
        <f t="shared" si="26"/>
        <v/>
      </c>
    </row>
    <row r="166" spans="1:12" x14ac:dyDescent="0.2">
      <c r="A166" s="133"/>
      <c r="B166" s="10"/>
      <c r="C166" s="11"/>
      <c r="D166" s="10"/>
      <c r="E166" s="11"/>
      <c r="F166" s="10"/>
      <c r="G166" s="11"/>
      <c r="H166" s="10"/>
      <c r="I166" s="11"/>
      <c r="J166" s="10"/>
      <c r="K166" s="11"/>
      <c r="L166" s="81" t="str">
        <f t="shared" si="26"/>
        <v/>
      </c>
    </row>
    <row r="167" spans="1:12" hidden="1" x14ac:dyDescent="0.2">
      <c r="A167" s="134"/>
      <c r="B167" s="14"/>
      <c r="C167" s="15"/>
      <c r="D167" s="14"/>
      <c r="E167" s="15"/>
      <c r="F167" s="14"/>
      <c r="G167" s="15"/>
      <c r="H167" s="14"/>
      <c r="I167" s="15"/>
      <c r="J167" s="14"/>
      <c r="K167" s="15"/>
      <c r="L167" s="81" t="str">
        <f>IF(SUM(B167:K167)&lt;&gt;0,"Для друку","")</f>
        <v/>
      </c>
    </row>
    <row r="168" spans="1:12" x14ac:dyDescent="0.2">
      <c r="A168" s="113" t="s">
        <v>37</v>
      </c>
      <c r="B168" s="114">
        <f t="shared" ref="B168:K168" si="30">B138+B149+B154+B155+B161</f>
        <v>0</v>
      </c>
      <c r="C168" s="115">
        <f t="shared" si="30"/>
        <v>0</v>
      </c>
      <c r="D168" s="114">
        <f t="shared" si="30"/>
        <v>0</v>
      </c>
      <c r="E168" s="115">
        <f t="shared" si="30"/>
        <v>0</v>
      </c>
      <c r="F168" s="114">
        <f t="shared" si="30"/>
        <v>0</v>
      </c>
      <c r="G168" s="115">
        <f t="shared" si="30"/>
        <v>0</v>
      </c>
      <c r="H168" s="114">
        <f t="shared" si="30"/>
        <v>0</v>
      </c>
      <c r="I168" s="115">
        <f t="shared" si="30"/>
        <v>0</v>
      </c>
      <c r="J168" s="114">
        <f t="shared" si="30"/>
        <v>0</v>
      </c>
      <c r="K168" s="115">
        <f t="shared" si="30"/>
        <v>0</v>
      </c>
      <c r="L168" s="81" t="str">
        <f>IF(SUM(B168:K168)&lt;&gt;0,"Для друку","")</f>
        <v/>
      </c>
    </row>
    <row r="169" spans="1:12" ht="25.5" x14ac:dyDescent="0.2">
      <c r="A169" s="116" t="s">
        <v>341</v>
      </c>
      <c r="B169" s="117" t="s">
        <v>46</v>
      </c>
      <c r="C169" s="16"/>
      <c r="D169" s="117" t="s">
        <v>46</v>
      </c>
      <c r="E169" s="16"/>
      <c r="F169" s="117" t="s">
        <v>46</v>
      </c>
      <c r="G169" s="16"/>
      <c r="H169" s="117" t="s">
        <v>46</v>
      </c>
      <c r="I169" s="16"/>
      <c r="J169" s="117" t="s">
        <v>46</v>
      </c>
      <c r="K169" s="16"/>
      <c r="L169" s="81" t="str">
        <f>IF(SUM(B169:K169)&lt;&gt;0,"Для друку","")</f>
        <v/>
      </c>
    </row>
  </sheetData>
  <sheetProtection autoFilter="0"/>
  <autoFilter ref="L1:L169"/>
  <customSheetViews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3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2" orientation="landscape" blackAndWhite="1" r:id="rId2"/>
      <headerFooter alignWithMargins="0"/>
      <autoFilter ref="B1"/>
    </customSheetView>
  </customSheetViews>
  <mergeCells count="11">
    <mergeCell ref="A137:K137"/>
    <mergeCell ref="J2:K2"/>
    <mergeCell ref="B2:C2"/>
    <mergeCell ref="A5:K5"/>
    <mergeCell ref="A2:A3"/>
    <mergeCell ref="D2:E2"/>
    <mergeCell ref="F2:G2"/>
    <mergeCell ref="H2:I2"/>
    <mergeCell ref="A38:K38"/>
    <mergeCell ref="A71:K71"/>
    <mergeCell ref="A104:K104"/>
  </mergeCells>
  <phoneticPr fontId="35" type="noConversion"/>
  <pageMargins left="0.27559055118110237" right="0.19685039370078741" top="0.27559055118110237" bottom="0.23622047244094491" header="0.27559055118110237" footer="0.27559055118110237"/>
  <pageSetup paperSize="9" scale="79" fitToHeight="0" orientation="landscape" blackAndWhite="1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Q21"/>
  <sheetViews>
    <sheetView view="pageBreakPreview" zoomScale="90" zoomScaleNormal="85" zoomScaleSheetLayoutView="90" workbookViewId="0">
      <selection activeCell="E41" sqref="E41"/>
    </sheetView>
  </sheetViews>
  <sheetFormatPr defaultColWidth="9.140625" defaultRowHeight="12.75" x14ac:dyDescent="0.2"/>
  <cols>
    <col min="1" max="1" width="4.85546875" style="81" bestFit="1" customWidth="1"/>
    <col min="2" max="2" width="57.85546875" style="81" customWidth="1"/>
    <col min="3" max="16" width="11.7109375" style="81" customWidth="1"/>
    <col min="17" max="17" width="0" style="81" hidden="1" customWidth="1"/>
    <col min="18" max="16384" width="9.140625" style="81"/>
  </cols>
  <sheetData>
    <row r="1" spans="1:17" ht="15.75" x14ac:dyDescent="0.25">
      <c r="A1" s="91" t="s">
        <v>29</v>
      </c>
      <c r="B1" s="92" t="s">
        <v>137</v>
      </c>
      <c r="Q1" s="81" t="s">
        <v>99</v>
      </c>
    </row>
    <row r="2" spans="1:17" ht="12.75" customHeight="1" x14ac:dyDescent="0.2">
      <c r="A2" s="688" t="s">
        <v>51</v>
      </c>
      <c r="B2" s="691" t="s">
        <v>136</v>
      </c>
      <c r="C2" s="678" t="str">
        <f>'Запит 2-8'!E3</f>
        <v>2018 рік (звіт)</v>
      </c>
      <c r="D2" s="694"/>
      <c r="E2" s="694"/>
      <c r="F2" s="679"/>
      <c r="G2" s="678" t="s">
        <v>305</v>
      </c>
      <c r="H2" s="694"/>
      <c r="I2" s="694"/>
      <c r="J2" s="679"/>
      <c r="K2" s="678" t="str">
        <f>'Запит 2-8'!K3</f>
        <v>2020 рік (проект)</v>
      </c>
      <c r="L2" s="679"/>
      <c r="M2" s="678" t="s">
        <v>255</v>
      </c>
      <c r="N2" s="679"/>
      <c r="O2" s="678" t="s">
        <v>300</v>
      </c>
      <c r="P2" s="679"/>
      <c r="Q2" s="81" t="s">
        <v>99</v>
      </c>
    </row>
    <row r="3" spans="1:17" ht="12.75" customHeight="1" x14ac:dyDescent="0.2">
      <c r="A3" s="689"/>
      <c r="B3" s="692"/>
      <c r="C3" s="680" t="s">
        <v>55</v>
      </c>
      <c r="D3" s="681"/>
      <c r="E3" s="682" t="s">
        <v>54</v>
      </c>
      <c r="F3" s="683"/>
      <c r="G3" s="680" t="s">
        <v>55</v>
      </c>
      <c r="H3" s="681"/>
      <c r="I3" s="682" t="s">
        <v>54</v>
      </c>
      <c r="J3" s="683"/>
      <c r="K3" s="684" t="s">
        <v>55</v>
      </c>
      <c r="L3" s="686" t="s">
        <v>54</v>
      </c>
      <c r="M3" s="684" t="s">
        <v>55</v>
      </c>
      <c r="N3" s="686" t="s">
        <v>54</v>
      </c>
      <c r="O3" s="684" t="s">
        <v>55</v>
      </c>
      <c r="P3" s="686" t="s">
        <v>54</v>
      </c>
      <c r="Q3" s="81" t="s">
        <v>99</v>
      </c>
    </row>
    <row r="4" spans="1:17" ht="52.15" customHeight="1" x14ac:dyDescent="0.2">
      <c r="A4" s="690"/>
      <c r="B4" s="693"/>
      <c r="C4" s="94" t="s">
        <v>143</v>
      </c>
      <c r="D4" s="95" t="s">
        <v>53</v>
      </c>
      <c r="E4" s="95" t="s">
        <v>143</v>
      </c>
      <c r="F4" s="96" t="s">
        <v>53</v>
      </c>
      <c r="G4" s="94" t="s">
        <v>143</v>
      </c>
      <c r="H4" s="95" t="s">
        <v>53</v>
      </c>
      <c r="I4" s="95" t="s">
        <v>143</v>
      </c>
      <c r="J4" s="96" t="s">
        <v>53</v>
      </c>
      <c r="K4" s="685"/>
      <c r="L4" s="687"/>
      <c r="M4" s="685"/>
      <c r="N4" s="687"/>
      <c r="O4" s="685"/>
      <c r="P4" s="687"/>
      <c r="Q4" s="81" t="s">
        <v>99</v>
      </c>
    </row>
    <row r="5" spans="1:17" x14ac:dyDescent="0.2">
      <c r="A5" s="118">
        <v>1</v>
      </c>
      <c r="B5" s="119">
        <v>2</v>
      </c>
      <c r="C5" s="118">
        <v>3</v>
      </c>
      <c r="D5" s="120">
        <v>4</v>
      </c>
      <c r="E5" s="120">
        <v>5</v>
      </c>
      <c r="F5" s="119">
        <v>6</v>
      </c>
      <c r="G5" s="118">
        <v>7</v>
      </c>
      <c r="H5" s="120">
        <v>8</v>
      </c>
      <c r="I5" s="120">
        <v>9</v>
      </c>
      <c r="J5" s="119">
        <v>10</v>
      </c>
      <c r="K5" s="118">
        <v>11</v>
      </c>
      <c r="L5" s="119">
        <v>12</v>
      </c>
      <c r="M5" s="118">
        <v>13</v>
      </c>
      <c r="N5" s="119">
        <v>14</v>
      </c>
      <c r="O5" s="118">
        <v>15</v>
      </c>
      <c r="P5" s="119">
        <v>16</v>
      </c>
      <c r="Q5" s="81" t="s">
        <v>99</v>
      </c>
    </row>
    <row r="6" spans="1:17" x14ac:dyDescent="0.2">
      <c r="A6" s="17"/>
      <c r="B6" s="18"/>
      <c r="C6" s="42"/>
      <c r="D6" s="36"/>
      <c r="E6" s="36"/>
      <c r="F6" s="37"/>
      <c r="G6" s="42"/>
      <c r="H6" s="36"/>
      <c r="I6" s="36"/>
      <c r="J6" s="37"/>
      <c r="K6" s="42"/>
      <c r="L6" s="37"/>
      <c r="M6" s="42"/>
      <c r="N6" s="37"/>
      <c r="O6" s="42"/>
      <c r="P6" s="37"/>
      <c r="Q6" s="81" t="str">
        <f>IF(SUM(C6:P6)&lt;&gt;0,"Для друку","")</f>
        <v/>
      </c>
    </row>
    <row r="7" spans="1:17" x14ac:dyDescent="0.2">
      <c r="A7" s="19"/>
      <c r="B7" s="20"/>
      <c r="C7" s="43"/>
      <c r="D7" s="38"/>
      <c r="E7" s="38"/>
      <c r="F7" s="39"/>
      <c r="G7" s="43"/>
      <c r="H7" s="38"/>
      <c r="I7" s="38"/>
      <c r="J7" s="39"/>
      <c r="K7" s="43"/>
      <c r="L7" s="39"/>
      <c r="M7" s="43"/>
      <c r="N7" s="39"/>
      <c r="O7" s="43"/>
      <c r="P7" s="39"/>
      <c r="Q7" s="81" t="str">
        <f t="shared" ref="Q7:Q21" si="0">IF(SUM(C7:P7)&lt;&gt;0,"Для друку","")</f>
        <v/>
      </c>
    </row>
    <row r="8" spans="1:17" x14ac:dyDescent="0.2">
      <c r="A8" s="19"/>
      <c r="B8" s="20"/>
      <c r="C8" s="43"/>
      <c r="D8" s="38"/>
      <c r="E8" s="38"/>
      <c r="F8" s="39"/>
      <c r="G8" s="43"/>
      <c r="H8" s="38"/>
      <c r="I8" s="38"/>
      <c r="J8" s="39"/>
      <c r="K8" s="43"/>
      <c r="L8" s="39"/>
      <c r="M8" s="43"/>
      <c r="N8" s="39"/>
      <c r="O8" s="43"/>
      <c r="P8" s="39"/>
      <c r="Q8" s="81" t="str">
        <f t="shared" si="0"/>
        <v/>
      </c>
    </row>
    <row r="9" spans="1:17" x14ac:dyDescent="0.2">
      <c r="A9" s="19"/>
      <c r="B9" s="20"/>
      <c r="C9" s="43"/>
      <c r="D9" s="38"/>
      <c r="E9" s="38"/>
      <c r="F9" s="39"/>
      <c r="G9" s="43"/>
      <c r="H9" s="38"/>
      <c r="I9" s="38"/>
      <c r="J9" s="39"/>
      <c r="K9" s="43"/>
      <c r="L9" s="39"/>
      <c r="M9" s="43"/>
      <c r="N9" s="39"/>
      <c r="O9" s="43"/>
      <c r="P9" s="39"/>
      <c r="Q9" s="81" t="str">
        <f t="shared" si="0"/>
        <v/>
      </c>
    </row>
    <row r="10" spans="1:17" x14ac:dyDescent="0.2">
      <c r="A10" s="19"/>
      <c r="B10" s="20"/>
      <c r="C10" s="43"/>
      <c r="D10" s="38"/>
      <c r="E10" s="38"/>
      <c r="F10" s="39"/>
      <c r="G10" s="43"/>
      <c r="H10" s="38"/>
      <c r="I10" s="38"/>
      <c r="J10" s="39"/>
      <c r="K10" s="43"/>
      <c r="L10" s="39"/>
      <c r="M10" s="43"/>
      <c r="N10" s="39"/>
      <c r="O10" s="43"/>
      <c r="P10" s="39"/>
      <c r="Q10" s="81" t="str">
        <f t="shared" si="0"/>
        <v/>
      </c>
    </row>
    <row r="11" spans="1:17" x14ac:dyDescent="0.2">
      <c r="A11" s="19"/>
      <c r="B11" s="20"/>
      <c r="C11" s="43"/>
      <c r="D11" s="38"/>
      <c r="E11" s="38"/>
      <c r="F11" s="39"/>
      <c r="G11" s="43"/>
      <c r="H11" s="38"/>
      <c r="I11" s="38"/>
      <c r="J11" s="39"/>
      <c r="K11" s="43"/>
      <c r="L11" s="39"/>
      <c r="M11" s="43"/>
      <c r="N11" s="39"/>
      <c r="O11" s="43"/>
      <c r="P11" s="39"/>
      <c r="Q11" s="81" t="str">
        <f t="shared" si="0"/>
        <v/>
      </c>
    </row>
    <row r="12" spans="1:17" x14ac:dyDescent="0.2">
      <c r="A12" s="19"/>
      <c r="B12" s="20"/>
      <c r="C12" s="43"/>
      <c r="D12" s="38"/>
      <c r="E12" s="38"/>
      <c r="F12" s="39"/>
      <c r="G12" s="43"/>
      <c r="H12" s="38"/>
      <c r="I12" s="38"/>
      <c r="J12" s="39"/>
      <c r="K12" s="43"/>
      <c r="L12" s="39"/>
      <c r="M12" s="43"/>
      <c r="N12" s="39"/>
      <c r="O12" s="43"/>
      <c r="P12" s="39"/>
      <c r="Q12" s="81" t="str">
        <f t="shared" si="0"/>
        <v/>
      </c>
    </row>
    <row r="13" spans="1:17" x14ac:dyDescent="0.2">
      <c r="A13" s="19"/>
      <c r="B13" s="20"/>
      <c r="C13" s="43"/>
      <c r="D13" s="38"/>
      <c r="E13" s="38"/>
      <c r="F13" s="39"/>
      <c r="G13" s="43"/>
      <c r="H13" s="38"/>
      <c r="I13" s="38"/>
      <c r="J13" s="39"/>
      <c r="K13" s="43"/>
      <c r="L13" s="39"/>
      <c r="M13" s="43"/>
      <c r="N13" s="39"/>
      <c r="O13" s="43"/>
      <c r="P13" s="39"/>
      <c r="Q13" s="81" t="str">
        <f t="shared" si="0"/>
        <v/>
      </c>
    </row>
    <row r="14" spans="1:17" x14ac:dyDescent="0.2">
      <c r="A14" s="19"/>
      <c r="B14" s="20"/>
      <c r="C14" s="43"/>
      <c r="D14" s="38"/>
      <c r="E14" s="38"/>
      <c r="F14" s="39"/>
      <c r="G14" s="43"/>
      <c r="H14" s="38"/>
      <c r="I14" s="38"/>
      <c r="J14" s="39"/>
      <c r="K14" s="43"/>
      <c r="L14" s="39"/>
      <c r="M14" s="43"/>
      <c r="N14" s="39"/>
      <c r="O14" s="43"/>
      <c r="P14" s="39"/>
      <c r="Q14" s="81" t="str">
        <f t="shared" si="0"/>
        <v/>
      </c>
    </row>
    <row r="15" spans="1:17" x14ac:dyDescent="0.2">
      <c r="A15" s="19"/>
      <c r="B15" s="20"/>
      <c r="C15" s="43"/>
      <c r="D15" s="38"/>
      <c r="E15" s="38"/>
      <c r="F15" s="39"/>
      <c r="G15" s="43"/>
      <c r="H15" s="38"/>
      <c r="I15" s="38"/>
      <c r="J15" s="39"/>
      <c r="K15" s="43"/>
      <c r="L15" s="39"/>
      <c r="M15" s="43"/>
      <c r="N15" s="39"/>
      <c r="O15" s="43"/>
      <c r="P15" s="39"/>
      <c r="Q15" s="81" t="str">
        <f t="shared" si="0"/>
        <v/>
      </c>
    </row>
    <row r="16" spans="1:17" x14ac:dyDescent="0.2">
      <c r="A16" s="19"/>
      <c r="B16" s="20"/>
      <c r="C16" s="43"/>
      <c r="D16" s="38"/>
      <c r="E16" s="38"/>
      <c r="F16" s="39"/>
      <c r="G16" s="43"/>
      <c r="H16" s="38"/>
      <c r="I16" s="38"/>
      <c r="J16" s="39"/>
      <c r="K16" s="43"/>
      <c r="L16" s="39"/>
      <c r="M16" s="43"/>
      <c r="N16" s="39"/>
      <c r="O16" s="43"/>
      <c r="P16" s="39"/>
      <c r="Q16" s="81" t="str">
        <f t="shared" si="0"/>
        <v/>
      </c>
    </row>
    <row r="17" spans="1:17" x14ac:dyDescent="0.2">
      <c r="A17" s="19"/>
      <c r="B17" s="20"/>
      <c r="C17" s="43"/>
      <c r="D17" s="38"/>
      <c r="E17" s="38"/>
      <c r="F17" s="39"/>
      <c r="G17" s="43"/>
      <c r="H17" s="38"/>
      <c r="I17" s="38"/>
      <c r="J17" s="39"/>
      <c r="K17" s="43"/>
      <c r="L17" s="39"/>
      <c r="M17" s="43"/>
      <c r="N17" s="39"/>
      <c r="O17" s="43"/>
      <c r="P17" s="39"/>
      <c r="Q17" s="81" t="str">
        <f t="shared" si="0"/>
        <v/>
      </c>
    </row>
    <row r="18" spans="1:17" x14ac:dyDescent="0.2">
      <c r="A18" s="19"/>
      <c r="B18" s="20"/>
      <c r="C18" s="43"/>
      <c r="D18" s="38"/>
      <c r="E18" s="38"/>
      <c r="F18" s="39"/>
      <c r="G18" s="43"/>
      <c r="H18" s="38"/>
      <c r="I18" s="38"/>
      <c r="J18" s="39"/>
      <c r="K18" s="43"/>
      <c r="L18" s="39"/>
      <c r="M18" s="43"/>
      <c r="N18" s="39"/>
      <c r="O18" s="43"/>
      <c r="P18" s="39"/>
      <c r="Q18" s="81" t="str">
        <f t="shared" si="0"/>
        <v/>
      </c>
    </row>
    <row r="19" spans="1:17" x14ac:dyDescent="0.2">
      <c r="A19" s="21"/>
      <c r="B19" s="22"/>
      <c r="C19" s="44"/>
      <c r="D19" s="40"/>
      <c r="E19" s="40"/>
      <c r="F19" s="41"/>
      <c r="G19" s="44"/>
      <c r="H19" s="40"/>
      <c r="I19" s="40"/>
      <c r="J19" s="41"/>
      <c r="K19" s="44"/>
      <c r="L19" s="41"/>
      <c r="M19" s="44"/>
      <c r="N19" s="41"/>
      <c r="O19" s="44"/>
      <c r="P19" s="41"/>
      <c r="Q19" s="81" t="str">
        <f t="shared" si="0"/>
        <v/>
      </c>
    </row>
    <row r="20" spans="1:17" ht="14.25" x14ac:dyDescent="0.2">
      <c r="A20" s="121"/>
      <c r="B20" s="122" t="s">
        <v>270</v>
      </c>
      <c r="C20" s="123">
        <f>SUM(C6:C19)</f>
        <v>0</v>
      </c>
      <c r="D20" s="124">
        <f t="shared" ref="D20:P20" si="1">SUM(D6:D19)</f>
        <v>0</v>
      </c>
      <c r="E20" s="124">
        <f t="shared" si="1"/>
        <v>0</v>
      </c>
      <c r="F20" s="125">
        <f t="shared" si="1"/>
        <v>0</v>
      </c>
      <c r="G20" s="126">
        <f t="shared" si="1"/>
        <v>0</v>
      </c>
      <c r="H20" s="127">
        <f t="shared" si="1"/>
        <v>0</v>
      </c>
      <c r="I20" s="127">
        <f t="shared" si="1"/>
        <v>0</v>
      </c>
      <c r="J20" s="128">
        <f t="shared" si="1"/>
        <v>0</v>
      </c>
      <c r="K20" s="123">
        <f t="shared" si="1"/>
        <v>0</v>
      </c>
      <c r="L20" s="125">
        <f t="shared" si="1"/>
        <v>0</v>
      </c>
      <c r="M20" s="123">
        <f t="shared" si="1"/>
        <v>0</v>
      </c>
      <c r="N20" s="125">
        <f t="shared" si="1"/>
        <v>0</v>
      </c>
      <c r="O20" s="123">
        <f t="shared" si="1"/>
        <v>0</v>
      </c>
      <c r="P20" s="125">
        <f t="shared" si="1"/>
        <v>0</v>
      </c>
      <c r="Q20" s="81" t="str">
        <f t="shared" si="0"/>
        <v/>
      </c>
    </row>
    <row r="21" spans="1:17" ht="25.5" x14ac:dyDescent="0.2">
      <c r="A21" s="129"/>
      <c r="B21" s="130" t="s">
        <v>52</v>
      </c>
      <c r="C21" s="131" t="s">
        <v>46</v>
      </c>
      <c r="D21" s="132" t="s">
        <v>46</v>
      </c>
      <c r="E21" s="45"/>
      <c r="F21" s="23"/>
      <c r="G21" s="131" t="s">
        <v>46</v>
      </c>
      <c r="H21" s="132" t="s">
        <v>46</v>
      </c>
      <c r="I21" s="45"/>
      <c r="J21" s="23"/>
      <c r="K21" s="131" t="s">
        <v>46</v>
      </c>
      <c r="L21" s="23"/>
      <c r="M21" s="131" t="s">
        <v>46</v>
      </c>
      <c r="N21" s="23"/>
      <c r="O21" s="131" t="s">
        <v>46</v>
      </c>
      <c r="P21" s="23"/>
      <c r="Q21" s="81" t="str">
        <f t="shared" si="0"/>
        <v/>
      </c>
    </row>
  </sheetData>
  <sheetProtection formatCells="0" formatColumns="0" formatRows="0" autoFilter="0"/>
  <autoFilter ref="Q1:Q21"/>
  <customSheetViews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2"/>
      <headerFooter alignWithMargins="0"/>
      <autoFilter ref="B1"/>
    </customSheetView>
  </customSheetViews>
  <mergeCells count="17">
    <mergeCell ref="A2:A4"/>
    <mergeCell ref="B2:B4"/>
    <mergeCell ref="C2:F2"/>
    <mergeCell ref="G2:J2"/>
    <mergeCell ref="O2:P2"/>
    <mergeCell ref="C3:D3"/>
    <mergeCell ref="E3:F3"/>
    <mergeCell ref="G3:H3"/>
    <mergeCell ref="I3:J3"/>
    <mergeCell ref="M3:M4"/>
    <mergeCell ref="N3:N4"/>
    <mergeCell ref="O3:O4"/>
    <mergeCell ref="P3:P4"/>
    <mergeCell ref="K2:L2"/>
    <mergeCell ref="K3:K4"/>
    <mergeCell ref="L3:L4"/>
    <mergeCell ref="M2:N2"/>
  </mergeCells>
  <phoneticPr fontId="35" type="noConversion"/>
  <pageMargins left="0.27" right="0.19685039370078741" top="0.27559055118110237" bottom="0.24" header="0.27559055118110237" footer="0.28999999999999998"/>
  <pageSetup paperSize="9" scale="63" fitToHeight="0" orientation="landscape" blackAndWhite="1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67"/>
  <sheetViews>
    <sheetView showZeros="0" view="pageBreakPreview" zoomScale="85" zoomScaleNormal="85" zoomScaleSheetLayoutView="85" workbookViewId="0">
      <selection activeCell="C59" sqref="C59"/>
    </sheetView>
  </sheetViews>
  <sheetFormatPr defaultColWidth="9.140625" defaultRowHeight="12.75" x14ac:dyDescent="0.2"/>
  <cols>
    <col min="1" max="1" width="4.42578125" style="81" customWidth="1"/>
    <col min="2" max="2" width="35.7109375" style="81" customWidth="1"/>
    <col min="3" max="3" width="16.28515625" style="81" customWidth="1"/>
    <col min="4" max="7" width="11.7109375" style="81" customWidth="1"/>
    <col min="8" max="8" width="13.140625" style="81" customWidth="1"/>
    <col min="9" max="12" width="11.7109375" style="81" customWidth="1"/>
    <col min="13" max="13" width="0" style="81" hidden="1" customWidth="1"/>
    <col min="14" max="16384" width="9.140625" style="81"/>
  </cols>
  <sheetData>
    <row r="1" spans="1:13" ht="15.75" x14ac:dyDescent="0.25">
      <c r="A1" s="91" t="s">
        <v>204</v>
      </c>
      <c r="B1" s="219" t="s">
        <v>320</v>
      </c>
      <c r="M1" s="81" t="s">
        <v>99</v>
      </c>
    </row>
    <row r="2" spans="1:13" ht="15.75" x14ac:dyDescent="0.25">
      <c r="A2" s="91" t="s">
        <v>269</v>
      </c>
      <c r="B2" s="219" t="s">
        <v>321</v>
      </c>
      <c r="L2" s="81" t="s">
        <v>194</v>
      </c>
    </row>
    <row r="3" spans="1:13" x14ac:dyDescent="0.2">
      <c r="A3" s="664" t="s">
        <v>51</v>
      </c>
      <c r="B3" s="699" t="s">
        <v>271</v>
      </c>
      <c r="C3" s="664" t="s">
        <v>50</v>
      </c>
      <c r="D3" s="664" t="str">
        <f>'Запит 2-8'!E3</f>
        <v>2018 рік (звіт)</v>
      </c>
      <c r="E3" s="664"/>
      <c r="F3" s="664"/>
      <c r="G3" s="664" t="s">
        <v>305</v>
      </c>
      <c r="H3" s="664"/>
      <c r="I3" s="664"/>
      <c r="J3" s="696" t="s">
        <v>299</v>
      </c>
      <c r="K3" s="697"/>
      <c r="L3" s="698"/>
      <c r="M3" s="81" t="s">
        <v>99</v>
      </c>
    </row>
    <row r="4" spans="1:13" ht="18.600000000000001" customHeight="1" x14ac:dyDescent="0.2">
      <c r="A4" s="664"/>
      <c r="B4" s="699"/>
      <c r="C4" s="664"/>
      <c r="D4" s="540" t="s">
        <v>49</v>
      </c>
      <c r="E4" s="540" t="s">
        <v>48</v>
      </c>
      <c r="F4" s="540" t="s">
        <v>272</v>
      </c>
      <c r="G4" s="540" t="s">
        <v>49</v>
      </c>
      <c r="H4" s="540" t="s">
        <v>48</v>
      </c>
      <c r="I4" s="540" t="s">
        <v>273</v>
      </c>
      <c r="J4" s="540" t="s">
        <v>49</v>
      </c>
      <c r="K4" s="540" t="s">
        <v>48</v>
      </c>
      <c r="L4" s="540" t="s">
        <v>274</v>
      </c>
      <c r="M4" s="81" t="s">
        <v>99</v>
      </c>
    </row>
    <row r="5" spans="1:13" x14ac:dyDescent="0.2">
      <c r="A5" s="548">
        <v>1</v>
      </c>
      <c r="B5" s="548">
        <f>A5+1</f>
        <v>2</v>
      </c>
      <c r="C5" s="548">
        <f>B5+1</f>
        <v>3</v>
      </c>
      <c r="D5" s="548">
        <v>4</v>
      </c>
      <c r="E5" s="548">
        <v>5</v>
      </c>
      <c r="F5" s="548">
        <v>6</v>
      </c>
      <c r="G5" s="548">
        <v>7</v>
      </c>
      <c r="H5" s="548">
        <v>8</v>
      </c>
      <c r="I5" s="548">
        <v>9</v>
      </c>
      <c r="J5" s="548">
        <v>10</v>
      </c>
      <c r="K5" s="548">
        <v>11</v>
      </c>
      <c r="L5" s="548">
        <v>12</v>
      </c>
      <c r="M5" s="81" t="s">
        <v>99</v>
      </c>
    </row>
    <row r="6" spans="1:13" ht="15" customHeight="1" x14ac:dyDescent="0.2">
      <c r="A6" s="560"/>
      <c r="B6" s="561"/>
      <c r="C6" s="562"/>
      <c r="D6" s="563">
        <f>SUM(D7:D11)</f>
        <v>0</v>
      </c>
      <c r="E6" s="563">
        <f t="shared" ref="E6:L6" si="0">SUM(E7:E11)</f>
        <v>0</v>
      </c>
      <c r="F6" s="563">
        <f t="shared" si="0"/>
        <v>0</v>
      </c>
      <c r="G6" s="563">
        <f t="shared" si="0"/>
        <v>0</v>
      </c>
      <c r="H6" s="563">
        <f t="shared" si="0"/>
        <v>0</v>
      </c>
      <c r="I6" s="563">
        <f t="shared" si="0"/>
        <v>0</v>
      </c>
      <c r="J6" s="563">
        <f t="shared" si="0"/>
        <v>0</v>
      </c>
      <c r="K6" s="563">
        <f t="shared" si="0"/>
        <v>0</v>
      </c>
      <c r="L6" s="563">
        <f t="shared" si="0"/>
        <v>0</v>
      </c>
      <c r="M6" s="81" t="str">
        <f t="shared" ref="M6:M36" si="1">IF(SUM(D6:L6)&lt;&gt;0,"Для друку","")</f>
        <v/>
      </c>
    </row>
    <row r="7" spans="1:13" ht="15" customHeight="1" x14ac:dyDescent="0.2">
      <c r="A7" s="560"/>
      <c r="B7" s="561"/>
      <c r="C7" s="562"/>
      <c r="D7" s="564"/>
      <c r="E7" s="564"/>
      <c r="F7" s="564"/>
      <c r="G7" s="564"/>
      <c r="H7" s="564"/>
      <c r="I7" s="564"/>
      <c r="J7" s="564"/>
      <c r="K7" s="564"/>
      <c r="L7" s="564"/>
      <c r="M7" s="81" t="str">
        <f t="shared" si="1"/>
        <v/>
      </c>
    </row>
    <row r="8" spans="1:13" ht="15" customHeight="1" x14ac:dyDescent="0.2">
      <c r="A8" s="560"/>
      <c r="B8" s="561"/>
      <c r="C8" s="562"/>
      <c r="D8" s="564"/>
      <c r="E8" s="564"/>
      <c r="F8" s="564"/>
      <c r="G8" s="564"/>
      <c r="H8" s="564"/>
      <c r="I8" s="564"/>
      <c r="J8" s="564"/>
      <c r="K8" s="564"/>
      <c r="L8" s="564"/>
      <c r="M8" s="81" t="str">
        <f t="shared" si="1"/>
        <v/>
      </c>
    </row>
    <row r="9" spans="1:13" ht="15" customHeight="1" x14ac:dyDescent="0.2">
      <c r="A9" s="560"/>
      <c r="B9" s="561"/>
      <c r="C9" s="562"/>
      <c r="D9" s="564"/>
      <c r="E9" s="564"/>
      <c r="F9" s="564"/>
      <c r="G9" s="564"/>
      <c r="H9" s="564"/>
      <c r="I9" s="564"/>
      <c r="J9" s="564"/>
      <c r="K9" s="564"/>
      <c r="L9" s="564"/>
      <c r="M9" s="81" t="str">
        <f t="shared" si="1"/>
        <v/>
      </c>
    </row>
    <row r="10" spans="1:13" ht="15" customHeight="1" x14ac:dyDescent="0.2">
      <c r="A10" s="560"/>
      <c r="B10" s="561"/>
      <c r="C10" s="562"/>
      <c r="D10" s="564"/>
      <c r="E10" s="564"/>
      <c r="F10" s="564"/>
      <c r="G10" s="564"/>
      <c r="H10" s="564"/>
      <c r="I10" s="564"/>
      <c r="J10" s="564"/>
      <c r="K10" s="564"/>
      <c r="L10" s="564"/>
      <c r="M10" s="81" t="str">
        <f t="shared" si="1"/>
        <v/>
      </c>
    </row>
    <row r="11" spans="1:13" ht="15" customHeight="1" x14ac:dyDescent="0.2">
      <c r="A11" s="560"/>
      <c r="B11" s="561"/>
      <c r="C11" s="562"/>
      <c r="D11" s="564"/>
      <c r="E11" s="564"/>
      <c r="F11" s="564"/>
      <c r="G11" s="564"/>
      <c r="H11" s="564"/>
      <c r="I11" s="564"/>
      <c r="J11" s="564"/>
      <c r="K11" s="564"/>
      <c r="L11" s="564"/>
      <c r="M11" s="81" t="str">
        <f t="shared" si="1"/>
        <v/>
      </c>
    </row>
    <row r="12" spans="1:13" ht="15" customHeight="1" x14ac:dyDescent="0.2">
      <c r="A12" s="560"/>
      <c r="B12" s="561"/>
      <c r="C12" s="562"/>
      <c r="D12" s="563">
        <f t="shared" ref="D12:L12" si="2">SUM(D13:D17)</f>
        <v>0</v>
      </c>
      <c r="E12" s="563">
        <f t="shared" si="2"/>
        <v>0</v>
      </c>
      <c r="F12" s="563">
        <f t="shared" si="2"/>
        <v>0</v>
      </c>
      <c r="G12" s="563">
        <f t="shared" si="2"/>
        <v>0</v>
      </c>
      <c r="H12" s="563">
        <f t="shared" si="2"/>
        <v>0</v>
      </c>
      <c r="I12" s="563">
        <f t="shared" si="2"/>
        <v>0</v>
      </c>
      <c r="J12" s="563">
        <f t="shared" si="2"/>
        <v>0</v>
      </c>
      <c r="K12" s="563">
        <f t="shared" si="2"/>
        <v>0</v>
      </c>
      <c r="L12" s="563">
        <f t="shared" si="2"/>
        <v>0</v>
      </c>
      <c r="M12" s="81" t="str">
        <f t="shared" si="1"/>
        <v/>
      </c>
    </row>
    <row r="13" spans="1:13" ht="15" customHeight="1" x14ac:dyDescent="0.2">
      <c r="A13" s="560"/>
      <c r="B13" s="561"/>
      <c r="C13" s="562"/>
      <c r="D13" s="564"/>
      <c r="E13" s="564"/>
      <c r="F13" s="564"/>
      <c r="G13" s="564"/>
      <c r="H13" s="564"/>
      <c r="I13" s="564"/>
      <c r="J13" s="564"/>
      <c r="K13" s="564"/>
      <c r="L13" s="564"/>
      <c r="M13" s="81" t="str">
        <f t="shared" si="1"/>
        <v/>
      </c>
    </row>
    <row r="14" spans="1:13" ht="15" customHeight="1" x14ac:dyDescent="0.2">
      <c r="A14" s="560"/>
      <c r="B14" s="561"/>
      <c r="C14" s="562"/>
      <c r="D14" s="564"/>
      <c r="E14" s="564"/>
      <c r="F14" s="564"/>
      <c r="G14" s="564"/>
      <c r="H14" s="564"/>
      <c r="I14" s="564"/>
      <c r="J14" s="564"/>
      <c r="K14" s="564"/>
      <c r="L14" s="564"/>
      <c r="M14" s="81" t="str">
        <f t="shared" si="1"/>
        <v/>
      </c>
    </row>
    <row r="15" spans="1:13" ht="15" customHeight="1" x14ac:dyDescent="0.2">
      <c r="A15" s="560"/>
      <c r="B15" s="561"/>
      <c r="C15" s="562"/>
      <c r="D15" s="564"/>
      <c r="E15" s="564"/>
      <c r="F15" s="564"/>
      <c r="G15" s="564"/>
      <c r="H15" s="564"/>
      <c r="I15" s="564"/>
      <c r="J15" s="564"/>
      <c r="K15" s="564"/>
      <c r="L15" s="564"/>
      <c r="M15" s="81" t="str">
        <f t="shared" si="1"/>
        <v/>
      </c>
    </row>
    <row r="16" spans="1:13" ht="15" hidden="1" customHeight="1" x14ac:dyDescent="0.2">
      <c r="A16" s="560"/>
      <c r="B16" s="561"/>
      <c r="C16" s="562"/>
      <c r="D16" s="564"/>
      <c r="E16" s="564"/>
      <c r="F16" s="564"/>
      <c r="G16" s="564"/>
      <c r="H16" s="564"/>
      <c r="I16" s="564"/>
      <c r="J16" s="564"/>
      <c r="K16" s="564"/>
      <c r="L16" s="564"/>
      <c r="M16" s="81" t="str">
        <f t="shared" si="1"/>
        <v/>
      </c>
    </row>
    <row r="17" spans="1:13" ht="15" hidden="1" customHeight="1" x14ac:dyDescent="0.2">
      <c r="A17" s="560"/>
      <c r="B17" s="561"/>
      <c r="C17" s="562"/>
      <c r="D17" s="564"/>
      <c r="E17" s="564"/>
      <c r="F17" s="564"/>
      <c r="G17" s="564"/>
      <c r="H17" s="564"/>
      <c r="I17" s="564"/>
      <c r="J17" s="564"/>
      <c r="K17" s="564"/>
      <c r="L17" s="564"/>
      <c r="M17" s="81" t="str">
        <f t="shared" si="1"/>
        <v/>
      </c>
    </row>
    <row r="18" spans="1:13" ht="15" customHeight="1" x14ac:dyDescent="0.2">
      <c r="A18" s="560"/>
      <c r="B18" s="561"/>
      <c r="C18" s="562"/>
      <c r="D18" s="563">
        <f t="shared" ref="D18:L18" si="3">SUM(D19:D23)</f>
        <v>0</v>
      </c>
      <c r="E18" s="563">
        <f t="shared" si="3"/>
        <v>0</v>
      </c>
      <c r="F18" s="563">
        <f t="shared" si="3"/>
        <v>0</v>
      </c>
      <c r="G18" s="563">
        <f t="shared" si="3"/>
        <v>0</v>
      </c>
      <c r="H18" s="563">
        <f t="shared" si="3"/>
        <v>0</v>
      </c>
      <c r="I18" s="563">
        <f t="shared" si="3"/>
        <v>0</v>
      </c>
      <c r="J18" s="563">
        <f t="shared" si="3"/>
        <v>0</v>
      </c>
      <c r="K18" s="563">
        <f t="shared" si="3"/>
        <v>0</v>
      </c>
      <c r="L18" s="563">
        <f t="shared" si="3"/>
        <v>0</v>
      </c>
      <c r="M18" s="81" t="str">
        <f t="shared" si="1"/>
        <v/>
      </c>
    </row>
    <row r="19" spans="1:13" ht="15" customHeight="1" x14ac:dyDescent="0.2">
      <c r="A19" s="560"/>
      <c r="B19" s="561"/>
      <c r="C19" s="562"/>
      <c r="D19" s="564"/>
      <c r="E19" s="564"/>
      <c r="F19" s="564"/>
      <c r="G19" s="564"/>
      <c r="H19" s="564"/>
      <c r="I19" s="564"/>
      <c r="J19" s="564"/>
      <c r="K19" s="564"/>
      <c r="L19" s="564"/>
      <c r="M19" s="81" t="str">
        <f t="shared" si="1"/>
        <v/>
      </c>
    </row>
    <row r="20" spans="1:13" ht="15" customHeight="1" x14ac:dyDescent="0.2">
      <c r="A20" s="560"/>
      <c r="B20" s="561"/>
      <c r="C20" s="562"/>
      <c r="D20" s="564"/>
      <c r="E20" s="564"/>
      <c r="F20" s="564"/>
      <c r="G20" s="564"/>
      <c r="H20" s="564"/>
      <c r="I20" s="564"/>
      <c r="J20" s="564"/>
      <c r="K20" s="564"/>
      <c r="L20" s="564"/>
      <c r="M20" s="81" t="str">
        <f t="shared" si="1"/>
        <v/>
      </c>
    </row>
    <row r="21" spans="1:13" ht="15" hidden="1" customHeight="1" x14ac:dyDescent="0.2">
      <c r="A21" s="560"/>
      <c r="B21" s="561"/>
      <c r="C21" s="562"/>
      <c r="D21" s="564"/>
      <c r="E21" s="564"/>
      <c r="F21" s="564"/>
      <c r="G21" s="564"/>
      <c r="H21" s="564"/>
      <c r="I21" s="564"/>
      <c r="J21" s="564"/>
      <c r="K21" s="564"/>
      <c r="L21" s="564"/>
      <c r="M21" s="81" t="str">
        <f t="shared" si="1"/>
        <v/>
      </c>
    </row>
    <row r="22" spans="1:13" ht="15" hidden="1" customHeight="1" x14ac:dyDescent="0.2">
      <c r="A22" s="560"/>
      <c r="B22" s="561"/>
      <c r="C22" s="562"/>
      <c r="D22" s="564"/>
      <c r="E22" s="564"/>
      <c r="F22" s="564"/>
      <c r="G22" s="564"/>
      <c r="H22" s="564"/>
      <c r="I22" s="564"/>
      <c r="J22" s="564"/>
      <c r="K22" s="564"/>
      <c r="L22" s="564"/>
      <c r="M22" s="81" t="str">
        <f t="shared" si="1"/>
        <v/>
      </c>
    </row>
    <row r="23" spans="1:13" ht="15" hidden="1" customHeight="1" x14ac:dyDescent="0.2">
      <c r="A23" s="560"/>
      <c r="B23" s="561"/>
      <c r="C23" s="562"/>
      <c r="D23" s="564"/>
      <c r="E23" s="564"/>
      <c r="F23" s="564"/>
      <c r="G23" s="564"/>
      <c r="H23" s="564"/>
      <c r="I23" s="564"/>
      <c r="J23" s="564"/>
      <c r="K23" s="564"/>
      <c r="L23" s="564"/>
      <c r="M23" s="81" t="str">
        <f t="shared" si="1"/>
        <v/>
      </c>
    </row>
    <row r="24" spans="1:13" ht="15" hidden="1" customHeight="1" x14ac:dyDescent="0.2">
      <c r="A24" s="560"/>
      <c r="B24" s="561"/>
      <c r="C24" s="562"/>
      <c r="D24" s="563">
        <f t="shared" ref="D24:L24" si="4">SUM(D25:D29)</f>
        <v>0</v>
      </c>
      <c r="E24" s="563">
        <f t="shared" si="4"/>
        <v>0</v>
      </c>
      <c r="F24" s="563">
        <f t="shared" si="4"/>
        <v>0</v>
      </c>
      <c r="G24" s="563">
        <f t="shared" si="4"/>
        <v>0</v>
      </c>
      <c r="H24" s="563">
        <f t="shared" si="4"/>
        <v>0</v>
      </c>
      <c r="I24" s="563">
        <f t="shared" si="4"/>
        <v>0</v>
      </c>
      <c r="J24" s="563">
        <f t="shared" si="4"/>
        <v>0</v>
      </c>
      <c r="K24" s="563">
        <f t="shared" si="4"/>
        <v>0</v>
      </c>
      <c r="L24" s="563">
        <f t="shared" si="4"/>
        <v>0</v>
      </c>
      <c r="M24" s="81" t="str">
        <f t="shared" si="1"/>
        <v/>
      </c>
    </row>
    <row r="25" spans="1:13" ht="15" hidden="1" customHeight="1" x14ac:dyDescent="0.2">
      <c r="A25" s="560"/>
      <c r="B25" s="561"/>
      <c r="C25" s="562"/>
      <c r="D25" s="564"/>
      <c r="E25" s="564"/>
      <c r="F25" s="564"/>
      <c r="G25" s="564"/>
      <c r="H25" s="564"/>
      <c r="I25" s="564"/>
      <c r="J25" s="564"/>
      <c r="K25" s="564"/>
      <c r="L25" s="564"/>
      <c r="M25" s="81" t="str">
        <f t="shared" si="1"/>
        <v/>
      </c>
    </row>
    <row r="26" spans="1:13" ht="15" hidden="1" customHeight="1" x14ac:dyDescent="0.2">
      <c r="A26" s="560"/>
      <c r="B26" s="561"/>
      <c r="C26" s="562"/>
      <c r="D26" s="564"/>
      <c r="E26" s="564"/>
      <c r="F26" s="564"/>
      <c r="G26" s="564"/>
      <c r="H26" s="564"/>
      <c r="I26" s="564"/>
      <c r="J26" s="564"/>
      <c r="K26" s="564"/>
      <c r="L26" s="564"/>
      <c r="M26" s="81" t="str">
        <f t="shared" si="1"/>
        <v/>
      </c>
    </row>
    <row r="27" spans="1:13" ht="15" hidden="1" customHeight="1" x14ac:dyDescent="0.2">
      <c r="A27" s="560"/>
      <c r="B27" s="561"/>
      <c r="C27" s="562"/>
      <c r="D27" s="564"/>
      <c r="E27" s="564"/>
      <c r="F27" s="564"/>
      <c r="G27" s="564"/>
      <c r="H27" s="564"/>
      <c r="I27" s="564"/>
      <c r="J27" s="564"/>
      <c r="K27" s="564"/>
      <c r="L27" s="564"/>
      <c r="M27" s="81" t="str">
        <f t="shared" si="1"/>
        <v/>
      </c>
    </row>
    <row r="28" spans="1:13" ht="15" hidden="1" customHeight="1" x14ac:dyDescent="0.2">
      <c r="A28" s="560"/>
      <c r="B28" s="561"/>
      <c r="C28" s="562"/>
      <c r="D28" s="564"/>
      <c r="E28" s="564"/>
      <c r="F28" s="564"/>
      <c r="G28" s="564"/>
      <c r="H28" s="564"/>
      <c r="I28" s="564"/>
      <c r="J28" s="564"/>
      <c r="K28" s="564"/>
      <c r="L28" s="564"/>
      <c r="M28" s="81" t="str">
        <f t="shared" si="1"/>
        <v/>
      </c>
    </row>
    <row r="29" spans="1:13" ht="15" hidden="1" customHeight="1" x14ac:dyDescent="0.2">
      <c r="A29" s="560"/>
      <c r="B29" s="561"/>
      <c r="C29" s="562"/>
      <c r="D29" s="564"/>
      <c r="E29" s="564"/>
      <c r="F29" s="564"/>
      <c r="G29" s="564"/>
      <c r="H29" s="564"/>
      <c r="I29" s="564"/>
      <c r="J29" s="564"/>
      <c r="K29" s="564"/>
      <c r="L29" s="564"/>
      <c r="M29" s="81" t="str">
        <f t="shared" si="1"/>
        <v/>
      </c>
    </row>
    <row r="30" spans="1:13" ht="15" hidden="1" customHeight="1" x14ac:dyDescent="0.2">
      <c r="A30" s="560"/>
      <c r="B30" s="561"/>
      <c r="C30" s="562"/>
      <c r="D30" s="563">
        <f t="shared" ref="D30:L30" si="5">SUM(D31:D35)</f>
        <v>0</v>
      </c>
      <c r="E30" s="563">
        <f t="shared" si="5"/>
        <v>0</v>
      </c>
      <c r="F30" s="563">
        <f t="shared" si="5"/>
        <v>0</v>
      </c>
      <c r="G30" s="563">
        <f t="shared" si="5"/>
        <v>0</v>
      </c>
      <c r="H30" s="563">
        <f t="shared" si="5"/>
        <v>0</v>
      </c>
      <c r="I30" s="563">
        <f t="shared" si="5"/>
        <v>0</v>
      </c>
      <c r="J30" s="563">
        <f t="shared" si="5"/>
        <v>0</v>
      </c>
      <c r="K30" s="563">
        <f t="shared" si="5"/>
        <v>0</v>
      </c>
      <c r="L30" s="563">
        <f t="shared" si="5"/>
        <v>0</v>
      </c>
      <c r="M30" s="81" t="str">
        <f t="shared" si="1"/>
        <v/>
      </c>
    </row>
    <row r="31" spans="1:13" ht="15" hidden="1" customHeight="1" x14ac:dyDescent="0.2">
      <c r="A31" s="560"/>
      <c r="B31" s="561"/>
      <c r="C31" s="562"/>
      <c r="D31" s="564"/>
      <c r="E31" s="564"/>
      <c r="F31" s="564"/>
      <c r="G31" s="564"/>
      <c r="H31" s="564"/>
      <c r="I31" s="564"/>
      <c r="J31" s="564"/>
      <c r="K31" s="564"/>
      <c r="L31" s="564"/>
      <c r="M31" s="81" t="str">
        <f t="shared" si="1"/>
        <v/>
      </c>
    </row>
    <row r="32" spans="1:13" ht="15" hidden="1" customHeight="1" x14ac:dyDescent="0.2">
      <c r="A32" s="560"/>
      <c r="B32" s="561"/>
      <c r="C32" s="562"/>
      <c r="D32" s="564"/>
      <c r="E32" s="564"/>
      <c r="F32" s="564"/>
      <c r="G32" s="564"/>
      <c r="H32" s="564"/>
      <c r="I32" s="564"/>
      <c r="J32" s="564"/>
      <c r="K32" s="564"/>
      <c r="L32" s="564"/>
      <c r="M32" s="81" t="str">
        <f t="shared" si="1"/>
        <v/>
      </c>
    </row>
    <row r="33" spans="1:13" ht="15" hidden="1" customHeight="1" x14ac:dyDescent="0.2">
      <c r="A33" s="560"/>
      <c r="B33" s="561"/>
      <c r="C33" s="562"/>
      <c r="D33" s="564"/>
      <c r="E33" s="564"/>
      <c r="F33" s="564"/>
      <c r="G33" s="564"/>
      <c r="H33" s="564"/>
      <c r="I33" s="564"/>
      <c r="J33" s="564"/>
      <c r="K33" s="564"/>
      <c r="L33" s="564"/>
      <c r="M33" s="81" t="str">
        <f t="shared" si="1"/>
        <v/>
      </c>
    </row>
    <row r="34" spans="1:13" ht="15" hidden="1" customHeight="1" x14ac:dyDescent="0.2">
      <c r="A34" s="560"/>
      <c r="B34" s="561"/>
      <c r="C34" s="562"/>
      <c r="D34" s="564"/>
      <c r="E34" s="564"/>
      <c r="F34" s="564"/>
      <c r="G34" s="564"/>
      <c r="H34" s="564"/>
      <c r="I34" s="564"/>
      <c r="J34" s="564"/>
      <c r="K34" s="564"/>
      <c r="L34" s="564"/>
      <c r="M34" s="81" t="str">
        <f t="shared" si="1"/>
        <v/>
      </c>
    </row>
    <row r="35" spans="1:13" ht="15" hidden="1" customHeight="1" x14ac:dyDescent="0.2">
      <c r="A35" s="560"/>
      <c r="B35" s="561"/>
      <c r="C35" s="562"/>
      <c r="D35" s="564"/>
      <c r="E35" s="564"/>
      <c r="F35" s="564"/>
      <c r="G35" s="564"/>
      <c r="H35" s="564"/>
      <c r="I35" s="564"/>
      <c r="J35" s="564"/>
      <c r="K35" s="564"/>
      <c r="L35" s="564"/>
      <c r="M35" s="81" t="str">
        <f t="shared" si="1"/>
        <v/>
      </c>
    </row>
    <row r="36" spans="1:13" ht="15.75" x14ac:dyDescent="0.25">
      <c r="A36" s="695" t="s">
        <v>270</v>
      </c>
      <c r="B36" s="695"/>
      <c r="C36" s="695"/>
      <c r="D36" s="565"/>
      <c r="E36" s="565"/>
      <c r="F36" s="565"/>
      <c r="G36" s="565"/>
      <c r="H36" s="565"/>
      <c r="I36" s="565"/>
      <c r="J36" s="565"/>
      <c r="K36" s="565"/>
      <c r="L36" s="565"/>
      <c r="M36" s="81" t="str">
        <f t="shared" si="1"/>
        <v/>
      </c>
    </row>
    <row r="38" spans="1:13" ht="15.75" x14ac:dyDescent="0.25">
      <c r="A38" s="91" t="s">
        <v>258</v>
      </c>
      <c r="B38" s="566" t="s">
        <v>322</v>
      </c>
      <c r="I38" s="84" t="s">
        <v>194</v>
      </c>
    </row>
    <row r="39" spans="1:13" x14ac:dyDescent="0.2">
      <c r="A39" s="664" t="s">
        <v>51</v>
      </c>
      <c r="B39" s="699" t="s">
        <v>271</v>
      </c>
      <c r="C39" s="664" t="s">
        <v>50</v>
      </c>
      <c r="D39" s="664" t="s">
        <v>255</v>
      </c>
      <c r="E39" s="664"/>
      <c r="F39" s="664"/>
      <c r="G39" s="664" t="s">
        <v>300</v>
      </c>
      <c r="H39" s="664"/>
      <c r="I39" s="664"/>
    </row>
    <row r="40" spans="1:13" ht="18.600000000000001" customHeight="1" x14ac:dyDescent="0.2">
      <c r="A40" s="664"/>
      <c r="B40" s="699"/>
      <c r="C40" s="664"/>
      <c r="D40" s="540" t="s">
        <v>49</v>
      </c>
      <c r="E40" s="540" t="s">
        <v>48</v>
      </c>
      <c r="F40" s="540" t="s">
        <v>272</v>
      </c>
      <c r="G40" s="540" t="s">
        <v>49</v>
      </c>
      <c r="H40" s="540" t="s">
        <v>48</v>
      </c>
      <c r="I40" s="540" t="s">
        <v>273</v>
      </c>
    </row>
    <row r="41" spans="1:13" x14ac:dyDescent="0.2">
      <c r="A41" s="548">
        <v>1</v>
      </c>
      <c r="B41" s="548">
        <f>A41+1</f>
        <v>2</v>
      </c>
      <c r="C41" s="548">
        <f>B41+1</f>
        <v>3</v>
      </c>
      <c r="D41" s="548">
        <v>4</v>
      </c>
      <c r="E41" s="548">
        <v>5</v>
      </c>
      <c r="F41" s="548">
        <v>6</v>
      </c>
      <c r="G41" s="548">
        <v>7</v>
      </c>
      <c r="H41" s="548">
        <v>8</v>
      </c>
      <c r="I41" s="548">
        <v>9</v>
      </c>
    </row>
    <row r="42" spans="1:13" ht="15" customHeight="1" x14ac:dyDescent="0.2">
      <c r="A42" s="560"/>
      <c r="B42" s="561"/>
      <c r="C42" s="562"/>
      <c r="D42" s="563">
        <f t="shared" ref="D42:I42" si="6">SUM(D43:D46)</f>
        <v>0</v>
      </c>
      <c r="E42" s="563">
        <f t="shared" si="6"/>
        <v>0</v>
      </c>
      <c r="F42" s="563">
        <f t="shared" si="6"/>
        <v>0</v>
      </c>
      <c r="G42" s="563">
        <f t="shared" si="6"/>
        <v>0</v>
      </c>
      <c r="H42" s="563">
        <f t="shared" si="6"/>
        <v>0</v>
      </c>
      <c r="I42" s="563">
        <f t="shared" si="6"/>
        <v>0</v>
      </c>
    </row>
    <row r="43" spans="1:13" ht="15" customHeight="1" x14ac:dyDescent="0.2">
      <c r="A43" s="560"/>
      <c r="B43" s="561"/>
      <c r="C43" s="562"/>
      <c r="D43" s="564"/>
      <c r="E43" s="564"/>
      <c r="F43" s="564"/>
      <c r="G43" s="564"/>
      <c r="H43" s="564"/>
      <c r="I43" s="564"/>
    </row>
    <row r="44" spans="1:13" ht="15" customHeight="1" x14ac:dyDescent="0.2">
      <c r="A44" s="560"/>
      <c r="B44" s="561"/>
      <c r="C44" s="562"/>
      <c r="D44" s="564"/>
      <c r="E44" s="564"/>
      <c r="F44" s="564"/>
      <c r="G44" s="564"/>
      <c r="H44" s="564"/>
      <c r="I44" s="564"/>
    </row>
    <row r="45" spans="1:13" ht="15" customHeight="1" x14ac:dyDescent="0.2">
      <c r="A45" s="560"/>
      <c r="B45" s="561"/>
      <c r="C45" s="562"/>
      <c r="D45" s="564"/>
      <c r="E45" s="564"/>
      <c r="F45" s="564"/>
      <c r="G45" s="564"/>
      <c r="H45" s="564"/>
      <c r="I45" s="564"/>
    </row>
    <row r="46" spans="1:13" ht="15" customHeight="1" x14ac:dyDescent="0.2">
      <c r="A46" s="560"/>
      <c r="B46" s="561"/>
      <c r="C46" s="562"/>
      <c r="D46" s="564"/>
      <c r="E46" s="564"/>
      <c r="F46" s="564"/>
      <c r="G46" s="564"/>
      <c r="H46" s="564"/>
      <c r="I46" s="564"/>
    </row>
    <row r="47" spans="1:13" ht="15" hidden="1" customHeight="1" x14ac:dyDescent="0.2">
      <c r="A47" s="560"/>
      <c r="B47" s="561"/>
      <c r="C47" s="562"/>
      <c r="D47" s="563">
        <f t="shared" ref="D47:I47" si="7">SUM(D48:D52)</f>
        <v>0</v>
      </c>
      <c r="E47" s="563">
        <f t="shared" si="7"/>
        <v>0</v>
      </c>
      <c r="F47" s="563">
        <f t="shared" si="7"/>
        <v>0</v>
      </c>
      <c r="G47" s="563">
        <f t="shared" si="7"/>
        <v>0</v>
      </c>
      <c r="H47" s="563">
        <f t="shared" si="7"/>
        <v>0</v>
      </c>
      <c r="I47" s="563">
        <f t="shared" si="7"/>
        <v>0</v>
      </c>
    </row>
    <row r="48" spans="1:13" ht="15" hidden="1" customHeight="1" x14ac:dyDescent="0.2">
      <c r="A48" s="560"/>
      <c r="B48" s="561"/>
      <c r="C48" s="562"/>
      <c r="D48" s="564"/>
      <c r="E48" s="564"/>
      <c r="F48" s="564"/>
      <c r="G48" s="564"/>
      <c r="H48" s="564"/>
      <c r="I48" s="564"/>
    </row>
    <row r="49" spans="1:9" ht="15" hidden="1" customHeight="1" x14ac:dyDescent="0.2">
      <c r="A49" s="560"/>
      <c r="B49" s="561"/>
      <c r="C49" s="562"/>
      <c r="D49" s="564"/>
      <c r="E49" s="564"/>
      <c r="F49" s="564"/>
      <c r="G49" s="564"/>
      <c r="H49" s="564"/>
      <c r="I49" s="564"/>
    </row>
    <row r="50" spans="1:9" ht="15" hidden="1" customHeight="1" x14ac:dyDescent="0.2">
      <c r="A50" s="560"/>
      <c r="B50" s="561"/>
      <c r="C50" s="562"/>
      <c r="D50" s="564"/>
      <c r="E50" s="564"/>
      <c r="F50" s="564"/>
      <c r="G50" s="564"/>
      <c r="H50" s="564"/>
      <c r="I50" s="564"/>
    </row>
    <row r="51" spans="1:9" ht="15" hidden="1" customHeight="1" x14ac:dyDescent="0.2">
      <c r="A51" s="560"/>
      <c r="B51" s="561"/>
      <c r="C51" s="562"/>
      <c r="D51" s="564"/>
      <c r="E51" s="564"/>
      <c r="F51" s="564"/>
      <c r="G51" s="564"/>
      <c r="H51" s="564"/>
      <c r="I51" s="564"/>
    </row>
    <row r="52" spans="1:9" ht="15" hidden="1" customHeight="1" x14ac:dyDescent="0.2">
      <c r="A52" s="560"/>
      <c r="B52" s="561"/>
      <c r="C52" s="562"/>
      <c r="D52" s="564"/>
      <c r="E52" s="564"/>
      <c r="F52" s="564"/>
      <c r="G52" s="564"/>
      <c r="H52" s="564"/>
      <c r="I52" s="564"/>
    </row>
    <row r="53" spans="1:9" ht="15" hidden="1" customHeight="1" x14ac:dyDescent="0.2">
      <c r="A53" s="560"/>
      <c r="B53" s="561"/>
      <c r="C53" s="562"/>
      <c r="D53" s="563">
        <f t="shared" ref="D53:I53" si="8">SUM(D54:D58)</f>
        <v>0</v>
      </c>
      <c r="E53" s="563">
        <f t="shared" si="8"/>
        <v>0</v>
      </c>
      <c r="F53" s="563">
        <f t="shared" si="8"/>
        <v>0</v>
      </c>
      <c r="G53" s="563">
        <f t="shared" si="8"/>
        <v>0</v>
      </c>
      <c r="H53" s="563">
        <f t="shared" si="8"/>
        <v>0</v>
      </c>
      <c r="I53" s="563">
        <f t="shared" si="8"/>
        <v>0</v>
      </c>
    </row>
    <row r="54" spans="1:9" ht="15" hidden="1" customHeight="1" x14ac:dyDescent="0.2">
      <c r="A54" s="560"/>
      <c r="B54" s="561"/>
      <c r="C54" s="562"/>
      <c r="D54" s="564"/>
      <c r="E54" s="564"/>
      <c r="F54" s="564"/>
      <c r="G54" s="564"/>
      <c r="H54" s="564"/>
      <c r="I54" s="564"/>
    </row>
    <row r="55" spans="1:9" ht="15" hidden="1" customHeight="1" x14ac:dyDescent="0.2">
      <c r="A55" s="560"/>
      <c r="B55" s="561"/>
      <c r="C55" s="562"/>
      <c r="D55" s="564"/>
      <c r="E55" s="564"/>
      <c r="F55" s="564"/>
      <c r="G55" s="564"/>
      <c r="H55" s="564"/>
      <c r="I55" s="564"/>
    </row>
    <row r="56" spans="1:9" ht="15" hidden="1" customHeight="1" x14ac:dyDescent="0.2">
      <c r="A56" s="560"/>
      <c r="B56" s="561"/>
      <c r="C56" s="562"/>
      <c r="D56" s="564"/>
      <c r="E56" s="564"/>
      <c r="F56" s="564"/>
      <c r="G56" s="564"/>
      <c r="H56" s="564"/>
      <c r="I56" s="564"/>
    </row>
    <row r="57" spans="1:9" ht="15" hidden="1" customHeight="1" x14ac:dyDescent="0.2">
      <c r="A57" s="560"/>
      <c r="B57" s="561"/>
      <c r="C57" s="562"/>
      <c r="D57" s="564"/>
      <c r="E57" s="564"/>
      <c r="F57" s="564"/>
      <c r="G57" s="564"/>
      <c r="H57" s="564"/>
      <c r="I57" s="564"/>
    </row>
    <row r="58" spans="1:9" ht="15" hidden="1" customHeight="1" x14ac:dyDescent="0.2">
      <c r="A58" s="560"/>
      <c r="B58" s="561"/>
      <c r="C58" s="562"/>
      <c r="D58" s="564"/>
      <c r="E58" s="564"/>
      <c r="F58" s="564"/>
      <c r="G58" s="564"/>
      <c r="H58" s="564"/>
      <c r="I58" s="564"/>
    </row>
    <row r="59" spans="1:9" ht="15" customHeight="1" x14ac:dyDescent="0.2">
      <c r="A59" s="560"/>
      <c r="B59" s="561"/>
      <c r="C59" s="562"/>
      <c r="D59" s="563">
        <f t="shared" ref="D59:I59" si="9">SUM(D60:D62)</f>
        <v>0</v>
      </c>
      <c r="E59" s="563">
        <f t="shared" si="9"/>
        <v>0</v>
      </c>
      <c r="F59" s="563">
        <f t="shared" si="9"/>
        <v>0</v>
      </c>
      <c r="G59" s="563">
        <f t="shared" si="9"/>
        <v>0</v>
      </c>
      <c r="H59" s="563">
        <f t="shared" si="9"/>
        <v>0</v>
      </c>
      <c r="I59" s="563">
        <f t="shared" si="9"/>
        <v>0</v>
      </c>
    </row>
    <row r="60" spans="1:9" ht="15" customHeight="1" x14ac:dyDescent="0.2">
      <c r="A60" s="560"/>
      <c r="B60" s="561"/>
      <c r="C60" s="562"/>
      <c r="D60" s="564"/>
      <c r="E60" s="564"/>
      <c r="F60" s="564"/>
      <c r="G60" s="564"/>
      <c r="H60" s="564"/>
      <c r="I60" s="564"/>
    </row>
    <row r="61" spans="1:9" ht="15" customHeight="1" x14ac:dyDescent="0.2">
      <c r="A61" s="560"/>
      <c r="B61" s="561"/>
      <c r="C61" s="562"/>
      <c r="D61" s="564"/>
      <c r="E61" s="564"/>
      <c r="F61" s="564"/>
      <c r="G61" s="564"/>
      <c r="H61" s="564"/>
      <c r="I61" s="564"/>
    </row>
    <row r="62" spans="1:9" ht="15" customHeight="1" x14ac:dyDescent="0.2">
      <c r="A62" s="560"/>
      <c r="B62" s="561"/>
      <c r="C62" s="562"/>
      <c r="D62" s="564"/>
      <c r="E62" s="564"/>
      <c r="F62" s="564"/>
      <c r="G62" s="564"/>
      <c r="H62" s="564"/>
      <c r="I62" s="564"/>
    </row>
    <row r="63" spans="1:9" ht="15" customHeight="1" x14ac:dyDescent="0.2">
      <c r="A63" s="560"/>
      <c r="B63" s="561"/>
      <c r="C63" s="562"/>
      <c r="D63" s="563">
        <f t="shared" ref="D63:I63" si="10">SUM(D64:D66)</f>
        <v>0</v>
      </c>
      <c r="E63" s="563">
        <f t="shared" si="10"/>
        <v>0</v>
      </c>
      <c r="F63" s="563">
        <f t="shared" si="10"/>
        <v>0</v>
      </c>
      <c r="G63" s="563">
        <f t="shared" si="10"/>
        <v>0</v>
      </c>
      <c r="H63" s="563">
        <f t="shared" si="10"/>
        <v>0</v>
      </c>
      <c r="I63" s="563">
        <f t="shared" si="10"/>
        <v>0</v>
      </c>
    </row>
    <row r="64" spans="1:9" ht="15" customHeight="1" x14ac:dyDescent="0.2">
      <c r="A64" s="560"/>
      <c r="B64" s="561"/>
      <c r="C64" s="562"/>
      <c r="D64" s="564"/>
      <c r="E64" s="564"/>
      <c r="F64" s="564"/>
      <c r="G64" s="564"/>
      <c r="H64" s="564"/>
      <c r="I64" s="564"/>
    </row>
    <row r="65" spans="1:9" ht="15" customHeight="1" x14ac:dyDescent="0.2">
      <c r="A65" s="560"/>
      <c r="B65" s="561"/>
      <c r="C65" s="562"/>
      <c r="D65" s="564"/>
      <c r="E65" s="564"/>
      <c r="F65" s="564"/>
      <c r="G65" s="564"/>
      <c r="H65" s="564"/>
      <c r="I65" s="564"/>
    </row>
    <row r="66" spans="1:9" ht="15" customHeight="1" x14ac:dyDescent="0.2">
      <c r="A66" s="560"/>
      <c r="B66" s="561"/>
      <c r="C66" s="562"/>
      <c r="D66" s="564"/>
      <c r="E66" s="564"/>
      <c r="F66" s="564"/>
      <c r="G66" s="564"/>
      <c r="H66" s="564"/>
      <c r="I66" s="564"/>
    </row>
    <row r="67" spans="1:9" ht="15.75" x14ac:dyDescent="0.25">
      <c r="A67" s="695" t="s">
        <v>270</v>
      </c>
      <c r="B67" s="695"/>
      <c r="C67" s="695"/>
      <c r="D67" s="565"/>
      <c r="E67" s="565"/>
      <c r="F67" s="565"/>
      <c r="G67" s="565"/>
      <c r="H67" s="565"/>
      <c r="I67" s="565"/>
    </row>
  </sheetData>
  <sheetProtection formatColumns="0" formatRows="0" autoFilter="0"/>
  <autoFilter ref="M1:M36"/>
  <customSheetViews>
    <customSheetView guid="{AF97BA83-6C4E-4F92-8F85-60362F83C6A3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1"/>
      <headerFooter alignWithMargins="0"/>
      <autoFilter ref="B1"/>
    </customSheetView>
    <customSheetView guid="{4183177D-A470-4395-87EE-308BB48BFA1A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2"/>
      <headerFooter alignWithMargins="0"/>
      <autoFilter ref="B1"/>
    </customSheetView>
  </customSheetViews>
  <mergeCells count="13">
    <mergeCell ref="A67:C67"/>
    <mergeCell ref="D3:F3"/>
    <mergeCell ref="G3:I3"/>
    <mergeCell ref="J3:L3"/>
    <mergeCell ref="A39:A40"/>
    <mergeCell ref="B39:B40"/>
    <mergeCell ref="C39:C40"/>
    <mergeCell ref="D39:F39"/>
    <mergeCell ref="G39:I39"/>
    <mergeCell ref="A36:C36"/>
    <mergeCell ref="A3:A4"/>
    <mergeCell ref="C3:C4"/>
    <mergeCell ref="B3:B4"/>
  </mergeCells>
  <phoneticPr fontId="35" type="noConversion"/>
  <pageMargins left="0.27559055118110237" right="0.19685039370078741" top="0.35433070866141736" bottom="0.35433070866141736" header="0.31496062992125984" footer="0.23622047244094491"/>
  <pageSetup paperSize="9" scale="87" fitToHeight="100" orientation="landscape" blackAndWhite="1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23</vt:i4>
      </vt:variant>
    </vt:vector>
  </HeadingPairs>
  <TitlesOfParts>
    <vt:vector size="49" baseType="lpstr">
      <vt:lpstr>Параметри</vt:lpstr>
      <vt:lpstr>Запит 2-1,2,3,4</vt:lpstr>
      <vt:lpstr>Запит  2-5</vt:lpstr>
      <vt:lpstr>Запит  2-6</vt:lpstr>
      <vt:lpstr>Запит  2-7</vt:lpstr>
      <vt:lpstr>Запит 2-8</vt:lpstr>
      <vt:lpstr>Запит 2-9</vt:lpstr>
      <vt:lpstr>Запит2- 10</vt:lpstr>
      <vt:lpstr>Запит 2-11 </vt:lpstr>
      <vt:lpstr>Запит 2-12 </vt:lpstr>
      <vt:lpstr>Запит 2-13</vt:lpstr>
      <vt:lpstr>Запит 2-14.1-2</vt:lpstr>
      <vt:lpstr>Запит 2-14.3</vt:lpstr>
      <vt:lpstr>Запит 2-14.4</vt:lpstr>
      <vt:lpstr>Запит 2-15</vt:lpstr>
      <vt:lpstr>Паспорт-1</vt:lpstr>
      <vt:lpstr>Паспорт-2</vt:lpstr>
      <vt:lpstr>Паспорт-3</vt:lpstr>
      <vt:lpstr>Паспорт-4</vt:lpstr>
      <vt:lpstr>ЗвітПівр-1</vt:lpstr>
      <vt:lpstr>ЗвітПівр-2</vt:lpstr>
      <vt:lpstr>АналізПівр-1</vt:lpstr>
      <vt:lpstr>ЗвітР-1</vt:lpstr>
      <vt:lpstr>ЗвітР-2</vt:lpstr>
      <vt:lpstr>ЗвітР-3</vt:lpstr>
      <vt:lpstr>АналізР-1</vt:lpstr>
      <vt:lpstr>'Запит 2-11 '!Заголовки_для_печати</vt:lpstr>
      <vt:lpstr>'Запит 2-14.1-2'!Заголовки_для_печати</vt:lpstr>
      <vt:lpstr>'Запит 2-14.3'!Заголовки_для_печати</vt:lpstr>
      <vt:lpstr>'Запит 2-8'!Заголовки_для_печати</vt:lpstr>
      <vt:lpstr>'Запит 2-9'!Заголовки_для_печати</vt:lpstr>
      <vt:lpstr>'Паспорт-3'!Заголовки_для_печати</vt:lpstr>
      <vt:lpstr>'АналізПівр-1'!Область_печати</vt:lpstr>
      <vt:lpstr>'АналізР-1'!Область_печати</vt:lpstr>
      <vt:lpstr>'Запит  2-6'!Область_печати</vt:lpstr>
      <vt:lpstr>'Запит  2-7'!Область_печати</vt:lpstr>
      <vt:lpstr>'Запит 2-1,2,3,4'!Область_печати</vt:lpstr>
      <vt:lpstr>'Запит 2-11 '!Область_печати</vt:lpstr>
      <vt:lpstr>'Запит 2-12 '!Область_печати</vt:lpstr>
      <vt:lpstr>'Запит 2-14.1-2'!Область_печати</vt:lpstr>
      <vt:lpstr>'Запит 2-14.3'!Область_печати</vt:lpstr>
      <vt:lpstr>'Запит 2-8'!Область_печати</vt:lpstr>
      <vt:lpstr>'Запит 2-9'!Область_печати</vt:lpstr>
      <vt:lpstr>'Запит2- 10'!Область_печати</vt:lpstr>
      <vt:lpstr>'ЗвітПівр-1'!Область_печати</vt:lpstr>
      <vt:lpstr>'ЗвітР-1'!Область_печати</vt:lpstr>
      <vt:lpstr>'Паспорт-2'!Область_печати</vt:lpstr>
      <vt:lpstr>'Паспорт-3'!Область_печати</vt:lpstr>
      <vt:lpstr>'Паспорт-4'!Область_печати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Prime Auditor</dc:creator>
  <cp:lastModifiedBy>Битяк Ірина</cp:lastModifiedBy>
  <cp:lastPrinted>2019-12-04T08:52:08Z</cp:lastPrinted>
  <dcterms:created xsi:type="dcterms:W3CDTF">2012-03-09T17:54:02Z</dcterms:created>
  <dcterms:modified xsi:type="dcterms:W3CDTF">2019-12-04T08:53:10Z</dcterms:modified>
</cp:coreProperties>
</file>