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yuk.andriy\Desktop\05112020_Фінплани_Водоканал\"/>
    </mc:Choice>
  </mc:AlternateContent>
  <bookViews>
    <workbookView xWindow="0" yWindow="0" windowWidth="11535" windowHeight="7935" tabRatio="909" activeTab="1"/>
  </bookViews>
  <sheets>
    <sheet name="1.Звіт по фінплану - зведені" sheetId="1" r:id="rId1"/>
    <sheet name="1.Фін.результат" sheetId="2" r:id="rId2"/>
    <sheet name="2. Розрахунки з бюджетом" sheetId="3" r:id="rId3"/>
    <sheet name="3. Рух грошових коштів" sheetId="4" r:id="rId4"/>
    <sheet name="4. Кап. інвестиції" sheetId="5" r:id="rId5"/>
    <sheet name="5. Інша інформація" sheetId="6" r:id="rId6"/>
    <sheet name=" 6. Коефіцієнти" sheetId="7" r:id="rId7"/>
    <sheet name="Лист4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[6]Inform!$E$5</definedName>
    <definedName name="qwert">[6]Inform!$G$2</definedName>
    <definedName name="qwerty">'[5]МТР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'[5]МТР Газ України'!$F$1</definedName>
    <definedName name="zxc">[6]Inform!$E$38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6">' 6. Коефіцієнти'!$8:$8</definedName>
    <definedName name="_xlnm.Print_Titles" localSheetId="0">'1.Звіт по фінплану - зведені'!$14:$14</definedName>
    <definedName name="_xlnm.Print_Titles" localSheetId="1">'1.Фін.результат'!$8:$8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6. Коефіцієнти'!$A$1:$F$27</definedName>
    <definedName name="_xlnm.Print_Area" localSheetId="0">'1.Звіт по фінплану - зведені'!$A$1:$F$54</definedName>
    <definedName name="_xlnm.Print_Area" localSheetId="1">'1.Фін.результат'!$A$1:$G$152</definedName>
    <definedName name="_xlnm.Print_Area" localSheetId="3">'3. Рух грошових коштів'!$A$1:$G$91</definedName>
    <definedName name="_xlnm.Print_Area" localSheetId="4">'4. Кап. інвестиції'!$A$1:$G$19</definedName>
    <definedName name="_xlnm.Print_Area" localSheetId="5">'5. Інша інформація'!$A$1:$V$113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52511" fullPrecision="0"/>
</workbook>
</file>

<file path=xl/calcChain.xml><?xml version="1.0" encoding="utf-8"?>
<calcChain xmlns="http://schemas.openxmlformats.org/spreadsheetml/2006/main">
  <c r="B109" i="6" l="1"/>
  <c r="D28" i="2"/>
  <c r="E28" i="2" s="1"/>
  <c r="B47" i="1"/>
  <c r="B45" i="1"/>
  <c r="B44" i="1"/>
  <c r="B43" i="1"/>
  <c r="B42" i="1"/>
  <c r="B41" i="1"/>
  <c r="B40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Z60" i="6"/>
  <c r="Y60" i="6"/>
  <c r="AA59" i="6"/>
  <c r="C59" i="6"/>
  <c r="X14" i="6"/>
  <c r="A67" i="4"/>
  <c r="A66" i="4"/>
  <c r="A63" i="4"/>
  <c r="A62" i="4"/>
  <c r="A141" i="2"/>
  <c r="A140" i="2"/>
  <c r="A139" i="2"/>
  <c r="A138" i="2"/>
  <c r="A136" i="2"/>
  <c r="A135" i="2"/>
  <c r="A134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79" i="2"/>
  <c r="F28" i="2"/>
</calcChain>
</file>

<file path=xl/sharedStrings.xml><?xml version="1.0" encoding="utf-8"?>
<sst xmlns="http://schemas.openxmlformats.org/spreadsheetml/2006/main" count="595" uniqueCount="432">
  <si>
    <t>ЗВІТ</t>
  </si>
  <si>
    <t>ПРО ВИКОНАННЯ ФІНАНСОВОГО ПЛАНУ КОМУНАЛЬНОГО ПІДПРИЄМСТВА</t>
  </si>
  <si>
    <t>"Черкасиводоканал" Черкаської міської ради</t>
  </si>
  <si>
    <t>за 6 місяців 2020 року</t>
  </si>
  <si>
    <t>Основні фінансові показники</t>
  </si>
  <si>
    <t>Найменування показника</t>
  </si>
  <si>
    <t xml:space="preserve">Код рядка </t>
  </si>
  <si>
    <t>Звітний період</t>
  </si>
  <si>
    <t>план</t>
  </si>
  <si>
    <t>факт</t>
  </si>
  <si>
    <t>відхилення, +/-</t>
  </si>
  <si>
    <t>виконання,%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</si>
  <si>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</si>
  <si>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</si>
  <si>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</si>
  <si>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</si>
  <si>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</si>
  <si>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</si>
  <si>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</si>
  <si>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</si>
  <si>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</si>
  <si>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</si>
  <si>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</si>
  <si>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</si>
  <si>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</si>
  <si>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</si>
  <si>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</si>
  <si>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</si>
  <si>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</si>
  <si>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</si>
  <si>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</si>
  <si>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</si>
  <si>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</si>
  <si>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</si>
  <si>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</si>
  <si>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</si>
  <si>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</si>
  <si>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</si>
  <si>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</si>
  <si>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</si>
  <si>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</si>
  <si>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</si>
  <si>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</si>
  <si>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</si>
  <si>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</si>
  <si>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r>
      <t>Керівник _</t>
    </r>
    <r>
      <rPr>
        <b/>
        <u/>
        <sz val="14"/>
        <rFont val="Times New Roman"/>
        <family val="1"/>
        <charset val="204"/>
      </rPr>
      <t>директор підприємства</t>
    </r>
    <r>
      <rPr>
        <sz val="14"/>
        <rFont val="Times New Roman"/>
        <family val="1"/>
        <charset val="204"/>
      </rPr>
      <t>_</t>
    </r>
  </si>
  <si>
    <t>________________________</t>
  </si>
  <si>
    <r>
      <t>____</t>
    </r>
    <r>
      <rPr>
        <u/>
        <sz val="14"/>
        <rFont val="Times New Roman"/>
        <family val="1"/>
        <charset val="204"/>
      </rPr>
      <t>С.В. Овчаренко</t>
    </r>
    <r>
      <rPr>
        <sz val="14"/>
        <rFont val="Times New Roman"/>
        <family val="1"/>
        <charset val="204"/>
      </rPr>
      <t>______</t>
    </r>
  </si>
  <si>
    <t xml:space="preserve">                           (посада)</t>
  </si>
  <si>
    <t>(підпис)</t>
  </si>
  <si>
    <t xml:space="preserve">(ініціали, прізвище)    </t>
  </si>
  <si>
    <t>I. Формування фінансових результатів за 6 місяців 2020 року</t>
  </si>
  <si>
    <t>пояснення та обгрунтування відхилення від запланованого рівня доходів/витрат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</si>
  <si>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</si>
  <si>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</si>
  <si>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</si>
  <si>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</si>
  <si>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</si>
  <si>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Податок на додану вартість</t>
  </si>
  <si>
    <t>Інші вирахування з доходу (розшифрувати)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</si>
  <si>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</si>
  <si>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</si>
  <si>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</si>
  <si>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Відхилення обгрунтовується збільшенням використання  сировини та матеріалів ніж передбачалося фінансовим планом </t>
  </si>
  <si>
    <t xml:space="preserve">витрати на паливо </t>
  </si>
  <si>
    <t>Зменшення обумовлено економним використанням паливо-мастильних матеріалів та обмеженим використанням транспортних засобів в умовах карантину.</t>
  </si>
  <si>
    <t>витрати на електроенергію</t>
  </si>
  <si>
    <t xml:space="preserve">Зменшення витрат обгрунтовується  зменшенням використання обсягів електроенергії ніж передбачалося фінансовим планом  та зростання вартості електроенергії відбулося меншими темпами ніж планувалося 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</si>
  <si>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</si>
  <si>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</si>
  <si>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</si>
  <si>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</si>
  <si>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</si>
  <si>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 т.ч. технічне обслуговування підкачуючих насосів холодної води, встановлених в ЦТП</t>
  </si>
  <si>
    <t xml:space="preserve">Зменшення витрат відбулося за рахунок використання меншої кількості електроенергії, що пов"язано зі зменшенням обсягів наданих послуг </t>
  </si>
  <si>
    <t>витрати на очищення, перекачування стоків та відшкодування частини екологічного податку</t>
  </si>
  <si>
    <t>Зменшення витрат обгрунтовується зниженням обсягів перекачування стоків на очищення та за рахунок зниження тарифу на централізоване водовідведення для ПАТ "Азот" згідно Постанови від 19.03.2019 № 347</t>
  </si>
  <si>
    <t>рентна плата за користування радіочастотним ресурсом України, екологічний податок, рентна плата за користування надрами для видобування корисних копалин, рентна плата за спеціальне використання води, плата за землю</t>
  </si>
  <si>
    <t>інше (медогляд працівників, охорона обєктів підприємства (сигнальна кнопка, фізична охорона), послуги для цехів підприємства спеціалізованих організацій тощо)</t>
  </si>
  <si>
    <t xml:space="preserve">Відхилення виникло в зв`язку з непередбаченими витратами на усунення аварії  </t>
  </si>
  <si>
    <t>Валовий: прибуток / збиток</t>
  </si>
  <si>
    <t>Інші операційні доходи (розшифрувати), у тому числі:</t>
  </si>
  <si>
    <t xml:space="preserve">Зменшення відбулося в основному за рахунок неотримання фінансової підтримки КП «Черкасиводоканал» на відшкодування поточних витрат, які виникають у процесі господарської діяльності та входять до собівартості реалізованих підприємством послуг, з урахуванням нарахованих зобовязань по сплаті основної суми субкредиту   </t>
  </si>
  <si>
    <t>2. Інші операційні доходи:</t>
  </si>
  <si>
    <t>Інші операційні доходи (окрім здійснення інших, крім ліцензованих видів діяльності), в т.ч.:</t>
  </si>
  <si>
    <t xml:space="preserve">Фінансова підтримка КП «Черкасиводоканал» на відшкодування поточних витрат, які виникають у процесі господарської діяльності та входять до собівартості реалізованих підприємством послуг, з урахуванням нарахованих зобовязань по сплаті основної суми субкредиту  </t>
  </si>
  <si>
    <t>інші</t>
  </si>
  <si>
    <t>Компенсаційні відшкодування по переданим в оренду нежитловим приміщенням</t>
  </si>
  <si>
    <t>Відшкодування судових витрат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</si>
  <si>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</si>
  <si>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</si>
  <si>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</si>
  <si>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</si>
  <si>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</si>
  <si>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</si>
  <si>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</si>
  <si>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</si>
  <si>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</si>
  <si>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</si>
  <si>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</si>
  <si>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</si>
  <si>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</si>
  <si>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</si>
  <si>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</si>
  <si>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</si>
  <si>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</si>
  <si>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</si>
  <si>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</si>
  <si>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</si>
  <si>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(розшифрувати):</t>
  </si>
  <si>
    <t>податки</t>
  </si>
  <si>
    <t>послуги банків</t>
  </si>
  <si>
    <t xml:space="preserve">Збільшення витрат обгрунтовується значною кількістю операцій з валютою (комісія банків). </t>
  </si>
  <si>
    <t>послуги кур'єрської служби</t>
  </si>
  <si>
    <t>обслуговування офіційного сайту, програмне забезпечення</t>
  </si>
  <si>
    <t>придбання періодичних видань</t>
  </si>
  <si>
    <t>публікація оголошень в ЗМІ</t>
  </si>
  <si>
    <t>інші адміністративні витрати</t>
  </si>
  <si>
    <t xml:space="preserve">Судові витрати </t>
  </si>
  <si>
    <t>Витрати на збут, у тому числі:</t>
  </si>
  <si>
    <t>транспортні витрати</t>
  </si>
  <si>
    <t>витрати на зберігання та упаковку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</si>
  <si>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</si>
  <si>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витрати на рекламу</t>
  </si>
  <si>
    <t>інші витрати на збут (розшифрувати)</t>
  </si>
  <si>
    <t>витрати на утримання основних фондів, інших необоротних активів які використовуються для збуту продукції</t>
  </si>
  <si>
    <t>Відрахування за збір абонентської плати (плата банківським установам за приймання комунальних платежів від населення)</t>
  </si>
  <si>
    <t>Інші витрати (інформаційні послуги, медогляд працівників, зв'язок)</t>
  </si>
  <si>
    <t>Інші операційні витрати, усього, у тому числі:</t>
  </si>
  <si>
    <t>Збільшення відбулося за рахунок штрафів та відрахування до резерву сумнівних боргів.</t>
  </si>
  <si>
    <t>витрати на благодійну допомогу</t>
  </si>
  <si>
    <t>відрахування до резерву сумнівних боргів</t>
  </si>
  <si>
    <t>Підприємство створює забезпечення на знецінення фінансових активів. Резерв на знецінення дебіторської заборгованості за надані послуги водопостачання, водовідведення, а також надані інші товари, роботи, послуги формується в кінці кожного звітного періоду</t>
  </si>
  <si>
    <t>відрахування до недержавних пенсійних фондів</t>
  </si>
  <si>
    <t>курсові різниці</t>
  </si>
  <si>
    <t>інші операційні витрати (розшифрувати)</t>
  </si>
  <si>
    <t>2.Інші операційні витрати, в т.ч.:</t>
  </si>
  <si>
    <t>Інші операційні витрати (окрім здійснення інших, крім ліцензованих видів діяльності), в т.ч.:</t>
  </si>
  <si>
    <t>штрафи, пені</t>
  </si>
  <si>
    <t>Витрати по переданим в оренду невиробничим приміщенням</t>
  </si>
  <si>
    <t>Судові витрати</t>
  </si>
  <si>
    <t>Інші фінансові доходи (розшифрувати)</t>
  </si>
  <si>
    <t>Фінансові витрати (розшифрувати)</t>
  </si>
  <si>
    <t>зобов'язання по обслуговуванню кредиту МБРР</t>
  </si>
  <si>
    <t>інші фінансові витрати</t>
  </si>
  <si>
    <t>Інші доходи (розшифрувати), у тому числі:</t>
  </si>
  <si>
    <t>Збільшення доходу за рахунок зміни курсу валют</t>
  </si>
  <si>
    <t xml:space="preserve"> амортизація від безкоштовно отриманих ОЗ</t>
  </si>
  <si>
    <t>дохід від зміни курсу валют</t>
  </si>
  <si>
    <t>Інші витрати (розшифрувати), у тому числі:</t>
  </si>
  <si>
    <t>виплати не працівникам підприємства (пільгові пенсії, утримання доньки загиблого на виробництві працівника)</t>
  </si>
  <si>
    <t xml:space="preserve">Збільшення витрат за рахунок виплати пільгової пенсії за списком №2  </t>
  </si>
  <si>
    <t>неопераційна курсова різниця</t>
  </si>
  <si>
    <t>Переоцінка кредитних зобов'язань на дату складання балансу</t>
  </si>
  <si>
    <t>штрафи пені</t>
  </si>
  <si>
    <t>витрати, які пов"язані з ліквідацією основних засобів</t>
  </si>
  <si>
    <t>Фінансовий результат до оподаткування: прибуток/збиток</t>
  </si>
  <si>
    <t>Відємний результат обгрунтовується зростанням курсу долара до гривні (неопераційна курсова різниця 54413,6тис. грн.)</t>
  </si>
  <si>
    <t xml:space="preserve">Прибуток (збиток) від припиненої діяльності після оподаткування </t>
  </si>
  <si>
    <t>Відємний результат обгрунтовується зростанням курсу долара до гривні (неопераційна курсова різниця 54413,6 тис. грн.)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</si>
  <si>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</si>
  <si>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</si>
  <si>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</si>
  <si>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</si>
  <si>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</si>
  <si>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паливо та енергію</t>
  </si>
  <si>
    <t>паливо</t>
  </si>
  <si>
    <t>Витрати на оплату праці</t>
  </si>
  <si>
    <t>Відрахування на соціальні заходи</t>
  </si>
  <si>
    <t>Амортизація</t>
  </si>
  <si>
    <t>Усього</t>
  </si>
  <si>
    <r>
      <t>Керівник _</t>
    </r>
    <r>
      <rPr>
        <b/>
        <u/>
        <sz val="14"/>
        <rFont val="Times New Roman"/>
        <charset val="204"/>
      </rPr>
      <t>директор підприємства</t>
    </r>
    <r>
      <rPr>
        <sz val="14"/>
        <rFont val="Times New Roman"/>
        <charset val="204"/>
      </rPr>
      <t>_</t>
    </r>
  </si>
  <si>
    <t>____________________</t>
  </si>
  <si>
    <r>
      <t>____</t>
    </r>
    <r>
      <rPr>
        <b/>
        <u/>
        <sz val="14"/>
        <rFont val="Times New Roman"/>
        <charset val="204"/>
      </rPr>
      <t>С.В. Овчаренко___</t>
    </r>
    <r>
      <rPr>
        <b/>
        <sz val="14"/>
        <rFont val="Times New Roman"/>
        <charset val="204"/>
      </rPr>
      <t>_</t>
    </r>
  </si>
  <si>
    <t xml:space="preserve">            IІ. Розрахунки з бюджетом за 6 місяців 2020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</si>
  <si>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</si>
  <si>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</si>
  <si>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</si>
  <si>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</si>
  <si>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</si>
  <si>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</si>
  <si>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</si>
  <si>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</si>
  <si>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</si>
  <si>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</si>
  <si>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</si>
  <si>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</si>
  <si>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</si>
  <si>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</si>
  <si>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</si>
  <si>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</si>
  <si>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</si>
  <si>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</si>
  <si>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</si>
  <si>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</si>
  <si>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</si>
  <si>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</si>
  <si>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плата за землю</t>
  </si>
  <si>
    <t>інші платежі (розшифрувати)</t>
  </si>
  <si>
    <t>рентна плата за спеціальне використання води</t>
  </si>
  <si>
    <t>екологічний податок</t>
  </si>
  <si>
    <t>військовий збір</t>
  </si>
  <si>
    <t>рентна плата за користування радіочастотним ресурсом України</t>
  </si>
  <si>
    <t>рентна плата за спеціальне використання лісових ресурсів</t>
  </si>
  <si>
    <r>
      <t>____</t>
    </r>
    <r>
      <rPr>
        <u/>
        <sz val="14"/>
        <rFont val="Times New Roman"/>
        <family val="1"/>
        <charset val="204"/>
      </rPr>
      <t>С.В. Овчаренко___</t>
    </r>
    <r>
      <rPr>
        <sz val="14"/>
        <rFont val="Times New Roman"/>
        <family val="1"/>
        <charset val="204"/>
      </rPr>
      <t>_</t>
    </r>
  </si>
  <si>
    <t>ІІІ. Рух грошових коштів за 6 місяців  2020 року</t>
  </si>
  <si>
    <t>Код рядка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</si>
  <si>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</si>
  <si>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</si>
  <si>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</si>
  <si>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</si>
  <si>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</si>
  <si>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</si>
  <si>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</si>
  <si>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інші витрати/доходи у т.ч. неопераційні курсові різниці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</si>
  <si>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</si>
  <si>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</si>
  <si>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запасів</t>
  </si>
  <si>
    <t>збільшення (зменшення) дебіторської заборгованності за послуги</t>
  </si>
  <si>
    <t>зменшення (збільшення) іншої поточної дебіторської заборгованості</t>
  </si>
  <si>
    <t>зменшення (збільшення) витрат майбутніх періодів</t>
  </si>
  <si>
    <t>зменшення (збільшення) інших оборотних активів</t>
  </si>
  <si>
    <t>Збільшення (зменшення) поточних зобов’язань (розшифрувати)</t>
  </si>
  <si>
    <t>збільшення (зменшення) поточної кредиторської заборгованості та аванси</t>
  </si>
  <si>
    <t>збільшення (зменшення) поточної кредиторської заборгованості за розрахунками з бюджетом</t>
  </si>
  <si>
    <t xml:space="preserve">збільшення (зменшення) поточної кредиторської заборгованості за розрахунками зі страхування </t>
  </si>
  <si>
    <t>збільшення (зменшення) поточної кредиторської заборгованості за розрахунками з оплати праці</t>
  </si>
  <si>
    <t>збільшення (зменшення) інших поточних зобов"язань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</si>
  <si>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</si>
  <si>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</si>
  <si>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</si>
  <si>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</si>
  <si>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</si>
  <si>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</si>
  <si>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</si>
  <si>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</si>
  <si>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</si>
  <si>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</si>
  <si>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</si>
  <si>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</si>
  <si>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</si>
  <si>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</si>
  <si>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</si>
  <si>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</si>
  <si>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</si>
  <si>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</si>
  <si>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</si>
  <si>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</si>
  <si>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</si>
  <si>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</si>
  <si>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</si>
  <si>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</si>
  <si>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</si>
  <si>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</si>
  <si>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</si>
  <si>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</si>
  <si>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</si>
  <si>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 xml:space="preserve">субвенція з державного бюджету на погашення розривів в тарифах з централізованого водопостачання і водовідведення </t>
  </si>
  <si>
    <t xml:space="preserve">Фінансава підтримка КП"Черкасиводоканал" на погашення заборгованості по гарантіям зобовязанням перед Черкаською міською радою за Гарантією Черкаської міської ради від 10.09.2009 №2 до договору про субкредитування від 29.12.2009 № 28010-02 144 укладеного в рамках впровадження Проекту розвитку міської інфраструктури (Угода про позику між Україною та МБРР від 26.05.2008 № 4869-UA)  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</si>
  <si>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</si>
  <si>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</si>
  <si>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</si>
  <si>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</si>
  <si>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</si>
  <si>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</si>
  <si>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</si>
  <si>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</si>
  <si>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</si>
  <si>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r>
      <t>____</t>
    </r>
    <r>
      <rPr>
        <u/>
        <sz val="14"/>
        <rFont val="Times New Roman"/>
        <charset val="204"/>
      </rPr>
      <t>С.В. Овчаренко___</t>
    </r>
    <r>
      <rPr>
        <sz val="14"/>
        <rFont val="Times New Roman"/>
        <charset val="204"/>
      </rPr>
      <t>_</t>
    </r>
  </si>
  <si>
    <t>IV. Капітальні інвестиції за 6 місяців 2020 року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</si>
  <si>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</si>
  <si>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</si>
  <si>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</si>
  <si>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</si>
  <si>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</si>
  <si>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</si>
  <si>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</si>
  <si>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 </t>
  </si>
  <si>
    <t>V Інформація</t>
  </si>
  <si>
    <t>до звіту про виконання фінансового плану за 6 місяців  2020 року</t>
  </si>
  <si>
    <t>Комунального підприємства "Черкасиводоканал" Черкаської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</si>
  <si>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</si>
  <si>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</si>
  <si>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</si>
  <si>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звітного періоду</t>
  </si>
  <si>
    <t>факт звітного періоду</t>
  </si>
  <si>
    <t>виконання, %</t>
  </si>
  <si>
    <t>штатна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</si>
  <si>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</si>
  <si>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</si>
  <si>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</si>
  <si>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</si>
  <si>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</si>
  <si>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</si>
  <si>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</si>
  <si>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</si>
  <si>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</si>
  <si>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</si>
  <si>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</si>
  <si>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</si>
  <si>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</si>
  <si>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</si>
  <si>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Інформація про бізнес підприємства (код рядка 1000 фінансового плану)</t>
  </si>
  <si>
    <t>Плановий показник за період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</si>
  <si>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</si>
  <si>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</si>
  <si>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</si>
  <si>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                           тис.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</si>
  <si>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</si>
  <si>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</si>
  <si>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 (м3)</t>
  </si>
  <si>
    <t>чистий дохід  від реалізації продукції (товарів, робіт, послуг),                             тис. гривень</t>
  </si>
  <si>
    <t>централізоване водопостачання</t>
  </si>
  <si>
    <t>централізоване водовідведення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</si>
  <si>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</si>
  <si>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(з використанням внутрішньобудинкових систем)</t>
  </si>
  <si>
    <t>Здійснення інших, крім ліцензованих видів діяльності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</si>
  <si>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</si>
  <si>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</si>
  <si>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</si>
  <si>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</si>
  <si>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</si>
  <si>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</si>
  <si>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</si>
  <si>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</si>
  <si>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Міжнародний банк реконструкції та розвитку</t>
  </si>
  <si>
    <t>Позика (субкредит) МБРР на реалізацію проекту "Модернізація водопровідних та каналізаційних насосних станцій"</t>
  </si>
  <si>
    <t>10873,72635 тис.дол.США</t>
  </si>
  <si>
    <t>LIBOR  + змінний спред</t>
  </si>
  <si>
    <t>до 2025 року</t>
  </si>
  <si>
    <t>станом на 30.06.2020 -4599,6                                тис.дол.США</t>
  </si>
  <si>
    <t>гарантія Черкаської міської ради</t>
  </si>
  <si>
    <t>Для розрахунку неопер кур різниці на 2016р</t>
  </si>
  <si>
    <t>Позика (субкредит) МБРР на реалізацію проекту "Реконструкція мереж водовідведення, впровадження автоматизованої системи управління та будівництво очисних споруд проливних вод на Дніпровській водоочисній станції"</t>
  </si>
  <si>
    <t>12339,7725 тис.дол.США</t>
  </si>
  <si>
    <t>до 2031 року</t>
  </si>
  <si>
    <t>станом на 30.06.2020 - 7364,6 тис.дол.США</t>
  </si>
  <si>
    <t>Забезпечено субкредитним договором право безпірного списання МФУ заборгованості з рахунку   підприємства.</t>
  </si>
  <si>
    <t>Прогнозний курс долара на 2016 р за даними мінфіна</t>
  </si>
  <si>
    <t>За даними балансу за 2015 рік (р. 1510 довгост кред банків)</t>
  </si>
  <si>
    <t>За даними балансу за І кв 2016 р (р. 1510 довгост кред банків)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</si>
  <si>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</si>
  <si>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</si>
  <si>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</si>
  <si>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періоду, тис.дол.США</t>
  </si>
  <si>
    <t>Отримано залучених коштів за звітний період, тис.дол.США</t>
  </si>
  <si>
    <t>Повернено залучених коштів за звітний період, тис.дол.США</t>
  </si>
  <si>
    <t>Заборгованість на кінець звітного періоду, тис.дол.США</t>
  </si>
  <si>
    <t xml:space="preserve">план </t>
  </si>
  <si>
    <t xml:space="preserve">Довгострокові зобов'язання, усього </t>
  </si>
  <si>
    <t>у тому числі: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</si>
  <si>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</si>
  <si>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</si>
  <si>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</si>
  <si>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</si>
  <si>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</si>
  <si>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</si>
  <si>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</si>
  <si>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</si>
  <si>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</si>
  <si>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</si>
  <si>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</si>
  <si>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>RENAULT FLUENCE</t>
  </si>
  <si>
    <t>адміністр.</t>
  </si>
  <si>
    <t>RENAULT «DUSTER»</t>
  </si>
  <si>
    <t>адміністр. (відрядження)</t>
  </si>
  <si>
    <t xml:space="preserve">       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</si>
  <si>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</si>
  <si>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</si>
  <si>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</si>
  <si>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</si>
  <si>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-</t>
  </si>
  <si>
    <t xml:space="preserve">      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</si>
  <si>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</si>
  <si>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</si>
  <si>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</si>
  <si>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</si>
  <si>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</si>
  <si>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(внески в статутний капітал)</t>
  </si>
  <si>
    <t xml:space="preserve">факт </t>
  </si>
  <si>
    <t xml:space="preserve">відхилення, +/- </t>
  </si>
  <si>
    <t>Реконструкція, ремонт, технічне переоснащення об'єктів та споруд централізованого водопостачання</t>
  </si>
  <si>
    <t>Реконструкція, будівництво, ремонт об'єктів та споруд централізованого водовідведення</t>
  </si>
  <si>
    <t xml:space="preserve">      8.  Капітальне будівництво (рядок 4010 таблиці 4)</t>
  </si>
  <si>
    <t>тис.грн. (без ПДВ)</t>
  </si>
  <si>
    <t xml:space="preserve">Найменування об’єктів </t>
  </si>
  <si>
    <t>Рік початку            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</si>
  <si>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</si>
  <si>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</si>
  <si>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</si>
  <si>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</si>
  <si>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</si>
  <si>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</si>
  <si>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</si>
  <si>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</si>
  <si>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</si>
  <si>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</si>
  <si>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</si>
  <si>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</si>
  <si>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2018-2020</t>
  </si>
  <si>
    <t>Фінансування проводиться за рахунок кредитних коштів. Контракт укладено, роботи  виконуються згідно графіка</t>
  </si>
  <si>
    <t>Дозвіл на виконання  будівельних робіт видаеий Державною архітектурно-будівельною інспекцією України від 01.12.2017</t>
  </si>
  <si>
    <t xml:space="preserve"> </t>
  </si>
  <si>
    <t>VI. Коефіцієнтний аналіз за 6 місяців 2020 року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</si>
  <si>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</si>
  <si>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</si>
  <si>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</si>
  <si>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</si>
  <si>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</si>
  <si>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</si>
  <si>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t>Збільшення</t>
  </si>
  <si>
    <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</si>
  <si>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Характеризує ефективність використання активів підприємства</t>
  </si>
  <si>
    <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</si>
  <si>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</si>
  <si>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</si>
  <si>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</si>
  <si>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</si>
  <si>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</si>
  <si>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</si>
  <si>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</si>
  <si>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</si>
  <si>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</si>
  <si>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</si>
  <si>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</si>
  <si>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 або р 100 Кап інвест/р 2515 Ф2</t>
    </r>
  </si>
  <si>
    <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 або р 100 Кап інвест/р 2000 Ф2</t>
    </r>
  </si>
  <si>
    <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</si>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</sst>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,##0.0"/>
    <numFmt numFmtId="169" formatCode="0.0%"/>
    <numFmt numFmtId="170" formatCode="0.0"/>
    <numFmt numFmtId="171" formatCode="0.00000"/>
    <numFmt numFmtId="172" formatCode="dd\.mm\.yyyy;@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u/>
      <sz val="14"/>
      <name val="Times New Roman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Alignment="0">
      <protection locked="0"/>
    </xf>
    <xf numFmtId="0" fontId="20" fillId="0" borderId="0"/>
    <xf numFmtId="0" fontId="21" fillId="0" borderId="0"/>
    <xf numFmtId="0" fontId="18" fillId="0" borderId="0"/>
  </cellStyleXfs>
  <cellXfs count="389">
    <xf numFmtId="0" fontId="0" fillId="0" borderId="0" xfId="0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 wrapText="1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vertical="center" wrapText="1"/>
      <protection locked="0"/>
    </xf>
    <xf numFmtId="0" fontId="24" fillId="0" borderId="10" xfId="0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168" fontId="24" fillId="33" borderId="12" xfId="0" applyNumberFormat="1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45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68" fontId="24" fillId="0" borderId="0" xfId="0" applyNumberFormat="1" applyFont="1" applyFill="1" applyBorder="1" applyAlignment="1">
      <alignment horizontal="right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8" fontId="22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quotePrefix="1" applyFont="1" applyFill="1" applyBorder="1" applyAlignment="1">
      <alignment horizontal="center" vertical="center"/>
    </xf>
    <xf numFmtId="168" fontId="25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68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 shrinkToFit="1"/>
    </xf>
    <xf numFmtId="0" fontId="24" fillId="33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 wrapText="1"/>
    </xf>
    <xf numFmtId="170" fontId="22" fillId="33" borderId="10" xfId="0" applyNumberFormat="1" applyFont="1" applyFill="1" applyBorder="1" applyAlignment="1">
      <alignment horizontal="center" vertical="center"/>
    </xf>
    <xf numFmtId="3" fontId="23" fillId="33" borderId="18" xfId="0" applyNumberFormat="1" applyFont="1" applyFill="1" applyBorder="1" applyAlignment="1">
      <alignment horizontal="left" vertical="top" wrapText="1"/>
    </xf>
    <xf numFmtId="3" fontId="23" fillId="33" borderId="19" xfId="0" applyNumberFormat="1" applyFont="1" applyFill="1" applyBorder="1" applyAlignment="1">
      <alignment horizontal="left" vertical="top" wrapText="1"/>
    </xf>
    <xf numFmtId="3" fontId="23" fillId="33" borderId="20" xfId="0" applyNumberFormat="1" applyFont="1" applyFill="1" applyBorder="1" applyAlignment="1">
      <alignment horizontal="left" vertical="top" wrapText="1"/>
    </xf>
    <xf numFmtId="3" fontId="23" fillId="33" borderId="21" xfId="0" applyNumberFormat="1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wrapText="1"/>
    </xf>
    <xf numFmtId="168" fontId="22" fillId="33" borderId="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168" fontId="22" fillId="33" borderId="0" xfId="0" applyNumberFormat="1" applyFont="1" applyFill="1" applyAlignment="1">
      <alignment vertical="center"/>
    </xf>
    <xf numFmtId="3" fontId="23" fillId="33" borderId="12" xfId="0" applyNumberFormat="1" applyFont="1" applyFill="1" applyBorder="1" applyAlignment="1">
      <alignment horizontal="left" vertical="top" wrapText="1"/>
    </xf>
    <xf numFmtId="3" fontId="23" fillId="33" borderId="13" xfId="0" applyNumberFormat="1" applyFont="1" applyFill="1" applyBorder="1" applyAlignment="1">
      <alignment horizontal="left" vertical="top" wrapText="1"/>
    </xf>
    <xf numFmtId="3" fontId="23" fillId="33" borderId="18" xfId="0" applyNumberFormat="1" applyFont="1" applyFill="1" applyBorder="1" applyAlignment="1">
      <alignment horizontal="left" vertical="center" wrapText="1"/>
    </xf>
    <xf numFmtId="3" fontId="23" fillId="33" borderId="18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49" fontId="25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/>
    <xf numFmtId="0" fontId="26" fillId="33" borderId="10" xfId="0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horizontal="right" vertical="top" wrapText="1"/>
    </xf>
    <xf numFmtId="49" fontId="25" fillId="33" borderId="10" xfId="0" applyNumberFormat="1" applyFont="1" applyFill="1" applyBorder="1" applyAlignment="1">
      <alignment horizontal="right" wrapText="1"/>
    </xf>
    <xf numFmtId="3" fontId="30" fillId="33" borderId="18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 wrapText="1"/>
    </xf>
    <xf numFmtId="0" fontId="25" fillId="33" borderId="10" xfId="0" applyNumberFormat="1" applyFont="1" applyFill="1" applyBorder="1" applyAlignment="1">
      <alignment horizontal="left" vertical="top" wrapText="1"/>
    </xf>
    <xf numFmtId="21" fontId="25" fillId="33" borderId="10" xfId="0" applyNumberFormat="1" applyFont="1" applyFill="1" applyBorder="1" applyAlignment="1">
      <alignment horizontal="left" vertical="top" wrapText="1"/>
    </xf>
    <xf numFmtId="3" fontId="28" fillId="33" borderId="18" xfId="0" applyNumberFormat="1" applyFont="1" applyFill="1" applyBorder="1" applyAlignment="1">
      <alignment horizontal="center" vertical="center" wrapText="1"/>
    </xf>
    <xf numFmtId="3" fontId="23" fillId="33" borderId="19" xfId="0" applyNumberFormat="1" applyFont="1" applyFill="1" applyBorder="1" applyAlignment="1">
      <alignment horizontal="left" vertical="center" wrapText="1"/>
    </xf>
    <xf numFmtId="3" fontId="23" fillId="33" borderId="2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right" vertical="center" wrapText="1"/>
    </xf>
    <xf numFmtId="2" fontId="25" fillId="33" borderId="10" xfId="0" applyNumberFormat="1" applyFont="1" applyFill="1" applyBorder="1" applyAlignment="1">
      <alignment horizontal="right" vertical="center" wrapText="1"/>
    </xf>
    <xf numFmtId="0" fontId="31" fillId="33" borderId="16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3" fontId="23" fillId="33" borderId="20" xfId="0" applyNumberFormat="1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left" vertical="center" wrapText="1" shrinkToFit="1"/>
    </xf>
    <xf numFmtId="4" fontId="23" fillId="33" borderId="18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2" fontId="22" fillId="33" borderId="0" xfId="0" applyNumberFormat="1" applyFont="1" applyFill="1" applyAlignment="1">
      <alignment vertical="center"/>
    </xf>
    <xf numFmtId="0" fontId="22" fillId="33" borderId="10" xfId="0" applyFont="1" applyFill="1" applyBorder="1"/>
    <xf numFmtId="3" fontId="28" fillId="33" borderId="18" xfId="0" applyNumberFormat="1" applyFont="1" applyFill="1" applyBorder="1" applyAlignment="1">
      <alignment horizontal="left" vertical="center" wrapText="1"/>
    </xf>
    <xf numFmtId="3" fontId="22" fillId="33" borderId="18" xfId="0" applyNumberFormat="1" applyFont="1" applyFill="1" applyBorder="1" applyAlignment="1">
      <alignment horizontal="center" vertical="center" wrapText="1"/>
    </xf>
    <xf numFmtId="168" fontId="2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170" fontId="22" fillId="33" borderId="10" xfId="0" applyNumberFormat="1" applyFont="1" applyFill="1" applyBorder="1" applyAlignment="1">
      <alignment horizontal="center" vertical="center" wrapText="1"/>
    </xf>
    <xf numFmtId="170" fontId="25" fillId="33" borderId="10" xfId="0" applyNumberFormat="1" applyFont="1" applyFill="1" applyBorder="1" applyAlignment="1">
      <alignment horizontal="center" vertical="center" wrapText="1"/>
    </xf>
    <xf numFmtId="170" fontId="25" fillId="33" borderId="10" xfId="0" applyNumberFormat="1" applyFont="1" applyFill="1" applyBorder="1" applyAlignment="1">
      <alignment horizontal="right" vertical="center" wrapText="1"/>
    </xf>
    <xf numFmtId="0" fontId="32" fillId="33" borderId="10" xfId="43" applyFont="1" applyFill="1" applyBorder="1" applyAlignment="1">
      <alignment horizontal="left" vertical="center" wrapText="1"/>
    </xf>
    <xf numFmtId="170" fontId="32" fillId="33" borderId="10" xfId="43" applyNumberFormat="1" applyFont="1" applyFill="1" applyBorder="1" applyAlignment="1">
      <alignment horizontal="center" vertical="center" wrapText="1"/>
    </xf>
    <xf numFmtId="0" fontId="33" fillId="33" borderId="10" xfId="43" applyFont="1" applyFill="1" applyBorder="1" applyAlignment="1">
      <alignment horizontal="left" vertical="center" wrapText="1"/>
    </xf>
    <xf numFmtId="170" fontId="33" fillId="33" borderId="10" xfId="43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170" fontId="2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/>
    <xf numFmtId="0" fontId="22" fillId="33" borderId="0" xfId="45" applyFont="1" applyFill="1" applyBorder="1" applyAlignment="1">
      <alignment vertical="center"/>
    </xf>
    <xf numFmtId="0" fontId="22" fillId="33" borderId="0" xfId="45" applyFont="1" applyFill="1" applyBorder="1" applyAlignment="1">
      <alignment horizontal="center" vertical="center"/>
    </xf>
    <xf numFmtId="0" fontId="24" fillId="33" borderId="0" xfId="45" applyFont="1" applyFill="1" applyBorder="1" applyAlignment="1">
      <alignment horizontal="center" vertical="center"/>
    </xf>
    <xf numFmtId="0" fontId="24" fillId="33" borderId="0" xfId="45" applyFont="1" applyFill="1" applyBorder="1" applyAlignment="1">
      <alignment horizontal="center" vertical="center"/>
    </xf>
    <xf numFmtId="0" fontId="24" fillId="33" borderId="0" xfId="45" applyFont="1" applyFill="1" applyBorder="1" applyAlignment="1">
      <alignment horizontal="center" vertical="center" wrapText="1"/>
    </xf>
    <xf numFmtId="0" fontId="22" fillId="33" borderId="12" xfId="45" applyFont="1" applyFill="1" applyBorder="1" applyAlignment="1">
      <alignment horizontal="center" vertical="top" wrapText="1"/>
    </xf>
    <xf numFmtId="0" fontId="22" fillId="33" borderId="13" xfId="45" applyFont="1" applyFill="1" applyBorder="1" applyAlignment="1">
      <alignment horizontal="center" vertical="top" wrapText="1"/>
    </xf>
    <xf numFmtId="0" fontId="22" fillId="33" borderId="10" xfId="45" applyFont="1" applyFill="1" applyBorder="1" applyAlignment="1">
      <alignment horizontal="center" vertical="center"/>
    </xf>
    <xf numFmtId="0" fontId="22" fillId="33" borderId="10" xfId="45" applyFont="1" applyFill="1" applyBorder="1" applyAlignment="1">
      <alignment horizontal="center" vertical="center" wrapText="1"/>
    </xf>
    <xf numFmtId="0" fontId="24" fillId="33" borderId="10" xfId="45" applyFont="1" applyFill="1" applyBorder="1" applyAlignment="1">
      <alignment horizontal="left" vertical="center" wrapText="1"/>
    </xf>
    <xf numFmtId="0" fontId="24" fillId="33" borderId="16" xfId="45" applyFont="1" applyFill="1" applyBorder="1" applyAlignment="1">
      <alignment horizontal="left" vertical="center" wrapText="1"/>
    </xf>
    <xf numFmtId="0" fontId="24" fillId="33" borderId="18" xfId="45" applyFont="1" applyFill="1" applyBorder="1" applyAlignment="1">
      <alignment horizontal="left" vertical="center" wrapText="1"/>
    </xf>
    <xf numFmtId="0" fontId="24" fillId="33" borderId="17" xfId="45" applyFont="1" applyFill="1" applyBorder="1" applyAlignment="1">
      <alignment horizontal="left" vertical="center" wrapText="1"/>
    </xf>
    <xf numFmtId="0" fontId="22" fillId="33" borderId="10" xfId="45" applyFont="1" applyFill="1" applyBorder="1" applyAlignment="1">
      <alignment horizontal="left" vertical="center" wrapText="1"/>
    </xf>
    <xf numFmtId="168" fontId="22" fillId="33" borderId="10" xfId="45" applyNumberFormat="1" applyFont="1" applyFill="1" applyBorder="1" applyAlignment="1">
      <alignment horizontal="center" vertical="center" wrapText="1"/>
    </xf>
    <xf numFmtId="3" fontId="24" fillId="33" borderId="10" xfId="45" applyNumberFormat="1" applyFont="1" applyFill="1" applyBorder="1" applyAlignment="1">
      <alignment horizontal="center" vertical="center" wrapText="1"/>
    </xf>
    <xf numFmtId="168" fontId="24" fillId="33" borderId="10" xfId="45" applyNumberFormat="1" applyFont="1" applyFill="1" applyBorder="1" applyAlignment="1">
      <alignment horizontal="center" vertical="center" wrapText="1"/>
    </xf>
    <xf numFmtId="3" fontId="25" fillId="33" borderId="10" xfId="45" applyNumberFormat="1" applyFont="1" applyFill="1" applyBorder="1" applyAlignment="1">
      <alignment horizontal="center" vertical="center" wrapText="1"/>
    </xf>
    <xf numFmtId="0" fontId="24" fillId="33" borderId="0" xfId="45" applyFont="1" applyFill="1" applyBorder="1" applyAlignment="1">
      <alignment vertical="center"/>
    </xf>
    <xf numFmtId="3" fontId="22" fillId="33" borderId="10" xfId="45" applyNumberFormat="1" applyFont="1" applyFill="1" applyBorder="1" applyAlignment="1">
      <alignment horizontal="center" vertical="center" wrapText="1"/>
    </xf>
    <xf numFmtId="0" fontId="24" fillId="33" borderId="10" xfId="45" applyFont="1" applyFill="1" applyBorder="1" applyAlignment="1">
      <alignment horizontal="center" vertical="center" wrapText="1"/>
    </xf>
    <xf numFmtId="0" fontId="25" fillId="33" borderId="10" xfId="45" applyFont="1" applyFill="1" applyBorder="1" applyAlignment="1">
      <alignment horizontal="right" vertical="center" wrapText="1"/>
    </xf>
    <xf numFmtId="168" fontId="25" fillId="33" borderId="10" xfId="45" applyNumberFormat="1" applyFont="1" applyFill="1" applyBorder="1" applyAlignment="1">
      <alignment horizontal="center" vertical="center" wrapText="1"/>
    </xf>
    <xf numFmtId="168" fontId="25" fillId="33" borderId="10" xfId="45" applyNumberFormat="1" applyFont="1" applyFill="1" applyBorder="1" applyAlignment="1">
      <alignment horizontal="right" vertical="center" wrapText="1"/>
    </xf>
    <xf numFmtId="3" fontId="25" fillId="33" borderId="10" xfId="45" applyNumberFormat="1" applyFont="1" applyFill="1" applyBorder="1" applyAlignment="1">
      <alignment horizontal="right" vertical="center" wrapText="1"/>
    </xf>
    <xf numFmtId="3" fontId="27" fillId="33" borderId="10" xfId="45" applyNumberFormat="1" applyFont="1" applyFill="1" applyBorder="1" applyAlignment="1">
      <alignment horizontal="center" vertical="center" wrapText="1"/>
    </xf>
    <xf numFmtId="0" fontId="22" fillId="33" borderId="0" xfId="45" applyFont="1" applyFill="1" applyBorder="1" applyAlignment="1">
      <alignment horizontal="left" vertical="center" wrapText="1"/>
    </xf>
    <xf numFmtId="168" fontId="22" fillId="33" borderId="0" xfId="45" applyNumberFormat="1" applyFont="1" applyFill="1" applyBorder="1" applyAlignment="1">
      <alignment horizontal="center" vertical="center" wrapText="1"/>
    </xf>
    <xf numFmtId="168" fontId="22" fillId="33" borderId="0" xfId="45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quotePrefix="1" applyFont="1" applyFill="1" applyBorder="1" applyAlignment="1">
      <alignment horizontal="center" vertical="center"/>
    </xf>
    <xf numFmtId="168" fontId="25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45" applyFont="1" applyFill="1" applyBorder="1" applyAlignment="1">
      <alignment vertical="center" wrapText="1"/>
    </xf>
    <xf numFmtId="0" fontId="22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12" xfId="45" applyFont="1" applyFill="1" applyBorder="1" applyAlignment="1">
      <alignment horizontal="center" vertical="center" wrapText="1"/>
    </xf>
    <xf numFmtId="0" fontId="22" fillId="33" borderId="13" xfId="45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top" wrapText="1" shrinkToFit="1"/>
    </xf>
    <xf numFmtId="0" fontId="22" fillId="33" borderId="13" xfId="0" applyFont="1" applyFill="1" applyBorder="1" applyAlignment="1">
      <alignment horizontal="center" vertical="top" wrapText="1" shrinkToFi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 shrinkToFit="1"/>
    </xf>
    <xf numFmtId="0" fontId="29" fillId="33" borderId="0" xfId="45" applyFont="1" applyFill="1"/>
    <xf numFmtId="0" fontId="22" fillId="0" borderId="10" xfId="0" applyFont="1" applyBorder="1" applyAlignment="1">
      <alignment horizontal="center"/>
    </xf>
    <xf numFmtId="168" fontId="22" fillId="33" borderId="18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/>
    </xf>
    <xf numFmtId="168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45" applyFont="1" applyFill="1" applyBorder="1" applyAlignment="1">
      <alignment horizontal="left" vertical="center" wrapText="1"/>
    </xf>
    <xf numFmtId="168" fontId="2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2" fillId="0" borderId="0" xfId="0" applyFont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5" fillId="33" borderId="16" xfId="0" applyNumberFormat="1" applyFont="1" applyFill="1" applyBorder="1" applyAlignment="1">
      <alignment horizontal="right" vertical="top" wrapText="1"/>
    </xf>
    <xf numFmtId="0" fontId="25" fillId="33" borderId="16" xfId="0" applyNumberFormat="1" applyFont="1" applyFill="1" applyBorder="1" applyAlignment="1">
      <alignment horizontal="right" vertical="top" wrapText="1"/>
    </xf>
    <xf numFmtId="168" fontId="28" fillId="33" borderId="10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170" fontId="24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 shrinkToFit="1"/>
    </xf>
    <xf numFmtId="0" fontId="24" fillId="33" borderId="22" xfId="0" applyFont="1" applyFill="1" applyBorder="1" applyAlignment="1">
      <alignment horizontal="center" vertical="center" wrapText="1"/>
    </xf>
    <xf numFmtId="170" fontId="24" fillId="33" borderId="18" xfId="0" applyNumberFormat="1" applyFont="1" applyFill="1" applyBorder="1" applyAlignment="1">
      <alignment horizontal="center" vertical="center" wrapText="1"/>
    </xf>
    <xf numFmtId="168" fontId="24" fillId="33" borderId="16" xfId="0" applyNumberFormat="1" applyFont="1" applyFill="1" applyBorder="1" applyAlignment="1">
      <alignment horizontal="center" vertical="center" wrapText="1"/>
    </xf>
    <xf numFmtId="168" fontId="24" fillId="33" borderId="18" xfId="0" applyNumberFormat="1" applyFont="1" applyFill="1" applyBorder="1" applyAlignment="1">
      <alignment horizontal="center" vertical="center" wrapText="1"/>
    </xf>
    <xf numFmtId="3" fontId="22" fillId="33" borderId="16" xfId="0" applyNumberFormat="1" applyFont="1" applyFill="1" applyBorder="1" applyAlignment="1">
      <alignment horizontal="center" vertical="center" wrapText="1"/>
    </xf>
    <xf numFmtId="3" fontId="22" fillId="33" borderId="18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center" vertical="center" wrapText="1"/>
    </xf>
    <xf numFmtId="168" fontId="22" fillId="33" borderId="0" xfId="0" applyNumberFormat="1" applyFont="1" applyFill="1" applyBorder="1" applyAlignment="1">
      <alignment horizontal="center" vertical="center" wrapText="1"/>
    </xf>
    <xf numFmtId="168" fontId="22" fillId="33" borderId="0" xfId="0" applyNumberFormat="1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168" fontId="22" fillId="33" borderId="16" xfId="0" applyNumberFormat="1" applyFont="1" applyFill="1" applyBorder="1" applyAlignment="1">
      <alignment horizontal="center" vertical="center" wrapText="1"/>
    </xf>
    <xf numFmtId="168" fontId="22" fillId="33" borderId="18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4" fontId="22" fillId="33" borderId="0" xfId="0" applyNumberFormat="1" applyFont="1" applyFill="1" applyBorder="1" applyAlignment="1">
      <alignment vertical="center"/>
    </xf>
    <xf numFmtId="168" fontId="22" fillId="33" borderId="24" xfId="0" applyNumberFormat="1" applyFont="1" applyFill="1" applyBorder="1" applyAlignment="1">
      <alignment horizontal="center" vertical="center" wrapText="1"/>
    </xf>
    <xf numFmtId="168" fontId="22" fillId="33" borderId="13" xfId="0" applyNumberFormat="1" applyFont="1" applyFill="1" applyBorder="1" applyAlignment="1">
      <alignment horizontal="center" vertical="center" wrapText="1"/>
    </xf>
    <xf numFmtId="168" fontId="22" fillId="33" borderId="25" xfId="0" applyNumberFormat="1" applyFont="1" applyFill="1" applyBorder="1" applyAlignment="1">
      <alignment horizontal="center" vertical="center" wrapText="1"/>
    </xf>
    <xf numFmtId="168" fontId="22" fillId="33" borderId="20" xfId="0" applyNumberFormat="1" applyFont="1" applyFill="1" applyBorder="1" applyAlignment="1">
      <alignment horizontal="center" vertical="center" wrapText="1"/>
    </xf>
    <xf numFmtId="168" fontId="24" fillId="33" borderId="0" xfId="0" applyNumberFormat="1" applyFont="1" applyFill="1" applyBorder="1" applyAlignment="1">
      <alignment horizontal="center" vertical="center" wrapText="1"/>
    </xf>
    <xf numFmtId="168" fontId="22" fillId="33" borderId="23" xfId="0" applyNumberFormat="1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/>
    <xf numFmtId="0" fontId="22" fillId="33" borderId="0" xfId="0" applyFont="1" applyFill="1" applyBorder="1" applyAlignment="1">
      <alignment horizontal="left" vertical="center" wrapText="1" shrinkToFit="1"/>
    </xf>
    <xf numFmtId="0" fontId="24" fillId="33" borderId="0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vertical="center"/>
    </xf>
    <xf numFmtId="0" fontId="22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 wrapText="1"/>
    </xf>
    <xf numFmtId="2" fontId="22" fillId="33" borderId="0" xfId="0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wrapText="1"/>
    </xf>
    <xf numFmtId="3" fontId="22" fillId="33" borderId="26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171" fontId="22" fillId="33" borderId="0" xfId="0" applyNumberFormat="1" applyFont="1" applyFill="1" applyAlignment="1">
      <alignment vertical="center"/>
    </xf>
    <xf numFmtId="0" fontId="35" fillId="33" borderId="0" xfId="0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 wrapText="1" shrinkToFit="1"/>
    </xf>
    <xf numFmtId="0" fontId="22" fillId="33" borderId="13" xfId="0" applyFont="1" applyFill="1" applyBorder="1" applyAlignment="1">
      <alignment horizontal="center" vertical="center" wrapText="1" shrinkToFi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  <xf numFmtId="3" fontId="23" fillId="33" borderId="0" xfId="0" applyNumberFormat="1" applyFont="1" applyFill="1" applyBorder="1" applyAlignment="1">
      <alignment horizontal="center" vertical="center" wrapText="1"/>
    </xf>
    <xf numFmtId="170" fontId="24" fillId="33" borderId="0" xfId="0" applyNumberFormat="1" applyFont="1" applyFill="1" applyBorder="1" applyAlignment="1">
      <alignment horizontal="right" vertical="center" wrapText="1"/>
    </xf>
    <xf numFmtId="170" fontId="24" fillId="33" borderId="0" xfId="0" applyNumberFormat="1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 shrinkToFi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top"/>
    </xf>
    <xf numFmtId="0" fontId="22" fillId="33" borderId="13" xfId="0" applyFont="1" applyFill="1" applyBorder="1" applyAlignment="1">
      <alignment horizontal="center" vertical="top"/>
    </xf>
    <xf numFmtId="49" fontId="23" fillId="33" borderId="0" xfId="0" applyNumberFormat="1" applyFont="1" applyFill="1" applyBorder="1" applyAlignment="1">
      <alignment horizontal="left" vertical="center" wrapText="1"/>
    </xf>
    <xf numFmtId="172" fontId="23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right" vertical="center"/>
    </xf>
    <xf numFmtId="0" fontId="22" fillId="33" borderId="26" xfId="0" applyFont="1" applyFill="1" applyBorder="1" applyAlignment="1">
      <alignment vertical="center"/>
    </xf>
    <xf numFmtId="0" fontId="22" fillId="33" borderId="26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right" vertical="center"/>
    </xf>
    <xf numFmtId="0" fontId="0" fillId="33" borderId="11" xfId="0" applyFont="1" applyFill="1" applyBorder="1"/>
    <xf numFmtId="0" fontId="22" fillId="33" borderId="1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0" xfId="0" applyFont="1" applyFill="1"/>
    <xf numFmtId="4" fontId="24" fillId="33" borderId="0" xfId="0" applyNumberFormat="1" applyFont="1" applyFill="1" applyAlignment="1">
      <alignment vertical="center"/>
    </xf>
    <xf numFmtId="0" fontId="22" fillId="33" borderId="12" xfId="0" applyFont="1" applyFill="1" applyBorder="1"/>
    <xf numFmtId="0" fontId="22" fillId="33" borderId="13" xfId="0" applyFont="1" applyFill="1" applyBorder="1"/>
    <xf numFmtId="0" fontId="22" fillId="33" borderId="27" xfId="0" applyFont="1" applyFill="1" applyBorder="1"/>
    <xf numFmtId="0" fontId="22" fillId="33" borderId="27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5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wrapText="1"/>
    </xf>
    <xf numFmtId="0" fontId="22" fillId="33" borderId="0" xfId="0" applyFont="1" applyFill="1" applyBorder="1" applyAlignment="1">
      <alignment wrapText="1"/>
    </xf>
    <xf numFmtId="0" fontId="22" fillId="33" borderId="14" xfId="0" applyFont="1" applyFill="1" applyBorder="1" applyAlignment="1">
      <alignment wrapText="1"/>
    </xf>
    <xf numFmtId="0" fontId="22" fillId="33" borderId="19" xfId="0" applyFont="1" applyFill="1" applyBorder="1" applyAlignment="1">
      <alignment wrapText="1"/>
    </xf>
    <xf numFmtId="0" fontId="22" fillId="33" borderId="25" xfId="0" applyFont="1" applyFill="1" applyBorder="1" applyAlignment="1">
      <alignment wrapText="1"/>
    </xf>
    <xf numFmtId="0" fontId="22" fillId="33" borderId="20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2" fillId="33" borderId="26" xfId="0" applyFont="1" applyFill="1" applyBorder="1" applyAlignment="1">
      <alignment wrapText="1"/>
    </xf>
    <xf numFmtId="0" fontId="22" fillId="33" borderId="21" xfId="0" applyFont="1" applyFill="1" applyBorder="1" applyAlignment="1">
      <alignment wrapText="1"/>
    </xf>
    <xf numFmtId="3" fontId="22" fillId="33" borderId="10" xfId="0" applyNumberFormat="1" applyFont="1" applyFill="1" applyBorder="1" applyAlignment="1">
      <alignment horizontal="center" vertical="center" wrapText="1" shrinkToFit="1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22" fillId="33" borderId="17" xfId="0" applyFont="1" applyFill="1" applyBorder="1" applyAlignment="1">
      <alignment wrapText="1"/>
    </xf>
    <xf numFmtId="0" fontId="0" fillId="33" borderId="16" xfId="0" applyFont="1" applyFill="1" applyBorder="1"/>
    <xf numFmtId="0" fontId="0" fillId="33" borderId="18" xfId="0" applyFont="1" applyFill="1" applyBorder="1"/>
    <xf numFmtId="0" fontId="0" fillId="33" borderId="17" xfId="0" applyFont="1" applyFill="1" applyBorder="1"/>
    <xf numFmtId="0" fontId="26" fillId="0" borderId="0" xfId="0" applyFont="1" applyFill="1"/>
    <xf numFmtId="0" fontId="24" fillId="0" borderId="0" xfId="44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2" fillId="0" borderId="10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0" fontId="22" fillId="0" borderId="13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top" wrapText="1"/>
    </xf>
    <xf numFmtId="0" fontId="22" fillId="0" borderId="13" xfId="44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10" xfId="44" applyFont="1" applyFill="1" applyBorder="1" applyAlignment="1">
      <alignment horizontal="center" vertical="center"/>
    </xf>
    <xf numFmtId="0" fontId="24" fillId="0" borderId="16" xfId="44" applyFont="1" applyFill="1" applyBorder="1" applyAlignment="1">
      <alignment horizontal="left" vertical="center" wrapText="1"/>
    </xf>
    <xf numFmtId="0" fontId="24" fillId="0" borderId="18" xfId="44" applyFont="1" applyFill="1" applyBorder="1" applyAlignment="1">
      <alignment horizontal="left" vertical="center" wrapText="1"/>
    </xf>
    <xf numFmtId="0" fontId="24" fillId="0" borderId="17" xfId="44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2" fillId="33" borderId="10" xfId="44" applyNumberFormat="1" applyFont="1" applyFill="1" applyBorder="1" applyAlignment="1">
      <alignment horizontal="center" vertical="center" wrapText="1"/>
    </xf>
    <xf numFmtId="169" fontId="22" fillId="0" borderId="10" xfId="44" applyNumberFormat="1" applyFont="1" applyFill="1" applyBorder="1" applyAlignment="1">
      <alignment horizontal="left" vertical="center" wrapText="1"/>
    </xf>
    <xf numFmtId="0" fontId="24" fillId="0" borderId="10" xfId="44" applyNumberFormat="1" applyFont="1" applyFill="1" applyBorder="1" applyAlignment="1">
      <alignment horizontal="left" vertical="top" wrapText="1"/>
    </xf>
    <xf numFmtId="49" fontId="22" fillId="0" borderId="10" xfId="44" applyNumberFormat="1" applyFont="1" applyFill="1" applyBorder="1" applyAlignment="1">
      <alignment horizontal="left" vertical="center" wrapText="1"/>
    </xf>
    <xf numFmtId="0" fontId="24" fillId="0" borderId="10" xfId="44" applyNumberFormat="1" applyFont="1" applyFill="1" applyBorder="1" applyAlignment="1">
      <alignment horizontal="left" vertical="center" wrapText="1"/>
    </xf>
    <xf numFmtId="168" fontId="22" fillId="0" borderId="10" xfId="44" applyNumberFormat="1" applyFont="1" applyFill="1" applyBorder="1" applyAlignment="1">
      <alignment horizontal="center" vertical="center" wrapText="1"/>
    </xf>
    <xf numFmtId="168" fontId="22" fillId="33" borderId="10" xfId="44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/>
    <xf numFmtId="0" fontId="24" fillId="0" borderId="16" xfId="44" applyFont="1" applyFill="1" applyBorder="1" applyAlignment="1">
      <alignment horizontal="left" vertical="center"/>
    </xf>
    <xf numFmtId="0" fontId="24" fillId="0" borderId="18" xfId="44" applyFont="1" applyFill="1" applyBorder="1" applyAlignment="1">
      <alignment horizontal="left" vertical="center"/>
    </xf>
    <xf numFmtId="0" fontId="24" fillId="0" borderId="17" xfId="44" applyFont="1" applyFill="1" applyBorder="1" applyAlignment="1">
      <alignment horizontal="left" vertical="center"/>
    </xf>
    <xf numFmtId="0" fontId="22" fillId="0" borderId="10" xfId="44" applyNumberFormat="1" applyFont="1" applyFill="1" applyBorder="1" applyAlignment="1">
      <alignment horizontal="left" vertical="top" wrapText="1"/>
    </xf>
    <xf numFmtId="168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GSE DCF_Model_31_07_09 final" xfId="42"/>
    <cellStyle name="TableStyleLight1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4"/>
    <cellStyle name="Обычный 2 2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6;%20&#1092;&#1110;&#1085;&#1087;&#1083;&#1072;&#1085;&#1091;%20&#1079;&#1072;%202%20&#1082;&#1074;.%20%2020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1 Звіт план річ"/>
      <sheetName val="1.Фін.результат"/>
      <sheetName val="1.1. Фін рез план річ"/>
      <sheetName val="витрати 1 кв.2020"/>
      <sheetName val="витрати за 6 міс2020"/>
      <sheetName val="2. Розрахунки з бюджетом"/>
      <sheetName val="Аналіз рах."/>
      <sheetName val="3. Рух грошових коштів"/>
      <sheetName val="4. Кап. інвестиції"/>
      <sheetName val="5. Інша інформація"/>
      <sheetName val="ЦХВ"/>
      <sheetName val="ЦВВ"/>
      <sheetName val="Інші опер витр"/>
      <sheetName val="Інші заг.вир, адмін, збут"/>
      <sheetName val="2.1 роз бюдж план річ"/>
      <sheetName val="3.1Рух грош план річ"/>
      <sheetName val="4.1 Кап план річ"/>
      <sheetName val="5.1Інша інф план річ"/>
      <sheetName val=" 6. Коефіцієнти"/>
      <sheetName val="ЦВВ 2019 нов"/>
      <sheetName val="ЦПХВ 2019 нов"/>
      <sheetName val="Податки 1кв 2020"/>
      <sheetName val="Податки1півріч2020"/>
      <sheetName val="Інші опер вит 1кв.2020 "/>
      <sheetName val="Інш заг.адм.збут1кв.2019"/>
      <sheetName val="Інші опер доходи"/>
      <sheetName val="Служб авто"/>
      <sheetName val="ІП"/>
      <sheetName val="Податки19.03.2019 "/>
      <sheetName val="6418"/>
      <sheetName val="6414"/>
      <sheetName val="5Додаток до звіту "/>
      <sheetName val="Витрати 1 кв 2019"/>
      <sheetName val="Бюдж 1кв2019(ТО)"/>
      <sheetName val="Бюдж1кв2019(Азот очищ)"/>
      <sheetName val="Інші опер.вит.1кв2019"/>
      <sheetName val="Інші опер.дох1кв2019 "/>
      <sheetName val="ЦПХВ 1 кв. 2019"/>
      <sheetName val="ЦВВ 1 кв2019"/>
      <sheetName val="Податки 1 кв.2019"/>
      <sheetName val="6418 за 1кв2019"/>
      <sheetName val="6414 за 1 кв2019"/>
      <sheetName val="Бюджет 1 півріччя 2019"/>
      <sheetName val="Бюджет 1 півріччя ТО"/>
      <sheetName val="Бюджет1півріччя (Азот очищення)"/>
      <sheetName val="Податки 2019 рік"/>
      <sheetName val="Інші опер.дох1півріччя2019р. "/>
      <sheetName val="Інші опер.витр.1півріччя2019"/>
      <sheetName val="Податки за 1півріччя2019 "/>
      <sheetName val="рах 6418 за 1 півріччя 2019"/>
      <sheetName val="рах 6414за 1 півріччя2019"/>
      <sheetName val="ЦВВ за 1 півріччя2019"/>
      <sheetName val="ЦПХВ за 1 півріччя2019"/>
      <sheetName val="Інш.опер.дох.9міс.2019"/>
      <sheetName val="Інш. опер.витр2019 "/>
      <sheetName val="всі витрати 9 міс 2019"/>
      <sheetName val="Податки 9 міс 2019"/>
      <sheetName val="рах 6418 за 9 міс"/>
      <sheetName val="рах 6418 за 2019"/>
      <sheetName val="рах 6414 за 9 міс 2019"/>
      <sheetName val="рах 6414 за 2019"/>
      <sheetName val="ЦПХВВ 9 міс2019"/>
      <sheetName val="ЦВВ 2019"/>
      <sheetName val="всі витрати за 2019"/>
      <sheetName val="всі витрати за 1 кв 2020"/>
      <sheetName val="Лист1"/>
      <sheetName val="Інші опер, дох 1 кв.2020"/>
      <sheetName val="Витрати 9 місяців 2019"/>
      <sheetName val="ЦВВ 1 кв 2020"/>
      <sheetName val="ЦПХВВ 1кв2020"/>
      <sheetName val="Інші опер. доходи 2 кв 2020"/>
      <sheetName val="всі витрати 2 кв 2020"/>
      <sheetName val="форма2 за 6 міс2020"/>
      <sheetName val="інші.адмін.заг .збут 1піврі2020"/>
      <sheetName val="інші витрати 1 півріччя 2020"/>
      <sheetName val="ЦВВ 2 кв 2020"/>
      <sheetName val="ЦПХВ 2 кв 202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2">
          <cell r="B22">
            <v>0</v>
          </cell>
          <cell r="C22">
            <v>1503817.54</v>
          </cell>
        </row>
        <row r="63">
          <cell r="B63">
            <v>0</v>
          </cell>
          <cell r="C63">
            <v>101161.02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21">
          <cell r="B121" t="str">
            <v>Будівництво очисних споруд промивних вод на ДВС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/>
      <sheetData sheetId="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Inform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F223"/>
  <sheetViews>
    <sheetView topLeftCell="A28" zoomScale="60" workbookViewId="0">
      <selection activeCell="D43" sqref="D43"/>
    </sheetView>
  </sheetViews>
  <sheetFormatPr defaultRowHeight="18.75" customHeight="1" x14ac:dyDescent="0.2"/>
  <cols>
    <col min="1" max="1" width="74.5703125" style="1" customWidth="1"/>
    <col min="2" max="2" width="15.28515625" style="2" customWidth="1"/>
    <col min="3" max="3" width="17.5703125" style="1" customWidth="1"/>
    <col min="4" max="4" width="18.42578125" style="1" customWidth="1"/>
    <col min="5" max="5" width="17.85546875" style="1" customWidth="1"/>
    <col min="6" max="6" width="19.140625" style="1" customWidth="1"/>
    <col min="7" max="7" width="10" style="1" customWidth="1"/>
    <col min="8" max="8" width="9.5703125" style="1" customWidth="1"/>
    <col min="9" max="10" width="9.140625" style="1"/>
    <col min="11" max="11" width="10.5703125" style="1" customWidth="1"/>
    <col min="12" max="16384" width="9.140625" style="1"/>
  </cols>
  <sheetData>
    <row r="1" spans="1:6" ht="19.5" customHeight="1" x14ac:dyDescent="0.2">
      <c r="B1" s="1"/>
    </row>
    <row r="2" spans="1:6" ht="20.100000000000001" hidden="1" customHeight="1" x14ac:dyDescent="0.2">
      <c r="B2" s="1"/>
    </row>
    <row r="3" spans="1:6" ht="20.100000000000001" hidden="1" customHeight="1" x14ac:dyDescent="0.2">
      <c r="B3" s="1"/>
    </row>
    <row r="4" spans="1:6" ht="20.100000000000001" customHeight="1" x14ac:dyDescent="0.2">
      <c r="B4" s="1"/>
    </row>
    <row r="5" spans="1:6" ht="19.5" customHeight="1" x14ac:dyDescent="0.2">
      <c r="A5" s="4" t="s">
        <v>0</v>
      </c>
      <c r="B5" s="4"/>
      <c r="C5" s="4"/>
      <c r="D5" s="4"/>
      <c r="E5" s="4"/>
      <c r="F5" s="4"/>
    </row>
    <row r="6" spans="1:6" ht="18.75" customHeight="1" x14ac:dyDescent="0.2">
      <c r="A6" s="4" t="s">
        <v>1</v>
      </c>
      <c r="B6" s="4"/>
      <c r="C6" s="4"/>
      <c r="D6" s="4"/>
      <c r="E6" s="4"/>
      <c r="F6" s="4"/>
    </row>
    <row r="7" spans="1:6" ht="18.75" customHeight="1" x14ac:dyDescent="0.2">
      <c r="A7" s="5" t="s">
        <v>2</v>
      </c>
      <c r="B7" s="5"/>
      <c r="C7" s="5"/>
      <c r="D7" s="5"/>
      <c r="E7" s="5"/>
      <c r="F7" s="5"/>
    </row>
    <row r="8" spans="1:6" ht="18.75" customHeight="1" x14ac:dyDescent="0.2">
      <c r="A8" s="4" t="s">
        <v>3</v>
      </c>
      <c r="B8" s="4"/>
      <c r="C8" s="4"/>
      <c r="D8" s="4"/>
      <c r="E8" s="4"/>
      <c r="F8" s="4"/>
    </row>
    <row r="9" spans="1:6" ht="14.25" customHeight="1" x14ac:dyDescent="0.2">
      <c r="A9" s="6"/>
      <c r="B9" s="3"/>
      <c r="C9" s="3"/>
      <c r="D9" s="3"/>
      <c r="E9" s="3"/>
      <c r="F9" s="3"/>
    </row>
    <row r="10" spans="1:6" ht="21.75" customHeight="1" x14ac:dyDescent="0.2">
      <c r="A10" s="4" t="s">
        <v>4</v>
      </c>
      <c r="B10" s="4"/>
      <c r="C10" s="4"/>
      <c r="D10" s="4"/>
      <c r="E10" s="4"/>
      <c r="F10" s="4"/>
    </row>
    <row r="11" spans="1:6" ht="12" customHeight="1" x14ac:dyDescent="0.2">
      <c r="A11" s="7"/>
      <c r="B11" s="8"/>
      <c r="C11" s="8"/>
      <c r="D11" s="8"/>
      <c r="E11" s="8"/>
      <c r="F11" s="8"/>
    </row>
    <row r="12" spans="1:6" ht="31.5" customHeight="1" x14ac:dyDescent="0.2">
      <c r="A12" s="11" t="s">
        <v>5</v>
      </c>
      <c r="B12" s="14" t="s">
        <v>6</v>
      </c>
      <c r="C12" s="16" t="s">
        <v>7</v>
      </c>
      <c r="D12" s="17"/>
      <c r="E12" s="17"/>
      <c r="F12" s="17"/>
    </row>
    <row r="13" spans="1:6" ht="54.75" customHeight="1" x14ac:dyDescent="0.2">
      <c r="A13" s="12"/>
      <c r="B13" s="15"/>
      <c r="C13" s="18" t="s">
        <v>8</v>
      </c>
      <c r="D13" s="18" t="s">
        <v>9</v>
      </c>
      <c r="E13" s="18" t="s">
        <v>10</v>
      </c>
      <c r="F13" s="18" t="s">
        <v>11</v>
      </c>
    </row>
    <row r="14" spans="1:6" ht="20.100000000000001" customHeight="1" x14ac:dyDescent="0.2">
      <c r="A14" s="9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</row>
    <row r="15" spans="1:6" ht="24.95" customHeight="1" x14ac:dyDescent="0.2">
      <c r="A15" s="19" t="s">
        <v>12</v>
      </c>
      <c r="B15" s="21"/>
      <c r="C15" s="21"/>
      <c r="D15" s="21"/>
      <c r="E15" s="21"/>
      <c r="F15" s="20"/>
    </row>
    <row r="16" spans="1:6" ht="20.100000000000001" customHeight="1" x14ac:dyDescent="0.2">
      <c r="A16" s="22" t="s">
        <v>13</v>
      </c>
      <c r="B16" s="9">
        <f>'1.Фін.результат'!B16</f>
        <v>1040</v>
      </c>
      <c r="C16" s="23">
        <v>122910.8</v>
      </c>
      <c r="D16" s="23">
        <v>133838.1</v>
      </c>
      <c r="E16" s="23">
        <v>10927.3</v>
      </c>
      <c r="F16" s="23">
        <v>108.9</v>
      </c>
    </row>
    <row r="17" spans="1:6" ht="20.100000000000001" customHeight="1" x14ac:dyDescent="0.2">
      <c r="A17" s="22" t="s">
        <v>14</v>
      </c>
      <c r="B17" s="9">
        <f>'1.Фін.результат'!B17</f>
        <v>1050</v>
      </c>
      <c r="C17" s="23">
        <v>124579.5</v>
      </c>
      <c r="D17" s="23">
        <v>110895.3</v>
      </c>
      <c r="E17" s="23">
        <v>-13684.2</v>
      </c>
      <c r="F17" s="23">
        <v>89</v>
      </c>
    </row>
    <row r="18" spans="1:6" ht="32.25" customHeight="1" x14ac:dyDescent="0.2">
      <c r="A18" s="24" t="s">
        <v>15</v>
      </c>
      <c r="B18" s="25">
        <f>'1.Фін.результат'!B30</f>
        <v>1060</v>
      </c>
      <c r="C18" s="26">
        <v>-1668.7</v>
      </c>
      <c r="D18" s="26">
        <v>22942.799999999999</v>
      </c>
      <c r="E18" s="26">
        <v>24611.5</v>
      </c>
      <c r="F18" s="26">
        <v>-1374.9</v>
      </c>
    </row>
    <row r="19" spans="1:6" ht="20.100000000000001" customHeight="1" x14ac:dyDescent="0.2">
      <c r="A19" s="22" t="s">
        <v>16</v>
      </c>
      <c r="B19" s="9">
        <f>'1.Фін.результат'!B31</f>
        <v>1070</v>
      </c>
      <c r="C19" s="23">
        <v>11964.4</v>
      </c>
      <c r="D19" s="23">
        <v>2109.8000000000002</v>
      </c>
      <c r="E19" s="23">
        <v>-9854.6</v>
      </c>
      <c r="F19" s="23">
        <v>17.600000000000001</v>
      </c>
    </row>
    <row r="20" spans="1:6" ht="20.100000000000001" customHeight="1" x14ac:dyDescent="0.2">
      <c r="A20" s="22" t="s">
        <v>17</v>
      </c>
      <c r="B20" s="9">
        <f>'1.Фін.результат'!B38</f>
        <v>1080</v>
      </c>
      <c r="C20" s="23">
        <v>6588.4</v>
      </c>
      <c r="D20" s="23">
        <v>6614.9</v>
      </c>
      <c r="E20" s="23">
        <v>26.5</v>
      </c>
      <c r="F20" s="23">
        <v>100.4</v>
      </c>
    </row>
    <row r="21" spans="1:6" ht="19.5" customHeight="1" x14ac:dyDescent="0.2">
      <c r="A21" s="22" t="s">
        <v>18</v>
      </c>
      <c r="B21" s="9">
        <f>'1.Фін.результат'!B69</f>
        <v>1110</v>
      </c>
      <c r="C21" s="23">
        <v>8778.5</v>
      </c>
      <c r="D21" s="23">
        <v>7181.8</v>
      </c>
      <c r="E21" s="23">
        <v>-1596.7</v>
      </c>
      <c r="F21" s="23">
        <v>81.8</v>
      </c>
    </row>
    <row r="22" spans="1:6" ht="20.100000000000001" customHeight="1" x14ac:dyDescent="0.2">
      <c r="A22" s="22" t="s">
        <v>19</v>
      </c>
      <c r="B22" s="9">
        <f>'1.Фін.результат'!B81</f>
        <v>1120</v>
      </c>
      <c r="C22" s="23">
        <v>717.4</v>
      </c>
      <c r="D22" s="23">
        <v>4196.2</v>
      </c>
      <c r="E22" s="23">
        <v>3478.8</v>
      </c>
      <c r="F22" s="23">
        <v>584.9</v>
      </c>
    </row>
    <row r="23" spans="1:6" ht="38.25" customHeight="1" x14ac:dyDescent="0.2">
      <c r="A23" s="27" t="s">
        <v>20</v>
      </c>
      <c r="B23" s="28">
        <f>'1.Фін.результат'!B92</f>
        <v>1130</v>
      </c>
      <c r="C23" s="29">
        <v>-5788.6</v>
      </c>
      <c r="D23" s="30">
        <v>7059.7</v>
      </c>
      <c r="E23" s="30">
        <v>12848.3</v>
      </c>
      <c r="F23" s="30">
        <v>-122</v>
      </c>
    </row>
    <row r="24" spans="1:6" ht="20.100000000000001" customHeight="1" x14ac:dyDescent="0.2">
      <c r="A24" s="31" t="s">
        <v>21</v>
      </c>
      <c r="B24" s="9">
        <f>'1.Фін.результат'!B93</f>
        <v>1140</v>
      </c>
      <c r="C24" s="23">
        <v>0</v>
      </c>
      <c r="D24" s="23">
        <v>90</v>
      </c>
      <c r="E24" s="23">
        <v>90</v>
      </c>
      <c r="F24" s="23">
        <v>0</v>
      </c>
    </row>
    <row r="25" spans="1:6" ht="20.100000000000001" customHeight="1" x14ac:dyDescent="0.2">
      <c r="A25" s="31" t="s">
        <v>22</v>
      </c>
      <c r="B25" s="9">
        <f>'1.Фін.результат'!B94</f>
        <v>1150</v>
      </c>
      <c r="C25" s="23">
        <v>2450.8000000000002</v>
      </c>
      <c r="D25" s="23">
        <v>1627.8</v>
      </c>
      <c r="E25" s="23">
        <v>-823</v>
      </c>
      <c r="F25" s="23">
        <v>0</v>
      </c>
    </row>
    <row r="26" spans="1:6" ht="20.100000000000001" customHeight="1" x14ac:dyDescent="0.2">
      <c r="A26" s="22" t="s">
        <v>23</v>
      </c>
      <c r="B26" s="9">
        <f>'1.Фін.результат'!B97</f>
        <v>1160</v>
      </c>
      <c r="C26" s="23">
        <v>239.4</v>
      </c>
      <c r="D26" s="23">
        <v>18830.8</v>
      </c>
      <c r="E26" s="23">
        <v>18591.400000000001</v>
      </c>
      <c r="F26" s="23">
        <v>7865.8</v>
      </c>
    </row>
    <row r="27" spans="1:6" ht="20.100000000000001" customHeight="1" x14ac:dyDescent="0.2">
      <c r="A27" s="22" t="s">
        <v>24</v>
      </c>
      <c r="B27" s="9">
        <f>'1.Фін.результат'!B100</f>
        <v>1170</v>
      </c>
      <c r="C27" s="23">
        <v>7</v>
      </c>
      <c r="D27" s="23">
        <v>54421.9</v>
      </c>
      <c r="E27" s="23">
        <v>54414.9</v>
      </c>
      <c r="F27" s="23">
        <v>777455.7</v>
      </c>
    </row>
    <row r="28" spans="1:6" ht="36.75" customHeight="1" x14ac:dyDescent="0.2">
      <c r="A28" s="32" t="s">
        <v>25</v>
      </c>
      <c r="B28" s="25">
        <f>'1.Фін.результат'!B105</f>
        <v>1200</v>
      </c>
      <c r="C28" s="26">
        <v>-8007</v>
      </c>
      <c r="D28" s="26">
        <v>-30069.200000000001</v>
      </c>
      <c r="E28" s="26">
        <v>-22062.2</v>
      </c>
      <c r="F28" s="26">
        <v>375.5</v>
      </c>
    </row>
    <row r="29" spans="1:6" ht="20.100000000000001" customHeight="1" x14ac:dyDescent="0.2">
      <c r="A29" s="33" t="s">
        <v>26</v>
      </c>
      <c r="B29" s="9">
        <f>'1.Фін.результат'!B106</f>
        <v>1210</v>
      </c>
      <c r="C29" s="23">
        <v>13.6</v>
      </c>
      <c r="D29" s="23">
        <v>281</v>
      </c>
      <c r="E29" s="23">
        <v>267.39999999999998</v>
      </c>
      <c r="F29" s="23">
        <v>0</v>
      </c>
    </row>
    <row r="30" spans="1:6" ht="31.5" customHeight="1" x14ac:dyDescent="0.2">
      <c r="A30" s="27" t="s">
        <v>27</v>
      </c>
      <c r="B30" s="28">
        <f>'1.Фін.результат'!B108</f>
        <v>1230</v>
      </c>
      <c r="C30" s="30">
        <v>-8020.6</v>
      </c>
      <c r="D30" s="30">
        <v>-29788.2</v>
      </c>
      <c r="E30" s="30">
        <v>-21767.599999999999</v>
      </c>
      <c r="F30" s="30">
        <v>0</v>
      </c>
    </row>
    <row r="31" spans="1:6" ht="24.95" customHeight="1" x14ac:dyDescent="0.2">
      <c r="A31" s="34" t="s">
        <v>28</v>
      </c>
      <c r="B31" s="36"/>
      <c r="C31" s="36"/>
      <c r="D31" s="36"/>
      <c r="E31" s="36"/>
      <c r="F31" s="35"/>
    </row>
    <row r="32" spans="1:6" ht="20.100000000000001" customHeight="1" x14ac:dyDescent="0.2">
      <c r="A32" s="37" t="s">
        <v>29</v>
      </c>
      <c r="B32" s="9">
        <f>'2. Розрахунки з бюджетом'!B20</f>
        <v>2100</v>
      </c>
      <c r="C32" s="23">
        <v>0</v>
      </c>
      <c r="D32" s="23">
        <v>0</v>
      </c>
      <c r="E32" s="23">
        <v>0</v>
      </c>
      <c r="F32" s="23">
        <v>0</v>
      </c>
    </row>
    <row r="33" spans="1:6" ht="20.100000000000001" customHeight="1" x14ac:dyDescent="0.2">
      <c r="A33" s="38" t="s">
        <v>30</v>
      </c>
      <c r="B33" s="9">
        <f>'2. Розрахунки з бюджетом'!B21</f>
        <v>2110</v>
      </c>
      <c r="C33" s="23">
        <v>13.6</v>
      </c>
      <c r="D33" s="23">
        <v>281</v>
      </c>
      <c r="E33" s="23">
        <v>0</v>
      </c>
      <c r="F33" s="23">
        <v>0</v>
      </c>
    </row>
    <row r="34" spans="1:6" ht="40.5" customHeight="1" x14ac:dyDescent="0.2">
      <c r="A34" s="38" t="s">
        <v>31</v>
      </c>
      <c r="B34" s="9">
        <f>'2. Розрахунки з бюджетом'!B22</f>
        <v>2120</v>
      </c>
      <c r="C34" s="23">
        <v>7500</v>
      </c>
      <c r="D34" s="23">
        <v>4989</v>
      </c>
      <c r="E34" s="23">
        <v>-2511</v>
      </c>
      <c r="F34" s="23">
        <v>67</v>
      </c>
    </row>
    <row r="35" spans="1:6" ht="39.75" customHeight="1" x14ac:dyDescent="0.2">
      <c r="A35" s="38" t="s">
        <v>32</v>
      </c>
      <c r="B35" s="9">
        <f>'2. Розрахунки з бюджетом'!B23</f>
        <v>2130</v>
      </c>
      <c r="C35" s="23">
        <v>0</v>
      </c>
      <c r="D35" s="23">
        <v>0</v>
      </c>
      <c r="E35" s="23">
        <v>0</v>
      </c>
      <c r="F35" s="23">
        <v>0</v>
      </c>
    </row>
    <row r="36" spans="1:6" ht="37.5" customHeight="1" x14ac:dyDescent="0.2">
      <c r="A36" s="37" t="s">
        <v>33</v>
      </c>
      <c r="B36" s="9">
        <f>'2. Розрахунки з бюджетом'!B24</f>
        <v>2140</v>
      </c>
      <c r="C36" s="23">
        <v>11365.9</v>
      </c>
      <c r="D36" s="23">
        <v>11174.4</v>
      </c>
      <c r="E36" s="23">
        <v>-191.5</v>
      </c>
      <c r="F36" s="23">
        <v>98</v>
      </c>
    </row>
    <row r="37" spans="1:6" ht="39" customHeight="1" x14ac:dyDescent="0.2">
      <c r="A37" s="37" t="s">
        <v>34</v>
      </c>
      <c r="B37" s="9">
        <f>'2. Розрахунки з бюджетом'!B40</f>
        <v>2150</v>
      </c>
      <c r="C37" s="23">
        <v>10523.1</v>
      </c>
      <c r="D37" s="23">
        <v>8982</v>
      </c>
      <c r="E37" s="23">
        <v>-1541.1</v>
      </c>
      <c r="F37" s="23">
        <v>85</v>
      </c>
    </row>
    <row r="38" spans="1:6" ht="20.100000000000001" customHeight="1" x14ac:dyDescent="0.2">
      <c r="A38" s="39" t="s">
        <v>35</v>
      </c>
      <c r="B38" s="25">
        <f>'2. Розрахунки з бюджетом'!B41</f>
        <v>2200</v>
      </c>
      <c r="C38" s="26">
        <v>29402.6</v>
      </c>
      <c r="D38" s="26">
        <v>25426.400000000001</v>
      </c>
      <c r="E38" s="26">
        <v>-3976.2</v>
      </c>
      <c r="F38" s="26">
        <v>86</v>
      </c>
    </row>
    <row r="39" spans="1:6" ht="24.95" customHeight="1" x14ac:dyDescent="0.2">
      <c r="A39" s="34" t="s">
        <v>36</v>
      </c>
      <c r="B39" s="36"/>
      <c r="C39" s="36"/>
      <c r="D39" s="36"/>
      <c r="E39" s="36"/>
      <c r="F39" s="35"/>
    </row>
    <row r="40" spans="1:6" ht="20.100000000000001" customHeight="1" x14ac:dyDescent="0.2">
      <c r="A40" s="39" t="s">
        <v>37</v>
      </c>
      <c r="B40" s="25">
        <f>'3. Рух грошових коштів'!B83</f>
        <v>3600</v>
      </c>
      <c r="C40" s="26">
        <v>11905.8</v>
      </c>
      <c r="D40" s="26">
        <v>20146</v>
      </c>
      <c r="E40" s="26">
        <v>8240.2000000000007</v>
      </c>
      <c r="F40" s="26">
        <v>169</v>
      </c>
    </row>
    <row r="41" spans="1:6" ht="20.100000000000001" customHeight="1" x14ac:dyDescent="0.2">
      <c r="A41" s="37" t="s">
        <v>38</v>
      </c>
      <c r="B41" s="9">
        <f>'3. Рух грошових коштів'!B32</f>
        <v>3090</v>
      </c>
      <c r="C41" s="23">
        <v>34009.1</v>
      </c>
      <c r="D41" s="23">
        <v>27498.1</v>
      </c>
      <c r="E41" s="23">
        <v>-6511</v>
      </c>
      <c r="F41" s="23">
        <v>81</v>
      </c>
    </row>
    <row r="42" spans="1:6" ht="20.100000000000001" customHeight="1" x14ac:dyDescent="0.2">
      <c r="A42" s="37" t="s">
        <v>39</v>
      </c>
      <c r="B42" s="9">
        <f>'3. Рух грошових коштів'!B49</f>
        <v>3320</v>
      </c>
      <c r="C42" s="23">
        <v>-18110.400000000001</v>
      </c>
      <c r="D42" s="23">
        <v>-38651</v>
      </c>
      <c r="E42" s="23">
        <v>-20540.599999999999</v>
      </c>
      <c r="F42" s="23">
        <v>213</v>
      </c>
    </row>
    <row r="43" spans="1:6" ht="20.100000000000001" customHeight="1" x14ac:dyDescent="0.2">
      <c r="A43" s="37" t="s">
        <v>40</v>
      </c>
      <c r="B43" s="9">
        <f>'3. Рух грошових коштів'!B81</f>
        <v>3580</v>
      </c>
      <c r="C43" s="23">
        <v>11054.5</v>
      </c>
      <c r="D43" s="23">
        <v>6759</v>
      </c>
      <c r="E43" s="23">
        <v>-4295.5</v>
      </c>
      <c r="F43" s="23">
        <v>61</v>
      </c>
    </row>
    <row r="44" spans="1:6" ht="20.100000000000001" customHeight="1" x14ac:dyDescent="0.2">
      <c r="A44" s="37" t="s">
        <v>41</v>
      </c>
      <c r="B44" s="9">
        <f>'3. Рух грошових коштів'!B84</f>
        <v>3610</v>
      </c>
      <c r="C44" s="23">
        <v>0</v>
      </c>
      <c r="D44" s="23">
        <v>1145</v>
      </c>
      <c r="E44" s="23">
        <v>0</v>
      </c>
      <c r="F44" s="23">
        <v>0</v>
      </c>
    </row>
    <row r="45" spans="1:6" ht="20.100000000000001" customHeight="1" x14ac:dyDescent="0.2">
      <c r="A45" s="39" t="s">
        <v>42</v>
      </c>
      <c r="B45" s="25">
        <f>'3. Рух грошових коштів'!B85</f>
        <v>3620</v>
      </c>
      <c r="C45" s="26">
        <v>16750</v>
      </c>
      <c r="D45" s="26">
        <v>15752.1</v>
      </c>
      <c r="E45" s="26">
        <v>-997.9</v>
      </c>
      <c r="F45" s="26">
        <v>94</v>
      </c>
    </row>
    <row r="46" spans="1:6" ht="24.95" customHeight="1" x14ac:dyDescent="0.3">
      <c r="A46" s="40" t="s">
        <v>43</v>
      </c>
      <c r="B46" s="41"/>
      <c r="C46" s="41"/>
      <c r="D46" s="41"/>
      <c r="E46" s="41"/>
      <c r="F46" s="41"/>
    </row>
    <row r="47" spans="1:6" ht="20.100000000000001" customHeight="1" x14ac:dyDescent="0.2">
      <c r="A47" s="37" t="s">
        <v>44</v>
      </c>
      <c r="B47" s="9">
        <f>'4. Кап. інвестиції'!B9</f>
        <v>4000</v>
      </c>
      <c r="C47" s="23">
        <v>18110.400000000001</v>
      </c>
      <c r="D47" s="23">
        <v>23193.7</v>
      </c>
      <c r="E47" s="23">
        <v>5083.3</v>
      </c>
      <c r="F47" s="23">
        <v>128</v>
      </c>
    </row>
    <row r="48" spans="1:6" s="42" customFormat="1" ht="24.95" customHeight="1" x14ac:dyDescent="0.2">
      <c r="A48" s="43"/>
      <c r="B48" s="43"/>
      <c r="C48" s="43"/>
      <c r="D48" s="43"/>
      <c r="E48" s="43"/>
      <c r="F48" s="43"/>
    </row>
    <row r="49" spans="1:6" s="42" customFormat="1" ht="18.75" customHeight="1" x14ac:dyDescent="0.2">
      <c r="A49" s="44"/>
      <c r="B49" s="2"/>
      <c r="C49" s="45"/>
      <c r="D49" s="46"/>
      <c r="E49" s="46"/>
      <c r="F49" s="46"/>
    </row>
    <row r="50" spans="1:6" s="42" customFormat="1" ht="20.25" customHeight="1" x14ac:dyDescent="0.2">
      <c r="A50" s="44"/>
      <c r="B50" s="2"/>
      <c r="C50" s="45"/>
      <c r="D50" s="46"/>
      <c r="E50" s="46"/>
      <c r="F50" s="46"/>
    </row>
    <row r="51" spans="1:6" s="42" customFormat="1" ht="18" customHeight="1" x14ac:dyDescent="0.2">
      <c r="A51" s="44"/>
      <c r="B51" s="2"/>
      <c r="C51" s="45"/>
      <c r="D51" s="46"/>
      <c r="E51" s="46"/>
      <c r="F51" s="46"/>
    </row>
    <row r="52" spans="1:6" ht="24.95" customHeight="1" x14ac:dyDescent="0.2">
      <c r="A52" s="47"/>
      <c r="C52" s="48"/>
      <c r="D52" s="48"/>
      <c r="E52" s="48"/>
      <c r="F52" s="48"/>
    </row>
    <row r="53" spans="1:6" ht="19.5" customHeight="1" x14ac:dyDescent="0.2">
      <c r="A53" s="49" t="s">
        <v>45</v>
      </c>
      <c r="B53" s="50" t="s">
        <v>46</v>
      </c>
      <c r="C53" s="50"/>
      <c r="D53" s="51"/>
      <c r="E53" s="10" t="s">
        <v>47</v>
      </c>
      <c r="F53" s="10"/>
    </row>
    <row r="54" spans="1:6" ht="21" customHeight="1" x14ac:dyDescent="0.2">
      <c r="A54" s="52" t="s">
        <v>48</v>
      </c>
      <c r="B54" s="10" t="s">
        <v>49</v>
      </c>
      <c r="C54" s="10"/>
      <c r="D54" s="8"/>
      <c r="E54" s="54" t="s">
        <v>50</v>
      </c>
      <c r="F54" s="54"/>
    </row>
    <row r="56" spans="1:6" ht="18.75" customHeight="1" x14ac:dyDescent="0.2">
      <c r="A56" s="55"/>
    </row>
    <row r="57" spans="1:6" ht="18.75" customHeight="1" x14ac:dyDescent="0.2">
      <c r="A57" s="55"/>
    </row>
    <row r="58" spans="1:6" ht="81.75" customHeight="1" x14ac:dyDescent="0.2">
      <c r="A58" s="55"/>
    </row>
    <row r="59" spans="1:6" s="2" customFormat="1" ht="18.75" customHeight="1" x14ac:dyDescent="0.2">
      <c r="A59" s="55"/>
      <c r="C59" s="1"/>
      <c r="D59" s="1"/>
      <c r="E59" s="1"/>
      <c r="F59" s="1"/>
    </row>
    <row r="60" spans="1:6" s="2" customFormat="1" ht="18.75" customHeight="1" x14ac:dyDescent="0.2">
      <c r="A60" s="55"/>
      <c r="C60" s="1"/>
      <c r="D60" s="1"/>
      <c r="E60" s="1"/>
      <c r="F60" s="1"/>
    </row>
    <row r="61" spans="1:6" s="2" customFormat="1" ht="18.75" customHeight="1" x14ac:dyDescent="0.2">
      <c r="A61" s="55"/>
      <c r="C61" s="1"/>
      <c r="D61" s="1"/>
      <c r="E61" s="1"/>
      <c r="F61" s="1"/>
    </row>
    <row r="62" spans="1:6" s="2" customFormat="1" ht="18.75" customHeight="1" x14ac:dyDescent="0.2">
      <c r="A62" s="55"/>
      <c r="C62" s="1"/>
      <c r="D62" s="1"/>
      <c r="E62" s="1"/>
      <c r="F62" s="1"/>
    </row>
    <row r="63" spans="1:6" s="2" customFormat="1" ht="18.75" customHeight="1" x14ac:dyDescent="0.2">
      <c r="A63" s="55"/>
      <c r="C63" s="1"/>
      <c r="D63" s="1"/>
      <c r="E63" s="1"/>
      <c r="F63" s="1"/>
    </row>
    <row r="64" spans="1:6" s="2" customFormat="1" ht="18.75" customHeight="1" x14ac:dyDescent="0.2">
      <c r="A64" s="55"/>
      <c r="C64" s="1"/>
      <c r="D64" s="1"/>
      <c r="E64" s="1"/>
      <c r="F64" s="1"/>
    </row>
    <row r="65" spans="1:6" s="2" customFormat="1" ht="18.75" customHeight="1" x14ac:dyDescent="0.2">
      <c r="A65" s="55"/>
      <c r="C65" s="1"/>
      <c r="D65" s="1"/>
      <c r="E65" s="1"/>
      <c r="F65" s="1"/>
    </row>
    <row r="66" spans="1:6" s="2" customFormat="1" ht="18.75" customHeight="1" x14ac:dyDescent="0.2">
      <c r="A66" s="55"/>
      <c r="C66" s="1"/>
      <c r="D66" s="1"/>
      <c r="E66" s="1"/>
      <c r="F66" s="1"/>
    </row>
    <row r="67" spans="1:6" s="2" customFormat="1" ht="18.75" customHeight="1" x14ac:dyDescent="0.2">
      <c r="A67" s="55"/>
      <c r="C67" s="1"/>
      <c r="D67" s="1"/>
      <c r="E67" s="1"/>
      <c r="F67" s="1"/>
    </row>
    <row r="68" spans="1:6" s="2" customFormat="1" ht="18.75" customHeight="1" x14ac:dyDescent="0.2">
      <c r="A68" s="55"/>
      <c r="C68" s="1"/>
      <c r="D68" s="1"/>
      <c r="E68" s="1"/>
      <c r="F68" s="1"/>
    </row>
    <row r="69" spans="1:6" s="2" customFormat="1" ht="18.75" customHeight="1" x14ac:dyDescent="0.2">
      <c r="A69" s="55"/>
      <c r="C69" s="1"/>
      <c r="D69" s="1"/>
      <c r="E69" s="1"/>
      <c r="F69" s="1"/>
    </row>
    <row r="70" spans="1:6" s="2" customFormat="1" ht="18.75" customHeight="1" x14ac:dyDescent="0.2">
      <c r="A70" s="55"/>
      <c r="C70" s="1"/>
      <c r="D70" s="1"/>
      <c r="E70" s="1"/>
      <c r="F70" s="1"/>
    </row>
    <row r="71" spans="1:6" s="2" customFormat="1" ht="18.75" customHeight="1" x14ac:dyDescent="0.2">
      <c r="A71" s="55"/>
      <c r="C71" s="1"/>
      <c r="D71" s="1"/>
      <c r="E71" s="1"/>
      <c r="F71" s="1"/>
    </row>
    <row r="72" spans="1:6" s="2" customFormat="1" ht="18.75" customHeight="1" x14ac:dyDescent="0.2">
      <c r="A72" s="55"/>
      <c r="C72" s="1"/>
      <c r="D72" s="1"/>
      <c r="E72" s="1"/>
      <c r="F72" s="1"/>
    </row>
    <row r="73" spans="1:6" s="2" customFormat="1" ht="18.75" customHeight="1" x14ac:dyDescent="0.2">
      <c r="A73" s="55"/>
      <c r="C73" s="1"/>
      <c r="D73" s="1"/>
      <c r="E73" s="1"/>
      <c r="F73" s="1"/>
    </row>
    <row r="74" spans="1:6" s="2" customFormat="1" ht="18.75" customHeight="1" x14ac:dyDescent="0.2">
      <c r="A74" s="55"/>
      <c r="C74" s="1"/>
      <c r="D74" s="1"/>
      <c r="E74" s="1"/>
      <c r="F74" s="1"/>
    </row>
    <row r="75" spans="1:6" s="2" customFormat="1" ht="18.75" customHeight="1" x14ac:dyDescent="0.2">
      <c r="A75" s="55"/>
      <c r="C75" s="1"/>
      <c r="D75" s="1"/>
      <c r="E75" s="1"/>
      <c r="F75" s="1"/>
    </row>
    <row r="76" spans="1:6" s="2" customFormat="1" ht="18.75" customHeight="1" x14ac:dyDescent="0.2">
      <c r="A76" s="55"/>
      <c r="C76" s="1"/>
      <c r="D76" s="1"/>
      <c r="E76" s="1"/>
      <c r="F76" s="1"/>
    </row>
    <row r="77" spans="1:6" s="2" customFormat="1" ht="18.75" customHeight="1" x14ac:dyDescent="0.2">
      <c r="A77" s="55"/>
      <c r="C77" s="1"/>
      <c r="D77" s="1"/>
      <c r="E77" s="1"/>
      <c r="F77" s="1"/>
    </row>
    <row r="78" spans="1:6" s="2" customFormat="1" ht="18.75" customHeight="1" x14ac:dyDescent="0.2">
      <c r="A78" s="55"/>
      <c r="C78" s="1"/>
      <c r="D78" s="1"/>
      <c r="E78" s="1"/>
      <c r="F78" s="1"/>
    </row>
    <row r="79" spans="1:6" s="2" customFormat="1" ht="18.75" customHeight="1" x14ac:dyDescent="0.2">
      <c r="A79" s="55"/>
      <c r="C79" s="1"/>
      <c r="D79" s="1"/>
      <c r="E79" s="1"/>
      <c r="F79" s="1"/>
    </row>
    <row r="80" spans="1:6" s="2" customFormat="1" ht="18.75" customHeight="1" x14ac:dyDescent="0.2">
      <c r="A80" s="55"/>
      <c r="C80" s="1"/>
      <c r="D80" s="1"/>
      <c r="E80" s="1"/>
      <c r="F80" s="1"/>
    </row>
    <row r="81" spans="1:6" s="2" customFormat="1" ht="18.75" customHeight="1" x14ac:dyDescent="0.2">
      <c r="A81" s="55"/>
      <c r="C81" s="1"/>
      <c r="D81" s="1"/>
      <c r="E81" s="1"/>
      <c r="F81" s="1"/>
    </row>
    <row r="82" spans="1:6" s="2" customFormat="1" ht="18.75" customHeight="1" x14ac:dyDescent="0.2">
      <c r="A82" s="55"/>
      <c r="C82" s="1"/>
      <c r="D82" s="1"/>
      <c r="E82" s="1"/>
      <c r="F82" s="1"/>
    </row>
    <row r="83" spans="1:6" s="2" customFormat="1" ht="18.75" customHeight="1" x14ac:dyDescent="0.2">
      <c r="A83" s="55"/>
      <c r="C83" s="1"/>
      <c r="D83" s="1"/>
      <c r="E83" s="1"/>
      <c r="F83" s="1"/>
    </row>
    <row r="84" spans="1:6" s="2" customFormat="1" ht="18.75" customHeight="1" x14ac:dyDescent="0.2">
      <c r="A84" s="55"/>
      <c r="C84" s="1"/>
      <c r="D84" s="1"/>
      <c r="E84" s="1"/>
      <c r="F84" s="1"/>
    </row>
    <row r="85" spans="1:6" s="2" customFormat="1" ht="18.75" customHeight="1" x14ac:dyDescent="0.2">
      <c r="A85" s="55"/>
      <c r="C85" s="1"/>
      <c r="D85" s="1"/>
      <c r="E85" s="1"/>
      <c r="F85" s="1"/>
    </row>
    <row r="86" spans="1:6" s="2" customFormat="1" ht="18.75" customHeight="1" x14ac:dyDescent="0.2">
      <c r="A86" s="55"/>
      <c r="C86" s="1"/>
      <c r="D86" s="1"/>
      <c r="E86" s="1"/>
      <c r="F86" s="1"/>
    </row>
    <row r="87" spans="1:6" s="2" customFormat="1" ht="18.75" customHeight="1" x14ac:dyDescent="0.2">
      <c r="A87" s="55"/>
      <c r="C87" s="1"/>
      <c r="D87" s="1"/>
      <c r="E87" s="1"/>
      <c r="F87" s="1"/>
    </row>
    <row r="88" spans="1:6" s="2" customFormat="1" ht="18.75" customHeight="1" x14ac:dyDescent="0.2">
      <c r="A88" s="55"/>
      <c r="C88" s="1"/>
      <c r="D88" s="1"/>
      <c r="E88" s="1"/>
      <c r="F88" s="1"/>
    </row>
    <row r="89" spans="1:6" s="2" customFormat="1" ht="18.75" customHeight="1" x14ac:dyDescent="0.2">
      <c r="A89" s="55"/>
      <c r="C89" s="1"/>
      <c r="D89" s="1"/>
      <c r="E89" s="1"/>
      <c r="F89" s="1"/>
    </row>
    <row r="90" spans="1:6" s="2" customFormat="1" ht="18.75" customHeight="1" x14ac:dyDescent="0.2">
      <c r="A90" s="55"/>
      <c r="C90" s="1"/>
      <c r="D90" s="1"/>
      <c r="E90" s="1"/>
      <c r="F90" s="1"/>
    </row>
    <row r="91" spans="1:6" s="2" customFormat="1" ht="18.75" customHeight="1" x14ac:dyDescent="0.2">
      <c r="A91" s="55"/>
      <c r="C91" s="1"/>
      <c r="D91" s="1"/>
      <c r="E91" s="1"/>
      <c r="F91" s="1"/>
    </row>
    <row r="92" spans="1:6" s="2" customFormat="1" ht="18.75" customHeight="1" x14ac:dyDescent="0.2">
      <c r="A92" s="55"/>
      <c r="C92" s="1"/>
      <c r="D92" s="1"/>
      <c r="E92" s="1"/>
      <c r="F92" s="1"/>
    </row>
    <row r="93" spans="1:6" s="2" customFormat="1" ht="18.75" customHeight="1" x14ac:dyDescent="0.2">
      <c r="A93" s="55"/>
      <c r="C93" s="1"/>
      <c r="D93" s="1"/>
      <c r="E93" s="1"/>
      <c r="F93" s="1"/>
    </row>
    <row r="94" spans="1:6" s="2" customFormat="1" ht="18.75" customHeight="1" x14ac:dyDescent="0.2">
      <c r="A94" s="55"/>
      <c r="C94" s="1"/>
      <c r="D94" s="1"/>
      <c r="E94" s="1"/>
      <c r="F94" s="1"/>
    </row>
    <row r="95" spans="1:6" s="2" customFormat="1" ht="18.75" customHeight="1" x14ac:dyDescent="0.2">
      <c r="A95" s="55"/>
      <c r="C95" s="1"/>
      <c r="D95" s="1"/>
      <c r="E95" s="1"/>
      <c r="F95" s="1"/>
    </row>
    <row r="96" spans="1:6" s="2" customFormat="1" ht="18.75" customHeight="1" x14ac:dyDescent="0.2">
      <c r="A96" s="55"/>
      <c r="C96" s="1"/>
      <c r="D96" s="1"/>
      <c r="E96" s="1"/>
      <c r="F96" s="1"/>
    </row>
    <row r="97" spans="1:6" s="2" customFormat="1" ht="18.75" customHeight="1" x14ac:dyDescent="0.2">
      <c r="A97" s="55"/>
      <c r="C97" s="1"/>
      <c r="D97" s="1"/>
      <c r="E97" s="1"/>
      <c r="F97" s="1"/>
    </row>
    <row r="98" spans="1:6" s="2" customFormat="1" ht="18.75" customHeight="1" x14ac:dyDescent="0.2">
      <c r="A98" s="55"/>
      <c r="C98" s="1"/>
      <c r="D98" s="1"/>
      <c r="E98" s="1"/>
      <c r="F98" s="1"/>
    </row>
    <row r="99" spans="1:6" s="2" customFormat="1" ht="18.75" customHeight="1" x14ac:dyDescent="0.2">
      <c r="A99" s="55"/>
      <c r="C99" s="1"/>
      <c r="D99" s="1"/>
      <c r="E99" s="1"/>
      <c r="F99" s="1"/>
    </row>
    <row r="100" spans="1:6" s="2" customFormat="1" ht="18.75" customHeight="1" x14ac:dyDescent="0.2">
      <c r="A100" s="55"/>
      <c r="C100" s="1"/>
      <c r="D100" s="1"/>
      <c r="E100" s="1"/>
      <c r="F100" s="1"/>
    </row>
    <row r="101" spans="1:6" s="2" customFormat="1" ht="18.75" customHeight="1" x14ac:dyDescent="0.2">
      <c r="A101" s="55"/>
      <c r="C101" s="1"/>
      <c r="D101" s="1"/>
      <c r="E101" s="1"/>
      <c r="F101" s="1"/>
    </row>
    <row r="102" spans="1:6" s="2" customFormat="1" ht="18.75" customHeight="1" x14ac:dyDescent="0.2">
      <c r="A102" s="55"/>
      <c r="C102" s="1"/>
      <c r="D102" s="1"/>
      <c r="E102" s="1"/>
      <c r="F102" s="1"/>
    </row>
    <row r="103" spans="1:6" s="2" customFormat="1" ht="18.75" customHeight="1" x14ac:dyDescent="0.2">
      <c r="A103" s="55"/>
      <c r="C103" s="1"/>
      <c r="D103" s="1"/>
      <c r="E103" s="1"/>
      <c r="F103" s="1"/>
    </row>
    <row r="104" spans="1:6" s="2" customFormat="1" ht="18.75" customHeight="1" x14ac:dyDescent="0.2">
      <c r="A104" s="55"/>
      <c r="C104" s="1"/>
      <c r="D104" s="1"/>
      <c r="E104" s="1"/>
      <c r="F104" s="1"/>
    </row>
    <row r="105" spans="1:6" s="2" customFormat="1" ht="18.75" customHeight="1" x14ac:dyDescent="0.2">
      <c r="A105" s="55"/>
      <c r="C105" s="1"/>
      <c r="D105" s="1"/>
      <c r="E105" s="1"/>
      <c r="F105" s="1"/>
    </row>
    <row r="106" spans="1:6" s="2" customFormat="1" ht="18.75" customHeight="1" x14ac:dyDescent="0.2">
      <c r="A106" s="55"/>
      <c r="C106" s="1"/>
      <c r="D106" s="1"/>
      <c r="E106" s="1"/>
      <c r="F106" s="1"/>
    </row>
    <row r="107" spans="1:6" s="2" customFormat="1" ht="18.75" customHeight="1" x14ac:dyDescent="0.2">
      <c r="A107" s="55"/>
      <c r="C107" s="1"/>
      <c r="D107" s="1"/>
      <c r="E107" s="1"/>
      <c r="F107" s="1"/>
    </row>
    <row r="108" spans="1:6" s="2" customFormat="1" ht="18.75" customHeight="1" x14ac:dyDescent="0.2">
      <c r="A108" s="55"/>
      <c r="C108" s="1"/>
      <c r="D108" s="1"/>
      <c r="E108" s="1"/>
      <c r="F108" s="1"/>
    </row>
    <row r="109" spans="1:6" s="2" customFormat="1" ht="18.75" customHeight="1" x14ac:dyDescent="0.2">
      <c r="A109" s="55"/>
      <c r="C109" s="1"/>
      <c r="D109" s="1"/>
      <c r="E109" s="1"/>
      <c r="F109" s="1"/>
    </row>
    <row r="110" spans="1:6" s="2" customFormat="1" ht="18.75" customHeight="1" x14ac:dyDescent="0.2">
      <c r="A110" s="55"/>
      <c r="C110" s="1"/>
      <c r="D110" s="1"/>
      <c r="E110" s="1"/>
      <c r="F110" s="1"/>
    </row>
    <row r="111" spans="1:6" s="2" customFormat="1" ht="18.75" customHeight="1" x14ac:dyDescent="0.2">
      <c r="A111" s="55"/>
      <c r="C111" s="1"/>
      <c r="D111" s="1"/>
      <c r="E111" s="1"/>
      <c r="F111" s="1"/>
    </row>
    <row r="112" spans="1:6" s="2" customFormat="1" ht="18.75" customHeight="1" x14ac:dyDescent="0.2">
      <c r="A112" s="55"/>
      <c r="C112" s="1"/>
      <c r="D112" s="1"/>
      <c r="E112" s="1"/>
      <c r="F112" s="1"/>
    </row>
    <row r="113" spans="1:6" s="2" customFormat="1" ht="18.75" customHeight="1" x14ac:dyDescent="0.2">
      <c r="A113" s="55"/>
      <c r="C113" s="1"/>
      <c r="D113" s="1"/>
      <c r="E113" s="1"/>
      <c r="F113" s="1"/>
    </row>
    <row r="114" spans="1:6" s="2" customFormat="1" ht="18.75" customHeight="1" x14ac:dyDescent="0.2">
      <c r="A114" s="55"/>
      <c r="C114" s="1"/>
      <c r="D114" s="1"/>
      <c r="E114" s="1"/>
      <c r="F114" s="1"/>
    </row>
    <row r="115" spans="1:6" s="2" customFormat="1" ht="18.75" customHeight="1" x14ac:dyDescent="0.2">
      <c r="A115" s="55"/>
      <c r="C115" s="1"/>
      <c r="D115" s="1"/>
      <c r="E115" s="1"/>
      <c r="F115" s="1"/>
    </row>
    <row r="116" spans="1:6" s="2" customFormat="1" ht="18.75" customHeight="1" x14ac:dyDescent="0.2">
      <c r="A116" s="55"/>
      <c r="C116" s="1"/>
      <c r="D116" s="1"/>
      <c r="E116" s="1"/>
      <c r="F116" s="1"/>
    </row>
    <row r="117" spans="1:6" s="2" customFormat="1" ht="18.75" customHeight="1" x14ac:dyDescent="0.2">
      <c r="A117" s="55"/>
      <c r="C117" s="1"/>
      <c r="D117" s="1"/>
      <c r="E117" s="1"/>
      <c r="F117" s="1"/>
    </row>
    <row r="118" spans="1:6" s="2" customFormat="1" ht="18.75" customHeight="1" x14ac:dyDescent="0.2">
      <c r="A118" s="55"/>
      <c r="C118" s="1"/>
      <c r="D118" s="1"/>
      <c r="E118" s="1"/>
      <c r="F118" s="1"/>
    </row>
    <row r="119" spans="1:6" s="2" customFormat="1" ht="18.75" customHeight="1" x14ac:dyDescent="0.2">
      <c r="A119" s="55"/>
      <c r="C119" s="1"/>
      <c r="D119" s="1"/>
      <c r="E119" s="1"/>
      <c r="F119" s="1"/>
    </row>
    <row r="120" spans="1:6" s="2" customFormat="1" ht="18.75" customHeight="1" x14ac:dyDescent="0.2">
      <c r="A120" s="55"/>
      <c r="C120" s="1"/>
      <c r="D120" s="1"/>
      <c r="E120" s="1"/>
      <c r="F120" s="1"/>
    </row>
    <row r="121" spans="1:6" s="2" customFormat="1" ht="18.75" customHeight="1" x14ac:dyDescent="0.2">
      <c r="A121" s="55"/>
      <c r="C121" s="1"/>
      <c r="D121" s="1"/>
      <c r="E121" s="1"/>
      <c r="F121" s="1"/>
    </row>
    <row r="122" spans="1:6" s="2" customFormat="1" ht="18.75" customHeight="1" x14ac:dyDescent="0.2">
      <c r="A122" s="55"/>
      <c r="C122" s="1"/>
      <c r="D122" s="1"/>
      <c r="E122" s="1"/>
      <c r="F122" s="1"/>
    </row>
    <row r="123" spans="1:6" s="2" customFormat="1" ht="18.75" customHeight="1" x14ac:dyDescent="0.2">
      <c r="A123" s="55"/>
      <c r="C123" s="1"/>
      <c r="D123" s="1"/>
      <c r="E123" s="1"/>
      <c r="F123" s="1"/>
    </row>
    <row r="124" spans="1:6" s="2" customFormat="1" ht="18.75" customHeight="1" x14ac:dyDescent="0.2">
      <c r="A124" s="55"/>
      <c r="C124" s="1"/>
      <c r="D124" s="1"/>
      <c r="E124" s="1"/>
      <c r="F124" s="1"/>
    </row>
    <row r="125" spans="1:6" s="2" customFormat="1" ht="18.75" customHeight="1" x14ac:dyDescent="0.2">
      <c r="A125" s="55"/>
      <c r="C125" s="1"/>
      <c r="D125" s="1"/>
      <c r="E125" s="1"/>
      <c r="F125" s="1"/>
    </row>
    <row r="126" spans="1:6" s="2" customFormat="1" ht="18.75" customHeight="1" x14ac:dyDescent="0.2">
      <c r="A126" s="55"/>
      <c r="C126" s="1"/>
      <c r="D126" s="1"/>
      <c r="E126" s="1"/>
      <c r="F126" s="1"/>
    </row>
    <row r="127" spans="1:6" s="2" customFormat="1" ht="18.75" customHeight="1" x14ac:dyDescent="0.2">
      <c r="A127" s="55"/>
      <c r="C127" s="1"/>
      <c r="D127" s="1"/>
      <c r="E127" s="1"/>
      <c r="F127" s="1"/>
    </row>
    <row r="128" spans="1:6" s="2" customFormat="1" ht="18.75" customHeight="1" x14ac:dyDescent="0.2">
      <c r="A128" s="55"/>
      <c r="C128" s="1"/>
      <c r="D128" s="1"/>
      <c r="E128" s="1"/>
      <c r="F128" s="1"/>
    </row>
    <row r="129" spans="1:6" s="2" customFormat="1" ht="18.75" customHeight="1" x14ac:dyDescent="0.2">
      <c r="A129" s="55"/>
      <c r="C129" s="1"/>
      <c r="D129" s="1"/>
      <c r="E129" s="1"/>
      <c r="F129" s="1"/>
    </row>
    <row r="130" spans="1:6" s="2" customFormat="1" ht="18.75" customHeight="1" x14ac:dyDescent="0.2">
      <c r="A130" s="55"/>
      <c r="C130" s="1"/>
      <c r="D130" s="1"/>
      <c r="E130" s="1"/>
      <c r="F130" s="1"/>
    </row>
    <row r="131" spans="1:6" s="2" customFormat="1" ht="18.75" customHeight="1" x14ac:dyDescent="0.2">
      <c r="A131" s="55"/>
      <c r="C131" s="1"/>
      <c r="D131" s="1"/>
      <c r="E131" s="1"/>
      <c r="F131" s="1"/>
    </row>
    <row r="132" spans="1:6" s="2" customFormat="1" ht="18.75" customHeight="1" x14ac:dyDescent="0.2">
      <c r="A132" s="55"/>
      <c r="C132" s="1"/>
      <c r="D132" s="1"/>
      <c r="E132" s="1"/>
      <c r="F132" s="1"/>
    </row>
    <row r="133" spans="1:6" s="2" customFormat="1" ht="18.75" customHeight="1" x14ac:dyDescent="0.2">
      <c r="A133" s="55"/>
      <c r="C133" s="1"/>
      <c r="D133" s="1"/>
      <c r="E133" s="1"/>
      <c r="F133" s="1"/>
    </row>
    <row r="134" spans="1:6" s="2" customFormat="1" ht="18.75" customHeight="1" x14ac:dyDescent="0.2">
      <c r="A134" s="55"/>
      <c r="C134" s="1"/>
      <c r="D134" s="1"/>
      <c r="E134" s="1"/>
      <c r="F134" s="1"/>
    </row>
    <row r="135" spans="1:6" s="2" customFormat="1" ht="18.75" customHeight="1" x14ac:dyDescent="0.2">
      <c r="A135" s="55"/>
      <c r="C135" s="1"/>
      <c r="D135" s="1"/>
      <c r="E135" s="1"/>
      <c r="F135" s="1"/>
    </row>
    <row r="136" spans="1:6" s="2" customFormat="1" ht="18.75" customHeight="1" x14ac:dyDescent="0.2">
      <c r="A136" s="55"/>
      <c r="C136" s="1"/>
      <c r="D136" s="1"/>
      <c r="E136" s="1"/>
      <c r="F136" s="1"/>
    </row>
    <row r="137" spans="1:6" s="2" customFormat="1" ht="18.75" customHeight="1" x14ac:dyDescent="0.2">
      <c r="A137" s="55"/>
      <c r="C137" s="1"/>
      <c r="D137" s="1"/>
      <c r="E137" s="1"/>
      <c r="F137" s="1"/>
    </row>
    <row r="138" spans="1:6" s="2" customFormat="1" ht="18.75" customHeight="1" x14ac:dyDescent="0.2">
      <c r="A138" s="55"/>
      <c r="C138" s="1"/>
      <c r="D138" s="1"/>
      <c r="E138" s="1"/>
      <c r="F138" s="1"/>
    </row>
    <row r="139" spans="1:6" s="2" customFormat="1" ht="18.75" customHeight="1" x14ac:dyDescent="0.2">
      <c r="A139" s="55"/>
      <c r="C139" s="1"/>
      <c r="D139" s="1"/>
      <c r="E139" s="1"/>
      <c r="F139" s="1"/>
    </row>
    <row r="140" spans="1:6" s="2" customFormat="1" ht="18.75" customHeight="1" x14ac:dyDescent="0.2">
      <c r="A140" s="55"/>
      <c r="C140" s="1"/>
      <c r="D140" s="1"/>
      <c r="E140" s="1"/>
      <c r="F140" s="1"/>
    </row>
    <row r="141" spans="1:6" s="2" customFormat="1" ht="18.75" customHeight="1" x14ac:dyDescent="0.2">
      <c r="A141" s="55"/>
      <c r="C141" s="1"/>
      <c r="D141" s="1"/>
      <c r="E141" s="1"/>
      <c r="F141" s="1"/>
    </row>
    <row r="142" spans="1:6" s="2" customFormat="1" ht="18.75" customHeight="1" x14ac:dyDescent="0.2">
      <c r="A142" s="55"/>
      <c r="C142" s="1"/>
      <c r="D142" s="1"/>
      <c r="E142" s="1"/>
      <c r="F142" s="1"/>
    </row>
    <row r="143" spans="1:6" s="2" customFormat="1" ht="18.75" customHeight="1" x14ac:dyDescent="0.2">
      <c r="A143" s="55"/>
      <c r="C143" s="1"/>
      <c r="D143" s="1"/>
      <c r="E143" s="1"/>
      <c r="F143" s="1"/>
    </row>
    <row r="144" spans="1:6" s="2" customFormat="1" ht="18.75" customHeight="1" x14ac:dyDescent="0.2">
      <c r="A144" s="55"/>
      <c r="C144" s="1"/>
      <c r="D144" s="1"/>
      <c r="E144" s="1"/>
      <c r="F144" s="1"/>
    </row>
    <row r="145" spans="1:6" s="2" customFormat="1" ht="18.75" customHeight="1" x14ac:dyDescent="0.2">
      <c r="A145" s="55"/>
      <c r="C145" s="1"/>
      <c r="D145" s="1"/>
      <c r="E145" s="1"/>
      <c r="F145" s="1"/>
    </row>
    <row r="146" spans="1:6" s="2" customFormat="1" ht="18.75" customHeight="1" x14ac:dyDescent="0.2">
      <c r="A146" s="55"/>
      <c r="C146" s="1"/>
      <c r="D146" s="1"/>
      <c r="E146" s="1"/>
      <c r="F146" s="1"/>
    </row>
    <row r="147" spans="1:6" s="2" customFormat="1" ht="18.75" customHeight="1" x14ac:dyDescent="0.2">
      <c r="A147" s="55"/>
      <c r="C147" s="1"/>
      <c r="D147" s="1"/>
      <c r="E147" s="1"/>
      <c r="F147" s="1"/>
    </row>
    <row r="148" spans="1:6" s="2" customFormat="1" ht="18.75" customHeight="1" x14ac:dyDescent="0.2">
      <c r="A148" s="55"/>
      <c r="C148" s="1"/>
      <c r="D148" s="1"/>
      <c r="E148" s="1"/>
      <c r="F148" s="1"/>
    </row>
    <row r="149" spans="1:6" s="2" customFormat="1" ht="18.75" customHeight="1" x14ac:dyDescent="0.2">
      <c r="A149" s="55"/>
      <c r="C149" s="1"/>
      <c r="D149" s="1"/>
      <c r="E149" s="1"/>
      <c r="F149" s="1"/>
    </row>
    <row r="150" spans="1:6" s="2" customFormat="1" ht="18.75" customHeight="1" x14ac:dyDescent="0.2">
      <c r="A150" s="55"/>
      <c r="C150" s="1"/>
      <c r="D150" s="1"/>
      <c r="E150" s="1"/>
      <c r="F150" s="1"/>
    </row>
    <row r="151" spans="1:6" s="2" customFormat="1" ht="18.75" customHeight="1" x14ac:dyDescent="0.2">
      <c r="A151" s="55"/>
      <c r="C151" s="1"/>
      <c r="D151" s="1"/>
      <c r="E151" s="1"/>
      <c r="F151" s="1"/>
    </row>
    <row r="152" spans="1:6" s="2" customFormat="1" ht="18.75" customHeight="1" x14ac:dyDescent="0.2">
      <c r="A152" s="55"/>
      <c r="C152" s="1"/>
      <c r="D152" s="1"/>
      <c r="E152" s="1"/>
      <c r="F152" s="1"/>
    </row>
    <row r="153" spans="1:6" s="2" customFormat="1" ht="18.75" customHeight="1" x14ac:dyDescent="0.2">
      <c r="A153" s="55"/>
      <c r="C153" s="1"/>
      <c r="D153" s="1"/>
      <c r="E153" s="1"/>
      <c r="F153" s="1"/>
    </row>
    <row r="154" spans="1:6" s="2" customFormat="1" ht="18.75" customHeight="1" x14ac:dyDescent="0.2">
      <c r="A154" s="55"/>
      <c r="C154" s="1"/>
      <c r="D154" s="1"/>
      <c r="E154" s="1"/>
      <c r="F154" s="1"/>
    </row>
    <row r="155" spans="1:6" s="2" customFormat="1" ht="18.75" customHeight="1" x14ac:dyDescent="0.2">
      <c r="A155" s="55"/>
      <c r="C155" s="1"/>
      <c r="D155" s="1"/>
      <c r="E155" s="1"/>
      <c r="F155" s="1"/>
    </row>
    <row r="156" spans="1:6" s="2" customFormat="1" ht="18.75" customHeight="1" x14ac:dyDescent="0.2">
      <c r="A156" s="55"/>
      <c r="C156" s="1"/>
      <c r="D156" s="1"/>
      <c r="E156" s="1"/>
      <c r="F156" s="1"/>
    </row>
    <row r="157" spans="1:6" s="2" customFormat="1" ht="18.75" customHeight="1" x14ac:dyDescent="0.2">
      <c r="A157" s="55"/>
      <c r="C157" s="1"/>
      <c r="D157" s="1"/>
      <c r="E157" s="1"/>
      <c r="F157" s="1"/>
    </row>
    <row r="158" spans="1:6" s="2" customFormat="1" ht="18.75" customHeight="1" x14ac:dyDescent="0.2">
      <c r="A158" s="55"/>
      <c r="C158" s="1"/>
      <c r="D158" s="1"/>
      <c r="E158" s="1"/>
      <c r="F158" s="1"/>
    </row>
    <row r="159" spans="1:6" s="2" customFormat="1" ht="18.75" customHeight="1" x14ac:dyDescent="0.2">
      <c r="A159" s="55"/>
      <c r="C159" s="1"/>
      <c r="D159" s="1"/>
      <c r="E159" s="1"/>
      <c r="F159" s="1"/>
    </row>
    <row r="160" spans="1:6" s="2" customFormat="1" ht="18.75" customHeight="1" x14ac:dyDescent="0.2">
      <c r="A160" s="55"/>
      <c r="C160" s="1"/>
      <c r="D160" s="1"/>
      <c r="E160" s="1"/>
      <c r="F160" s="1"/>
    </row>
    <row r="161" spans="1:6" s="2" customFormat="1" ht="18.75" customHeight="1" x14ac:dyDescent="0.2">
      <c r="A161" s="55"/>
      <c r="C161" s="1"/>
      <c r="D161" s="1"/>
      <c r="E161" s="1"/>
      <c r="F161" s="1"/>
    </row>
    <row r="162" spans="1:6" s="2" customFormat="1" ht="18.75" customHeight="1" x14ac:dyDescent="0.2">
      <c r="A162" s="55"/>
      <c r="C162" s="1"/>
      <c r="D162" s="1"/>
      <c r="E162" s="1"/>
      <c r="F162" s="1"/>
    </row>
    <row r="163" spans="1:6" s="2" customFormat="1" ht="18.75" customHeight="1" x14ac:dyDescent="0.2">
      <c r="A163" s="55"/>
      <c r="C163" s="1"/>
      <c r="D163" s="1"/>
      <c r="E163" s="1"/>
      <c r="F163" s="1"/>
    </row>
    <row r="164" spans="1:6" s="2" customFormat="1" ht="18.75" customHeight="1" x14ac:dyDescent="0.2">
      <c r="A164" s="55"/>
      <c r="C164" s="1"/>
      <c r="D164" s="1"/>
      <c r="E164" s="1"/>
      <c r="F164" s="1"/>
    </row>
    <row r="165" spans="1:6" s="2" customFormat="1" ht="18.75" customHeight="1" x14ac:dyDescent="0.2">
      <c r="A165" s="55"/>
      <c r="C165" s="1"/>
      <c r="D165" s="1"/>
      <c r="E165" s="1"/>
      <c r="F165" s="1"/>
    </row>
    <row r="166" spans="1:6" s="2" customFormat="1" ht="18.75" customHeight="1" x14ac:dyDescent="0.2">
      <c r="A166" s="55"/>
      <c r="C166" s="1"/>
      <c r="D166" s="1"/>
      <c r="E166" s="1"/>
      <c r="F166" s="1"/>
    </row>
    <row r="167" spans="1:6" s="2" customFormat="1" ht="18.75" customHeight="1" x14ac:dyDescent="0.2">
      <c r="A167" s="55"/>
      <c r="C167" s="1"/>
      <c r="D167" s="1"/>
      <c r="E167" s="1"/>
      <c r="F167" s="1"/>
    </row>
    <row r="168" spans="1:6" s="2" customFormat="1" ht="18.75" customHeight="1" x14ac:dyDescent="0.2">
      <c r="A168" s="55"/>
      <c r="C168" s="1"/>
      <c r="D168" s="1"/>
      <c r="E168" s="1"/>
      <c r="F168" s="1"/>
    </row>
    <row r="169" spans="1:6" s="2" customFormat="1" ht="18.75" customHeight="1" x14ac:dyDescent="0.2">
      <c r="A169" s="55"/>
      <c r="C169" s="1"/>
      <c r="D169" s="1"/>
      <c r="E169" s="1"/>
      <c r="F169" s="1"/>
    </row>
    <row r="170" spans="1:6" s="2" customFormat="1" ht="18.75" customHeight="1" x14ac:dyDescent="0.2">
      <c r="A170" s="55"/>
      <c r="C170" s="1"/>
      <c r="D170" s="1"/>
      <c r="E170" s="1"/>
      <c r="F170" s="1"/>
    </row>
    <row r="171" spans="1:6" s="2" customFormat="1" ht="18.75" customHeight="1" x14ac:dyDescent="0.2">
      <c r="A171" s="55"/>
      <c r="C171" s="1"/>
      <c r="D171" s="1"/>
      <c r="E171" s="1"/>
      <c r="F171" s="1"/>
    </row>
    <row r="172" spans="1:6" s="2" customFormat="1" ht="18.75" customHeight="1" x14ac:dyDescent="0.2">
      <c r="A172" s="55"/>
      <c r="C172" s="1"/>
      <c r="D172" s="1"/>
      <c r="E172" s="1"/>
      <c r="F172" s="1"/>
    </row>
    <row r="173" spans="1:6" s="2" customFormat="1" ht="18.75" customHeight="1" x14ac:dyDescent="0.2">
      <c r="A173" s="55"/>
      <c r="C173" s="1"/>
      <c r="D173" s="1"/>
      <c r="E173" s="1"/>
      <c r="F173" s="1"/>
    </row>
    <row r="174" spans="1:6" s="2" customFormat="1" ht="18.75" customHeight="1" x14ac:dyDescent="0.2">
      <c r="A174" s="55"/>
      <c r="C174" s="1"/>
      <c r="D174" s="1"/>
      <c r="E174" s="1"/>
      <c r="F174" s="1"/>
    </row>
    <row r="175" spans="1:6" s="2" customFormat="1" ht="18.75" customHeight="1" x14ac:dyDescent="0.2">
      <c r="A175" s="55"/>
      <c r="C175" s="1"/>
      <c r="D175" s="1"/>
      <c r="E175" s="1"/>
      <c r="F175" s="1"/>
    </row>
    <row r="176" spans="1:6" s="2" customFormat="1" ht="18.75" customHeight="1" x14ac:dyDescent="0.2">
      <c r="A176" s="55"/>
      <c r="C176" s="1"/>
      <c r="D176" s="1"/>
      <c r="E176" s="1"/>
      <c r="F176" s="1"/>
    </row>
    <row r="177" spans="1:6" s="2" customFormat="1" ht="18.75" customHeight="1" x14ac:dyDescent="0.2">
      <c r="A177" s="55"/>
      <c r="C177" s="1"/>
      <c r="D177" s="1"/>
      <c r="E177" s="1"/>
      <c r="F177" s="1"/>
    </row>
    <row r="178" spans="1:6" s="2" customFormat="1" ht="18.75" customHeight="1" x14ac:dyDescent="0.2">
      <c r="A178" s="55"/>
      <c r="C178" s="1"/>
      <c r="D178" s="1"/>
      <c r="E178" s="1"/>
      <c r="F178" s="1"/>
    </row>
    <row r="179" spans="1:6" s="2" customFormat="1" ht="18.75" customHeight="1" x14ac:dyDescent="0.2">
      <c r="A179" s="55"/>
      <c r="C179" s="1"/>
      <c r="D179" s="1"/>
      <c r="E179" s="1"/>
      <c r="F179" s="1"/>
    </row>
    <row r="180" spans="1:6" s="2" customFormat="1" ht="18.75" customHeight="1" x14ac:dyDescent="0.2">
      <c r="A180" s="55"/>
      <c r="C180" s="1"/>
      <c r="D180" s="1"/>
      <c r="E180" s="1"/>
      <c r="F180" s="1"/>
    </row>
    <row r="181" spans="1:6" s="2" customFormat="1" ht="18.75" customHeight="1" x14ac:dyDescent="0.2">
      <c r="A181" s="55"/>
      <c r="C181" s="1"/>
      <c r="D181" s="1"/>
      <c r="E181" s="1"/>
      <c r="F181" s="1"/>
    </row>
    <row r="182" spans="1:6" s="2" customFormat="1" ht="18.75" customHeight="1" x14ac:dyDescent="0.2">
      <c r="A182" s="55"/>
      <c r="C182" s="1"/>
      <c r="D182" s="1"/>
      <c r="E182" s="1"/>
      <c r="F182" s="1"/>
    </row>
    <row r="183" spans="1:6" s="2" customFormat="1" ht="18.75" customHeight="1" x14ac:dyDescent="0.2">
      <c r="A183" s="55"/>
      <c r="C183" s="1"/>
      <c r="D183" s="1"/>
      <c r="E183" s="1"/>
      <c r="F183" s="1"/>
    </row>
    <row r="184" spans="1:6" s="2" customFormat="1" ht="18.75" customHeight="1" x14ac:dyDescent="0.2">
      <c r="A184" s="55"/>
      <c r="C184" s="1"/>
      <c r="D184" s="1"/>
      <c r="E184" s="1"/>
      <c r="F184" s="1"/>
    </row>
    <row r="185" spans="1:6" s="2" customFormat="1" ht="18.75" customHeight="1" x14ac:dyDescent="0.2">
      <c r="A185" s="55"/>
      <c r="C185" s="1"/>
      <c r="D185" s="1"/>
      <c r="E185" s="1"/>
      <c r="F185" s="1"/>
    </row>
    <row r="186" spans="1:6" s="2" customFormat="1" ht="18.75" customHeight="1" x14ac:dyDescent="0.2">
      <c r="A186" s="55"/>
      <c r="C186" s="1"/>
      <c r="D186" s="1"/>
      <c r="E186" s="1"/>
      <c r="F186" s="1"/>
    </row>
    <row r="187" spans="1:6" s="2" customFormat="1" ht="18.75" customHeight="1" x14ac:dyDescent="0.2">
      <c r="A187" s="55"/>
      <c r="C187" s="1"/>
      <c r="D187" s="1"/>
      <c r="E187" s="1"/>
      <c r="F187" s="1"/>
    </row>
    <row r="188" spans="1:6" s="2" customFormat="1" ht="18.75" customHeight="1" x14ac:dyDescent="0.2">
      <c r="A188" s="55"/>
      <c r="C188" s="1"/>
      <c r="D188" s="1"/>
      <c r="E188" s="1"/>
      <c r="F188" s="1"/>
    </row>
    <row r="189" spans="1:6" s="2" customFormat="1" ht="18.75" customHeight="1" x14ac:dyDescent="0.2">
      <c r="A189" s="55"/>
      <c r="C189" s="1"/>
      <c r="D189" s="1"/>
      <c r="E189" s="1"/>
      <c r="F189" s="1"/>
    </row>
    <row r="190" spans="1:6" s="2" customFormat="1" ht="18.75" customHeight="1" x14ac:dyDescent="0.2">
      <c r="A190" s="55"/>
      <c r="C190" s="1"/>
      <c r="D190" s="1"/>
      <c r="E190" s="1"/>
      <c r="F190" s="1"/>
    </row>
    <row r="191" spans="1:6" s="2" customFormat="1" ht="18.75" customHeight="1" x14ac:dyDescent="0.2">
      <c r="A191" s="55"/>
      <c r="C191" s="1"/>
      <c r="D191" s="1"/>
      <c r="E191" s="1"/>
      <c r="F191" s="1"/>
    </row>
    <row r="192" spans="1:6" s="2" customFormat="1" ht="18.75" customHeight="1" x14ac:dyDescent="0.2">
      <c r="A192" s="55"/>
      <c r="C192" s="1"/>
      <c r="D192" s="1"/>
      <c r="E192" s="1"/>
      <c r="F192" s="1"/>
    </row>
    <row r="193" spans="1:6" s="2" customFormat="1" ht="18.75" customHeight="1" x14ac:dyDescent="0.2">
      <c r="A193" s="55"/>
      <c r="C193" s="1"/>
      <c r="D193" s="1"/>
      <c r="E193" s="1"/>
      <c r="F193" s="1"/>
    </row>
    <row r="194" spans="1:6" s="2" customFormat="1" ht="18.75" customHeight="1" x14ac:dyDescent="0.2">
      <c r="A194" s="55"/>
      <c r="C194" s="1"/>
      <c r="D194" s="1"/>
      <c r="E194" s="1"/>
      <c r="F194" s="1"/>
    </row>
    <row r="195" spans="1:6" s="2" customFormat="1" ht="18.75" customHeight="1" x14ac:dyDescent="0.2">
      <c r="A195" s="55"/>
      <c r="C195" s="1"/>
      <c r="D195" s="1"/>
      <c r="E195" s="1"/>
      <c r="F195" s="1"/>
    </row>
    <row r="196" spans="1:6" s="2" customFormat="1" ht="18.75" customHeight="1" x14ac:dyDescent="0.2">
      <c r="A196" s="55"/>
      <c r="C196" s="1"/>
      <c r="D196" s="1"/>
      <c r="E196" s="1"/>
      <c r="F196" s="1"/>
    </row>
    <row r="197" spans="1:6" s="2" customFormat="1" ht="18.75" customHeight="1" x14ac:dyDescent="0.2">
      <c r="A197" s="55"/>
      <c r="C197" s="1"/>
      <c r="D197" s="1"/>
      <c r="E197" s="1"/>
      <c r="F197" s="1"/>
    </row>
    <row r="198" spans="1:6" s="2" customFormat="1" ht="18.75" customHeight="1" x14ac:dyDescent="0.2">
      <c r="A198" s="55"/>
      <c r="C198" s="1"/>
      <c r="D198" s="1"/>
      <c r="E198" s="1"/>
      <c r="F198" s="1"/>
    </row>
    <row r="199" spans="1:6" s="2" customFormat="1" ht="18.75" customHeight="1" x14ac:dyDescent="0.2">
      <c r="A199" s="55"/>
      <c r="C199" s="1"/>
      <c r="D199" s="1"/>
      <c r="E199" s="1"/>
      <c r="F199" s="1"/>
    </row>
    <row r="200" spans="1:6" s="2" customFormat="1" ht="18.75" customHeight="1" x14ac:dyDescent="0.2">
      <c r="A200" s="55"/>
      <c r="C200" s="1"/>
      <c r="D200" s="1"/>
      <c r="E200" s="1"/>
      <c r="F200" s="1"/>
    </row>
    <row r="201" spans="1:6" s="2" customFormat="1" ht="18.75" customHeight="1" x14ac:dyDescent="0.2">
      <c r="A201" s="55"/>
      <c r="C201" s="1"/>
      <c r="D201" s="1"/>
      <c r="E201" s="1"/>
      <c r="F201" s="1"/>
    </row>
    <row r="202" spans="1:6" s="2" customFormat="1" ht="18.75" customHeight="1" x14ac:dyDescent="0.2">
      <c r="A202" s="55"/>
      <c r="C202" s="1"/>
      <c r="D202" s="1"/>
      <c r="E202" s="1"/>
      <c r="F202" s="1"/>
    </row>
    <row r="203" spans="1:6" s="2" customFormat="1" ht="18.75" customHeight="1" x14ac:dyDescent="0.2">
      <c r="A203" s="55"/>
      <c r="C203" s="1"/>
      <c r="D203" s="1"/>
      <c r="E203" s="1"/>
      <c r="F203" s="1"/>
    </row>
    <row r="204" spans="1:6" s="2" customFormat="1" ht="18.75" customHeight="1" x14ac:dyDescent="0.2">
      <c r="A204" s="55"/>
      <c r="C204" s="1"/>
      <c r="D204" s="1"/>
      <c r="E204" s="1"/>
      <c r="F204" s="1"/>
    </row>
    <row r="205" spans="1:6" s="2" customFormat="1" ht="18.75" customHeight="1" x14ac:dyDescent="0.2">
      <c r="A205" s="55"/>
      <c r="C205" s="1"/>
      <c r="D205" s="1"/>
      <c r="E205" s="1"/>
      <c r="F205" s="1"/>
    </row>
    <row r="206" spans="1:6" s="2" customFormat="1" ht="18.75" customHeight="1" x14ac:dyDescent="0.2">
      <c r="A206" s="55"/>
      <c r="C206" s="1"/>
      <c r="D206" s="1"/>
      <c r="E206" s="1"/>
      <c r="F206" s="1"/>
    </row>
    <row r="207" spans="1:6" s="2" customFormat="1" ht="18.75" customHeight="1" x14ac:dyDescent="0.2">
      <c r="A207" s="55"/>
      <c r="C207" s="1"/>
      <c r="D207" s="1"/>
      <c r="E207" s="1"/>
      <c r="F207" s="1"/>
    </row>
    <row r="208" spans="1:6" s="2" customFormat="1" ht="18.75" customHeight="1" x14ac:dyDescent="0.2">
      <c r="A208" s="55"/>
      <c r="C208" s="1"/>
      <c r="D208" s="1"/>
      <c r="E208" s="1"/>
      <c r="F208" s="1"/>
    </row>
    <row r="209" spans="1:6" s="2" customFormat="1" ht="18.75" customHeight="1" x14ac:dyDescent="0.2">
      <c r="A209" s="55"/>
      <c r="C209" s="1"/>
      <c r="D209" s="1"/>
      <c r="E209" s="1"/>
      <c r="F209" s="1"/>
    </row>
    <row r="210" spans="1:6" s="2" customFormat="1" ht="18.75" customHeight="1" x14ac:dyDescent="0.2">
      <c r="A210" s="55"/>
      <c r="C210" s="1"/>
      <c r="D210" s="1"/>
      <c r="E210" s="1"/>
      <c r="F210" s="1"/>
    </row>
    <row r="211" spans="1:6" s="2" customFormat="1" ht="18.75" customHeight="1" x14ac:dyDescent="0.2">
      <c r="A211" s="55"/>
      <c r="C211" s="1"/>
      <c r="D211" s="1"/>
      <c r="E211" s="1"/>
      <c r="F211" s="1"/>
    </row>
    <row r="212" spans="1:6" s="2" customFormat="1" ht="18.75" customHeight="1" x14ac:dyDescent="0.2">
      <c r="A212" s="55"/>
      <c r="C212" s="1"/>
      <c r="D212" s="1"/>
      <c r="E212" s="1"/>
      <c r="F212" s="1"/>
    </row>
    <row r="213" spans="1:6" s="2" customFormat="1" ht="18.75" customHeight="1" x14ac:dyDescent="0.2">
      <c r="A213" s="55"/>
      <c r="C213" s="1"/>
      <c r="D213" s="1"/>
      <c r="E213" s="1"/>
      <c r="F213" s="1"/>
    </row>
    <row r="214" spans="1:6" s="2" customFormat="1" ht="18.75" customHeight="1" x14ac:dyDescent="0.2">
      <c r="A214" s="55"/>
      <c r="C214" s="1"/>
      <c r="D214" s="1"/>
      <c r="E214" s="1"/>
      <c r="F214" s="1"/>
    </row>
    <row r="215" spans="1:6" s="2" customFormat="1" ht="18.75" customHeight="1" x14ac:dyDescent="0.2">
      <c r="A215" s="55"/>
      <c r="C215" s="1"/>
      <c r="D215" s="1"/>
      <c r="E215" s="1"/>
      <c r="F215" s="1"/>
    </row>
    <row r="216" spans="1:6" s="2" customFormat="1" ht="18.75" customHeight="1" x14ac:dyDescent="0.2">
      <c r="A216" s="55"/>
      <c r="C216" s="1"/>
      <c r="D216" s="1"/>
      <c r="E216" s="1"/>
      <c r="F216" s="1"/>
    </row>
    <row r="217" spans="1:6" s="2" customFormat="1" ht="18.75" customHeight="1" x14ac:dyDescent="0.2">
      <c r="A217" s="55"/>
      <c r="C217" s="1"/>
      <c r="D217" s="1"/>
      <c r="E217" s="1"/>
      <c r="F217" s="1"/>
    </row>
    <row r="218" spans="1:6" s="2" customFormat="1" ht="18.75" customHeight="1" x14ac:dyDescent="0.2">
      <c r="A218" s="55"/>
      <c r="C218" s="1"/>
      <c r="D218" s="1"/>
      <c r="E218" s="1"/>
      <c r="F218" s="1"/>
    </row>
    <row r="219" spans="1:6" s="2" customFormat="1" ht="18.75" customHeight="1" x14ac:dyDescent="0.2">
      <c r="A219" s="55"/>
      <c r="C219" s="1"/>
      <c r="D219" s="1"/>
      <c r="E219" s="1"/>
      <c r="F219" s="1"/>
    </row>
    <row r="220" spans="1:6" s="2" customFormat="1" ht="18.75" customHeight="1" x14ac:dyDescent="0.2">
      <c r="A220" s="55"/>
      <c r="C220" s="1"/>
      <c r="D220" s="1"/>
      <c r="E220" s="1"/>
      <c r="F220" s="1"/>
    </row>
    <row r="221" spans="1:6" s="2" customFormat="1" ht="18.75" customHeight="1" x14ac:dyDescent="0.2">
      <c r="A221" s="55"/>
      <c r="C221" s="1"/>
      <c r="D221" s="1"/>
      <c r="E221" s="1"/>
      <c r="F221" s="1"/>
    </row>
    <row r="222" spans="1:6" s="2" customFormat="1" ht="18.75" customHeight="1" x14ac:dyDescent="0.2">
      <c r="A222" s="55"/>
      <c r="C222" s="1"/>
      <c r="D222" s="1"/>
      <c r="E222" s="1"/>
      <c r="F222" s="1"/>
    </row>
    <row r="223" spans="1:6" s="2" customFormat="1" ht="18.75" customHeight="1" x14ac:dyDescent="0.2">
      <c r="A223" s="55"/>
      <c r="C223" s="1"/>
      <c r="D223" s="1"/>
      <c r="E223" s="1"/>
      <c r="F223" s="1"/>
    </row>
  </sheetData>
  <mergeCells count="17">
    <mergeCell ref="B54:C54"/>
    <mergeCell ref="E54:F54"/>
    <mergeCell ref="A15:F15"/>
    <mergeCell ref="A31:F31"/>
    <mergeCell ref="A39:F39"/>
    <mergeCell ref="A46:F46"/>
    <mergeCell ref="A48:F48"/>
    <mergeCell ref="B53:C53"/>
    <mergeCell ref="E53:F53"/>
    <mergeCell ref="A5:F5"/>
    <mergeCell ref="A6:F6"/>
    <mergeCell ref="A7:F7"/>
    <mergeCell ref="A8:F8"/>
    <mergeCell ref="A10:F10"/>
    <mergeCell ref="A12:A13"/>
    <mergeCell ref="B12:B13"/>
    <mergeCell ref="C12:F12"/>
  </mergeCells>
  <pageMargins left="0.78740157480314965" right="0.39370078740157483" top="0.78740157480314965" bottom="0.78740157480314965" header="0.39370078740157483" footer="0.19685039370078741"/>
  <pageSetup paperSize="9" scale="56" orientation="portrait" verticalDpi="300"/>
  <headerFooter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2:L367"/>
  <sheetViews>
    <sheetView tabSelected="1" zoomScale="60" zoomScaleSheetLayoutView="75" workbookViewId="0">
      <selection activeCell="C19" sqref="C19"/>
    </sheetView>
  </sheetViews>
  <sheetFormatPr defaultRowHeight="18.75" customHeight="1" x14ac:dyDescent="0.2"/>
  <cols>
    <col min="1" max="1" width="79.42578125" style="56" customWidth="1"/>
    <col min="2" max="2" width="9.7109375" style="57" customWidth="1"/>
    <col min="3" max="3" width="18.42578125" style="57" customWidth="1"/>
    <col min="4" max="4" width="17.85546875" style="56" customWidth="1"/>
    <col min="5" max="5" width="16.7109375" style="56" customWidth="1"/>
    <col min="6" max="6" width="17.42578125" style="56" customWidth="1"/>
    <col min="7" max="7" width="57.140625" style="56" customWidth="1"/>
    <col min="8" max="8" width="17.140625" style="56" hidden="1" customWidth="1"/>
    <col min="9" max="9" width="14" style="56" customWidth="1"/>
    <col min="10" max="10" width="10.85546875" style="56" bestFit="1" customWidth="1"/>
    <col min="11" max="11" width="22.85546875" style="56" customWidth="1"/>
    <col min="12" max="12" width="11.85546875" style="56" customWidth="1"/>
    <col min="13" max="16384" width="9.140625" style="56"/>
  </cols>
  <sheetData>
    <row r="2" spans="1:7" ht="18.75" customHeight="1" x14ac:dyDescent="0.2">
      <c r="A2" s="58"/>
      <c r="B2" s="58"/>
      <c r="C2" s="58"/>
      <c r="D2" s="58"/>
      <c r="E2" s="58"/>
      <c r="F2" s="58"/>
      <c r="G2" s="59"/>
    </row>
    <row r="4" spans="1:7" ht="18.75" customHeight="1" x14ac:dyDescent="0.2">
      <c r="A4" s="61" t="s">
        <v>51</v>
      </c>
      <c r="B4" s="61"/>
      <c r="C4" s="61"/>
      <c r="D4" s="61"/>
      <c r="E4" s="61"/>
      <c r="F4" s="61"/>
      <c r="G4" s="61"/>
    </row>
    <row r="5" spans="1:7" ht="18.75" customHeight="1" x14ac:dyDescent="0.2">
      <c r="A5" s="60"/>
      <c r="B5" s="62"/>
      <c r="C5" s="60"/>
      <c r="D5" s="60"/>
      <c r="E5" s="60"/>
      <c r="F5" s="60"/>
      <c r="G5" s="60"/>
    </row>
    <row r="6" spans="1:7" ht="18.75" customHeight="1" x14ac:dyDescent="0.2">
      <c r="A6" s="65" t="s">
        <v>5</v>
      </c>
      <c r="B6" s="68" t="s">
        <v>6</v>
      </c>
      <c r="C6" s="71" t="s">
        <v>7</v>
      </c>
      <c r="D6" s="73"/>
      <c r="E6" s="73"/>
      <c r="F6" s="73"/>
      <c r="G6" s="72"/>
    </row>
    <row r="7" spans="1:7" ht="39" customHeight="1" x14ac:dyDescent="0.2">
      <c r="A7" s="66"/>
      <c r="B7" s="69"/>
      <c r="C7" s="74" t="s">
        <v>8</v>
      </c>
      <c r="D7" s="74" t="s">
        <v>9</v>
      </c>
      <c r="E7" s="74" t="s">
        <v>10</v>
      </c>
      <c r="F7" s="74" t="s">
        <v>11</v>
      </c>
      <c r="G7" s="74" t="s">
        <v>52</v>
      </c>
    </row>
    <row r="8" spans="1:7" ht="18" customHeight="1" x14ac:dyDescent="0.2">
      <c r="A8" s="63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</row>
    <row r="9" spans="1:7" s="75" customFormat="1" ht="20.100000000000001" customHeight="1" x14ac:dyDescent="0.2">
      <c r="A9" s="77" t="s">
        <v>53</v>
      </c>
      <c r="B9" s="79"/>
      <c r="C9" s="79"/>
      <c r="D9" s="79"/>
      <c r="E9" s="79"/>
      <c r="F9" s="79"/>
      <c r="G9" s="78"/>
    </row>
    <row r="10" spans="1:7" s="75" customFormat="1" ht="32.25" customHeight="1" x14ac:dyDescent="0.2">
      <c r="A10" s="76" t="s">
        <v>54</v>
      </c>
      <c r="B10" s="80">
        <v>1000</v>
      </c>
      <c r="C10" s="81">
        <v>147492.9</v>
      </c>
      <c r="D10" s="81">
        <v>160605.70000000001</v>
      </c>
      <c r="E10" s="81">
        <v>13112.8</v>
      </c>
      <c r="F10" s="81">
        <v>108.9</v>
      </c>
      <c r="G10" s="83"/>
    </row>
    <row r="11" spans="1:7" s="75" customFormat="1" ht="21" customHeight="1" x14ac:dyDescent="0.2">
      <c r="A11" s="86" t="s">
        <v>55</v>
      </c>
      <c r="B11" s="87">
        <v>1010</v>
      </c>
      <c r="C11" s="81">
        <v>147492.9</v>
      </c>
      <c r="D11" s="81">
        <v>160605.70000000001</v>
      </c>
      <c r="E11" s="81">
        <v>13112.8</v>
      </c>
      <c r="F11" s="81">
        <v>108.9</v>
      </c>
      <c r="G11" s="85"/>
    </row>
    <row r="12" spans="1:7" s="75" customFormat="1" ht="20.100000000000001" customHeight="1" x14ac:dyDescent="0.2">
      <c r="A12" s="86" t="s">
        <v>56</v>
      </c>
      <c r="B12" s="87">
        <v>1011</v>
      </c>
      <c r="C12" s="81">
        <v>0</v>
      </c>
      <c r="D12" s="81">
        <v>0</v>
      </c>
      <c r="E12" s="81"/>
      <c r="F12" s="81"/>
      <c r="G12" s="84"/>
    </row>
    <row r="13" spans="1:7" s="75" customFormat="1" ht="20.100000000000001" customHeight="1" x14ac:dyDescent="0.2">
      <c r="A13" s="86" t="s">
        <v>57</v>
      </c>
      <c r="B13" s="87">
        <v>1012</v>
      </c>
      <c r="C13" s="81">
        <v>0</v>
      </c>
      <c r="D13" s="81">
        <v>0</v>
      </c>
      <c r="E13" s="81"/>
      <c r="F13" s="81"/>
      <c r="G13" s="88"/>
    </row>
    <row r="14" spans="1:7" s="75" customFormat="1" ht="20.100000000000001" customHeight="1" x14ac:dyDescent="0.2">
      <c r="A14" s="86" t="s">
        <v>58</v>
      </c>
      <c r="B14" s="87">
        <v>1020</v>
      </c>
      <c r="C14" s="81">
        <v>24582.1</v>
      </c>
      <c r="D14" s="81">
        <v>26767.599999999999</v>
      </c>
      <c r="E14" s="81">
        <v>2185.5</v>
      </c>
      <c r="F14" s="81">
        <v>108.9</v>
      </c>
      <c r="G14" s="88"/>
    </row>
    <row r="15" spans="1:7" s="75" customFormat="1" ht="20.100000000000001" customHeight="1" x14ac:dyDescent="0.2">
      <c r="A15" s="86" t="s">
        <v>59</v>
      </c>
      <c r="B15" s="87">
        <v>1030</v>
      </c>
      <c r="C15" s="81">
        <v>0</v>
      </c>
      <c r="D15" s="81">
        <v>0</v>
      </c>
      <c r="E15" s="81"/>
      <c r="F15" s="81"/>
      <c r="G15" s="88"/>
    </row>
    <row r="16" spans="1:7" s="75" customFormat="1" ht="53.25" customHeight="1" x14ac:dyDescent="0.2">
      <c r="A16" s="76" t="s">
        <v>60</v>
      </c>
      <c r="B16" s="89">
        <v>1040</v>
      </c>
      <c r="C16" s="81">
        <v>122910.8</v>
      </c>
      <c r="D16" s="81">
        <v>133838.1</v>
      </c>
      <c r="E16" s="81">
        <v>10927.3</v>
      </c>
      <c r="F16" s="81">
        <v>108.9</v>
      </c>
      <c r="G16" s="82"/>
    </row>
    <row r="17" spans="1:12" ht="48.75" customHeight="1" x14ac:dyDescent="0.25">
      <c r="A17" s="76" t="s">
        <v>61</v>
      </c>
      <c r="B17" s="89">
        <v>1050</v>
      </c>
      <c r="C17" s="81">
        <v>124579.5</v>
      </c>
      <c r="D17" s="81">
        <v>110895.3</v>
      </c>
      <c r="E17" s="81">
        <v>-13684.2</v>
      </c>
      <c r="F17" s="81">
        <v>89</v>
      </c>
      <c r="G17" s="90"/>
      <c r="J17" s="91"/>
      <c r="L17" s="91"/>
    </row>
    <row r="18" spans="1:12" ht="51" customHeight="1" x14ac:dyDescent="0.25">
      <c r="A18" s="92" t="s">
        <v>62</v>
      </c>
      <c r="B18" s="93">
        <v>1051</v>
      </c>
      <c r="C18" s="81">
        <v>9820</v>
      </c>
      <c r="D18" s="81">
        <v>10696.4</v>
      </c>
      <c r="E18" s="81">
        <v>876.4</v>
      </c>
      <c r="F18" s="81">
        <v>108.9</v>
      </c>
      <c r="G18" s="94" t="s">
        <v>63</v>
      </c>
      <c r="J18" s="95"/>
    </row>
    <row r="19" spans="1:12" ht="72" customHeight="1" x14ac:dyDescent="0.25">
      <c r="A19" s="92" t="s">
        <v>64</v>
      </c>
      <c r="B19" s="93">
        <v>1052</v>
      </c>
      <c r="C19" s="81">
        <v>3454.1</v>
      </c>
      <c r="D19" s="81">
        <v>2240.1</v>
      </c>
      <c r="E19" s="81">
        <v>-1214</v>
      </c>
      <c r="F19" s="81">
        <v>64.900000000000006</v>
      </c>
      <c r="G19" s="94" t="s">
        <v>65</v>
      </c>
      <c r="J19" s="95"/>
    </row>
    <row r="20" spans="1:12" ht="84.75" customHeight="1" x14ac:dyDescent="0.25">
      <c r="A20" s="92" t="s">
        <v>66</v>
      </c>
      <c r="B20" s="93">
        <v>1053</v>
      </c>
      <c r="C20" s="81">
        <v>15748.8</v>
      </c>
      <c r="D20" s="81">
        <v>11806.2</v>
      </c>
      <c r="E20" s="81">
        <v>-3942.6</v>
      </c>
      <c r="F20" s="81">
        <v>75</v>
      </c>
      <c r="G20" s="94" t="s">
        <v>67</v>
      </c>
      <c r="H20" s="95"/>
      <c r="J20" s="95"/>
    </row>
    <row r="21" spans="1:12" ht="39" customHeight="1" x14ac:dyDescent="0.2">
      <c r="A21" s="92" t="s">
        <v>68</v>
      </c>
      <c r="B21" s="93">
        <v>1054</v>
      </c>
      <c r="C21" s="81">
        <v>38239.699999999997</v>
      </c>
      <c r="D21" s="81">
        <v>32655.1</v>
      </c>
      <c r="E21" s="81">
        <v>-5584.6</v>
      </c>
      <c r="F21" s="81">
        <v>85.4</v>
      </c>
      <c r="G21" s="96"/>
    </row>
    <row r="22" spans="1:12" ht="20.100000000000001" customHeight="1" x14ac:dyDescent="0.2">
      <c r="A22" s="92" t="s">
        <v>69</v>
      </c>
      <c r="B22" s="93">
        <v>1055</v>
      </c>
      <c r="C22" s="81">
        <v>8412.7000000000007</v>
      </c>
      <c r="D22" s="81">
        <v>6896</v>
      </c>
      <c r="E22" s="81">
        <v>-1516.7</v>
      </c>
      <c r="F22" s="81">
        <v>82</v>
      </c>
      <c r="G22" s="97"/>
      <c r="H22" s="95"/>
    </row>
    <row r="23" spans="1:12" ht="54.75" customHeight="1" x14ac:dyDescent="0.2">
      <c r="A23" s="92" t="s">
        <v>70</v>
      </c>
      <c r="B23" s="93">
        <v>1056</v>
      </c>
      <c r="C23" s="81">
        <v>4889.8999999999996</v>
      </c>
      <c r="D23" s="81">
        <v>5173.3999999999996</v>
      </c>
      <c r="E23" s="81">
        <v>283.5</v>
      </c>
      <c r="F23" s="81">
        <v>105.8</v>
      </c>
      <c r="G23" s="98"/>
      <c r="J23" s="95"/>
    </row>
    <row r="24" spans="1:12" ht="25.5" customHeight="1" x14ac:dyDescent="0.2">
      <c r="A24" s="92" t="s">
        <v>71</v>
      </c>
      <c r="B24" s="93">
        <v>1057</v>
      </c>
      <c r="C24" s="81">
        <v>7870.6</v>
      </c>
      <c r="D24" s="81">
        <v>8840.4</v>
      </c>
      <c r="E24" s="81">
        <v>969.8</v>
      </c>
      <c r="F24" s="81">
        <v>112.3</v>
      </c>
      <c r="G24" s="98"/>
    </row>
    <row r="25" spans="1:12" ht="20.100000000000001" customHeight="1" x14ac:dyDescent="0.2">
      <c r="A25" s="92" t="s">
        <v>72</v>
      </c>
      <c r="B25" s="93">
        <v>1058</v>
      </c>
      <c r="C25" s="81">
        <v>36143.699999999997</v>
      </c>
      <c r="D25" s="81">
        <v>32587.7</v>
      </c>
      <c r="E25" s="81">
        <v>-3556</v>
      </c>
      <c r="F25" s="81">
        <v>90.2</v>
      </c>
      <c r="G25" s="99"/>
    </row>
    <row r="26" spans="1:12" s="100" customFormat="1" ht="52.5" customHeight="1" x14ac:dyDescent="0.2">
      <c r="A26" s="101" t="s">
        <v>73</v>
      </c>
      <c r="B26" s="102"/>
      <c r="C26" s="81">
        <v>8764</v>
      </c>
      <c r="D26" s="81">
        <v>7011.4</v>
      </c>
      <c r="E26" s="81">
        <v>-1752.6</v>
      </c>
      <c r="F26" s="81">
        <v>80</v>
      </c>
      <c r="G26" s="103" t="s">
        <v>74</v>
      </c>
    </row>
    <row r="27" spans="1:12" s="100" customFormat="1" ht="72.75" customHeight="1" x14ac:dyDescent="0.2">
      <c r="A27" s="101" t="s">
        <v>75</v>
      </c>
      <c r="B27" s="87"/>
      <c r="C27" s="81">
        <v>24118.6</v>
      </c>
      <c r="D27" s="81">
        <v>21722.2</v>
      </c>
      <c r="E27" s="81">
        <v>-2396.4</v>
      </c>
      <c r="F27" s="81">
        <v>90.1</v>
      </c>
      <c r="G27" s="103" t="s">
        <v>76</v>
      </c>
    </row>
    <row r="28" spans="1:12" s="100" customFormat="1" ht="78" customHeight="1" x14ac:dyDescent="0.2">
      <c r="A28" s="104" t="s">
        <v>77</v>
      </c>
      <c r="B28" s="87"/>
      <c r="C28" s="81">
        <v>2035.1</v>
      </c>
      <c r="D28" s="81">
        <f>('[1]витрати за 6 міс2020'!B22+'[1]витрати за 6 міс2020'!C22+'[1]витрати за 6 міс2020'!B63+'[1]витрати за 6 міс2020'!C63)/1000</f>
        <v>1605</v>
      </c>
      <c r="E28" s="81">
        <f>D28-C28</f>
        <v>-430.1</v>
      </c>
      <c r="F28" s="81">
        <f>D28/C28*100</f>
        <v>78.900000000000006</v>
      </c>
      <c r="G28" s="98"/>
    </row>
    <row r="29" spans="1:12" s="100" customFormat="1" ht="54" customHeight="1" x14ac:dyDescent="0.3">
      <c r="A29" s="105" t="s">
        <v>78</v>
      </c>
      <c r="B29" s="87"/>
      <c r="C29" s="81">
        <v>1226</v>
      </c>
      <c r="D29" s="81">
        <v>2249.1</v>
      </c>
      <c r="E29" s="81">
        <v>1023.1</v>
      </c>
      <c r="F29" s="81">
        <v>183.5</v>
      </c>
      <c r="G29" s="99" t="s">
        <v>79</v>
      </c>
    </row>
    <row r="30" spans="1:12" s="75" customFormat="1" ht="23.25" customHeight="1" x14ac:dyDescent="0.2">
      <c r="A30" s="76" t="s">
        <v>80</v>
      </c>
      <c r="B30" s="89">
        <v>1060</v>
      </c>
      <c r="C30" s="81">
        <v>-1668.7</v>
      </c>
      <c r="D30" s="81">
        <v>22942.799999999999</v>
      </c>
      <c r="E30" s="81">
        <v>24611.5</v>
      </c>
      <c r="F30" s="81">
        <v>-1374.9</v>
      </c>
      <c r="G30" s="106"/>
    </row>
    <row r="31" spans="1:12" ht="115.5" customHeight="1" x14ac:dyDescent="0.2">
      <c r="A31" s="76" t="s">
        <v>81</v>
      </c>
      <c r="B31" s="89">
        <v>1070</v>
      </c>
      <c r="C31" s="81">
        <v>11964.4</v>
      </c>
      <c r="D31" s="81">
        <v>2109.8000000000002</v>
      </c>
      <c r="E31" s="81">
        <v>-9854.6</v>
      </c>
      <c r="F31" s="81">
        <v>17.600000000000001</v>
      </c>
      <c r="G31" s="107" t="s">
        <v>82</v>
      </c>
    </row>
    <row r="32" spans="1:12" ht="20.100000000000001" customHeight="1" x14ac:dyDescent="0.2">
      <c r="A32" s="108" t="s">
        <v>83</v>
      </c>
      <c r="B32" s="89"/>
      <c r="C32" s="81">
        <v>11964.4</v>
      </c>
      <c r="D32" s="81">
        <v>2109.8000000000002</v>
      </c>
      <c r="E32" s="81">
        <v>-9854.6</v>
      </c>
      <c r="F32" s="81">
        <v>17.600000000000001</v>
      </c>
      <c r="G32" s="106"/>
    </row>
    <row r="33" spans="1:10" ht="42" customHeight="1" x14ac:dyDescent="0.2">
      <c r="A33" s="109" t="s">
        <v>84</v>
      </c>
      <c r="B33" s="89"/>
      <c r="C33" s="81">
        <v>11804.7</v>
      </c>
      <c r="D33" s="81">
        <v>2109.8000000000002</v>
      </c>
      <c r="E33" s="81">
        <v>-9694.9</v>
      </c>
      <c r="F33" s="81">
        <v>17.899999999999999</v>
      </c>
      <c r="G33" s="82"/>
    </row>
    <row r="34" spans="1:10" ht="96.75" customHeight="1" x14ac:dyDescent="0.2">
      <c r="A34" s="110" t="s">
        <v>85</v>
      </c>
      <c r="B34" s="89"/>
      <c r="C34" s="81">
        <v>11240.1</v>
      </c>
      <c r="D34" s="81">
        <v>0</v>
      </c>
      <c r="E34" s="81">
        <v>-11240.1</v>
      </c>
      <c r="F34" s="81">
        <v>0</v>
      </c>
      <c r="G34" s="82"/>
    </row>
    <row r="35" spans="1:10" ht="38.25" customHeight="1" x14ac:dyDescent="0.2">
      <c r="A35" s="104" t="s">
        <v>86</v>
      </c>
      <c r="B35" s="89"/>
      <c r="C35" s="81">
        <v>564.6</v>
      </c>
      <c r="D35" s="81">
        <v>1859.2</v>
      </c>
      <c r="E35" s="81">
        <v>1294.5999999999999</v>
      </c>
      <c r="F35" s="81">
        <v>329.3</v>
      </c>
      <c r="G35" s="82"/>
    </row>
    <row r="36" spans="1:10" ht="47.25" customHeight="1" x14ac:dyDescent="0.2">
      <c r="A36" s="109" t="s">
        <v>87</v>
      </c>
      <c r="B36" s="89"/>
      <c r="C36" s="81">
        <v>73.8</v>
      </c>
      <c r="D36" s="81">
        <v>27.1</v>
      </c>
      <c r="E36" s="81">
        <v>-46.7</v>
      </c>
      <c r="F36" s="81">
        <v>36.700000000000003</v>
      </c>
      <c r="G36" s="82"/>
    </row>
    <row r="37" spans="1:10" ht="20.100000000000001" customHeight="1" x14ac:dyDescent="0.2">
      <c r="A37" s="109" t="s">
        <v>88</v>
      </c>
      <c r="B37" s="89"/>
      <c r="C37" s="81">
        <v>85.9</v>
      </c>
      <c r="D37" s="81">
        <v>223.5</v>
      </c>
      <c r="E37" s="81">
        <v>137.6</v>
      </c>
      <c r="F37" s="81">
        <v>260.2</v>
      </c>
      <c r="G37" s="106"/>
    </row>
    <row r="38" spans="1:10" ht="23.25" customHeight="1" x14ac:dyDescent="0.2">
      <c r="A38" s="76" t="s">
        <v>89</v>
      </c>
      <c r="B38" s="89">
        <v>1080</v>
      </c>
      <c r="C38" s="81">
        <v>6588.4</v>
      </c>
      <c r="D38" s="81">
        <v>6614.9</v>
      </c>
      <c r="E38" s="81">
        <v>26.5</v>
      </c>
      <c r="F38" s="81">
        <v>100.4</v>
      </c>
      <c r="G38" s="98"/>
      <c r="J38" s="91"/>
    </row>
    <row r="39" spans="1:10" ht="20.100000000000001" customHeight="1" x14ac:dyDescent="0.2">
      <c r="A39" s="92" t="s">
        <v>90</v>
      </c>
      <c r="B39" s="93">
        <v>1081</v>
      </c>
      <c r="C39" s="81">
        <v>122.8</v>
      </c>
      <c r="D39" s="81">
        <v>70.8</v>
      </c>
      <c r="E39" s="81">
        <v>-52</v>
      </c>
      <c r="F39" s="81">
        <v>57.7</v>
      </c>
      <c r="G39" s="111"/>
    </row>
    <row r="40" spans="1:10" ht="20.100000000000001" customHeight="1" x14ac:dyDescent="0.2">
      <c r="A40" s="92" t="s">
        <v>91</v>
      </c>
      <c r="B40" s="93">
        <v>1082</v>
      </c>
      <c r="C40" s="81">
        <v>0</v>
      </c>
      <c r="D40" s="81">
        <v>0</v>
      </c>
      <c r="E40" s="81">
        <v>0</v>
      </c>
      <c r="F40" s="81">
        <v>0</v>
      </c>
      <c r="G40" s="111"/>
    </row>
    <row r="41" spans="1:10" ht="20.100000000000001" customHeight="1" x14ac:dyDescent="0.2">
      <c r="A41" s="92" t="s">
        <v>92</v>
      </c>
      <c r="B41" s="93">
        <v>1083</v>
      </c>
      <c r="C41" s="81">
        <v>0</v>
      </c>
      <c r="D41" s="81">
        <v>0</v>
      </c>
      <c r="E41" s="81">
        <v>0</v>
      </c>
      <c r="F41" s="81">
        <v>0</v>
      </c>
      <c r="G41" s="111"/>
    </row>
    <row r="42" spans="1:10" ht="20.100000000000001" customHeight="1" x14ac:dyDescent="0.2">
      <c r="A42" s="92" t="s">
        <v>93</v>
      </c>
      <c r="B42" s="93">
        <v>1084</v>
      </c>
      <c r="C42" s="81">
        <v>0</v>
      </c>
      <c r="D42" s="81">
        <v>0</v>
      </c>
      <c r="E42" s="81">
        <v>0</v>
      </c>
      <c r="F42" s="81">
        <v>0</v>
      </c>
      <c r="G42" s="111"/>
    </row>
    <row r="43" spans="1:10" ht="20.100000000000001" customHeight="1" x14ac:dyDescent="0.2">
      <c r="A43" s="92" t="s">
        <v>94</v>
      </c>
      <c r="B43" s="93">
        <v>1085</v>
      </c>
      <c r="C43" s="81">
        <v>167.2</v>
      </c>
      <c r="D43" s="81">
        <v>130</v>
      </c>
      <c r="E43" s="81">
        <v>-37.200000000000003</v>
      </c>
      <c r="F43" s="81">
        <v>0</v>
      </c>
      <c r="G43" s="111"/>
    </row>
    <row r="44" spans="1:10" ht="20.100000000000001" customHeight="1" x14ac:dyDescent="0.2">
      <c r="A44" s="92" t="s">
        <v>95</v>
      </c>
      <c r="B44" s="93">
        <v>1086</v>
      </c>
      <c r="C44" s="81">
        <v>89</v>
      </c>
      <c r="D44" s="81">
        <v>18.7</v>
      </c>
      <c r="E44" s="81">
        <v>-70.3</v>
      </c>
      <c r="F44" s="81">
        <v>21</v>
      </c>
      <c r="G44" s="99"/>
    </row>
    <row r="45" spans="1:10" ht="20.100000000000001" customHeight="1" x14ac:dyDescent="0.2">
      <c r="A45" s="92" t="s">
        <v>96</v>
      </c>
      <c r="B45" s="93">
        <v>1087</v>
      </c>
      <c r="C45" s="81">
        <v>19.8</v>
      </c>
      <c r="D45" s="81">
        <v>37.700000000000003</v>
      </c>
      <c r="E45" s="81">
        <v>17.899999999999999</v>
      </c>
      <c r="F45" s="81">
        <v>190.4</v>
      </c>
      <c r="G45" s="82"/>
    </row>
    <row r="46" spans="1:10" ht="18.75" customHeight="1" x14ac:dyDescent="0.2">
      <c r="A46" s="92" t="s">
        <v>68</v>
      </c>
      <c r="B46" s="93">
        <v>1088</v>
      </c>
      <c r="C46" s="81">
        <v>4438.7</v>
      </c>
      <c r="D46" s="81">
        <v>4791.8999999999996</v>
      </c>
      <c r="E46" s="81">
        <v>353.2</v>
      </c>
      <c r="F46" s="81">
        <v>108</v>
      </c>
      <c r="G46" s="112"/>
    </row>
    <row r="47" spans="1:10" ht="21" customHeight="1" x14ac:dyDescent="0.2">
      <c r="A47" s="92" t="s">
        <v>69</v>
      </c>
      <c r="B47" s="93">
        <v>1089</v>
      </c>
      <c r="C47" s="81">
        <v>976.5</v>
      </c>
      <c r="D47" s="81">
        <v>978.8</v>
      </c>
      <c r="E47" s="81">
        <v>2.2999999999999998</v>
      </c>
      <c r="F47" s="81">
        <v>100.2</v>
      </c>
      <c r="G47" s="113"/>
    </row>
    <row r="48" spans="1:10" ht="35.25" customHeight="1" x14ac:dyDescent="0.2">
      <c r="A48" s="92" t="s">
        <v>97</v>
      </c>
      <c r="B48" s="93">
        <v>1090</v>
      </c>
      <c r="C48" s="81">
        <v>52.2</v>
      </c>
      <c r="D48" s="81">
        <v>63.8</v>
      </c>
      <c r="E48" s="81">
        <v>11.6</v>
      </c>
      <c r="F48" s="81">
        <v>122.2</v>
      </c>
      <c r="G48" s="99"/>
    </row>
    <row r="49" spans="1:7" ht="36.75" customHeight="1" x14ac:dyDescent="0.2">
      <c r="A49" s="92" t="s">
        <v>98</v>
      </c>
      <c r="B49" s="93">
        <v>1091</v>
      </c>
      <c r="C49" s="81">
        <v>0</v>
      </c>
      <c r="D49" s="81">
        <v>0</v>
      </c>
      <c r="E49" s="81">
        <v>0</v>
      </c>
      <c r="F49" s="81">
        <v>0</v>
      </c>
      <c r="G49" s="99"/>
    </row>
    <row r="50" spans="1:7" ht="33.75" customHeight="1" x14ac:dyDescent="0.2">
      <c r="A50" s="92" t="s">
        <v>99</v>
      </c>
      <c r="B50" s="93">
        <v>1092</v>
      </c>
      <c r="C50" s="81">
        <v>0</v>
      </c>
      <c r="D50" s="81">
        <v>0</v>
      </c>
      <c r="E50" s="81">
        <v>0</v>
      </c>
      <c r="F50" s="81">
        <v>0</v>
      </c>
      <c r="G50" s="99"/>
    </row>
    <row r="51" spans="1:7" ht="20.100000000000001" customHeight="1" x14ac:dyDescent="0.2">
      <c r="A51" s="92" t="s">
        <v>100</v>
      </c>
      <c r="B51" s="93">
        <v>1093</v>
      </c>
      <c r="C51" s="81">
        <v>0</v>
      </c>
      <c r="D51" s="81">
        <v>0</v>
      </c>
      <c r="E51" s="81">
        <v>0</v>
      </c>
      <c r="F51" s="81">
        <v>0</v>
      </c>
      <c r="G51" s="99"/>
    </row>
    <row r="52" spans="1:7" ht="20.100000000000001" customHeight="1" x14ac:dyDescent="0.2">
      <c r="A52" s="92" t="s">
        <v>101</v>
      </c>
      <c r="B52" s="93">
        <v>1094</v>
      </c>
      <c r="C52" s="81">
        <v>0</v>
      </c>
      <c r="D52" s="81">
        <v>0</v>
      </c>
      <c r="E52" s="81">
        <v>0</v>
      </c>
      <c r="F52" s="81">
        <v>0</v>
      </c>
      <c r="G52" s="99"/>
    </row>
    <row r="53" spans="1:7" ht="20.100000000000001" customHeight="1" x14ac:dyDescent="0.2">
      <c r="A53" s="92" t="s">
        <v>102</v>
      </c>
      <c r="B53" s="93">
        <v>1095</v>
      </c>
      <c r="C53" s="81">
        <v>56.6</v>
      </c>
      <c r="D53" s="81">
        <v>0</v>
      </c>
      <c r="E53" s="81">
        <v>-56.6</v>
      </c>
      <c r="F53" s="81"/>
      <c r="G53" s="99"/>
    </row>
    <row r="54" spans="1:7" ht="20.100000000000001" customHeight="1" x14ac:dyDescent="0.2">
      <c r="A54" s="92" t="s">
        <v>103</v>
      </c>
      <c r="B54" s="93">
        <v>1096</v>
      </c>
      <c r="C54" s="81">
        <v>0</v>
      </c>
      <c r="D54" s="81">
        <v>0</v>
      </c>
      <c r="E54" s="81">
        <v>0</v>
      </c>
      <c r="F54" s="81">
        <v>0</v>
      </c>
      <c r="G54" s="99"/>
    </row>
    <row r="55" spans="1:7" ht="20.100000000000001" customHeight="1" x14ac:dyDescent="0.2">
      <c r="A55" s="92" t="s">
        <v>104</v>
      </c>
      <c r="B55" s="93">
        <v>1097</v>
      </c>
      <c r="C55" s="81">
        <v>0</v>
      </c>
      <c r="D55" s="81">
        <v>0</v>
      </c>
      <c r="E55" s="81">
        <v>0</v>
      </c>
      <c r="F55" s="81">
        <v>0</v>
      </c>
      <c r="G55" s="99"/>
    </row>
    <row r="56" spans="1:7" ht="20.100000000000001" customHeight="1" x14ac:dyDescent="0.2">
      <c r="A56" s="92" t="s">
        <v>105</v>
      </c>
      <c r="B56" s="93">
        <v>1098</v>
      </c>
      <c r="C56" s="81">
        <v>0</v>
      </c>
      <c r="D56" s="81">
        <v>0</v>
      </c>
      <c r="E56" s="81">
        <v>0</v>
      </c>
      <c r="F56" s="81">
        <v>0</v>
      </c>
      <c r="G56" s="99"/>
    </row>
    <row r="57" spans="1:7" ht="20.100000000000001" customHeight="1" x14ac:dyDescent="0.2">
      <c r="A57" s="92" t="s">
        <v>106</v>
      </c>
      <c r="B57" s="93">
        <v>1099</v>
      </c>
      <c r="C57" s="81">
        <v>40</v>
      </c>
      <c r="D57" s="81">
        <v>20</v>
      </c>
      <c r="E57" s="81">
        <v>-20</v>
      </c>
      <c r="F57" s="81">
        <v>50</v>
      </c>
      <c r="G57" s="99"/>
    </row>
    <row r="58" spans="1:7" ht="41.25" customHeight="1" x14ac:dyDescent="0.2">
      <c r="A58" s="92" t="s">
        <v>107</v>
      </c>
      <c r="B58" s="93">
        <v>1100</v>
      </c>
      <c r="C58" s="81">
        <v>310.39999999999998</v>
      </c>
      <c r="D58" s="81">
        <v>176.7</v>
      </c>
      <c r="E58" s="81">
        <v>-133.69999999999999</v>
      </c>
      <c r="F58" s="81">
        <v>56.9</v>
      </c>
      <c r="G58" s="99"/>
    </row>
    <row r="59" spans="1:7" ht="20.100000000000001" customHeight="1" x14ac:dyDescent="0.2">
      <c r="A59" s="92" t="s">
        <v>108</v>
      </c>
      <c r="B59" s="93">
        <v>1101</v>
      </c>
      <c r="C59" s="81">
        <v>0</v>
      </c>
      <c r="D59" s="81">
        <v>0</v>
      </c>
      <c r="E59" s="81"/>
      <c r="F59" s="81"/>
      <c r="G59" s="99"/>
    </row>
    <row r="60" spans="1:7" ht="31.5" customHeight="1" x14ac:dyDescent="0.2">
      <c r="A60" s="92" t="s">
        <v>109</v>
      </c>
      <c r="B60" s="93">
        <v>1102</v>
      </c>
      <c r="C60" s="81">
        <v>315.2</v>
      </c>
      <c r="D60" s="81">
        <v>326.5</v>
      </c>
      <c r="E60" s="81">
        <v>11.3</v>
      </c>
      <c r="F60" s="81">
        <v>103.6</v>
      </c>
      <c r="G60" s="107"/>
    </row>
    <row r="61" spans="1:7" ht="17.25" customHeight="1" x14ac:dyDescent="0.2">
      <c r="A61" s="114" t="s">
        <v>110</v>
      </c>
      <c r="B61" s="93"/>
      <c r="C61" s="81">
        <v>0.8</v>
      </c>
      <c r="D61" s="81">
        <v>0.6</v>
      </c>
      <c r="E61" s="81">
        <v>-0.2</v>
      </c>
      <c r="F61" s="81">
        <v>75</v>
      </c>
      <c r="G61" s="99"/>
    </row>
    <row r="62" spans="1:7" ht="43.5" customHeight="1" x14ac:dyDescent="0.2">
      <c r="A62" s="114" t="s">
        <v>111</v>
      </c>
      <c r="B62" s="93"/>
      <c r="C62" s="81">
        <v>25.8</v>
      </c>
      <c r="D62" s="81">
        <v>107.3</v>
      </c>
      <c r="E62" s="81">
        <v>81.5</v>
      </c>
      <c r="F62" s="81">
        <v>415.9</v>
      </c>
      <c r="G62" s="99" t="s">
        <v>112</v>
      </c>
    </row>
    <row r="63" spans="1:7" ht="20.100000000000001" customHeight="1" x14ac:dyDescent="0.2">
      <c r="A63" s="114" t="s">
        <v>113</v>
      </c>
      <c r="B63" s="93"/>
      <c r="C63" s="81">
        <v>6.4</v>
      </c>
      <c r="D63" s="81">
        <v>11.7</v>
      </c>
      <c r="E63" s="81">
        <v>5.3</v>
      </c>
      <c r="F63" s="81">
        <v>182.8</v>
      </c>
      <c r="G63" s="82"/>
    </row>
    <row r="64" spans="1:7" ht="20.100000000000001" customHeight="1" x14ac:dyDescent="0.2">
      <c r="A64" s="114" t="s">
        <v>114</v>
      </c>
      <c r="B64" s="93"/>
      <c r="C64" s="81">
        <v>19.600000000000001</v>
      </c>
      <c r="D64" s="81">
        <v>10.7</v>
      </c>
      <c r="E64" s="81">
        <v>-8.9</v>
      </c>
      <c r="F64" s="81">
        <v>54.6</v>
      </c>
      <c r="G64" s="99"/>
    </row>
    <row r="65" spans="1:7" ht="20.100000000000001" customHeight="1" x14ac:dyDescent="0.2">
      <c r="A65" s="114" t="s">
        <v>115</v>
      </c>
      <c r="B65" s="93"/>
      <c r="C65" s="81">
        <v>19</v>
      </c>
      <c r="D65" s="81">
        <v>20.8</v>
      </c>
      <c r="E65" s="81">
        <v>1.8</v>
      </c>
      <c r="F65" s="81">
        <v>109.5</v>
      </c>
      <c r="G65" s="99"/>
    </row>
    <row r="66" spans="1:7" ht="33.75" customHeight="1" x14ac:dyDescent="0.2">
      <c r="A66" s="114" t="s">
        <v>116</v>
      </c>
      <c r="B66" s="93"/>
      <c r="C66" s="81">
        <v>28.8</v>
      </c>
      <c r="D66" s="81">
        <v>0</v>
      </c>
      <c r="E66" s="81">
        <v>-28.8</v>
      </c>
      <c r="F66" s="81">
        <v>0</v>
      </c>
      <c r="G66" s="82"/>
    </row>
    <row r="67" spans="1:7" ht="57" customHeight="1" x14ac:dyDescent="0.2">
      <c r="A67" s="114" t="s">
        <v>117</v>
      </c>
      <c r="B67" s="93"/>
      <c r="C67" s="81">
        <v>214.8</v>
      </c>
      <c r="D67" s="81">
        <v>151.69999999999999</v>
      </c>
      <c r="E67" s="81">
        <v>-63.1</v>
      </c>
      <c r="F67" s="81">
        <v>70.599999999999994</v>
      </c>
      <c r="G67" s="82"/>
    </row>
    <row r="68" spans="1:7" ht="51" customHeight="1" x14ac:dyDescent="0.2">
      <c r="A68" s="115" t="s">
        <v>118</v>
      </c>
      <c r="B68" s="116"/>
      <c r="C68" s="81">
        <v>0</v>
      </c>
      <c r="D68" s="81">
        <v>23.7</v>
      </c>
      <c r="E68" s="81">
        <v>23.7</v>
      </c>
      <c r="F68" s="81"/>
      <c r="G68" s="117"/>
    </row>
    <row r="69" spans="1:7" ht="21" customHeight="1" x14ac:dyDescent="0.2">
      <c r="A69" s="76" t="s">
        <v>119</v>
      </c>
      <c r="B69" s="89">
        <v>1110</v>
      </c>
      <c r="C69" s="81">
        <v>8778.5</v>
      </c>
      <c r="D69" s="81">
        <v>7181.8</v>
      </c>
      <c r="E69" s="81">
        <v>-1596.7</v>
      </c>
      <c r="F69" s="81">
        <v>81.8</v>
      </c>
      <c r="G69" s="118"/>
    </row>
    <row r="70" spans="1:7" ht="20.100000000000001" customHeight="1" x14ac:dyDescent="0.2">
      <c r="A70" s="92" t="s">
        <v>120</v>
      </c>
      <c r="B70" s="93">
        <v>1111</v>
      </c>
      <c r="C70" s="81">
        <v>0</v>
      </c>
      <c r="D70" s="81">
        <v>0</v>
      </c>
      <c r="E70" s="81"/>
      <c r="F70" s="81"/>
      <c r="G70" s="120"/>
    </row>
    <row r="71" spans="1:7" ht="20.100000000000001" customHeight="1" x14ac:dyDescent="0.2">
      <c r="A71" s="92" t="s">
        <v>121</v>
      </c>
      <c r="B71" s="93">
        <v>1112</v>
      </c>
      <c r="C71" s="81">
        <v>0</v>
      </c>
      <c r="D71" s="81">
        <v>0</v>
      </c>
      <c r="E71" s="81" t="s">
        <v>122</v>
      </c>
      <c r="F71" s="81"/>
      <c r="G71" s="120"/>
    </row>
    <row r="72" spans="1:7" ht="20.100000000000001" customHeight="1" x14ac:dyDescent="0.2">
      <c r="A72" s="92" t="s">
        <v>68</v>
      </c>
      <c r="B72" s="93">
        <v>1113</v>
      </c>
      <c r="C72" s="81">
        <v>5154.2</v>
      </c>
      <c r="D72" s="81">
        <v>4891.6000000000004</v>
      </c>
      <c r="E72" s="81">
        <v>-262.60000000000002</v>
      </c>
      <c r="F72" s="81">
        <v>94.9</v>
      </c>
      <c r="G72" s="120"/>
    </row>
    <row r="73" spans="1:7" ht="17.25" customHeight="1" x14ac:dyDescent="0.2">
      <c r="A73" s="92" t="s">
        <v>71</v>
      </c>
      <c r="B73" s="93">
        <v>1114</v>
      </c>
      <c r="C73" s="81">
        <v>155</v>
      </c>
      <c r="D73" s="81">
        <v>191.8</v>
      </c>
      <c r="E73" s="81">
        <v>36.799999999999997</v>
      </c>
      <c r="F73" s="81">
        <v>123.7</v>
      </c>
      <c r="G73" s="120"/>
    </row>
    <row r="74" spans="1:7" ht="20.100000000000001" customHeight="1" x14ac:dyDescent="0.2">
      <c r="A74" s="92" t="s">
        <v>123</v>
      </c>
      <c r="B74" s="93">
        <v>1115</v>
      </c>
      <c r="C74" s="81">
        <v>0</v>
      </c>
      <c r="D74" s="81">
        <v>0</v>
      </c>
      <c r="E74" s="81"/>
      <c r="F74" s="81"/>
      <c r="G74" s="120"/>
    </row>
    <row r="75" spans="1:7" ht="20.100000000000001" customHeight="1" x14ac:dyDescent="0.2">
      <c r="A75" s="92" t="s">
        <v>124</v>
      </c>
      <c r="B75" s="93">
        <v>1116</v>
      </c>
      <c r="C75" s="81">
        <v>3469.3</v>
      </c>
      <c r="D75" s="81">
        <v>2098.4</v>
      </c>
      <c r="E75" s="81">
        <v>-1370.9</v>
      </c>
      <c r="F75" s="81">
        <v>60.5</v>
      </c>
      <c r="G75" s="120"/>
    </row>
    <row r="76" spans="1:7" ht="20.100000000000001" customHeight="1" x14ac:dyDescent="0.2">
      <c r="A76" s="114" t="s">
        <v>69</v>
      </c>
      <c r="B76" s="93"/>
      <c r="C76" s="81">
        <v>1133.9000000000001</v>
      </c>
      <c r="D76" s="81">
        <v>980.2</v>
      </c>
      <c r="E76" s="81">
        <v>-153.69999999999999</v>
      </c>
      <c r="F76" s="81">
        <v>86.4</v>
      </c>
      <c r="G76" s="120"/>
    </row>
    <row r="77" spans="1:7" ht="38.25" customHeight="1" x14ac:dyDescent="0.2">
      <c r="A77" s="121" t="s">
        <v>125</v>
      </c>
      <c r="B77" s="93"/>
      <c r="C77" s="81">
        <v>1215.2</v>
      </c>
      <c r="D77" s="81">
        <v>701.3</v>
      </c>
      <c r="E77" s="81">
        <v>-513.9</v>
      </c>
      <c r="F77" s="81">
        <v>57.7</v>
      </c>
      <c r="G77" s="120"/>
    </row>
    <row r="78" spans="1:7" ht="44.25" customHeight="1" x14ac:dyDescent="0.3">
      <c r="A78" s="122" t="s">
        <v>126</v>
      </c>
      <c r="B78" s="93"/>
      <c r="C78" s="81">
        <v>924.8</v>
      </c>
      <c r="D78" s="81">
        <v>274.39999999999998</v>
      </c>
      <c r="E78" s="81">
        <v>-650.4</v>
      </c>
      <c r="F78" s="81">
        <v>29.7</v>
      </c>
      <c r="G78" s="120"/>
    </row>
    <row r="79" spans="1:7" ht="20.100000000000001" customHeight="1" x14ac:dyDescent="0.3">
      <c r="A79" s="122" t="e">
        <f>#REF!</f>
        <v>#REF!</v>
      </c>
      <c r="B79" s="93"/>
      <c r="C79" s="81">
        <v>52.5</v>
      </c>
      <c r="D79" s="81">
        <v>0</v>
      </c>
      <c r="E79" s="81">
        <v>-52.5</v>
      </c>
      <c r="F79" s="81">
        <v>0</v>
      </c>
      <c r="G79" s="120"/>
    </row>
    <row r="80" spans="1:7" ht="33.75" customHeight="1" x14ac:dyDescent="0.3">
      <c r="A80" s="122" t="s">
        <v>127</v>
      </c>
      <c r="B80" s="93"/>
      <c r="C80" s="81">
        <v>142.9</v>
      </c>
      <c r="D80" s="81">
        <v>142.5</v>
      </c>
      <c r="E80" s="81">
        <v>-0.4</v>
      </c>
      <c r="F80" s="81">
        <v>99.7</v>
      </c>
      <c r="G80" s="119"/>
    </row>
    <row r="81" spans="1:10" ht="48.75" customHeight="1" x14ac:dyDescent="0.2">
      <c r="A81" s="123" t="s">
        <v>128</v>
      </c>
      <c r="B81" s="89">
        <v>1120</v>
      </c>
      <c r="C81" s="81">
        <v>717.4</v>
      </c>
      <c r="D81" s="81">
        <v>4196.2</v>
      </c>
      <c r="E81" s="81">
        <v>3478.8</v>
      </c>
      <c r="F81" s="81">
        <v>584.9</v>
      </c>
      <c r="G81" s="82" t="s">
        <v>129</v>
      </c>
      <c r="H81" s="56">
        <v>47436.2</v>
      </c>
    </row>
    <row r="82" spans="1:10" ht="20.100000000000001" customHeight="1" x14ac:dyDescent="0.2">
      <c r="A82" s="92" t="s">
        <v>130</v>
      </c>
      <c r="B82" s="93">
        <v>1121</v>
      </c>
      <c r="C82" s="81">
        <v>0</v>
      </c>
      <c r="D82" s="81">
        <v>0</v>
      </c>
      <c r="E82" s="81">
        <v>0</v>
      </c>
      <c r="F82" s="81"/>
      <c r="G82" s="124"/>
      <c r="H82" s="56">
        <v>0</v>
      </c>
    </row>
    <row r="83" spans="1:10" ht="95.25" customHeight="1" x14ac:dyDescent="0.2">
      <c r="A83" s="92" t="s">
        <v>131</v>
      </c>
      <c r="B83" s="93">
        <v>1122</v>
      </c>
      <c r="C83" s="81">
        <v>0</v>
      </c>
      <c r="D83" s="81">
        <v>1711.2</v>
      </c>
      <c r="E83" s="81">
        <v>1711.2</v>
      </c>
      <c r="F83" s="81"/>
      <c r="G83" s="99" t="s">
        <v>132</v>
      </c>
      <c r="H83" s="56">
        <v>3787.9</v>
      </c>
    </row>
    <row r="84" spans="1:10" ht="20.100000000000001" customHeight="1" x14ac:dyDescent="0.2">
      <c r="A84" s="92" t="s">
        <v>133</v>
      </c>
      <c r="B84" s="93">
        <v>1123</v>
      </c>
      <c r="C84" s="81">
        <v>0</v>
      </c>
      <c r="D84" s="81">
        <v>0</v>
      </c>
      <c r="E84" s="81">
        <v>0</v>
      </c>
      <c r="F84" s="81"/>
      <c r="G84" s="99"/>
      <c r="H84" s="56">
        <v>0</v>
      </c>
    </row>
    <row r="85" spans="1:10" ht="20.100000000000001" customHeight="1" x14ac:dyDescent="0.2">
      <c r="A85" s="92" t="s">
        <v>134</v>
      </c>
      <c r="B85" s="93">
        <v>1124</v>
      </c>
      <c r="C85" s="81">
        <v>0</v>
      </c>
      <c r="D85" s="81">
        <v>0</v>
      </c>
      <c r="E85" s="81">
        <v>0</v>
      </c>
      <c r="F85" s="81"/>
      <c r="G85" s="99"/>
      <c r="H85" s="56">
        <v>0.1</v>
      </c>
    </row>
    <row r="86" spans="1:10" ht="20.100000000000001" customHeight="1" x14ac:dyDescent="0.2">
      <c r="A86" s="92" t="s">
        <v>135</v>
      </c>
      <c r="B86" s="93">
        <v>1125</v>
      </c>
      <c r="C86" s="81">
        <v>717.4</v>
      </c>
      <c r="D86" s="81">
        <v>2485</v>
      </c>
      <c r="E86" s="81">
        <v>1767.6</v>
      </c>
      <c r="F86" s="81">
        <v>346.4</v>
      </c>
      <c r="G86" s="99"/>
      <c r="H86" s="56">
        <v>47436.1</v>
      </c>
    </row>
    <row r="87" spans="1:10" ht="20.100000000000001" customHeight="1" x14ac:dyDescent="0.2">
      <c r="A87" s="86" t="s">
        <v>136</v>
      </c>
      <c r="B87" s="93"/>
      <c r="C87" s="81">
        <v>717.4</v>
      </c>
      <c r="D87" s="81">
        <v>2485</v>
      </c>
      <c r="E87" s="81">
        <v>1767.6</v>
      </c>
      <c r="F87" s="81">
        <v>346.4</v>
      </c>
      <c r="G87" s="99"/>
      <c r="H87" s="56">
        <v>36613.300000000003</v>
      </c>
    </row>
    <row r="88" spans="1:10" ht="36.75" customHeight="1" x14ac:dyDescent="0.2">
      <c r="A88" s="125" t="s">
        <v>137</v>
      </c>
      <c r="B88" s="93"/>
      <c r="C88" s="81">
        <v>612.79999999999995</v>
      </c>
      <c r="D88" s="81">
        <v>2476.1999999999998</v>
      </c>
      <c r="E88" s="81">
        <v>1863.4</v>
      </c>
      <c r="F88" s="81">
        <v>404.1</v>
      </c>
      <c r="G88" s="82"/>
      <c r="H88" s="56">
        <v>30804.1</v>
      </c>
      <c r="J88" s="126"/>
    </row>
    <row r="89" spans="1:10" ht="25.5" customHeight="1" x14ac:dyDescent="0.2">
      <c r="A89" s="104" t="s">
        <v>138</v>
      </c>
      <c r="B89" s="93"/>
      <c r="C89" s="81">
        <v>0</v>
      </c>
      <c r="D89" s="81">
        <v>126.5</v>
      </c>
      <c r="E89" s="81">
        <v>126.5</v>
      </c>
      <c r="F89" s="81"/>
      <c r="G89" s="82"/>
      <c r="H89" s="56">
        <v>27636.5</v>
      </c>
    </row>
    <row r="90" spans="1:10" ht="43.5" customHeight="1" x14ac:dyDescent="0.3">
      <c r="A90" s="127" t="s">
        <v>139</v>
      </c>
      <c r="B90" s="102"/>
      <c r="C90" s="81">
        <v>73.8</v>
      </c>
      <c r="D90" s="81">
        <v>8.8000000000000007</v>
      </c>
      <c r="E90" s="81">
        <v>-65</v>
      </c>
      <c r="F90" s="81">
        <v>11.9</v>
      </c>
      <c r="G90" s="82"/>
      <c r="H90" s="56">
        <v>1768.4</v>
      </c>
    </row>
    <row r="91" spans="1:10" ht="20.25" customHeight="1" x14ac:dyDescent="0.2">
      <c r="A91" s="125" t="s">
        <v>140</v>
      </c>
      <c r="B91" s="93"/>
      <c r="C91" s="81">
        <v>30.8</v>
      </c>
      <c r="D91" s="81">
        <v>0</v>
      </c>
      <c r="E91" s="81">
        <v>-30.8</v>
      </c>
      <c r="F91" s="81"/>
      <c r="G91" s="98"/>
      <c r="H91" s="56">
        <v>252.9</v>
      </c>
    </row>
    <row r="92" spans="1:10" s="75" customFormat="1" ht="37.5" customHeight="1" x14ac:dyDescent="0.2">
      <c r="A92" s="76" t="s">
        <v>20</v>
      </c>
      <c r="B92" s="89">
        <v>1130</v>
      </c>
      <c r="C92" s="81">
        <v>-5788.6</v>
      </c>
      <c r="D92" s="81">
        <v>7059.7</v>
      </c>
      <c r="E92" s="81">
        <v>12848.3</v>
      </c>
      <c r="F92" s="81">
        <v>-122</v>
      </c>
      <c r="G92" s="106"/>
    </row>
    <row r="93" spans="1:10" ht="33" customHeight="1" x14ac:dyDescent="0.2">
      <c r="A93" s="76" t="s">
        <v>141</v>
      </c>
      <c r="B93" s="89">
        <v>1140</v>
      </c>
      <c r="C93" s="81">
        <v>0</v>
      </c>
      <c r="D93" s="81">
        <v>90</v>
      </c>
      <c r="E93" s="81">
        <v>90</v>
      </c>
      <c r="F93" s="81"/>
      <c r="G93" s="98"/>
    </row>
    <row r="94" spans="1:10" ht="20.100000000000001" customHeight="1" x14ac:dyDescent="0.2">
      <c r="A94" s="76" t="s">
        <v>142</v>
      </c>
      <c r="B94" s="89">
        <v>1150</v>
      </c>
      <c r="C94" s="81">
        <v>2450.8000000000002</v>
      </c>
      <c r="D94" s="81">
        <v>1627.8</v>
      </c>
      <c r="E94" s="81">
        <v>-823</v>
      </c>
      <c r="F94" s="81"/>
      <c r="G94" s="106"/>
    </row>
    <row r="95" spans="1:10" ht="20.100000000000001" customHeight="1" x14ac:dyDescent="0.2">
      <c r="A95" s="104" t="s">
        <v>143</v>
      </c>
      <c r="B95" s="89"/>
      <c r="C95" s="81">
        <v>2450.8000000000002</v>
      </c>
      <c r="D95" s="81">
        <v>1627.8</v>
      </c>
      <c r="E95" s="81">
        <v>-823</v>
      </c>
      <c r="F95" s="81"/>
      <c r="G95" s="106"/>
    </row>
    <row r="96" spans="1:10" ht="18.75" customHeight="1" x14ac:dyDescent="0.2">
      <c r="A96" s="101" t="s">
        <v>144</v>
      </c>
      <c r="B96" s="89"/>
      <c r="C96" s="81">
        <v>0</v>
      </c>
      <c r="D96" s="81">
        <v>0</v>
      </c>
      <c r="E96" s="81">
        <v>0</v>
      </c>
      <c r="F96" s="81"/>
      <c r="G96" s="98"/>
    </row>
    <row r="97" spans="1:7" ht="20.100000000000001" customHeight="1" x14ac:dyDescent="0.2">
      <c r="A97" s="76" t="s">
        <v>145</v>
      </c>
      <c r="B97" s="89">
        <v>1160</v>
      </c>
      <c r="C97" s="81">
        <v>239.4</v>
      </c>
      <c r="D97" s="81">
        <v>18830.8</v>
      </c>
      <c r="E97" s="81">
        <v>18591.400000000001</v>
      </c>
      <c r="F97" s="81">
        <v>7865.8</v>
      </c>
      <c r="G97" s="98" t="s">
        <v>146</v>
      </c>
    </row>
    <row r="98" spans="1:7" ht="20.100000000000001" customHeight="1" x14ac:dyDescent="0.2">
      <c r="A98" s="104" t="s">
        <v>147</v>
      </c>
      <c r="B98" s="89"/>
      <c r="C98" s="81">
        <v>239.4</v>
      </c>
      <c r="D98" s="81">
        <v>272.7</v>
      </c>
      <c r="E98" s="81">
        <v>33.299999999999997</v>
      </c>
      <c r="F98" s="81">
        <v>113.9</v>
      </c>
      <c r="G98" s="98"/>
    </row>
    <row r="99" spans="1:7" ht="20.100000000000001" customHeight="1" x14ac:dyDescent="0.3">
      <c r="A99" s="105" t="s">
        <v>148</v>
      </c>
      <c r="B99" s="89"/>
      <c r="C99" s="81">
        <v>0</v>
      </c>
      <c r="D99" s="81">
        <v>18558.099999999999</v>
      </c>
      <c r="E99" s="81">
        <v>18558.099999999999</v>
      </c>
      <c r="F99" s="81"/>
      <c r="G99" s="98"/>
    </row>
    <row r="100" spans="1:7" ht="22.5" customHeight="1" x14ac:dyDescent="0.2">
      <c r="A100" s="76" t="s">
        <v>149</v>
      </c>
      <c r="B100" s="89">
        <v>1170</v>
      </c>
      <c r="C100" s="81">
        <v>7</v>
      </c>
      <c r="D100" s="81">
        <v>54421.9</v>
      </c>
      <c r="E100" s="81">
        <v>54414.9</v>
      </c>
      <c r="F100" s="81">
        <v>777455.7</v>
      </c>
      <c r="G100" s="107"/>
    </row>
    <row r="101" spans="1:7" ht="42" customHeight="1" x14ac:dyDescent="0.2">
      <c r="A101" s="121" t="s">
        <v>150</v>
      </c>
      <c r="B101" s="89"/>
      <c r="C101" s="81">
        <v>7</v>
      </c>
      <c r="D101" s="81">
        <v>8.3000000000000007</v>
      </c>
      <c r="E101" s="81">
        <v>1.3</v>
      </c>
      <c r="F101" s="81">
        <v>118.6</v>
      </c>
      <c r="G101" s="98" t="s">
        <v>151</v>
      </c>
    </row>
    <row r="102" spans="1:7" ht="33" customHeight="1" x14ac:dyDescent="0.2">
      <c r="A102" s="101" t="s">
        <v>152</v>
      </c>
      <c r="B102" s="89"/>
      <c r="C102" s="81">
        <v>0</v>
      </c>
      <c r="D102" s="81">
        <v>54413.599999999999</v>
      </c>
      <c r="E102" s="81">
        <v>54413.599999999999</v>
      </c>
      <c r="F102" s="81"/>
      <c r="G102" s="98" t="s">
        <v>153</v>
      </c>
    </row>
    <row r="103" spans="1:7" ht="20.100000000000001" customHeight="1" x14ac:dyDescent="0.2">
      <c r="A103" s="104" t="s">
        <v>154</v>
      </c>
      <c r="B103" s="89"/>
      <c r="C103" s="81">
        <v>0</v>
      </c>
      <c r="D103" s="81">
        <v>0</v>
      </c>
      <c r="E103" s="81">
        <v>0</v>
      </c>
      <c r="F103" s="81"/>
      <c r="G103" s="128"/>
    </row>
    <row r="104" spans="1:7" ht="20.100000000000001" customHeight="1" x14ac:dyDescent="0.2">
      <c r="A104" s="104" t="s">
        <v>155</v>
      </c>
      <c r="B104" s="89"/>
      <c r="C104" s="81">
        <v>0</v>
      </c>
      <c r="D104" s="81">
        <v>0</v>
      </c>
      <c r="E104" s="81">
        <v>0</v>
      </c>
      <c r="F104" s="81"/>
      <c r="G104" s="106"/>
    </row>
    <row r="105" spans="1:7" s="75" customFormat="1" ht="68.25" customHeight="1" x14ac:dyDescent="0.2">
      <c r="A105" s="76" t="s">
        <v>156</v>
      </c>
      <c r="B105" s="89">
        <v>1200</v>
      </c>
      <c r="C105" s="81">
        <v>-8007</v>
      </c>
      <c r="D105" s="81">
        <v>-30069.200000000001</v>
      </c>
      <c r="E105" s="81">
        <v>-22062.2</v>
      </c>
      <c r="F105" s="81">
        <v>375.5</v>
      </c>
      <c r="G105" s="99" t="s">
        <v>157</v>
      </c>
    </row>
    <row r="106" spans="1:7" ht="20.100000000000001" customHeight="1" x14ac:dyDescent="0.2">
      <c r="A106" s="92" t="s">
        <v>26</v>
      </c>
      <c r="B106" s="93">
        <v>1210</v>
      </c>
      <c r="C106" s="81">
        <v>13.6</v>
      </c>
      <c r="D106" s="81">
        <v>281</v>
      </c>
      <c r="E106" s="81">
        <v>267.39999999999998</v>
      </c>
      <c r="F106" s="81"/>
      <c r="G106" s="129"/>
    </row>
    <row r="107" spans="1:7" ht="20.100000000000001" customHeight="1" x14ac:dyDescent="0.2">
      <c r="A107" s="92" t="s">
        <v>158</v>
      </c>
      <c r="B107" s="93">
        <v>1220</v>
      </c>
      <c r="C107" s="81"/>
      <c r="D107" s="81">
        <v>0</v>
      </c>
      <c r="E107" s="81">
        <v>0</v>
      </c>
      <c r="F107" s="81"/>
      <c r="G107" s="129"/>
    </row>
    <row r="108" spans="1:7" s="75" customFormat="1" ht="48" customHeight="1" x14ac:dyDescent="0.2">
      <c r="A108" s="76" t="s">
        <v>27</v>
      </c>
      <c r="B108" s="89">
        <v>1230</v>
      </c>
      <c r="C108" s="81">
        <v>-8020.6</v>
      </c>
      <c r="D108" s="81">
        <v>-29788.2</v>
      </c>
      <c r="E108" s="81">
        <v>-21767.599999999999</v>
      </c>
      <c r="F108" s="81"/>
      <c r="G108" s="99" t="s">
        <v>159</v>
      </c>
    </row>
    <row r="109" spans="1:7" s="75" customFormat="1" ht="20.100000000000001" customHeight="1" x14ac:dyDescent="0.2">
      <c r="A109" s="77" t="s">
        <v>160</v>
      </c>
      <c r="B109" s="79"/>
      <c r="C109" s="79"/>
      <c r="D109" s="79"/>
      <c r="E109" s="79"/>
      <c r="F109" s="79"/>
      <c r="G109" s="78"/>
    </row>
    <row r="110" spans="1:7" ht="20.100000000000001" customHeight="1" x14ac:dyDescent="0.2">
      <c r="A110" s="92" t="s">
        <v>161</v>
      </c>
      <c r="B110" s="63">
        <v>1240</v>
      </c>
      <c r="C110" s="130">
        <v>135114.6</v>
      </c>
      <c r="D110" s="130">
        <v>155149.70000000001</v>
      </c>
      <c r="E110" s="130">
        <v>20035.099999999999</v>
      </c>
      <c r="F110" s="131">
        <v>115</v>
      </c>
      <c r="G110" s="130"/>
    </row>
    <row r="111" spans="1:7" ht="20.100000000000001" customHeight="1" x14ac:dyDescent="0.2">
      <c r="A111" s="92" t="s">
        <v>162</v>
      </c>
      <c r="B111" s="63">
        <v>1250</v>
      </c>
      <c r="C111" s="130">
        <v>143135.20000000001</v>
      </c>
      <c r="D111" s="130">
        <v>184937.9</v>
      </c>
      <c r="E111" s="130">
        <v>41802.699999999997</v>
      </c>
      <c r="F111" s="131">
        <v>129</v>
      </c>
      <c r="G111" s="131"/>
    </row>
    <row r="112" spans="1:7" ht="20.100000000000001" customHeight="1" x14ac:dyDescent="0.2">
      <c r="A112" s="77" t="s">
        <v>163</v>
      </c>
      <c r="B112" s="79"/>
      <c r="C112" s="79"/>
      <c r="D112" s="79"/>
      <c r="E112" s="79"/>
      <c r="F112" s="79"/>
      <c r="G112" s="78"/>
    </row>
    <row r="113" spans="1:7" ht="20.100000000000001" customHeight="1" x14ac:dyDescent="0.2">
      <c r="A113" s="92" t="s">
        <v>164</v>
      </c>
      <c r="B113" s="67">
        <v>1260</v>
      </c>
      <c r="C113" s="132">
        <v>68321</v>
      </c>
      <c r="D113" s="81">
        <v>59567</v>
      </c>
      <c r="E113" s="132">
        <v>-8754</v>
      </c>
      <c r="F113" s="131">
        <v>87</v>
      </c>
      <c r="G113" s="131"/>
    </row>
    <row r="114" spans="1:7" ht="20.100000000000001" customHeight="1" x14ac:dyDescent="0.2">
      <c r="A114" s="114" t="s">
        <v>62</v>
      </c>
      <c r="B114" s="67">
        <v>1261</v>
      </c>
      <c r="C114" s="133">
        <v>48282.1</v>
      </c>
      <c r="D114" s="81">
        <v>31516.400000000001</v>
      </c>
      <c r="E114" s="134">
        <v>-16765.7</v>
      </c>
      <c r="F114" s="131">
        <v>65</v>
      </c>
      <c r="G114" s="131"/>
    </row>
    <row r="115" spans="1:7" ht="16.5" hidden="1" customHeight="1" x14ac:dyDescent="0.2">
      <c r="A115" s="135" t="e">
        <f>#REF!</f>
        <v>#REF!</v>
      </c>
      <c r="B115" s="67"/>
      <c r="C115" s="136"/>
      <c r="D115" s="81"/>
      <c r="E115" s="136"/>
      <c r="F115" s="131"/>
      <c r="G115" s="131"/>
    </row>
    <row r="116" spans="1:7" ht="17.25" hidden="1" customHeight="1" x14ac:dyDescent="0.2">
      <c r="A116" s="135" t="e">
        <f>#REF!</f>
        <v>#REF!</v>
      </c>
      <c r="B116" s="67"/>
      <c r="C116" s="136"/>
      <c r="D116" s="81"/>
      <c r="E116" s="136"/>
      <c r="F116" s="131"/>
      <c r="G116" s="131"/>
    </row>
    <row r="117" spans="1:7" ht="16.5" hidden="1" customHeight="1" x14ac:dyDescent="0.2">
      <c r="A117" s="135" t="e">
        <f>#REF!</f>
        <v>#REF!</v>
      </c>
      <c r="B117" s="67"/>
      <c r="C117" s="136"/>
      <c r="D117" s="81"/>
      <c r="E117" s="136"/>
      <c r="F117" s="131"/>
      <c r="G117" s="131"/>
    </row>
    <row r="118" spans="1:7" ht="16.5" hidden="1" customHeight="1" x14ac:dyDescent="0.2">
      <c r="A118" s="135" t="e">
        <f>#REF!</f>
        <v>#REF!</v>
      </c>
      <c r="B118" s="67"/>
      <c r="C118" s="136"/>
      <c r="D118" s="81"/>
      <c r="E118" s="136"/>
      <c r="F118" s="131"/>
      <c r="G118" s="131"/>
    </row>
    <row r="119" spans="1:7" ht="27" hidden="1" customHeight="1" x14ac:dyDescent="0.2">
      <c r="A119" s="135" t="e">
        <f>#REF!</f>
        <v>#REF!</v>
      </c>
      <c r="B119" s="67"/>
      <c r="C119" s="136"/>
      <c r="D119" s="81"/>
      <c r="E119" s="136"/>
      <c r="F119" s="131"/>
      <c r="G119" s="131"/>
    </row>
    <row r="120" spans="1:7" ht="20.100000000000001" hidden="1" customHeight="1" x14ac:dyDescent="0.2">
      <c r="A120" s="137" t="e">
        <f>#REF!</f>
        <v>#REF!</v>
      </c>
      <c r="B120" s="67"/>
      <c r="C120" s="138"/>
      <c r="D120" s="81"/>
      <c r="E120" s="136"/>
      <c r="F120" s="131"/>
      <c r="G120" s="131"/>
    </row>
    <row r="121" spans="1:7" ht="14.25" hidden="1" customHeight="1" x14ac:dyDescent="0.2">
      <c r="A121" s="135" t="e">
        <f>#REF!</f>
        <v>#REF!</v>
      </c>
      <c r="B121" s="67"/>
      <c r="C121" s="136"/>
      <c r="D121" s="81"/>
      <c r="E121" s="136"/>
      <c r="F121" s="131"/>
      <c r="G121" s="131"/>
    </row>
    <row r="122" spans="1:7" ht="14.25" hidden="1" customHeight="1" x14ac:dyDescent="0.2">
      <c r="A122" s="135" t="e">
        <f>#REF!</f>
        <v>#REF!</v>
      </c>
      <c r="B122" s="67"/>
      <c r="C122" s="136"/>
      <c r="D122" s="81"/>
      <c r="E122" s="136"/>
      <c r="F122" s="131"/>
      <c r="G122" s="131"/>
    </row>
    <row r="123" spans="1:7" ht="14.25" hidden="1" customHeight="1" x14ac:dyDescent="0.2">
      <c r="A123" s="135" t="e">
        <f>#REF!</f>
        <v>#REF!</v>
      </c>
      <c r="B123" s="67"/>
      <c r="C123" s="136"/>
      <c r="D123" s="81"/>
      <c r="E123" s="136"/>
      <c r="F123" s="131"/>
      <c r="G123" s="131"/>
    </row>
    <row r="124" spans="1:7" ht="14.25" hidden="1" customHeight="1" x14ac:dyDescent="0.2">
      <c r="A124" s="135" t="e">
        <f>#REF!</f>
        <v>#REF!</v>
      </c>
      <c r="B124" s="67"/>
      <c r="C124" s="136"/>
      <c r="D124" s="81"/>
      <c r="E124" s="136"/>
      <c r="F124" s="131"/>
      <c r="G124" s="131"/>
    </row>
    <row r="125" spans="1:7" ht="14.25" hidden="1" customHeight="1" x14ac:dyDescent="0.2">
      <c r="A125" s="137" t="e">
        <f>#REF!</f>
        <v>#REF!</v>
      </c>
      <c r="B125" s="67"/>
      <c r="C125" s="138"/>
      <c r="D125" s="81"/>
      <c r="E125" s="136"/>
      <c r="F125" s="131"/>
      <c r="G125" s="131"/>
    </row>
    <row r="126" spans="1:7" ht="14.25" hidden="1" customHeight="1" x14ac:dyDescent="0.2">
      <c r="A126" s="135" t="e">
        <f>#REF!</f>
        <v>#REF!</v>
      </c>
      <c r="B126" s="67"/>
      <c r="C126" s="136"/>
      <c r="D126" s="81"/>
      <c r="E126" s="136"/>
      <c r="F126" s="131"/>
      <c r="G126" s="131"/>
    </row>
    <row r="127" spans="1:7" ht="14.25" hidden="1" customHeight="1" x14ac:dyDescent="0.2">
      <c r="A127" s="135" t="e">
        <f>#REF!</f>
        <v>#REF!</v>
      </c>
      <c r="B127" s="67"/>
      <c r="C127" s="136"/>
      <c r="D127" s="81"/>
      <c r="E127" s="136"/>
      <c r="F127" s="131"/>
      <c r="G127" s="131"/>
    </row>
    <row r="128" spans="1:7" ht="14.25" hidden="1" customHeight="1" x14ac:dyDescent="0.2">
      <c r="A128" s="135" t="e">
        <f>#REF!</f>
        <v>#REF!</v>
      </c>
      <c r="B128" s="67"/>
      <c r="C128" s="136"/>
      <c r="D128" s="81"/>
      <c r="E128" s="136"/>
      <c r="F128" s="131"/>
      <c r="G128" s="131"/>
    </row>
    <row r="129" spans="1:7" ht="14.25" hidden="1" customHeight="1" x14ac:dyDescent="0.2">
      <c r="A129" s="135" t="e">
        <f>#REF!</f>
        <v>#REF!</v>
      </c>
      <c r="B129" s="67"/>
      <c r="C129" s="136"/>
      <c r="D129" s="81"/>
      <c r="E129" s="136"/>
      <c r="F129" s="131"/>
      <c r="G129" s="131"/>
    </row>
    <row r="130" spans="1:7" ht="14.25" hidden="1" customHeight="1" x14ac:dyDescent="0.2">
      <c r="A130" s="135" t="e">
        <f>#REF!</f>
        <v>#REF!</v>
      </c>
      <c r="B130" s="67"/>
      <c r="C130" s="136"/>
      <c r="D130" s="81"/>
      <c r="E130" s="136"/>
      <c r="F130" s="131"/>
      <c r="G130" s="131"/>
    </row>
    <row r="131" spans="1:7" ht="20.100000000000001" hidden="1" customHeight="1" x14ac:dyDescent="0.2">
      <c r="A131" s="135" t="e">
        <f>#REF!</f>
        <v>#REF!</v>
      </c>
      <c r="B131" s="67"/>
      <c r="C131" s="136"/>
      <c r="D131" s="81"/>
      <c r="E131" s="136"/>
      <c r="F131" s="131"/>
      <c r="G131" s="131"/>
    </row>
    <row r="132" spans="1:7" ht="20.100000000000001" customHeight="1" x14ac:dyDescent="0.2">
      <c r="A132" s="114" t="s">
        <v>165</v>
      </c>
      <c r="B132" s="67">
        <v>1262</v>
      </c>
      <c r="C132" s="133">
        <v>20038.900000000001</v>
      </c>
      <c r="D132" s="81">
        <v>28050.6</v>
      </c>
      <c r="E132" s="134">
        <v>8011.7</v>
      </c>
      <c r="F132" s="131">
        <v>140</v>
      </c>
      <c r="G132" s="131"/>
    </row>
    <row r="133" spans="1:7" ht="15" hidden="1" customHeight="1" x14ac:dyDescent="0.2">
      <c r="A133" s="135" t="s">
        <v>166</v>
      </c>
      <c r="B133" s="67"/>
      <c r="C133" s="136"/>
      <c r="D133" s="81"/>
      <c r="E133" s="136"/>
      <c r="F133" s="135"/>
      <c r="G133" s="131"/>
    </row>
    <row r="134" spans="1:7" ht="15" hidden="1" customHeight="1" x14ac:dyDescent="0.2">
      <c r="A134" s="135" t="e">
        <f>#REF!</f>
        <v>#REF!</v>
      </c>
      <c r="B134" s="67"/>
      <c r="C134" s="136"/>
      <c r="D134" s="81"/>
      <c r="E134" s="136"/>
      <c r="F134" s="135"/>
      <c r="G134" s="131"/>
    </row>
    <row r="135" spans="1:7" ht="15" hidden="1" customHeight="1" x14ac:dyDescent="0.2">
      <c r="A135" s="135" t="e">
        <f>#REF!</f>
        <v>#REF!</v>
      </c>
      <c r="B135" s="67"/>
      <c r="C135" s="136"/>
      <c r="D135" s="81"/>
      <c r="E135" s="136"/>
      <c r="F135" s="135"/>
      <c r="G135" s="131"/>
    </row>
    <row r="136" spans="1:7" ht="15" hidden="1" customHeight="1" x14ac:dyDescent="0.2">
      <c r="A136" s="135" t="e">
        <f>#REF!</f>
        <v>#REF!</v>
      </c>
      <c r="B136" s="67"/>
      <c r="C136" s="136"/>
      <c r="D136" s="81"/>
      <c r="E136" s="136"/>
      <c r="F136" s="135"/>
      <c r="G136" s="131"/>
    </row>
    <row r="137" spans="1:7" ht="20.100000000000001" customHeight="1" x14ac:dyDescent="0.2">
      <c r="A137" s="92" t="s">
        <v>167</v>
      </c>
      <c r="B137" s="67">
        <v>1270</v>
      </c>
      <c r="C137" s="132">
        <v>47832.6</v>
      </c>
      <c r="D137" s="81">
        <v>42914.8</v>
      </c>
      <c r="E137" s="132">
        <v>-4917.8</v>
      </c>
      <c r="F137" s="131">
        <v>90</v>
      </c>
      <c r="G137" s="139"/>
    </row>
    <row r="138" spans="1:7" ht="19.5" hidden="1" customHeight="1" x14ac:dyDescent="0.2">
      <c r="A138" s="135" t="e">
        <f>#REF!</f>
        <v>#REF!</v>
      </c>
      <c r="B138" s="67"/>
      <c r="C138" s="136"/>
      <c r="D138" s="81"/>
      <c r="E138" s="136"/>
      <c r="F138" s="135"/>
      <c r="G138" s="139"/>
    </row>
    <row r="139" spans="1:7" ht="20.100000000000001" hidden="1" customHeight="1" x14ac:dyDescent="0.2">
      <c r="A139" s="135" t="e">
        <f>#REF!</f>
        <v>#REF!</v>
      </c>
      <c r="B139" s="67"/>
      <c r="C139" s="136"/>
      <c r="D139" s="81"/>
      <c r="E139" s="136"/>
      <c r="F139" s="135"/>
      <c r="G139" s="139"/>
    </row>
    <row r="140" spans="1:7" ht="20.100000000000001" hidden="1" customHeight="1" x14ac:dyDescent="0.2">
      <c r="A140" s="135" t="e">
        <f>#REF!</f>
        <v>#REF!</v>
      </c>
      <c r="B140" s="67"/>
      <c r="C140" s="136"/>
      <c r="D140" s="81"/>
      <c r="E140" s="136"/>
      <c r="F140" s="135"/>
      <c r="G140" s="139"/>
    </row>
    <row r="141" spans="1:7" ht="20.100000000000001" hidden="1" customHeight="1" x14ac:dyDescent="0.2">
      <c r="A141" s="135" t="e">
        <f>#REF!</f>
        <v>#REF!</v>
      </c>
      <c r="B141" s="67"/>
      <c r="C141" s="136"/>
      <c r="D141" s="81"/>
      <c r="E141" s="136"/>
      <c r="F141" s="135"/>
      <c r="G141" s="139"/>
    </row>
    <row r="142" spans="1:7" ht="20.100000000000001" customHeight="1" x14ac:dyDescent="0.2">
      <c r="A142" s="92" t="s">
        <v>168</v>
      </c>
      <c r="B142" s="67">
        <v>1280</v>
      </c>
      <c r="C142" s="132">
        <v>10523.1</v>
      </c>
      <c r="D142" s="81">
        <v>8982</v>
      </c>
      <c r="E142" s="132">
        <v>-1541.1</v>
      </c>
      <c r="F142" s="131">
        <v>85</v>
      </c>
      <c r="G142" s="139"/>
    </row>
    <row r="143" spans="1:7" ht="16.5" customHeight="1" x14ac:dyDescent="0.2">
      <c r="A143" s="92" t="s">
        <v>169</v>
      </c>
      <c r="B143" s="67">
        <v>1290</v>
      </c>
      <c r="C143" s="132">
        <v>8077.8</v>
      </c>
      <c r="D143" s="81">
        <v>9385.2000000000007</v>
      </c>
      <c r="E143" s="132">
        <v>1307.4000000000001</v>
      </c>
      <c r="F143" s="131">
        <v>116</v>
      </c>
      <c r="G143" s="139"/>
    </row>
    <row r="144" spans="1:7" ht="21" customHeight="1" x14ac:dyDescent="0.2">
      <c r="A144" s="92" t="s">
        <v>19</v>
      </c>
      <c r="B144" s="67">
        <v>1300</v>
      </c>
      <c r="C144" s="132">
        <v>5191.8999999999996</v>
      </c>
      <c r="D144" s="81">
        <v>8039</v>
      </c>
      <c r="E144" s="132">
        <v>2847.1</v>
      </c>
      <c r="F144" s="131">
        <v>155</v>
      </c>
      <c r="G144" s="140"/>
    </row>
    <row r="145" spans="1:7" s="75" customFormat="1" ht="20.100000000000001" customHeight="1" x14ac:dyDescent="0.2">
      <c r="A145" s="76" t="s">
        <v>170</v>
      </c>
      <c r="B145" s="141">
        <v>1310</v>
      </c>
      <c r="C145" s="142">
        <v>139946.4</v>
      </c>
      <c r="D145" s="81">
        <v>128888</v>
      </c>
      <c r="E145" s="142">
        <v>-11058.4</v>
      </c>
      <c r="F145" s="139">
        <v>92</v>
      </c>
      <c r="G145" s="139"/>
    </row>
    <row r="146" spans="1:7" s="75" customFormat="1" ht="20.100000000000001" customHeight="1" x14ac:dyDescent="0.2">
      <c r="A146" s="102"/>
      <c r="B146" s="102"/>
      <c r="C146" s="102"/>
      <c r="D146" s="102"/>
      <c r="E146" s="102"/>
      <c r="F146" s="102"/>
      <c r="G146" s="102"/>
    </row>
    <row r="147" spans="1:7" s="75" customFormat="1" ht="20.100000000000001" customHeight="1" x14ac:dyDescent="0.2">
      <c r="A147" s="102"/>
      <c r="B147" s="102"/>
      <c r="C147" s="102"/>
      <c r="D147" s="102"/>
      <c r="E147" s="102"/>
      <c r="F147" s="102"/>
      <c r="G147" s="102"/>
    </row>
    <row r="148" spans="1:7" s="75" customFormat="1" ht="20.100000000000001" customHeight="1" x14ac:dyDescent="0.2">
      <c r="A148" s="102"/>
      <c r="B148" s="102"/>
      <c r="C148" s="102"/>
      <c r="D148" s="102"/>
      <c r="E148" s="102"/>
      <c r="F148" s="102"/>
      <c r="G148" s="102"/>
    </row>
    <row r="149" spans="1:7" s="75" customFormat="1" ht="15.75" customHeight="1" x14ac:dyDescent="0.2">
      <c r="A149" s="102"/>
      <c r="B149" s="102"/>
      <c r="C149" s="102"/>
      <c r="E149" s="102"/>
      <c r="F149" s="102"/>
      <c r="G149" s="102"/>
    </row>
    <row r="150" spans="1:7" ht="16.5" customHeight="1" x14ac:dyDescent="0.2">
      <c r="A150" s="102"/>
      <c r="D150" s="102"/>
      <c r="E150" s="102"/>
      <c r="F150" s="102"/>
      <c r="G150" s="102"/>
    </row>
    <row r="151" spans="1:7" ht="20.100000000000001" customHeight="1" x14ac:dyDescent="0.3">
      <c r="A151" s="102" t="s">
        <v>171</v>
      </c>
      <c r="B151" s="143" t="s">
        <v>172</v>
      </c>
      <c r="C151" s="143"/>
      <c r="D151" s="102"/>
      <c r="E151" s="144" t="s">
        <v>173</v>
      </c>
      <c r="F151" s="144"/>
      <c r="G151" s="144"/>
    </row>
    <row r="152" spans="1:7" ht="20.100000000000001" customHeight="1" x14ac:dyDescent="0.2">
      <c r="A152" s="102" t="s">
        <v>48</v>
      </c>
      <c r="B152" s="144" t="s">
        <v>49</v>
      </c>
      <c r="C152" s="144"/>
      <c r="D152" s="102"/>
      <c r="E152" s="144" t="s">
        <v>50</v>
      </c>
      <c r="F152" s="144"/>
      <c r="G152" s="144"/>
    </row>
    <row r="153" spans="1:7" ht="20.100000000000001" customHeight="1" x14ac:dyDescent="0.2">
      <c r="A153" s="102"/>
      <c r="E153" s="102"/>
      <c r="F153" s="102"/>
      <c r="G153" s="102"/>
    </row>
    <row r="154" spans="1:7" ht="18.75" customHeight="1" x14ac:dyDescent="0.2">
      <c r="A154" s="102"/>
      <c r="D154" s="102"/>
      <c r="E154" s="102"/>
      <c r="F154" s="102"/>
      <c r="G154" s="102"/>
    </row>
    <row r="155" spans="1:7" ht="18.75" customHeight="1" x14ac:dyDescent="0.2">
      <c r="A155" s="102"/>
      <c r="D155" s="102"/>
      <c r="E155" s="102"/>
      <c r="F155" s="102"/>
      <c r="G155" s="102"/>
    </row>
    <row r="156" spans="1:7" ht="18.75" customHeight="1" x14ac:dyDescent="0.2">
      <c r="A156" s="102"/>
      <c r="D156" s="102"/>
      <c r="E156" s="102"/>
      <c r="F156" s="102"/>
      <c r="G156" s="102"/>
    </row>
    <row r="157" spans="1:7" ht="18.75" customHeight="1" x14ac:dyDescent="0.2">
      <c r="A157" s="102"/>
      <c r="D157" s="102"/>
      <c r="F157" s="102"/>
      <c r="G157" s="102"/>
    </row>
    <row r="158" spans="1:7" ht="18.75" customHeight="1" x14ac:dyDescent="0.2">
      <c r="A158" s="102"/>
      <c r="E158" s="102"/>
    </row>
    <row r="159" spans="1:7" ht="18.75" customHeight="1" x14ac:dyDescent="0.2">
      <c r="A159" s="102"/>
      <c r="D159" s="102"/>
      <c r="E159" s="102"/>
      <c r="F159" s="102"/>
      <c r="G159" s="102"/>
    </row>
    <row r="160" spans="1:7" ht="18.75" customHeight="1" x14ac:dyDescent="0.2">
      <c r="A160" s="102"/>
      <c r="D160" s="102"/>
      <c r="E160" s="102"/>
      <c r="F160" s="102"/>
      <c r="G160" s="102"/>
    </row>
    <row r="161" spans="1:7" ht="18.75" customHeight="1" x14ac:dyDescent="0.2">
      <c r="A161" s="102"/>
      <c r="D161" s="102"/>
      <c r="E161" s="102"/>
      <c r="F161" s="102"/>
      <c r="G161" s="102"/>
    </row>
    <row r="162" spans="1:7" ht="18.75" customHeight="1" x14ac:dyDescent="0.2">
      <c r="D162" s="102"/>
      <c r="E162" s="102"/>
      <c r="F162" s="102"/>
      <c r="G162" s="102"/>
    </row>
    <row r="163" spans="1:7" ht="18.75" customHeight="1" x14ac:dyDescent="0.2">
      <c r="A163" s="102"/>
      <c r="D163" s="102"/>
      <c r="E163" s="102"/>
      <c r="F163" s="102"/>
      <c r="G163" s="102"/>
    </row>
    <row r="164" spans="1:7" ht="18.75" customHeight="1" x14ac:dyDescent="0.2">
      <c r="A164" s="102"/>
      <c r="D164" s="102"/>
      <c r="E164" s="102"/>
      <c r="F164" s="102"/>
      <c r="G164" s="102"/>
    </row>
    <row r="165" spans="1:7" ht="18.75" customHeight="1" x14ac:dyDescent="0.2">
      <c r="A165" s="102"/>
      <c r="D165" s="102"/>
      <c r="E165" s="102"/>
      <c r="F165" s="102"/>
      <c r="G165" s="102"/>
    </row>
    <row r="166" spans="1:7" ht="18.75" customHeight="1" x14ac:dyDescent="0.2">
      <c r="A166" s="102"/>
      <c r="D166" s="102"/>
      <c r="E166" s="102"/>
      <c r="F166" s="102"/>
      <c r="G166" s="102"/>
    </row>
    <row r="167" spans="1:7" ht="18.75" customHeight="1" x14ac:dyDescent="0.2">
      <c r="A167" s="102"/>
      <c r="D167" s="102"/>
      <c r="E167" s="102"/>
      <c r="F167" s="102"/>
      <c r="G167" s="102"/>
    </row>
    <row r="168" spans="1:7" ht="18.75" customHeight="1" x14ac:dyDescent="0.2">
      <c r="A168" s="102"/>
      <c r="D168" s="102"/>
      <c r="E168" s="102"/>
      <c r="F168" s="102"/>
      <c r="G168" s="102"/>
    </row>
    <row r="169" spans="1:7" ht="18.75" customHeight="1" x14ac:dyDescent="0.2">
      <c r="A169" s="102"/>
      <c r="D169" s="102"/>
      <c r="E169" s="102"/>
      <c r="F169" s="102"/>
      <c r="G169" s="102"/>
    </row>
    <row r="170" spans="1:7" ht="18.75" customHeight="1" x14ac:dyDescent="0.2">
      <c r="A170" s="102"/>
      <c r="D170" s="102"/>
      <c r="E170" s="102"/>
      <c r="F170" s="102"/>
      <c r="G170" s="102"/>
    </row>
    <row r="171" spans="1:7" ht="18.75" customHeight="1" x14ac:dyDescent="0.2">
      <c r="A171" s="102"/>
      <c r="D171" s="102"/>
      <c r="E171" s="102"/>
      <c r="F171" s="102"/>
      <c r="G171" s="102"/>
    </row>
    <row r="172" spans="1:7" ht="18.75" customHeight="1" x14ac:dyDescent="0.2">
      <c r="A172" s="102"/>
      <c r="D172" s="102"/>
      <c r="E172" s="102"/>
      <c r="F172" s="102"/>
      <c r="G172" s="102"/>
    </row>
    <row r="173" spans="1:7" ht="18.75" customHeight="1" x14ac:dyDescent="0.2">
      <c r="A173" s="102"/>
      <c r="D173" s="102"/>
      <c r="E173" s="102"/>
      <c r="F173" s="102"/>
      <c r="G173" s="102"/>
    </row>
    <row r="174" spans="1:7" ht="18.75" customHeight="1" x14ac:dyDescent="0.2">
      <c r="A174" s="102"/>
      <c r="D174" s="102"/>
      <c r="E174" s="102"/>
      <c r="F174" s="102"/>
      <c r="G174" s="102"/>
    </row>
    <row r="175" spans="1:7" ht="18.75" customHeight="1" x14ac:dyDescent="0.2">
      <c r="A175" s="102"/>
      <c r="D175" s="102"/>
      <c r="E175" s="102"/>
      <c r="F175" s="102"/>
      <c r="G175" s="102"/>
    </row>
    <row r="176" spans="1:7" ht="18.75" customHeight="1" x14ac:dyDescent="0.2">
      <c r="A176" s="102"/>
      <c r="D176" s="102"/>
      <c r="E176" s="102"/>
      <c r="F176" s="102"/>
      <c r="G176" s="102"/>
    </row>
    <row r="177" spans="1:7" ht="18.75" customHeight="1" x14ac:dyDescent="0.2">
      <c r="A177" s="102"/>
      <c r="D177" s="102"/>
      <c r="E177" s="102"/>
      <c r="F177" s="102"/>
      <c r="G177" s="102"/>
    </row>
    <row r="178" spans="1:7" ht="18.75" customHeight="1" x14ac:dyDescent="0.2">
      <c r="A178" s="102"/>
      <c r="D178" s="102"/>
      <c r="E178" s="102"/>
      <c r="F178" s="102"/>
      <c r="G178" s="102"/>
    </row>
    <row r="179" spans="1:7" ht="18.75" customHeight="1" x14ac:dyDescent="0.2">
      <c r="A179" s="102"/>
      <c r="D179" s="102"/>
      <c r="E179" s="102"/>
      <c r="F179" s="102"/>
      <c r="G179" s="102"/>
    </row>
    <row r="180" spans="1:7" ht="18.75" customHeight="1" x14ac:dyDescent="0.2">
      <c r="A180" s="102"/>
      <c r="D180" s="102"/>
      <c r="E180" s="102"/>
      <c r="F180" s="102"/>
      <c r="G180" s="102"/>
    </row>
    <row r="181" spans="1:7" ht="18.75" customHeight="1" x14ac:dyDescent="0.2">
      <c r="A181" s="102"/>
      <c r="D181" s="102"/>
      <c r="E181" s="102"/>
      <c r="F181" s="102"/>
      <c r="G181" s="102"/>
    </row>
    <row r="182" spans="1:7" ht="18.75" customHeight="1" x14ac:dyDescent="0.2">
      <c r="A182" s="102"/>
      <c r="D182" s="102"/>
      <c r="E182" s="102"/>
      <c r="F182" s="102"/>
      <c r="G182" s="102"/>
    </row>
    <row r="183" spans="1:7" ht="18.75" customHeight="1" x14ac:dyDescent="0.2">
      <c r="A183" s="102"/>
      <c r="D183" s="102"/>
      <c r="E183" s="102"/>
      <c r="F183" s="102"/>
      <c r="G183" s="102"/>
    </row>
    <row r="184" spans="1:7" ht="18.75" customHeight="1" x14ac:dyDescent="0.2">
      <c r="A184" s="102"/>
      <c r="D184" s="102"/>
      <c r="E184" s="102"/>
      <c r="F184" s="102"/>
      <c r="G184" s="102"/>
    </row>
    <row r="185" spans="1:7" ht="18.75" customHeight="1" x14ac:dyDescent="0.2">
      <c r="A185" s="102"/>
      <c r="D185" s="102"/>
      <c r="E185" s="102"/>
      <c r="F185" s="102"/>
      <c r="G185" s="102"/>
    </row>
    <row r="186" spans="1:7" ht="18.75" customHeight="1" x14ac:dyDescent="0.2">
      <c r="A186" s="102"/>
      <c r="D186" s="102"/>
      <c r="E186" s="102"/>
      <c r="F186" s="102"/>
      <c r="G186" s="102"/>
    </row>
    <row r="187" spans="1:7" ht="18.75" customHeight="1" x14ac:dyDescent="0.2">
      <c r="A187" s="102"/>
      <c r="D187" s="102"/>
      <c r="E187" s="102"/>
      <c r="F187" s="102"/>
      <c r="G187" s="102"/>
    </row>
    <row r="188" spans="1:7" ht="18.75" customHeight="1" x14ac:dyDescent="0.2">
      <c r="A188" s="102"/>
      <c r="D188" s="102"/>
      <c r="E188" s="102"/>
      <c r="F188" s="102"/>
      <c r="G188" s="102"/>
    </row>
    <row r="189" spans="1:7" ht="18.75" customHeight="1" x14ac:dyDescent="0.2">
      <c r="A189" s="102"/>
      <c r="D189" s="102"/>
      <c r="E189" s="102"/>
      <c r="F189" s="102"/>
      <c r="G189" s="102"/>
    </row>
    <row r="190" spans="1:7" ht="18.75" customHeight="1" x14ac:dyDescent="0.2">
      <c r="A190" s="102"/>
      <c r="D190" s="102"/>
      <c r="E190" s="102"/>
      <c r="F190" s="102"/>
      <c r="G190" s="102"/>
    </row>
    <row r="191" spans="1:7" ht="18.75" customHeight="1" x14ac:dyDescent="0.2">
      <c r="A191" s="102"/>
      <c r="D191" s="102"/>
      <c r="E191" s="102"/>
      <c r="F191" s="102"/>
      <c r="G191" s="102"/>
    </row>
    <row r="192" spans="1:7" ht="18.75" customHeight="1" x14ac:dyDescent="0.2">
      <c r="A192" s="102"/>
      <c r="D192" s="102"/>
      <c r="E192" s="102"/>
      <c r="F192" s="102"/>
      <c r="G192" s="102"/>
    </row>
    <row r="193" spans="1:7" ht="18.75" customHeight="1" x14ac:dyDescent="0.2">
      <c r="A193" s="102"/>
      <c r="D193" s="102"/>
      <c r="E193" s="102"/>
      <c r="F193" s="102"/>
      <c r="G193" s="102"/>
    </row>
    <row r="194" spans="1:7" ht="18.75" customHeight="1" x14ac:dyDescent="0.2">
      <c r="A194" s="102"/>
      <c r="D194" s="102"/>
      <c r="E194" s="102"/>
      <c r="F194" s="102"/>
      <c r="G194" s="102"/>
    </row>
    <row r="195" spans="1:7" ht="18.75" customHeight="1" x14ac:dyDescent="0.2">
      <c r="A195" s="102"/>
      <c r="D195" s="102"/>
      <c r="E195" s="102"/>
      <c r="F195" s="102"/>
      <c r="G195" s="102"/>
    </row>
    <row r="196" spans="1:7" ht="18.75" customHeight="1" x14ac:dyDescent="0.2">
      <c r="A196" s="102"/>
      <c r="D196" s="102"/>
      <c r="E196" s="102"/>
      <c r="F196" s="102"/>
      <c r="G196" s="102"/>
    </row>
    <row r="197" spans="1:7" ht="18.75" customHeight="1" x14ac:dyDescent="0.2">
      <c r="A197" s="102"/>
      <c r="D197" s="102"/>
      <c r="E197" s="102"/>
      <c r="F197" s="102"/>
      <c r="G197" s="102"/>
    </row>
    <row r="198" spans="1:7" ht="18.75" customHeight="1" x14ac:dyDescent="0.2">
      <c r="A198" s="102"/>
      <c r="D198" s="102"/>
      <c r="E198" s="102"/>
      <c r="F198" s="102"/>
      <c r="G198" s="102"/>
    </row>
    <row r="199" spans="1:7" ht="18.75" customHeight="1" x14ac:dyDescent="0.2">
      <c r="A199" s="102"/>
      <c r="D199" s="102"/>
      <c r="E199" s="102"/>
      <c r="F199" s="102"/>
      <c r="G199" s="102"/>
    </row>
    <row r="200" spans="1:7" ht="18.75" customHeight="1" x14ac:dyDescent="0.2">
      <c r="A200" s="102"/>
      <c r="D200" s="102"/>
      <c r="E200" s="102"/>
      <c r="F200" s="102"/>
      <c r="G200" s="102"/>
    </row>
    <row r="201" spans="1:7" ht="18.75" customHeight="1" x14ac:dyDescent="0.2">
      <c r="A201" s="102"/>
    </row>
    <row r="202" spans="1:7" ht="18.75" customHeight="1" x14ac:dyDescent="0.2">
      <c r="A202" s="102"/>
    </row>
    <row r="203" spans="1:7" ht="18.75" customHeight="1" x14ac:dyDescent="0.2">
      <c r="A203" s="102"/>
    </row>
    <row r="204" spans="1:7" ht="18.75" customHeight="1" x14ac:dyDescent="0.2">
      <c r="A204" s="102"/>
    </row>
    <row r="205" spans="1:7" ht="18.75" customHeight="1" x14ac:dyDescent="0.2">
      <c r="A205" s="102"/>
    </row>
    <row r="206" spans="1:7" ht="18.75" customHeight="1" x14ac:dyDescent="0.2">
      <c r="A206" s="102"/>
    </row>
    <row r="207" spans="1:7" ht="18.75" customHeight="1" x14ac:dyDescent="0.2">
      <c r="A207" s="102"/>
    </row>
    <row r="208" spans="1:7" ht="18.75" customHeight="1" x14ac:dyDescent="0.2">
      <c r="A208" s="102"/>
    </row>
    <row r="209" spans="1:1" ht="18.75" customHeight="1" x14ac:dyDescent="0.2">
      <c r="A209" s="102"/>
    </row>
    <row r="210" spans="1:1" ht="18.75" customHeight="1" x14ac:dyDescent="0.2">
      <c r="A210" s="102"/>
    </row>
    <row r="211" spans="1:1" ht="18.75" customHeight="1" x14ac:dyDescent="0.2">
      <c r="A211" s="102"/>
    </row>
    <row r="212" spans="1:1" ht="18.75" customHeight="1" x14ac:dyDescent="0.2">
      <c r="A212" s="102"/>
    </row>
    <row r="213" spans="1:1" ht="18.75" customHeight="1" x14ac:dyDescent="0.2">
      <c r="A213" s="102"/>
    </row>
    <row r="214" spans="1:1" ht="18.75" customHeight="1" x14ac:dyDescent="0.2">
      <c r="A214" s="102"/>
    </row>
    <row r="215" spans="1:1" ht="18.75" customHeight="1" x14ac:dyDescent="0.2">
      <c r="A215" s="102"/>
    </row>
    <row r="216" spans="1:1" ht="18.75" customHeight="1" x14ac:dyDescent="0.2">
      <c r="A216" s="102"/>
    </row>
    <row r="217" spans="1:1" ht="18.75" customHeight="1" x14ac:dyDescent="0.2">
      <c r="A217" s="102"/>
    </row>
    <row r="218" spans="1:1" ht="18.75" customHeight="1" x14ac:dyDescent="0.2">
      <c r="A218" s="102"/>
    </row>
    <row r="219" spans="1:1" ht="18.75" customHeight="1" x14ac:dyDescent="0.2">
      <c r="A219" s="102"/>
    </row>
    <row r="220" spans="1:1" ht="18.75" customHeight="1" x14ac:dyDescent="0.2">
      <c r="A220" s="102"/>
    </row>
    <row r="221" spans="1:1" ht="18.75" customHeight="1" x14ac:dyDescent="0.2">
      <c r="A221" s="102"/>
    </row>
    <row r="222" spans="1:1" ht="18.75" customHeight="1" x14ac:dyDescent="0.2">
      <c r="A222" s="102"/>
    </row>
    <row r="223" spans="1:1" ht="18.75" customHeight="1" x14ac:dyDescent="0.2">
      <c r="A223" s="102"/>
    </row>
    <row r="224" spans="1:1" ht="18.75" customHeight="1" x14ac:dyDescent="0.2">
      <c r="A224" s="102"/>
    </row>
    <row r="225" spans="1:1" ht="18.75" customHeight="1" x14ac:dyDescent="0.2">
      <c r="A225" s="102"/>
    </row>
    <row r="226" spans="1:1" ht="18.75" customHeight="1" x14ac:dyDescent="0.2">
      <c r="A226" s="102"/>
    </row>
    <row r="227" spans="1:1" ht="18.75" customHeight="1" x14ac:dyDescent="0.2">
      <c r="A227" s="102"/>
    </row>
    <row r="228" spans="1:1" ht="18.75" customHeight="1" x14ac:dyDescent="0.2">
      <c r="A228" s="102"/>
    </row>
    <row r="229" spans="1:1" ht="18.75" customHeight="1" x14ac:dyDescent="0.2">
      <c r="A229" s="102"/>
    </row>
    <row r="230" spans="1:1" ht="18.75" customHeight="1" x14ac:dyDescent="0.2">
      <c r="A230" s="102"/>
    </row>
    <row r="231" spans="1:1" ht="18.75" customHeight="1" x14ac:dyDescent="0.2">
      <c r="A231" s="102"/>
    </row>
    <row r="232" spans="1:1" ht="18.75" customHeight="1" x14ac:dyDescent="0.2">
      <c r="A232" s="102"/>
    </row>
    <row r="233" spans="1:1" ht="18.75" customHeight="1" x14ac:dyDescent="0.2">
      <c r="A233" s="102"/>
    </row>
    <row r="234" spans="1:1" ht="18.75" customHeight="1" x14ac:dyDescent="0.2">
      <c r="A234" s="102"/>
    </row>
    <row r="235" spans="1:1" ht="18.75" customHeight="1" x14ac:dyDescent="0.2">
      <c r="A235" s="102"/>
    </row>
    <row r="236" spans="1:1" ht="18.75" customHeight="1" x14ac:dyDescent="0.2">
      <c r="A236" s="102"/>
    </row>
    <row r="237" spans="1:1" ht="18.75" customHeight="1" x14ac:dyDescent="0.2">
      <c r="A237" s="102"/>
    </row>
    <row r="238" spans="1:1" ht="18.75" customHeight="1" x14ac:dyDescent="0.2">
      <c r="A238" s="102"/>
    </row>
    <row r="239" spans="1:1" ht="18.75" customHeight="1" x14ac:dyDescent="0.2">
      <c r="A239" s="102"/>
    </row>
    <row r="240" spans="1:1" ht="18.75" customHeight="1" x14ac:dyDescent="0.2">
      <c r="A240" s="102"/>
    </row>
    <row r="241" spans="1:1" ht="18.75" customHeight="1" x14ac:dyDescent="0.2">
      <c r="A241" s="102"/>
    </row>
    <row r="242" spans="1:1" ht="18.75" customHeight="1" x14ac:dyDescent="0.2">
      <c r="A242" s="102"/>
    </row>
    <row r="243" spans="1:1" ht="18.75" customHeight="1" x14ac:dyDescent="0.2">
      <c r="A243" s="102"/>
    </row>
    <row r="244" spans="1:1" ht="18.75" customHeight="1" x14ac:dyDescent="0.2">
      <c r="A244" s="102"/>
    </row>
    <row r="245" spans="1:1" ht="18.75" customHeight="1" x14ac:dyDescent="0.2">
      <c r="A245" s="102"/>
    </row>
    <row r="246" spans="1:1" ht="18.75" customHeight="1" x14ac:dyDescent="0.2">
      <c r="A246" s="102"/>
    </row>
    <row r="247" spans="1:1" ht="18.75" customHeight="1" x14ac:dyDescent="0.2">
      <c r="A247" s="102"/>
    </row>
    <row r="248" spans="1:1" ht="18.75" customHeight="1" x14ac:dyDescent="0.2">
      <c r="A248" s="102"/>
    </row>
    <row r="249" spans="1:1" ht="18.75" customHeight="1" x14ac:dyDescent="0.2">
      <c r="A249" s="102"/>
    </row>
    <row r="250" spans="1:1" ht="18.75" customHeight="1" x14ac:dyDescent="0.2">
      <c r="A250" s="102"/>
    </row>
    <row r="251" spans="1:1" ht="18.75" customHeight="1" x14ac:dyDescent="0.2">
      <c r="A251" s="102"/>
    </row>
    <row r="252" spans="1:1" ht="18.75" customHeight="1" x14ac:dyDescent="0.2">
      <c r="A252" s="102"/>
    </row>
    <row r="253" spans="1:1" ht="18.75" customHeight="1" x14ac:dyDescent="0.2">
      <c r="A253" s="102"/>
    </row>
    <row r="254" spans="1:1" ht="18.75" customHeight="1" x14ac:dyDescent="0.2">
      <c r="A254" s="102"/>
    </row>
    <row r="255" spans="1:1" ht="18.75" customHeight="1" x14ac:dyDescent="0.2">
      <c r="A255" s="102"/>
    </row>
    <row r="256" spans="1:1" ht="18.75" customHeight="1" x14ac:dyDescent="0.2">
      <c r="A256" s="102"/>
    </row>
    <row r="257" spans="1:1" ht="18.75" customHeight="1" x14ac:dyDescent="0.2">
      <c r="A257" s="102"/>
    </row>
    <row r="258" spans="1:1" ht="18.75" customHeight="1" x14ac:dyDescent="0.2">
      <c r="A258" s="102"/>
    </row>
    <row r="259" spans="1:1" ht="18.75" customHeight="1" x14ac:dyDescent="0.2">
      <c r="A259" s="102"/>
    </row>
    <row r="260" spans="1:1" ht="18.75" customHeight="1" x14ac:dyDescent="0.2">
      <c r="A260" s="102"/>
    </row>
    <row r="261" spans="1:1" ht="18.75" customHeight="1" x14ac:dyDescent="0.2">
      <c r="A261" s="102"/>
    </row>
    <row r="262" spans="1:1" ht="18.75" customHeight="1" x14ac:dyDescent="0.2">
      <c r="A262" s="102"/>
    </row>
    <row r="263" spans="1:1" ht="18.75" customHeight="1" x14ac:dyDescent="0.2">
      <c r="A263" s="102"/>
    </row>
    <row r="264" spans="1:1" ht="18.75" customHeight="1" x14ac:dyDescent="0.2">
      <c r="A264" s="102"/>
    </row>
    <row r="265" spans="1:1" ht="18.75" customHeight="1" x14ac:dyDescent="0.2">
      <c r="A265" s="102"/>
    </row>
    <row r="266" spans="1:1" ht="18.75" customHeight="1" x14ac:dyDescent="0.2">
      <c r="A266" s="102"/>
    </row>
    <row r="267" spans="1:1" ht="18.75" customHeight="1" x14ac:dyDescent="0.2">
      <c r="A267" s="102"/>
    </row>
    <row r="268" spans="1:1" ht="18.75" customHeight="1" x14ac:dyDescent="0.2">
      <c r="A268" s="102"/>
    </row>
    <row r="269" spans="1:1" ht="18.75" customHeight="1" x14ac:dyDescent="0.2">
      <c r="A269" s="102"/>
    </row>
    <row r="270" spans="1:1" ht="18.75" customHeight="1" x14ac:dyDescent="0.2">
      <c r="A270" s="102"/>
    </row>
    <row r="271" spans="1:1" ht="18.75" customHeight="1" x14ac:dyDescent="0.2">
      <c r="A271" s="102"/>
    </row>
    <row r="272" spans="1:1" ht="18.75" customHeight="1" x14ac:dyDescent="0.2">
      <c r="A272" s="102"/>
    </row>
    <row r="273" spans="1:1" ht="18.75" customHeight="1" x14ac:dyDescent="0.2">
      <c r="A273" s="102"/>
    </row>
    <row r="274" spans="1:1" ht="18.75" customHeight="1" x14ac:dyDescent="0.2">
      <c r="A274" s="102"/>
    </row>
    <row r="275" spans="1:1" ht="18.75" customHeight="1" x14ac:dyDescent="0.2">
      <c r="A275" s="102"/>
    </row>
    <row r="276" spans="1:1" ht="18.75" customHeight="1" x14ac:dyDescent="0.2">
      <c r="A276" s="102"/>
    </row>
    <row r="277" spans="1:1" ht="18.75" customHeight="1" x14ac:dyDescent="0.2">
      <c r="A277" s="102"/>
    </row>
    <row r="278" spans="1:1" ht="18.75" customHeight="1" x14ac:dyDescent="0.2">
      <c r="A278" s="102"/>
    </row>
    <row r="279" spans="1:1" ht="18.75" customHeight="1" x14ac:dyDescent="0.2">
      <c r="A279" s="102"/>
    </row>
    <row r="280" spans="1:1" ht="18.75" customHeight="1" x14ac:dyDescent="0.2">
      <c r="A280" s="102"/>
    </row>
    <row r="281" spans="1:1" ht="18.75" customHeight="1" x14ac:dyDescent="0.2">
      <c r="A281" s="102"/>
    </row>
    <row r="282" spans="1:1" ht="18.75" customHeight="1" x14ac:dyDescent="0.2">
      <c r="A282" s="102"/>
    </row>
    <row r="283" spans="1:1" ht="18.75" customHeight="1" x14ac:dyDescent="0.2">
      <c r="A283" s="102"/>
    </row>
    <row r="284" spans="1:1" ht="18.75" customHeight="1" x14ac:dyDescent="0.2">
      <c r="A284" s="102"/>
    </row>
    <row r="285" spans="1:1" ht="18.75" customHeight="1" x14ac:dyDescent="0.2">
      <c r="A285" s="102"/>
    </row>
    <row r="286" spans="1:1" ht="18.75" customHeight="1" x14ac:dyDescent="0.2">
      <c r="A286" s="102"/>
    </row>
    <row r="287" spans="1:1" ht="18.75" customHeight="1" x14ac:dyDescent="0.2">
      <c r="A287" s="102"/>
    </row>
    <row r="288" spans="1:1" ht="18.75" customHeight="1" x14ac:dyDescent="0.2">
      <c r="A288" s="102"/>
    </row>
    <row r="289" spans="1:1" ht="18.75" customHeight="1" x14ac:dyDescent="0.2">
      <c r="A289" s="102"/>
    </row>
    <row r="290" spans="1:1" ht="18.75" customHeight="1" x14ac:dyDescent="0.2">
      <c r="A290" s="102"/>
    </row>
    <row r="291" spans="1:1" ht="18.75" customHeight="1" x14ac:dyDescent="0.2">
      <c r="A291" s="102"/>
    </row>
    <row r="292" spans="1:1" ht="18.75" customHeight="1" x14ac:dyDescent="0.2">
      <c r="A292" s="102"/>
    </row>
    <row r="293" spans="1:1" ht="18.75" customHeight="1" x14ac:dyDescent="0.2">
      <c r="A293" s="102"/>
    </row>
    <row r="294" spans="1:1" ht="18.75" customHeight="1" x14ac:dyDescent="0.2">
      <c r="A294" s="102"/>
    </row>
    <row r="295" spans="1:1" ht="18.75" customHeight="1" x14ac:dyDescent="0.2">
      <c r="A295" s="102"/>
    </row>
    <row r="296" spans="1:1" ht="18.75" customHeight="1" x14ac:dyDescent="0.2">
      <c r="A296" s="102"/>
    </row>
    <row r="297" spans="1:1" ht="18.75" customHeight="1" x14ac:dyDescent="0.2">
      <c r="A297" s="102"/>
    </row>
    <row r="298" spans="1:1" ht="18.75" customHeight="1" x14ac:dyDescent="0.2">
      <c r="A298" s="102"/>
    </row>
    <row r="299" spans="1:1" ht="18.75" customHeight="1" x14ac:dyDescent="0.2">
      <c r="A299" s="102"/>
    </row>
    <row r="300" spans="1:1" ht="18.75" customHeight="1" x14ac:dyDescent="0.2">
      <c r="A300" s="102"/>
    </row>
    <row r="301" spans="1:1" ht="18.75" customHeight="1" x14ac:dyDescent="0.2">
      <c r="A301" s="102"/>
    </row>
    <row r="302" spans="1:1" ht="18.75" customHeight="1" x14ac:dyDescent="0.2">
      <c r="A302" s="102"/>
    </row>
    <row r="303" spans="1:1" ht="18.75" customHeight="1" x14ac:dyDescent="0.2">
      <c r="A303" s="102"/>
    </row>
    <row r="304" spans="1:1" ht="18.75" customHeight="1" x14ac:dyDescent="0.2">
      <c r="A304" s="102"/>
    </row>
    <row r="305" spans="1:1" ht="18.75" customHeight="1" x14ac:dyDescent="0.2">
      <c r="A305" s="102"/>
    </row>
    <row r="306" spans="1:1" ht="18.75" customHeight="1" x14ac:dyDescent="0.2">
      <c r="A306" s="102"/>
    </row>
    <row r="307" spans="1:1" ht="18.75" customHeight="1" x14ac:dyDescent="0.2">
      <c r="A307" s="102"/>
    </row>
    <row r="308" spans="1:1" ht="18.75" customHeight="1" x14ac:dyDescent="0.2">
      <c r="A308" s="102"/>
    </row>
    <row r="309" spans="1:1" ht="18.75" customHeight="1" x14ac:dyDescent="0.2">
      <c r="A309" s="102"/>
    </row>
    <row r="310" spans="1:1" ht="18.75" customHeight="1" x14ac:dyDescent="0.2">
      <c r="A310" s="102"/>
    </row>
    <row r="311" spans="1:1" ht="18.75" customHeight="1" x14ac:dyDescent="0.2">
      <c r="A311" s="102"/>
    </row>
    <row r="312" spans="1:1" ht="18.75" customHeight="1" x14ac:dyDescent="0.2">
      <c r="A312" s="102"/>
    </row>
    <row r="313" spans="1:1" ht="18.75" customHeight="1" x14ac:dyDescent="0.2">
      <c r="A313" s="102"/>
    </row>
    <row r="314" spans="1:1" ht="18.75" customHeight="1" x14ac:dyDescent="0.2">
      <c r="A314" s="102"/>
    </row>
    <row r="315" spans="1:1" ht="18.75" customHeight="1" x14ac:dyDescent="0.2">
      <c r="A315" s="102"/>
    </row>
    <row r="316" spans="1:1" ht="18.75" customHeight="1" x14ac:dyDescent="0.2">
      <c r="A316" s="102"/>
    </row>
    <row r="317" spans="1:1" ht="18.75" customHeight="1" x14ac:dyDescent="0.2">
      <c r="A317" s="102"/>
    </row>
    <row r="318" spans="1:1" ht="18.75" customHeight="1" x14ac:dyDescent="0.2">
      <c r="A318" s="102"/>
    </row>
    <row r="319" spans="1:1" ht="18.75" customHeight="1" x14ac:dyDescent="0.2">
      <c r="A319" s="102"/>
    </row>
    <row r="320" spans="1:1" ht="18.75" customHeight="1" x14ac:dyDescent="0.2">
      <c r="A320" s="102"/>
    </row>
    <row r="321" spans="1:1" ht="18.75" customHeight="1" x14ac:dyDescent="0.2">
      <c r="A321" s="102"/>
    </row>
    <row r="322" spans="1:1" ht="18.75" customHeight="1" x14ac:dyDescent="0.2">
      <c r="A322" s="102"/>
    </row>
    <row r="323" spans="1:1" ht="18.75" customHeight="1" x14ac:dyDescent="0.2">
      <c r="A323" s="102"/>
    </row>
    <row r="324" spans="1:1" ht="18.75" customHeight="1" x14ac:dyDescent="0.2">
      <c r="A324" s="102"/>
    </row>
    <row r="325" spans="1:1" ht="18.75" customHeight="1" x14ac:dyDescent="0.2">
      <c r="A325" s="102"/>
    </row>
    <row r="326" spans="1:1" ht="18.75" customHeight="1" x14ac:dyDescent="0.2">
      <c r="A326" s="102"/>
    </row>
    <row r="327" spans="1:1" ht="18.75" customHeight="1" x14ac:dyDescent="0.2">
      <c r="A327" s="102"/>
    </row>
    <row r="328" spans="1:1" ht="18.75" customHeight="1" x14ac:dyDescent="0.2">
      <c r="A328" s="102"/>
    </row>
    <row r="329" spans="1:1" ht="18.75" customHeight="1" x14ac:dyDescent="0.2">
      <c r="A329" s="102"/>
    </row>
    <row r="330" spans="1:1" ht="18.75" customHeight="1" x14ac:dyDescent="0.2">
      <c r="A330" s="102"/>
    </row>
    <row r="331" spans="1:1" ht="18.75" customHeight="1" x14ac:dyDescent="0.2">
      <c r="A331" s="102"/>
    </row>
    <row r="332" spans="1:1" ht="18.75" customHeight="1" x14ac:dyDescent="0.2">
      <c r="A332" s="102"/>
    </row>
    <row r="333" spans="1:1" ht="18.75" customHeight="1" x14ac:dyDescent="0.2">
      <c r="A333" s="102"/>
    </row>
    <row r="334" spans="1:1" ht="18.75" customHeight="1" x14ac:dyDescent="0.2">
      <c r="A334" s="102"/>
    </row>
    <row r="335" spans="1:1" ht="18.75" customHeight="1" x14ac:dyDescent="0.2">
      <c r="A335" s="102"/>
    </row>
    <row r="336" spans="1:1" ht="18.75" customHeight="1" x14ac:dyDescent="0.2">
      <c r="A336" s="102"/>
    </row>
    <row r="337" spans="1:1" ht="18.75" customHeight="1" x14ac:dyDescent="0.2">
      <c r="A337" s="102"/>
    </row>
    <row r="338" spans="1:1" ht="18.75" customHeight="1" x14ac:dyDescent="0.2">
      <c r="A338" s="102"/>
    </row>
    <row r="339" spans="1:1" ht="18.75" customHeight="1" x14ac:dyDescent="0.2">
      <c r="A339" s="102"/>
    </row>
    <row r="340" spans="1:1" ht="18.75" customHeight="1" x14ac:dyDescent="0.2">
      <c r="A340" s="102"/>
    </row>
    <row r="341" spans="1:1" ht="18.75" customHeight="1" x14ac:dyDescent="0.2">
      <c r="A341" s="102"/>
    </row>
    <row r="342" spans="1:1" ht="18.75" customHeight="1" x14ac:dyDescent="0.2">
      <c r="A342" s="102"/>
    </row>
    <row r="343" spans="1:1" ht="18.75" customHeight="1" x14ac:dyDescent="0.2">
      <c r="A343" s="102"/>
    </row>
    <row r="344" spans="1:1" ht="18.75" customHeight="1" x14ac:dyDescent="0.2">
      <c r="A344" s="102"/>
    </row>
    <row r="345" spans="1:1" ht="18.75" customHeight="1" x14ac:dyDescent="0.2">
      <c r="A345" s="102"/>
    </row>
    <row r="346" spans="1:1" ht="18.75" customHeight="1" x14ac:dyDescent="0.2">
      <c r="A346" s="102"/>
    </row>
    <row r="347" spans="1:1" ht="18.75" customHeight="1" x14ac:dyDescent="0.2">
      <c r="A347" s="102"/>
    </row>
    <row r="348" spans="1:1" ht="18.75" customHeight="1" x14ac:dyDescent="0.2">
      <c r="A348" s="102"/>
    </row>
    <row r="349" spans="1:1" ht="18.75" customHeight="1" x14ac:dyDescent="0.2">
      <c r="A349" s="102"/>
    </row>
    <row r="350" spans="1:1" ht="18.75" customHeight="1" x14ac:dyDescent="0.2">
      <c r="A350" s="102"/>
    </row>
    <row r="351" spans="1:1" ht="18.75" customHeight="1" x14ac:dyDescent="0.2">
      <c r="A351" s="102"/>
    </row>
    <row r="352" spans="1:1" ht="18.75" customHeight="1" x14ac:dyDescent="0.2">
      <c r="A352" s="102"/>
    </row>
    <row r="353" spans="1:1" ht="18.75" customHeight="1" x14ac:dyDescent="0.2">
      <c r="A353" s="102"/>
    </row>
    <row r="354" spans="1:1" ht="18.75" customHeight="1" x14ac:dyDescent="0.2">
      <c r="A354" s="102"/>
    </row>
    <row r="355" spans="1:1" ht="18.75" customHeight="1" x14ac:dyDescent="0.2">
      <c r="A355" s="102"/>
    </row>
    <row r="356" spans="1:1" ht="18.75" customHeight="1" x14ac:dyDescent="0.2">
      <c r="A356" s="102"/>
    </row>
    <row r="357" spans="1:1" ht="18.75" customHeight="1" x14ac:dyDescent="0.2">
      <c r="A357" s="102"/>
    </row>
    <row r="358" spans="1:1" ht="18.75" customHeight="1" x14ac:dyDescent="0.2">
      <c r="A358" s="102"/>
    </row>
    <row r="359" spans="1:1" ht="18.75" customHeight="1" x14ac:dyDescent="0.2">
      <c r="A359" s="102"/>
    </row>
    <row r="360" spans="1:1" ht="18.75" customHeight="1" x14ac:dyDescent="0.2">
      <c r="A360" s="102"/>
    </row>
    <row r="361" spans="1:1" ht="18.75" customHeight="1" x14ac:dyDescent="0.2">
      <c r="A361" s="102"/>
    </row>
    <row r="362" spans="1:1" ht="18.75" customHeight="1" x14ac:dyDescent="0.2">
      <c r="A362" s="102"/>
    </row>
    <row r="363" spans="1:1" ht="18.75" customHeight="1" x14ac:dyDescent="0.2">
      <c r="A363" s="102"/>
    </row>
    <row r="364" spans="1:1" ht="18.75" customHeight="1" x14ac:dyDescent="0.2">
      <c r="A364" s="102"/>
    </row>
    <row r="365" spans="1:1" ht="18.75" customHeight="1" x14ac:dyDescent="0.2">
      <c r="A365" s="102"/>
    </row>
    <row r="366" spans="1:1" ht="18.75" customHeight="1" x14ac:dyDescent="0.2">
      <c r="A366" s="102"/>
    </row>
    <row r="367" spans="1:1" ht="18.75" customHeight="1" x14ac:dyDescent="0.2">
      <c r="A367" s="102"/>
    </row>
  </sheetData>
  <mergeCells count="15">
    <mergeCell ref="B152:C152"/>
    <mergeCell ref="E152:G152"/>
    <mergeCell ref="G21:G22"/>
    <mergeCell ref="G46:G47"/>
    <mergeCell ref="G69:G80"/>
    <mergeCell ref="A109:G109"/>
    <mergeCell ref="A112:G112"/>
    <mergeCell ref="B151:C151"/>
    <mergeCell ref="E151:G151"/>
    <mergeCell ref="A4:G4"/>
    <mergeCell ref="A6:A7"/>
    <mergeCell ref="B6:B7"/>
    <mergeCell ref="C6:G6"/>
    <mergeCell ref="A9:G9"/>
    <mergeCell ref="G10:G12"/>
  </mergeCells>
  <pageMargins left="0.70866141732283472" right="0.23622047244094491" top="0.55118110236220474" bottom="0.27559055118110237" header="0.19685039370078741" footer="0.11811023622047245"/>
  <pageSetup paperSize="9" scale="42" fitToHeight="2" orientation="portrait" verticalDpi="300"/>
  <headerFooter>
    <oddHeader xml:space="preserve">&amp;C&amp;"Times New Roman,обычный"&amp;16 
&amp;18 5&amp;R&amp;"Times New Roman,обычный"&amp;14 
Продовження додатка 1
</oddHeader>
  </headerFooter>
  <rowBreaks count="2" manualBreakCount="2">
    <brk id="43" max="6" man="1"/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4:G195"/>
  <sheetViews>
    <sheetView topLeftCell="A10" zoomScale="60" zoomScaleSheetLayoutView="55" workbookViewId="0">
      <selection activeCell="D14" sqref="D14"/>
    </sheetView>
  </sheetViews>
  <sheetFormatPr defaultColWidth="77.85546875" defaultRowHeight="18.75" customHeight="1" x14ac:dyDescent="0.2"/>
  <cols>
    <col min="1" max="1" width="70.85546875" style="145" customWidth="1"/>
    <col min="2" max="2" width="10.28515625" style="146" customWidth="1"/>
    <col min="3" max="3" width="14.42578125" style="145" customWidth="1"/>
    <col min="4" max="4" width="16.140625" style="145" customWidth="1"/>
    <col min="5" max="6" width="14.140625" style="145" customWidth="1"/>
    <col min="7" max="7" width="30.42578125" style="145" customWidth="1"/>
    <col min="8" max="244" width="9.140625" style="145" customWidth="1"/>
    <col min="245" max="16384" width="77.85546875" style="145"/>
  </cols>
  <sheetData>
    <row r="4" spans="1:7" ht="20.25" customHeight="1" x14ac:dyDescent="0.2">
      <c r="A4" s="148" t="s">
        <v>174</v>
      </c>
      <c r="B4" s="148"/>
      <c r="C4" s="148"/>
      <c r="D4" s="148"/>
      <c r="E4" s="148"/>
      <c r="F4" s="148"/>
      <c r="G4" s="148"/>
    </row>
    <row r="5" spans="1:7" ht="18.75" hidden="1" customHeight="1" x14ac:dyDescent="0.2">
      <c r="A5" s="149"/>
      <c r="B5" s="62"/>
      <c r="C5" s="149"/>
      <c r="D5" s="149"/>
      <c r="E5" s="149"/>
      <c r="F5" s="149"/>
      <c r="G5" s="149"/>
    </row>
    <row r="6" spans="1:7" ht="31.5" customHeight="1" x14ac:dyDescent="0.2">
      <c r="A6" s="65" t="s">
        <v>5</v>
      </c>
      <c r="B6" s="150" t="s">
        <v>6</v>
      </c>
      <c r="C6" s="71" t="s">
        <v>7</v>
      </c>
      <c r="D6" s="73"/>
      <c r="E6" s="73"/>
      <c r="F6" s="73"/>
      <c r="G6" s="72"/>
    </row>
    <row r="7" spans="1:7" ht="80.25" customHeight="1" x14ac:dyDescent="0.2">
      <c r="A7" s="66"/>
      <c r="B7" s="151"/>
      <c r="C7" s="74" t="s">
        <v>8</v>
      </c>
      <c r="D7" s="74" t="s">
        <v>9</v>
      </c>
      <c r="E7" s="74" t="s">
        <v>10</v>
      </c>
      <c r="F7" s="74" t="s">
        <v>11</v>
      </c>
      <c r="G7" s="74" t="s">
        <v>52</v>
      </c>
    </row>
    <row r="8" spans="1:7" ht="18" customHeight="1" x14ac:dyDescent="0.2">
      <c r="A8" s="152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</row>
    <row r="9" spans="1:7" ht="24.95" customHeight="1" x14ac:dyDescent="0.2">
      <c r="A9" s="155" t="s">
        <v>175</v>
      </c>
      <c r="B9" s="157"/>
      <c r="C9" s="157"/>
      <c r="D9" s="157"/>
      <c r="E9" s="157"/>
      <c r="F9" s="157"/>
      <c r="G9" s="156"/>
    </row>
    <row r="10" spans="1:7" ht="42.75" customHeight="1" x14ac:dyDescent="0.2">
      <c r="A10" s="158" t="s">
        <v>176</v>
      </c>
      <c r="B10" s="67">
        <v>2000</v>
      </c>
      <c r="C10" s="159">
        <v>-187714.3</v>
      </c>
      <c r="D10" s="159">
        <v>65755</v>
      </c>
      <c r="E10" s="159">
        <v>253469.3</v>
      </c>
      <c r="F10" s="160">
        <v>-35</v>
      </c>
      <c r="G10" s="160"/>
    </row>
    <row r="11" spans="1:7" ht="20.100000000000001" customHeight="1" x14ac:dyDescent="0.2">
      <c r="A11" s="158" t="s">
        <v>177</v>
      </c>
      <c r="B11" s="67">
        <v>2010</v>
      </c>
      <c r="C11" s="159">
        <v>0</v>
      </c>
      <c r="D11" s="159">
        <v>0</v>
      </c>
      <c r="E11" s="161"/>
      <c r="F11" s="160"/>
      <c r="G11" s="162"/>
    </row>
    <row r="12" spans="1:7" ht="20.100000000000001" customHeight="1" x14ac:dyDescent="0.2">
      <c r="A12" s="92" t="s">
        <v>178</v>
      </c>
      <c r="B12" s="67">
        <v>2020</v>
      </c>
      <c r="C12" s="159">
        <v>0</v>
      </c>
      <c r="D12" s="159">
        <v>0</v>
      </c>
      <c r="E12" s="161"/>
      <c r="F12" s="160"/>
      <c r="G12" s="162"/>
    </row>
    <row r="13" spans="1:7" s="163" customFormat="1" ht="20.100000000000001" customHeight="1" x14ac:dyDescent="0.2">
      <c r="A13" s="158" t="s">
        <v>179</v>
      </c>
      <c r="B13" s="67">
        <v>2030</v>
      </c>
      <c r="C13" s="159">
        <v>0</v>
      </c>
      <c r="D13" s="159">
        <v>0</v>
      </c>
      <c r="E13" s="161"/>
      <c r="F13" s="160"/>
      <c r="G13" s="164"/>
    </row>
    <row r="14" spans="1:7" ht="20.100000000000001" customHeight="1" x14ac:dyDescent="0.2">
      <c r="A14" s="158" t="s">
        <v>180</v>
      </c>
      <c r="B14" s="67">
        <v>2031</v>
      </c>
      <c r="C14" s="159">
        <v>0</v>
      </c>
      <c r="D14" s="159">
        <v>0</v>
      </c>
      <c r="E14" s="161"/>
      <c r="F14" s="160"/>
      <c r="G14" s="164"/>
    </row>
    <row r="15" spans="1:7" ht="20.100000000000001" customHeight="1" x14ac:dyDescent="0.2">
      <c r="A15" s="158" t="s">
        <v>181</v>
      </c>
      <c r="B15" s="67">
        <v>2040</v>
      </c>
      <c r="C15" s="159">
        <v>0</v>
      </c>
      <c r="D15" s="159">
        <v>0</v>
      </c>
      <c r="E15" s="161"/>
      <c r="F15" s="160"/>
      <c r="G15" s="164"/>
    </row>
    <row r="16" spans="1:7" ht="20.100000000000001" customHeight="1" x14ac:dyDescent="0.2">
      <c r="A16" s="158" t="s">
        <v>182</v>
      </c>
      <c r="B16" s="67">
        <v>2050</v>
      </c>
      <c r="C16" s="159">
        <v>0</v>
      </c>
      <c r="D16" s="159">
        <v>0</v>
      </c>
      <c r="E16" s="161"/>
      <c r="F16" s="160"/>
      <c r="G16" s="164"/>
    </row>
    <row r="17" spans="1:7" ht="20.100000000000001" customHeight="1" x14ac:dyDescent="0.2">
      <c r="A17" s="158" t="s">
        <v>183</v>
      </c>
      <c r="B17" s="67">
        <v>2060</v>
      </c>
      <c r="C17" s="159">
        <v>0</v>
      </c>
      <c r="D17" s="159">
        <v>0</v>
      </c>
      <c r="E17" s="161"/>
      <c r="F17" s="160"/>
      <c r="G17" s="164"/>
    </row>
    <row r="18" spans="1:7" ht="42.75" customHeight="1" x14ac:dyDescent="0.2">
      <c r="A18" s="158" t="s">
        <v>184</v>
      </c>
      <c r="B18" s="67">
        <v>2070</v>
      </c>
      <c r="C18" s="159">
        <v>-195796.8</v>
      </c>
      <c r="D18" s="159">
        <v>96038</v>
      </c>
      <c r="E18" s="159">
        <v>291834.8</v>
      </c>
      <c r="F18" s="164">
        <v>-49</v>
      </c>
      <c r="G18" s="164"/>
    </row>
    <row r="19" spans="1:7" ht="20.100000000000001" customHeight="1" x14ac:dyDescent="0.2">
      <c r="A19" s="155" t="s">
        <v>185</v>
      </c>
      <c r="B19" s="157"/>
      <c r="C19" s="157"/>
      <c r="D19" s="157"/>
      <c r="E19" s="157"/>
      <c r="F19" s="157"/>
      <c r="G19" s="156"/>
    </row>
    <row r="20" spans="1:7" ht="20.100000000000001" customHeight="1" x14ac:dyDescent="0.2">
      <c r="A20" s="158" t="s">
        <v>177</v>
      </c>
      <c r="B20" s="67">
        <v>2100</v>
      </c>
      <c r="C20" s="159">
        <v>0</v>
      </c>
      <c r="D20" s="159">
        <v>0</v>
      </c>
      <c r="E20" s="159">
        <v>0</v>
      </c>
      <c r="F20" s="164"/>
      <c r="G20" s="162"/>
    </row>
    <row r="21" spans="1:7" s="163" customFormat="1" ht="20.100000000000001" customHeight="1" x14ac:dyDescent="0.2">
      <c r="A21" s="158" t="s">
        <v>30</v>
      </c>
      <c r="B21" s="153">
        <v>2110</v>
      </c>
      <c r="C21" s="159">
        <v>13.6</v>
      </c>
      <c r="D21" s="159">
        <v>281</v>
      </c>
      <c r="E21" s="159"/>
      <c r="F21" s="164"/>
      <c r="G21" s="164"/>
    </row>
    <row r="22" spans="1:7" ht="42.75" customHeight="1" x14ac:dyDescent="0.2">
      <c r="A22" s="158" t="s">
        <v>31</v>
      </c>
      <c r="B22" s="153">
        <v>2120</v>
      </c>
      <c r="C22" s="159">
        <v>7500</v>
      </c>
      <c r="D22" s="159">
        <v>4989</v>
      </c>
      <c r="E22" s="159">
        <v>-2511</v>
      </c>
      <c r="F22" s="164">
        <v>67</v>
      </c>
      <c r="G22" s="162"/>
    </row>
    <row r="23" spans="1:7" ht="42.75" customHeight="1" x14ac:dyDescent="0.2">
      <c r="A23" s="158" t="s">
        <v>32</v>
      </c>
      <c r="B23" s="153">
        <v>2130</v>
      </c>
      <c r="C23" s="159">
        <v>0</v>
      </c>
      <c r="D23" s="159">
        <v>0</v>
      </c>
      <c r="E23" s="159"/>
      <c r="F23" s="164"/>
      <c r="G23" s="162"/>
    </row>
    <row r="24" spans="1:7" s="147" customFormat="1" ht="42.75" customHeight="1" x14ac:dyDescent="0.2">
      <c r="A24" s="154" t="s">
        <v>186</v>
      </c>
      <c r="B24" s="165">
        <v>2140</v>
      </c>
      <c r="C24" s="161">
        <v>11365.9</v>
      </c>
      <c r="D24" s="161">
        <v>11174.4</v>
      </c>
      <c r="E24" s="159">
        <v>-191.5</v>
      </c>
      <c r="F24" s="164">
        <v>98</v>
      </c>
      <c r="G24" s="160"/>
    </row>
    <row r="25" spans="1:7" ht="20.100000000000001" customHeight="1" x14ac:dyDescent="0.2">
      <c r="A25" s="158" t="s">
        <v>187</v>
      </c>
      <c r="B25" s="153">
        <v>2141</v>
      </c>
      <c r="C25" s="159">
        <v>3.4</v>
      </c>
      <c r="D25" s="159">
        <v>4.5</v>
      </c>
      <c r="E25" s="159">
        <v>1.1000000000000001</v>
      </c>
      <c r="F25" s="164">
        <v>132</v>
      </c>
      <c r="G25" s="162"/>
    </row>
    <row r="26" spans="1:7" ht="20.100000000000001" customHeight="1" x14ac:dyDescent="0.2">
      <c r="A26" s="158" t="s">
        <v>188</v>
      </c>
      <c r="B26" s="153">
        <v>2142</v>
      </c>
      <c r="C26" s="159">
        <v>0</v>
      </c>
      <c r="D26" s="159">
        <v>0</v>
      </c>
      <c r="E26" s="159"/>
      <c r="F26" s="164"/>
      <c r="G26" s="162"/>
    </row>
    <row r="27" spans="1:7" ht="20.100000000000001" customHeight="1" x14ac:dyDescent="0.2">
      <c r="A27" s="158" t="s">
        <v>189</v>
      </c>
      <c r="B27" s="153">
        <v>2143</v>
      </c>
      <c r="C27" s="159">
        <v>64.400000000000006</v>
      </c>
      <c r="D27" s="159">
        <v>83.7</v>
      </c>
      <c r="E27" s="159">
        <v>19.3</v>
      </c>
      <c r="F27" s="164">
        <v>130</v>
      </c>
      <c r="G27" s="162"/>
    </row>
    <row r="28" spans="1:7" ht="20.100000000000001" customHeight="1" x14ac:dyDescent="0.2">
      <c r="A28" s="158" t="s">
        <v>190</v>
      </c>
      <c r="B28" s="153">
        <v>2144</v>
      </c>
      <c r="C28" s="159">
        <v>8609.9</v>
      </c>
      <c r="D28" s="159">
        <v>7753.4</v>
      </c>
      <c r="E28" s="159">
        <v>-856.5</v>
      </c>
      <c r="F28" s="164">
        <v>90</v>
      </c>
      <c r="G28" s="162"/>
    </row>
    <row r="29" spans="1:7" s="163" customFormat="1" ht="20.100000000000001" customHeight="1" x14ac:dyDescent="0.2">
      <c r="A29" s="158" t="s">
        <v>191</v>
      </c>
      <c r="B29" s="153">
        <v>2145</v>
      </c>
      <c r="C29" s="159">
        <v>0</v>
      </c>
      <c r="D29" s="159">
        <v>0</v>
      </c>
      <c r="E29" s="159"/>
      <c r="F29" s="164"/>
      <c r="G29" s="164"/>
    </row>
    <row r="30" spans="1:7" ht="57" customHeight="1" x14ac:dyDescent="0.2">
      <c r="A30" s="158" t="s">
        <v>192</v>
      </c>
      <c r="B30" s="153" t="s">
        <v>193</v>
      </c>
      <c r="C30" s="159">
        <v>0</v>
      </c>
      <c r="D30" s="159">
        <v>0</v>
      </c>
      <c r="E30" s="159"/>
      <c r="F30" s="164"/>
      <c r="G30" s="162"/>
    </row>
    <row r="31" spans="1:7" ht="21.75" customHeight="1" x14ac:dyDescent="0.2">
      <c r="A31" s="158" t="s">
        <v>194</v>
      </c>
      <c r="B31" s="153" t="s">
        <v>195</v>
      </c>
      <c r="C31" s="159">
        <v>0</v>
      </c>
      <c r="D31" s="159">
        <v>0</v>
      </c>
      <c r="E31" s="159"/>
      <c r="F31" s="164"/>
      <c r="G31" s="162"/>
    </row>
    <row r="32" spans="1:7" s="163" customFormat="1" ht="24" customHeight="1" x14ac:dyDescent="0.2">
      <c r="A32" s="158" t="s">
        <v>196</v>
      </c>
      <c r="B32" s="153">
        <v>2146</v>
      </c>
      <c r="C32" s="159">
        <v>621</v>
      </c>
      <c r="D32" s="159">
        <v>517.79999999999995</v>
      </c>
      <c r="E32" s="159">
        <v>-103.2</v>
      </c>
      <c r="F32" s="164">
        <v>83</v>
      </c>
      <c r="G32" s="164"/>
    </row>
    <row r="33" spans="1:7" s="163" customFormat="1" ht="24" customHeight="1" x14ac:dyDescent="0.2">
      <c r="A33" s="166" t="s">
        <v>197</v>
      </c>
      <c r="B33" s="153"/>
      <c r="C33" s="167">
        <v>621</v>
      </c>
      <c r="D33" s="167">
        <v>517.79999999999995</v>
      </c>
      <c r="E33" s="168">
        <v>-103.2</v>
      </c>
      <c r="F33" s="169">
        <v>83</v>
      </c>
      <c r="G33" s="164"/>
    </row>
    <row r="34" spans="1:7" ht="20.100000000000001" customHeight="1" x14ac:dyDescent="0.2">
      <c r="A34" s="158" t="s">
        <v>198</v>
      </c>
      <c r="B34" s="153">
        <v>2147</v>
      </c>
      <c r="C34" s="159">
        <v>2067.1999999999998</v>
      </c>
      <c r="D34" s="159">
        <v>2815</v>
      </c>
      <c r="E34" s="159">
        <v>747.8</v>
      </c>
      <c r="F34" s="164">
        <v>136</v>
      </c>
      <c r="G34" s="164"/>
    </row>
    <row r="35" spans="1:7" ht="31.5" customHeight="1" x14ac:dyDescent="0.2">
      <c r="A35" s="166" t="s">
        <v>199</v>
      </c>
      <c r="B35" s="153"/>
      <c r="C35" s="168">
        <v>1230</v>
      </c>
      <c r="D35" s="167">
        <v>2055.3000000000002</v>
      </c>
      <c r="E35" s="168">
        <v>825.3</v>
      </c>
      <c r="F35" s="169">
        <v>167</v>
      </c>
      <c r="G35" s="170"/>
    </row>
    <row r="36" spans="1:7" ht="20.100000000000001" customHeight="1" x14ac:dyDescent="0.2">
      <c r="A36" s="166" t="s">
        <v>200</v>
      </c>
      <c r="B36" s="153"/>
      <c r="C36" s="168">
        <v>119.6</v>
      </c>
      <c r="D36" s="167">
        <v>111.8</v>
      </c>
      <c r="E36" s="168">
        <v>-7.8</v>
      </c>
      <c r="F36" s="169">
        <v>93</v>
      </c>
      <c r="G36" s="164"/>
    </row>
    <row r="37" spans="1:7" ht="20.100000000000001" customHeight="1" x14ac:dyDescent="0.2">
      <c r="A37" s="166" t="s">
        <v>201</v>
      </c>
      <c r="B37" s="153"/>
      <c r="C37" s="168">
        <v>717.5</v>
      </c>
      <c r="D37" s="167">
        <v>647.70000000000005</v>
      </c>
      <c r="E37" s="168">
        <v>-69.8</v>
      </c>
      <c r="F37" s="169">
        <v>90</v>
      </c>
      <c r="G37" s="164"/>
    </row>
    <row r="38" spans="1:7" ht="38.25" customHeight="1" x14ac:dyDescent="0.2">
      <c r="A38" s="166" t="s">
        <v>202</v>
      </c>
      <c r="B38" s="153"/>
      <c r="C38" s="168">
        <v>0.1</v>
      </c>
      <c r="D38" s="167">
        <v>0.2</v>
      </c>
      <c r="E38" s="168">
        <v>0.1</v>
      </c>
      <c r="F38" s="169"/>
      <c r="G38" s="164"/>
    </row>
    <row r="39" spans="1:7" ht="23.25" customHeight="1" x14ac:dyDescent="0.2">
      <c r="A39" s="166" t="s">
        <v>203</v>
      </c>
      <c r="B39" s="153"/>
      <c r="C39" s="168">
        <v>0</v>
      </c>
      <c r="D39" s="167">
        <v>0</v>
      </c>
      <c r="E39" s="168"/>
      <c r="F39" s="169"/>
      <c r="G39" s="164"/>
    </row>
    <row r="40" spans="1:7" s="163" customFormat="1" ht="38.25" customHeight="1" x14ac:dyDescent="0.2">
      <c r="A40" s="154" t="s">
        <v>34</v>
      </c>
      <c r="B40" s="165">
        <v>2150</v>
      </c>
      <c r="C40" s="161">
        <v>10523.1</v>
      </c>
      <c r="D40" s="161">
        <v>8982</v>
      </c>
      <c r="E40" s="161">
        <v>-1541.1</v>
      </c>
      <c r="F40" s="160">
        <v>85</v>
      </c>
      <c r="G40" s="164"/>
    </row>
    <row r="41" spans="1:7" s="163" customFormat="1" ht="21.75" customHeight="1" x14ac:dyDescent="0.2">
      <c r="A41" s="154" t="s">
        <v>35</v>
      </c>
      <c r="B41" s="165">
        <v>2200</v>
      </c>
      <c r="C41" s="161">
        <v>29402.6</v>
      </c>
      <c r="D41" s="161">
        <v>25426.400000000001</v>
      </c>
      <c r="E41" s="159">
        <v>-3976.2</v>
      </c>
      <c r="F41" s="164">
        <v>86</v>
      </c>
      <c r="G41" s="160"/>
    </row>
    <row r="42" spans="1:7" s="163" customFormat="1" ht="20.100000000000001" customHeight="1" x14ac:dyDescent="0.2">
      <c r="A42" s="171"/>
      <c r="B42" s="146"/>
      <c r="C42" s="172"/>
      <c r="E42" s="173"/>
      <c r="F42" s="173"/>
      <c r="G42" s="173"/>
    </row>
    <row r="43" spans="1:7" s="163" customFormat="1" ht="20.100000000000001" customHeight="1" x14ac:dyDescent="0.2">
      <c r="A43" s="171"/>
      <c r="B43" s="146"/>
      <c r="C43" s="172"/>
      <c r="D43" s="173"/>
      <c r="E43" s="173"/>
      <c r="F43" s="173"/>
      <c r="G43" s="173"/>
    </row>
    <row r="44" spans="1:7" ht="20.100000000000001" customHeight="1" x14ac:dyDescent="0.2">
      <c r="A44" s="174" t="s">
        <v>45</v>
      </c>
      <c r="B44" s="176" t="s">
        <v>172</v>
      </c>
      <c r="C44" s="176"/>
      <c r="D44" s="177"/>
      <c r="E44" s="64" t="s">
        <v>204</v>
      </c>
      <c r="F44" s="64"/>
      <c r="G44" s="64"/>
    </row>
    <row r="45" spans="1:7" ht="20.100000000000001" customHeight="1" x14ac:dyDescent="0.2">
      <c r="A45" s="178" t="s">
        <v>48</v>
      </c>
      <c r="B45" s="64" t="s">
        <v>49</v>
      </c>
      <c r="C45" s="64"/>
      <c r="D45" s="179"/>
      <c r="E45" s="181" t="s">
        <v>50</v>
      </c>
      <c r="F45" s="181"/>
      <c r="G45" s="181"/>
    </row>
    <row r="46" spans="1:7" s="146" customFormat="1" ht="18.75" customHeight="1" x14ac:dyDescent="0.2">
      <c r="A46" s="182"/>
      <c r="C46" s="145"/>
      <c r="D46" s="145"/>
      <c r="E46" s="145"/>
      <c r="F46" s="145"/>
      <c r="G46" s="145"/>
    </row>
    <row r="47" spans="1:7" s="146" customFormat="1" ht="18.75" customHeight="1" x14ac:dyDescent="0.2">
      <c r="A47" s="182"/>
      <c r="C47" s="145"/>
      <c r="D47" s="145"/>
      <c r="E47" s="145"/>
      <c r="F47" s="145"/>
      <c r="G47" s="145"/>
    </row>
    <row r="48" spans="1:7" s="146" customFormat="1" ht="18.75" customHeight="1" x14ac:dyDescent="0.2">
      <c r="A48" s="182"/>
      <c r="C48" s="145"/>
      <c r="D48" s="145"/>
      <c r="E48" s="145"/>
      <c r="F48" s="145"/>
      <c r="G48" s="145"/>
    </row>
    <row r="49" spans="1:7" s="146" customFormat="1" ht="18.75" customHeight="1" x14ac:dyDescent="0.2">
      <c r="A49" s="182"/>
      <c r="C49" s="145"/>
      <c r="D49" s="145"/>
      <c r="E49" s="145"/>
      <c r="F49" s="145"/>
      <c r="G49" s="145"/>
    </row>
    <row r="50" spans="1:7" s="146" customFormat="1" ht="18.75" customHeight="1" x14ac:dyDescent="0.2">
      <c r="A50" s="182"/>
      <c r="C50" s="145"/>
      <c r="D50" s="145"/>
      <c r="E50" s="145"/>
      <c r="F50" s="145"/>
      <c r="G50" s="145"/>
    </row>
    <row r="51" spans="1:7" s="146" customFormat="1" ht="18.75" customHeight="1" x14ac:dyDescent="0.2">
      <c r="A51" s="182"/>
      <c r="C51" s="145"/>
      <c r="D51" s="145"/>
      <c r="E51" s="145"/>
      <c r="F51" s="145"/>
      <c r="G51" s="145"/>
    </row>
    <row r="52" spans="1:7" s="146" customFormat="1" ht="18.75" customHeight="1" x14ac:dyDescent="0.2">
      <c r="A52" s="182"/>
      <c r="C52" s="145"/>
      <c r="D52" s="145"/>
      <c r="E52" s="145"/>
      <c r="F52" s="145"/>
      <c r="G52" s="145"/>
    </row>
    <row r="53" spans="1:7" s="146" customFormat="1" ht="18.75" customHeight="1" x14ac:dyDescent="0.2">
      <c r="A53" s="182"/>
      <c r="C53" s="145"/>
      <c r="D53" s="145"/>
      <c r="E53" s="145"/>
      <c r="F53" s="145"/>
      <c r="G53" s="145"/>
    </row>
    <row r="54" spans="1:7" s="146" customFormat="1" ht="18.75" customHeight="1" x14ac:dyDescent="0.2">
      <c r="A54" s="182"/>
      <c r="C54" s="145"/>
      <c r="D54" s="145"/>
      <c r="E54" s="145"/>
      <c r="F54" s="145"/>
      <c r="G54" s="145"/>
    </row>
    <row r="55" spans="1:7" s="146" customFormat="1" ht="18.75" customHeight="1" x14ac:dyDescent="0.2">
      <c r="A55" s="182"/>
      <c r="C55" s="145"/>
      <c r="D55" s="145"/>
      <c r="E55" s="145"/>
      <c r="F55" s="145"/>
      <c r="G55" s="145"/>
    </row>
    <row r="56" spans="1:7" s="146" customFormat="1" ht="18.75" customHeight="1" x14ac:dyDescent="0.2">
      <c r="A56" s="182"/>
      <c r="C56" s="145"/>
      <c r="D56" s="145"/>
      <c r="E56" s="145"/>
      <c r="F56" s="145"/>
      <c r="G56" s="145"/>
    </row>
    <row r="57" spans="1:7" s="146" customFormat="1" ht="18.75" customHeight="1" x14ac:dyDescent="0.2">
      <c r="A57" s="182"/>
      <c r="C57" s="145"/>
      <c r="D57" s="145"/>
      <c r="E57" s="145"/>
      <c r="F57" s="145"/>
      <c r="G57" s="145"/>
    </row>
    <row r="58" spans="1:7" s="146" customFormat="1" ht="18.75" customHeight="1" x14ac:dyDescent="0.2">
      <c r="A58" s="182"/>
      <c r="C58" s="145"/>
      <c r="D58" s="145"/>
      <c r="E58" s="145"/>
      <c r="F58" s="145"/>
      <c r="G58" s="145"/>
    </row>
    <row r="59" spans="1:7" s="146" customFormat="1" ht="18.75" customHeight="1" x14ac:dyDescent="0.2">
      <c r="A59" s="182"/>
      <c r="C59" s="145"/>
      <c r="D59" s="145"/>
      <c r="E59" s="145"/>
      <c r="F59" s="145"/>
      <c r="G59" s="145"/>
    </row>
    <row r="60" spans="1:7" s="146" customFormat="1" ht="18.75" customHeight="1" x14ac:dyDescent="0.2">
      <c r="A60" s="182"/>
      <c r="C60" s="145"/>
      <c r="D60" s="145"/>
      <c r="E60" s="145"/>
      <c r="F60" s="145"/>
      <c r="G60" s="145"/>
    </row>
    <row r="61" spans="1:7" s="146" customFormat="1" ht="18.75" customHeight="1" x14ac:dyDescent="0.2">
      <c r="A61" s="182"/>
      <c r="C61" s="145"/>
      <c r="D61" s="145"/>
      <c r="E61" s="145"/>
      <c r="F61" s="145"/>
      <c r="G61" s="145"/>
    </row>
    <row r="62" spans="1:7" s="146" customFormat="1" ht="18.75" customHeight="1" x14ac:dyDescent="0.2">
      <c r="A62" s="182"/>
      <c r="C62" s="145"/>
      <c r="D62" s="145"/>
      <c r="E62" s="145"/>
      <c r="F62" s="145"/>
      <c r="G62" s="145"/>
    </row>
    <row r="63" spans="1:7" s="146" customFormat="1" ht="18.75" customHeight="1" x14ac:dyDescent="0.2">
      <c r="A63" s="182"/>
      <c r="C63" s="145"/>
      <c r="D63" s="145"/>
      <c r="E63" s="145"/>
      <c r="F63" s="145"/>
      <c r="G63" s="145"/>
    </row>
    <row r="64" spans="1:7" s="146" customFormat="1" ht="18.75" customHeight="1" x14ac:dyDescent="0.2">
      <c r="A64" s="182"/>
      <c r="C64" s="145"/>
      <c r="D64" s="145"/>
      <c r="E64" s="145"/>
      <c r="F64" s="145"/>
      <c r="G64" s="145"/>
    </row>
    <row r="65" spans="1:7" s="146" customFormat="1" ht="18.75" customHeight="1" x14ac:dyDescent="0.2">
      <c r="A65" s="182"/>
      <c r="C65" s="145"/>
      <c r="D65" s="145"/>
      <c r="E65" s="145"/>
      <c r="F65" s="145"/>
      <c r="G65" s="145"/>
    </row>
    <row r="66" spans="1:7" s="146" customFormat="1" ht="18.75" customHeight="1" x14ac:dyDescent="0.2">
      <c r="A66" s="182"/>
      <c r="C66" s="145"/>
      <c r="D66" s="145"/>
      <c r="E66" s="145"/>
      <c r="F66" s="145"/>
      <c r="G66" s="145"/>
    </row>
    <row r="67" spans="1:7" s="146" customFormat="1" ht="18.75" customHeight="1" x14ac:dyDescent="0.2">
      <c r="A67" s="182"/>
      <c r="C67" s="145"/>
      <c r="D67" s="145"/>
      <c r="E67" s="145"/>
      <c r="F67" s="145"/>
      <c r="G67" s="145"/>
    </row>
    <row r="68" spans="1:7" s="146" customFormat="1" ht="18.75" customHeight="1" x14ac:dyDescent="0.2">
      <c r="A68" s="182"/>
      <c r="C68" s="145"/>
      <c r="D68" s="145"/>
      <c r="E68" s="145"/>
      <c r="F68" s="145"/>
      <c r="G68" s="145"/>
    </row>
    <row r="69" spans="1:7" s="146" customFormat="1" ht="18.75" customHeight="1" x14ac:dyDescent="0.2">
      <c r="A69" s="182"/>
      <c r="C69" s="145"/>
      <c r="D69" s="145"/>
      <c r="E69" s="145"/>
      <c r="F69" s="145"/>
      <c r="G69" s="145"/>
    </row>
    <row r="70" spans="1:7" s="146" customFormat="1" ht="18.75" customHeight="1" x14ac:dyDescent="0.2">
      <c r="A70" s="182"/>
      <c r="C70" s="145"/>
      <c r="D70" s="145"/>
      <c r="E70" s="145"/>
      <c r="F70" s="145"/>
      <c r="G70" s="145"/>
    </row>
    <row r="71" spans="1:7" s="146" customFormat="1" ht="18.75" customHeight="1" x14ac:dyDescent="0.2">
      <c r="A71" s="182"/>
      <c r="C71" s="145"/>
      <c r="D71" s="145"/>
      <c r="E71" s="145"/>
      <c r="F71" s="145"/>
      <c r="G71" s="145"/>
    </row>
    <row r="72" spans="1:7" s="146" customFormat="1" ht="18.75" customHeight="1" x14ac:dyDescent="0.2">
      <c r="A72" s="182"/>
      <c r="C72" s="145"/>
      <c r="D72" s="145"/>
      <c r="E72" s="145"/>
      <c r="F72" s="145"/>
      <c r="G72" s="145"/>
    </row>
    <row r="73" spans="1:7" s="146" customFormat="1" ht="18.75" customHeight="1" x14ac:dyDescent="0.2">
      <c r="A73" s="182"/>
      <c r="C73" s="145"/>
      <c r="D73" s="145"/>
      <c r="E73" s="145"/>
      <c r="F73" s="145"/>
      <c r="G73" s="145"/>
    </row>
    <row r="74" spans="1:7" s="146" customFormat="1" ht="18.75" customHeight="1" x14ac:dyDescent="0.2">
      <c r="A74" s="182"/>
      <c r="C74" s="145"/>
      <c r="D74" s="145"/>
      <c r="E74" s="145"/>
      <c r="F74" s="145"/>
      <c r="G74" s="145"/>
    </row>
    <row r="75" spans="1:7" s="146" customFormat="1" ht="18.75" customHeight="1" x14ac:dyDescent="0.2">
      <c r="A75" s="182"/>
      <c r="C75" s="145"/>
      <c r="D75" s="145"/>
      <c r="E75" s="145"/>
      <c r="F75" s="145"/>
      <c r="G75" s="145"/>
    </row>
    <row r="76" spans="1:7" s="146" customFormat="1" ht="18.75" customHeight="1" x14ac:dyDescent="0.2">
      <c r="A76" s="182"/>
      <c r="C76" s="145"/>
      <c r="D76" s="145"/>
      <c r="E76" s="145"/>
      <c r="F76" s="145"/>
      <c r="G76" s="145"/>
    </row>
    <row r="77" spans="1:7" s="146" customFormat="1" ht="18.75" customHeight="1" x14ac:dyDescent="0.2">
      <c r="A77" s="182"/>
      <c r="C77" s="145"/>
      <c r="D77" s="145"/>
      <c r="E77" s="145"/>
      <c r="F77" s="145"/>
      <c r="G77" s="145"/>
    </row>
    <row r="78" spans="1:7" s="146" customFormat="1" ht="18.75" customHeight="1" x14ac:dyDescent="0.2">
      <c r="A78" s="182"/>
      <c r="C78" s="145"/>
      <c r="D78" s="145"/>
      <c r="E78" s="145"/>
      <c r="F78" s="145"/>
      <c r="G78" s="145"/>
    </row>
    <row r="79" spans="1:7" s="146" customFormat="1" ht="18.75" customHeight="1" x14ac:dyDescent="0.2">
      <c r="A79" s="182"/>
      <c r="C79" s="145"/>
      <c r="D79" s="145"/>
      <c r="E79" s="145"/>
      <c r="F79" s="145"/>
      <c r="G79" s="145"/>
    </row>
    <row r="80" spans="1:7" s="146" customFormat="1" ht="18.75" customHeight="1" x14ac:dyDescent="0.2">
      <c r="A80" s="182"/>
      <c r="C80" s="145"/>
      <c r="D80" s="145"/>
      <c r="E80" s="145"/>
      <c r="F80" s="145"/>
      <c r="G80" s="145"/>
    </row>
    <row r="81" spans="1:7" s="146" customFormat="1" ht="18.75" customHeight="1" x14ac:dyDescent="0.2">
      <c r="A81" s="182"/>
      <c r="C81" s="145"/>
      <c r="D81" s="145"/>
      <c r="E81" s="145"/>
      <c r="F81" s="145"/>
      <c r="G81" s="145"/>
    </row>
    <row r="82" spans="1:7" s="146" customFormat="1" ht="18.75" customHeight="1" x14ac:dyDescent="0.2">
      <c r="A82" s="182"/>
      <c r="C82" s="145"/>
      <c r="D82" s="145"/>
      <c r="E82" s="145"/>
      <c r="F82" s="145"/>
      <c r="G82" s="145"/>
    </row>
    <row r="83" spans="1:7" s="146" customFormat="1" ht="18.75" customHeight="1" x14ac:dyDescent="0.2">
      <c r="A83" s="182"/>
      <c r="C83" s="145"/>
      <c r="D83" s="145"/>
      <c r="E83" s="145"/>
      <c r="F83" s="145"/>
      <c r="G83" s="145"/>
    </row>
    <row r="84" spans="1:7" s="146" customFormat="1" ht="18.75" customHeight="1" x14ac:dyDescent="0.2">
      <c r="A84" s="182"/>
      <c r="C84" s="145"/>
      <c r="D84" s="145"/>
      <c r="E84" s="145"/>
      <c r="F84" s="145"/>
      <c r="G84" s="145"/>
    </row>
    <row r="85" spans="1:7" s="146" customFormat="1" ht="18.75" customHeight="1" x14ac:dyDescent="0.2">
      <c r="A85" s="182"/>
      <c r="C85" s="145"/>
      <c r="D85" s="145"/>
      <c r="E85" s="145"/>
      <c r="F85" s="145"/>
      <c r="G85" s="145"/>
    </row>
    <row r="86" spans="1:7" s="146" customFormat="1" ht="18.75" customHeight="1" x14ac:dyDescent="0.2">
      <c r="A86" s="182"/>
      <c r="C86" s="145"/>
      <c r="D86" s="145"/>
      <c r="E86" s="145"/>
      <c r="F86" s="145"/>
      <c r="G86" s="145"/>
    </row>
    <row r="87" spans="1:7" s="146" customFormat="1" ht="18.75" customHeight="1" x14ac:dyDescent="0.2">
      <c r="A87" s="182"/>
      <c r="C87" s="145"/>
      <c r="D87" s="145"/>
      <c r="E87" s="145"/>
      <c r="F87" s="145"/>
      <c r="G87" s="145"/>
    </row>
    <row r="88" spans="1:7" s="146" customFormat="1" ht="18.75" customHeight="1" x14ac:dyDescent="0.2">
      <c r="A88" s="182"/>
      <c r="C88" s="145"/>
      <c r="D88" s="145"/>
      <c r="E88" s="145"/>
      <c r="F88" s="145"/>
      <c r="G88" s="145"/>
    </row>
    <row r="89" spans="1:7" s="146" customFormat="1" ht="18.75" customHeight="1" x14ac:dyDescent="0.2">
      <c r="A89" s="182"/>
      <c r="C89" s="145"/>
      <c r="D89" s="145"/>
      <c r="E89" s="145"/>
      <c r="F89" s="145"/>
      <c r="G89" s="145"/>
    </row>
    <row r="90" spans="1:7" s="146" customFormat="1" ht="18.75" customHeight="1" x14ac:dyDescent="0.2">
      <c r="A90" s="182"/>
      <c r="C90" s="145"/>
      <c r="D90" s="145"/>
      <c r="E90" s="145"/>
      <c r="F90" s="145"/>
      <c r="G90" s="145"/>
    </row>
    <row r="91" spans="1:7" s="146" customFormat="1" ht="18.75" customHeight="1" x14ac:dyDescent="0.2">
      <c r="A91" s="182"/>
      <c r="C91" s="145"/>
      <c r="D91" s="145"/>
      <c r="E91" s="145"/>
      <c r="F91" s="145"/>
      <c r="G91" s="145"/>
    </row>
    <row r="92" spans="1:7" s="146" customFormat="1" ht="18.75" customHeight="1" x14ac:dyDescent="0.2">
      <c r="A92" s="182"/>
      <c r="C92" s="145"/>
      <c r="D92" s="145"/>
      <c r="E92" s="145"/>
      <c r="F92" s="145"/>
      <c r="G92" s="145"/>
    </row>
    <row r="93" spans="1:7" s="146" customFormat="1" ht="18.75" customHeight="1" x14ac:dyDescent="0.2">
      <c r="A93" s="182"/>
      <c r="C93" s="145"/>
      <c r="D93" s="145"/>
      <c r="E93" s="145"/>
      <c r="F93" s="145"/>
      <c r="G93" s="145"/>
    </row>
    <row r="94" spans="1:7" s="146" customFormat="1" ht="18.75" customHeight="1" x14ac:dyDescent="0.2">
      <c r="A94" s="182"/>
      <c r="C94" s="145"/>
      <c r="D94" s="145"/>
      <c r="E94" s="145"/>
      <c r="F94" s="145"/>
      <c r="G94" s="145"/>
    </row>
    <row r="95" spans="1:7" s="146" customFormat="1" ht="18.75" customHeight="1" x14ac:dyDescent="0.2">
      <c r="A95" s="182"/>
      <c r="C95" s="145"/>
      <c r="D95" s="145"/>
      <c r="E95" s="145"/>
      <c r="F95" s="145"/>
      <c r="G95" s="145"/>
    </row>
    <row r="96" spans="1:7" s="146" customFormat="1" ht="18.75" customHeight="1" x14ac:dyDescent="0.2">
      <c r="A96" s="182"/>
      <c r="C96" s="145"/>
      <c r="D96" s="145"/>
      <c r="E96" s="145"/>
      <c r="F96" s="145"/>
      <c r="G96" s="145"/>
    </row>
    <row r="97" spans="1:7" s="146" customFormat="1" ht="18.75" customHeight="1" x14ac:dyDescent="0.2">
      <c r="A97" s="182"/>
      <c r="C97" s="145"/>
      <c r="D97" s="145"/>
      <c r="E97" s="145"/>
      <c r="F97" s="145"/>
      <c r="G97" s="145"/>
    </row>
    <row r="98" spans="1:7" s="146" customFormat="1" ht="18.75" customHeight="1" x14ac:dyDescent="0.2">
      <c r="A98" s="182"/>
      <c r="C98" s="145"/>
      <c r="D98" s="145"/>
      <c r="E98" s="145"/>
      <c r="F98" s="145"/>
      <c r="G98" s="145"/>
    </row>
    <row r="99" spans="1:7" s="146" customFormat="1" ht="18.75" customHeight="1" x14ac:dyDescent="0.2">
      <c r="A99" s="182"/>
      <c r="C99" s="145"/>
      <c r="D99" s="145"/>
      <c r="E99" s="145"/>
      <c r="F99" s="145"/>
      <c r="G99" s="145"/>
    </row>
    <row r="100" spans="1:7" s="146" customFormat="1" ht="18.75" customHeight="1" x14ac:dyDescent="0.2">
      <c r="A100" s="182"/>
      <c r="C100" s="145"/>
      <c r="D100" s="145"/>
      <c r="E100" s="145"/>
      <c r="F100" s="145"/>
      <c r="G100" s="145"/>
    </row>
    <row r="101" spans="1:7" s="146" customFormat="1" ht="18.75" customHeight="1" x14ac:dyDescent="0.2">
      <c r="A101" s="182"/>
      <c r="C101" s="145"/>
      <c r="D101" s="145"/>
      <c r="E101" s="145"/>
      <c r="F101" s="145"/>
      <c r="G101" s="145"/>
    </row>
    <row r="102" spans="1:7" s="146" customFormat="1" ht="18.75" customHeight="1" x14ac:dyDescent="0.2">
      <c r="A102" s="182"/>
      <c r="C102" s="145"/>
      <c r="D102" s="145"/>
      <c r="E102" s="145"/>
      <c r="F102" s="145"/>
      <c r="G102" s="145"/>
    </row>
    <row r="103" spans="1:7" s="146" customFormat="1" ht="18.75" customHeight="1" x14ac:dyDescent="0.2">
      <c r="A103" s="182"/>
      <c r="C103" s="145"/>
      <c r="D103" s="145"/>
      <c r="E103" s="145"/>
      <c r="F103" s="145"/>
      <c r="G103" s="145"/>
    </row>
    <row r="104" spans="1:7" s="146" customFormat="1" ht="18.75" customHeight="1" x14ac:dyDescent="0.2">
      <c r="A104" s="182"/>
      <c r="C104" s="145"/>
      <c r="D104" s="145"/>
      <c r="E104" s="145"/>
      <c r="F104" s="145"/>
      <c r="G104" s="145"/>
    </row>
    <row r="105" spans="1:7" s="146" customFormat="1" ht="18.75" customHeight="1" x14ac:dyDescent="0.2">
      <c r="A105" s="182"/>
      <c r="C105" s="145"/>
      <c r="D105" s="145"/>
      <c r="E105" s="145"/>
      <c r="F105" s="145"/>
      <c r="G105" s="145"/>
    </row>
    <row r="106" spans="1:7" s="146" customFormat="1" ht="18.75" customHeight="1" x14ac:dyDescent="0.2">
      <c r="A106" s="182"/>
      <c r="C106" s="145"/>
      <c r="D106" s="145"/>
      <c r="E106" s="145"/>
      <c r="F106" s="145"/>
      <c r="G106" s="145"/>
    </row>
    <row r="107" spans="1:7" s="146" customFormat="1" ht="18.75" customHeight="1" x14ac:dyDescent="0.2">
      <c r="A107" s="182"/>
      <c r="C107" s="145"/>
      <c r="D107" s="145"/>
      <c r="E107" s="145"/>
      <c r="F107" s="145"/>
      <c r="G107" s="145"/>
    </row>
    <row r="108" spans="1:7" s="146" customFormat="1" ht="18.75" customHeight="1" x14ac:dyDescent="0.2">
      <c r="A108" s="182"/>
      <c r="C108" s="145"/>
      <c r="D108" s="145"/>
      <c r="E108" s="145"/>
      <c r="F108" s="145"/>
      <c r="G108" s="145"/>
    </row>
    <row r="109" spans="1:7" s="146" customFormat="1" ht="18.75" customHeight="1" x14ac:dyDescent="0.2">
      <c r="A109" s="182"/>
      <c r="C109" s="145"/>
      <c r="D109" s="145"/>
      <c r="E109" s="145"/>
      <c r="F109" s="145"/>
      <c r="G109" s="145"/>
    </row>
    <row r="110" spans="1:7" s="146" customFormat="1" ht="18.75" customHeight="1" x14ac:dyDescent="0.2">
      <c r="A110" s="182"/>
      <c r="C110" s="145"/>
      <c r="D110" s="145"/>
      <c r="E110" s="145"/>
      <c r="F110" s="145"/>
      <c r="G110" s="145"/>
    </row>
    <row r="111" spans="1:7" s="146" customFormat="1" ht="18.75" customHeight="1" x14ac:dyDescent="0.2">
      <c r="A111" s="182"/>
      <c r="C111" s="145"/>
      <c r="D111" s="145"/>
      <c r="E111" s="145"/>
      <c r="F111" s="145"/>
      <c r="G111" s="145"/>
    </row>
    <row r="112" spans="1:7" s="146" customFormat="1" ht="18.75" customHeight="1" x14ac:dyDescent="0.2">
      <c r="A112" s="182"/>
      <c r="C112" s="145"/>
      <c r="D112" s="145"/>
      <c r="E112" s="145"/>
      <c r="F112" s="145"/>
      <c r="G112" s="145"/>
    </row>
    <row r="113" spans="1:7" s="146" customFormat="1" ht="18.75" customHeight="1" x14ac:dyDescent="0.2">
      <c r="A113" s="182"/>
      <c r="C113" s="145"/>
      <c r="D113" s="145"/>
      <c r="E113" s="145"/>
      <c r="F113" s="145"/>
      <c r="G113" s="145"/>
    </row>
    <row r="114" spans="1:7" s="146" customFormat="1" ht="18.75" customHeight="1" x14ac:dyDescent="0.2">
      <c r="A114" s="182"/>
      <c r="C114" s="145"/>
      <c r="D114" s="145"/>
      <c r="E114" s="145"/>
      <c r="F114" s="145"/>
      <c r="G114" s="145"/>
    </row>
    <row r="115" spans="1:7" s="146" customFormat="1" ht="18.75" customHeight="1" x14ac:dyDescent="0.2">
      <c r="A115" s="182"/>
      <c r="C115" s="145"/>
      <c r="D115" s="145"/>
      <c r="E115" s="145"/>
      <c r="F115" s="145"/>
      <c r="G115" s="145"/>
    </row>
    <row r="116" spans="1:7" s="146" customFormat="1" ht="18.75" customHeight="1" x14ac:dyDescent="0.2">
      <c r="A116" s="182"/>
      <c r="C116" s="145"/>
      <c r="D116" s="145"/>
      <c r="E116" s="145"/>
      <c r="F116" s="145"/>
      <c r="G116" s="145"/>
    </row>
    <row r="117" spans="1:7" s="146" customFormat="1" ht="18.75" customHeight="1" x14ac:dyDescent="0.2">
      <c r="A117" s="182"/>
      <c r="C117" s="145"/>
      <c r="D117" s="145"/>
      <c r="E117" s="145"/>
      <c r="F117" s="145"/>
      <c r="G117" s="145"/>
    </row>
    <row r="118" spans="1:7" s="146" customFormat="1" ht="18.75" customHeight="1" x14ac:dyDescent="0.2">
      <c r="A118" s="182"/>
      <c r="C118" s="145"/>
      <c r="D118" s="145"/>
      <c r="E118" s="145"/>
      <c r="F118" s="145"/>
      <c r="G118" s="145"/>
    </row>
    <row r="119" spans="1:7" s="146" customFormat="1" ht="18.75" customHeight="1" x14ac:dyDescent="0.2">
      <c r="A119" s="182"/>
      <c r="C119" s="145"/>
      <c r="D119" s="145"/>
      <c r="E119" s="145"/>
      <c r="F119" s="145"/>
      <c r="G119" s="145"/>
    </row>
    <row r="120" spans="1:7" s="146" customFormat="1" ht="18.75" customHeight="1" x14ac:dyDescent="0.2">
      <c r="A120" s="182"/>
      <c r="C120" s="145"/>
      <c r="D120" s="145"/>
      <c r="E120" s="145"/>
      <c r="F120" s="145"/>
      <c r="G120" s="145"/>
    </row>
    <row r="121" spans="1:7" s="146" customFormat="1" ht="18.75" customHeight="1" x14ac:dyDescent="0.2">
      <c r="A121" s="182"/>
      <c r="C121" s="145"/>
      <c r="D121" s="145"/>
      <c r="E121" s="145"/>
      <c r="F121" s="145"/>
      <c r="G121" s="145"/>
    </row>
    <row r="122" spans="1:7" s="146" customFormat="1" ht="18.75" customHeight="1" x14ac:dyDescent="0.2">
      <c r="A122" s="182"/>
      <c r="C122" s="145"/>
      <c r="D122" s="145"/>
      <c r="E122" s="145"/>
      <c r="F122" s="145"/>
      <c r="G122" s="145"/>
    </row>
    <row r="123" spans="1:7" s="146" customFormat="1" ht="18.75" customHeight="1" x14ac:dyDescent="0.2">
      <c r="A123" s="182"/>
      <c r="C123" s="145"/>
      <c r="D123" s="145"/>
      <c r="E123" s="145"/>
      <c r="F123" s="145"/>
      <c r="G123" s="145"/>
    </row>
    <row r="124" spans="1:7" s="146" customFormat="1" ht="18.75" customHeight="1" x14ac:dyDescent="0.2">
      <c r="A124" s="182"/>
      <c r="C124" s="145"/>
      <c r="D124" s="145"/>
      <c r="E124" s="145"/>
      <c r="F124" s="145"/>
      <c r="G124" s="145"/>
    </row>
    <row r="125" spans="1:7" s="146" customFormat="1" ht="18.75" customHeight="1" x14ac:dyDescent="0.2">
      <c r="A125" s="182"/>
      <c r="C125" s="145"/>
      <c r="D125" s="145"/>
      <c r="E125" s="145"/>
      <c r="F125" s="145"/>
      <c r="G125" s="145"/>
    </row>
    <row r="126" spans="1:7" s="146" customFormat="1" ht="18.75" customHeight="1" x14ac:dyDescent="0.2">
      <c r="A126" s="182"/>
      <c r="C126" s="145"/>
      <c r="D126" s="145"/>
      <c r="E126" s="145"/>
      <c r="F126" s="145"/>
      <c r="G126" s="145"/>
    </row>
    <row r="127" spans="1:7" s="146" customFormat="1" ht="18.75" customHeight="1" x14ac:dyDescent="0.2">
      <c r="A127" s="182"/>
      <c r="C127" s="145"/>
      <c r="D127" s="145"/>
      <c r="E127" s="145"/>
      <c r="F127" s="145"/>
      <c r="G127" s="145"/>
    </row>
    <row r="128" spans="1:7" s="146" customFormat="1" ht="18.75" customHeight="1" x14ac:dyDescent="0.2">
      <c r="A128" s="182"/>
      <c r="C128" s="145"/>
      <c r="D128" s="145"/>
      <c r="E128" s="145"/>
      <c r="F128" s="145"/>
      <c r="G128" s="145"/>
    </row>
    <row r="129" spans="1:7" s="146" customFormat="1" ht="18.75" customHeight="1" x14ac:dyDescent="0.2">
      <c r="A129" s="182"/>
      <c r="C129" s="145"/>
      <c r="D129" s="145"/>
      <c r="E129" s="145"/>
      <c r="F129" s="145"/>
      <c r="G129" s="145"/>
    </row>
    <row r="130" spans="1:7" s="146" customFormat="1" ht="18.75" customHeight="1" x14ac:dyDescent="0.2">
      <c r="A130" s="182"/>
      <c r="C130" s="145"/>
      <c r="D130" s="145"/>
      <c r="E130" s="145"/>
      <c r="F130" s="145"/>
      <c r="G130" s="145"/>
    </row>
    <row r="131" spans="1:7" s="146" customFormat="1" ht="18.75" customHeight="1" x14ac:dyDescent="0.2">
      <c r="A131" s="182"/>
      <c r="C131" s="145"/>
      <c r="D131" s="145"/>
      <c r="E131" s="145"/>
      <c r="F131" s="145"/>
      <c r="G131" s="145"/>
    </row>
    <row r="132" spans="1:7" s="146" customFormat="1" ht="18.75" customHeight="1" x14ac:dyDescent="0.2">
      <c r="A132" s="182"/>
      <c r="C132" s="145"/>
      <c r="D132" s="145"/>
      <c r="E132" s="145"/>
      <c r="F132" s="145"/>
      <c r="G132" s="145"/>
    </row>
    <row r="133" spans="1:7" s="146" customFormat="1" ht="18.75" customHeight="1" x14ac:dyDescent="0.2">
      <c r="A133" s="182"/>
      <c r="C133" s="145"/>
      <c r="D133" s="145"/>
      <c r="E133" s="145"/>
      <c r="F133" s="145"/>
      <c r="G133" s="145"/>
    </row>
    <row r="134" spans="1:7" s="146" customFormat="1" ht="18.75" customHeight="1" x14ac:dyDescent="0.2">
      <c r="A134" s="182"/>
      <c r="C134" s="145"/>
      <c r="D134" s="145"/>
      <c r="E134" s="145"/>
      <c r="F134" s="145"/>
      <c r="G134" s="145"/>
    </row>
    <row r="135" spans="1:7" s="146" customFormat="1" ht="18.75" customHeight="1" x14ac:dyDescent="0.2">
      <c r="A135" s="182"/>
      <c r="C135" s="145"/>
      <c r="D135" s="145"/>
      <c r="E135" s="145"/>
      <c r="F135" s="145"/>
      <c r="G135" s="145"/>
    </row>
    <row r="136" spans="1:7" s="146" customFormat="1" ht="18.75" customHeight="1" x14ac:dyDescent="0.2">
      <c r="A136" s="182"/>
      <c r="C136" s="145"/>
      <c r="D136" s="145"/>
      <c r="E136" s="145"/>
      <c r="F136" s="145"/>
      <c r="G136" s="145"/>
    </row>
    <row r="137" spans="1:7" s="146" customFormat="1" ht="18.75" customHeight="1" x14ac:dyDescent="0.2">
      <c r="A137" s="182"/>
      <c r="C137" s="145"/>
      <c r="D137" s="145"/>
      <c r="E137" s="145"/>
      <c r="F137" s="145"/>
      <c r="G137" s="145"/>
    </row>
    <row r="138" spans="1:7" s="146" customFormat="1" ht="18.75" customHeight="1" x14ac:dyDescent="0.2">
      <c r="A138" s="182"/>
      <c r="C138" s="145"/>
      <c r="D138" s="145"/>
      <c r="E138" s="145"/>
      <c r="F138" s="145"/>
      <c r="G138" s="145"/>
    </row>
    <row r="139" spans="1:7" s="146" customFormat="1" ht="18.75" customHeight="1" x14ac:dyDescent="0.2">
      <c r="A139" s="182"/>
      <c r="C139" s="145"/>
      <c r="D139" s="145"/>
      <c r="E139" s="145"/>
      <c r="F139" s="145"/>
      <c r="G139" s="145"/>
    </row>
    <row r="140" spans="1:7" s="146" customFormat="1" ht="18.75" customHeight="1" x14ac:dyDescent="0.2">
      <c r="A140" s="182"/>
      <c r="C140" s="145"/>
      <c r="D140" s="145"/>
      <c r="E140" s="145"/>
      <c r="F140" s="145"/>
      <c r="G140" s="145"/>
    </row>
    <row r="141" spans="1:7" s="146" customFormat="1" ht="18.75" customHeight="1" x14ac:dyDescent="0.2">
      <c r="A141" s="182"/>
      <c r="C141" s="145"/>
      <c r="D141" s="145"/>
      <c r="E141" s="145"/>
      <c r="F141" s="145"/>
      <c r="G141" s="145"/>
    </row>
    <row r="142" spans="1:7" s="146" customFormat="1" ht="18.75" customHeight="1" x14ac:dyDescent="0.2">
      <c r="A142" s="182"/>
      <c r="C142" s="145"/>
      <c r="D142" s="145"/>
      <c r="E142" s="145"/>
      <c r="F142" s="145"/>
      <c r="G142" s="145"/>
    </row>
    <row r="143" spans="1:7" s="146" customFormat="1" ht="18.75" customHeight="1" x14ac:dyDescent="0.2">
      <c r="A143" s="182"/>
      <c r="C143" s="145"/>
      <c r="D143" s="145"/>
      <c r="E143" s="145"/>
      <c r="F143" s="145"/>
      <c r="G143" s="145"/>
    </row>
    <row r="144" spans="1:7" s="146" customFormat="1" ht="18.75" customHeight="1" x14ac:dyDescent="0.2">
      <c r="A144" s="182"/>
      <c r="C144" s="145"/>
      <c r="D144" s="145"/>
      <c r="E144" s="145"/>
      <c r="F144" s="145"/>
      <c r="G144" s="145"/>
    </row>
    <row r="145" spans="1:7" s="146" customFormat="1" ht="18.75" customHeight="1" x14ac:dyDescent="0.2">
      <c r="A145" s="182"/>
      <c r="C145" s="145"/>
      <c r="D145" s="145"/>
      <c r="E145" s="145"/>
      <c r="F145" s="145"/>
      <c r="G145" s="145"/>
    </row>
    <row r="146" spans="1:7" s="146" customFormat="1" ht="18.75" customHeight="1" x14ac:dyDescent="0.2">
      <c r="A146" s="182"/>
      <c r="C146" s="145"/>
      <c r="D146" s="145"/>
      <c r="E146" s="145"/>
      <c r="F146" s="145"/>
      <c r="G146" s="145"/>
    </row>
    <row r="147" spans="1:7" s="146" customFormat="1" ht="18.75" customHeight="1" x14ac:dyDescent="0.2">
      <c r="A147" s="182"/>
      <c r="C147" s="145"/>
      <c r="D147" s="145"/>
      <c r="E147" s="145"/>
      <c r="F147" s="145"/>
      <c r="G147" s="145"/>
    </row>
    <row r="148" spans="1:7" s="146" customFormat="1" ht="18.75" customHeight="1" x14ac:dyDescent="0.2">
      <c r="A148" s="182"/>
      <c r="C148" s="145"/>
      <c r="D148" s="145"/>
      <c r="E148" s="145"/>
      <c r="F148" s="145"/>
      <c r="G148" s="145"/>
    </row>
    <row r="149" spans="1:7" s="146" customFormat="1" ht="18.75" customHeight="1" x14ac:dyDescent="0.2">
      <c r="A149" s="182"/>
      <c r="C149" s="145"/>
      <c r="D149" s="145"/>
      <c r="E149" s="145"/>
      <c r="F149" s="145"/>
      <c r="G149" s="145"/>
    </row>
    <row r="150" spans="1:7" s="146" customFormat="1" ht="18.75" customHeight="1" x14ac:dyDescent="0.2">
      <c r="A150" s="182"/>
      <c r="C150" s="145"/>
      <c r="D150" s="145"/>
      <c r="E150" s="145"/>
      <c r="F150" s="145"/>
      <c r="G150" s="145"/>
    </row>
    <row r="151" spans="1:7" s="146" customFormat="1" ht="18.75" customHeight="1" x14ac:dyDescent="0.2">
      <c r="A151" s="182"/>
      <c r="C151" s="145"/>
      <c r="D151" s="145"/>
      <c r="E151" s="145"/>
      <c r="F151" s="145"/>
      <c r="G151" s="145"/>
    </row>
    <row r="152" spans="1:7" s="146" customFormat="1" ht="18.75" customHeight="1" x14ac:dyDescent="0.2">
      <c r="A152" s="182"/>
      <c r="C152" s="145"/>
      <c r="D152" s="145"/>
      <c r="E152" s="145"/>
      <c r="F152" s="145"/>
      <c r="G152" s="145"/>
    </row>
    <row r="153" spans="1:7" s="146" customFormat="1" ht="18.75" customHeight="1" x14ac:dyDescent="0.2">
      <c r="A153" s="182"/>
      <c r="C153" s="145"/>
      <c r="D153" s="145"/>
      <c r="E153" s="145"/>
      <c r="F153" s="145"/>
      <c r="G153" s="145"/>
    </row>
    <row r="154" spans="1:7" s="146" customFormat="1" ht="18.75" customHeight="1" x14ac:dyDescent="0.2">
      <c r="A154" s="182"/>
      <c r="C154" s="145"/>
      <c r="D154" s="145"/>
      <c r="E154" s="145"/>
      <c r="F154" s="145"/>
      <c r="G154" s="145"/>
    </row>
    <row r="155" spans="1:7" s="146" customFormat="1" ht="18.75" customHeight="1" x14ac:dyDescent="0.2">
      <c r="A155" s="182"/>
      <c r="C155" s="145"/>
      <c r="D155" s="145"/>
      <c r="E155" s="145"/>
      <c r="F155" s="145"/>
      <c r="G155" s="145"/>
    </row>
    <row r="156" spans="1:7" s="146" customFormat="1" ht="18.75" customHeight="1" x14ac:dyDescent="0.2">
      <c r="A156" s="182"/>
      <c r="C156" s="145"/>
      <c r="D156" s="145"/>
      <c r="E156" s="145"/>
      <c r="F156" s="145"/>
      <c r="G156" s="145"/>
    </row>
    <row r="157" spans="1:7" s="146" customFormat="1" ht="18.75" customHeight="1" x14ac:dyDescent="0.2">
      <c r="A157" s="182"/>
      <c r="C157" s="145"/>
      <c r="D157" s="145"/>
      <c r="E157" s="145"/>
      <c r="F157" s="145"/>
      <c r="G157" s="145"/>
    </row>
    <row r="158" spans="1:7" s="146" customFormat="1" ht="18.75" customHeight="1" x14ac:dyDescent="0.2">
      <c r="A158" s="182"/>
      <c r="C158" s="145"/>
      <c r="D158" s="145"/>
      <c r="E158" s="145"/>
      <c r="F158" s="145"/>
      <c r="G158" s="145"/>
    </row>
    <row r="159" spans="1:7" s="146" customFormat="1" ht="18.75" customHeight="1" x14ac:dyDescent="0.2">
      <c r="A159" s="182"/>
      <c r="C159" s="145"/>
      <c r="D159" s="145"/>
      <c r="E159" s="145"/>
      <c r="F159" s="145"/>
      <c r="G159" s="145"/>
    </row>
    <row r="160" spans="1:7" s="146" customFormat="1" ht="18.75" customHeight="1" x14ac:dyDescent="0.2">
      <c r="A160" s="182"/>
      <c r="C160" s="145"/>
      <c r="D160" s="145"/>
      <c r="E160" s="145"/>
      <c r="F160" s="145"/>
      <c r="G160" s="145"/>
    </row>
    <row r="161" spans="1:7" s="146" customFormat="1" ht="18.75" customHeight="1" x14ac:dyDescent="0.2">
      <c r="A161" s="182"/>
      <c r="C161" s="145"/>
      <c r="D161" s="145"/>
      <c r="E161" s="145"/>
      <c r="F161" s="145"/>
      <c r="G161" s="145"/>
    </row>
    <row r="162" spans="1:7" s="146" customFormat="1" ht="18.75" customHeight="1" x14ac:dyDescent="0.2">
      <c r="A162" s="182"/>
      <c r="C162" s="145"/>
      <c r="D162" s="145"/>
      <c r="E162" s="145"/>
      <c r="F162" s="145"/>
      <c r="G162" s="145"/>
    </row>
    <row r="163" spans="1:7" s="146" customFormat="1" ht="18.75" customHeight="1" x14ac:dyDescent="0.2">
      <c r="A163" s="182"/>
      <c r="C163" s="145"/>
      <c r="D163" s="145"/>
      <c r="E163" s="145"/>
      <c r="F163" s="145"/>
      <c r="G163" s="145"/>
    </row>
    <row r="164" spans="1:7" s="146" customFormat="1" ht="18.75" customHeight="1" x14ac:dyDescent="0.2">
      <c r="A164" s="182"/>
      <c r="C164" s="145"/>
      <c r="D164" s="145"/>
      <c r="E164" s="145"/>
      <c r="F164" s="145"/>
      <c r="G164" s="145"/>
    </row>
    <row r="165" spans="1:7" s="146" customFormat="1" ht="18.75" customHeight="1" x14ac:dyDescent="0.2">
      <c r="A165" s="182"/>
      <c r="C165" s="145"/>
      <c r="D165" s="145"/>
      <c r="E165" s="145"/>
      <c r="F165" s="145"/>
      <c r="G165" s="145"/>
    </row>
    <row r="166" spans="1:7" s="146" customFormat="1" ht="18.75" customHeight="1" x14ac:dyDescent="0.2">
      <c r="A166" s="182"/>
      <c r="C166" s="145"/>
      <c r="D166" s="145"/>
      <c r="E166" s="145"/>
      <c r="F166" s="145"/>
      <c r="G166" s="145"/>
    </row>
    <row r="167" spans="1:7" s="146" customFormat="1" ht="18.75" customHeight="1" x14ac:dyDescent="0.2">
      <c r="A167" s="182"/>
      <c r="C167" s="145"/>
      <c r="D167" s="145"/>
      <c r="E167" s="145"/>
      <c r="F167" s="145"/>
      <c r="G167" s="145"/>
    </row>
    <row r="168" spans="1:7" s="146" customFormat="1" ht="18.75" customHeight="1" x14ac:dyDescent="0.2">
      <c r="A168" s="182"/>
      <c r="C168" s="145"/>
      <c r="D168" s="145"/>
      <c r="E168" s="145"/>
      <c r="F168" s="145"/>
      <c r="G168" s="145"/>
    </row>
    <row r="169" spans="1:7" s="146" customFormat="1" ht="18.75" customHeight="1" x14ac:dyDescent="0.2">
      <c r="A169" s="182"/>
      <c r="C169" s="145"/>
      <c r="D169" s="145"/>
      <c r="E169" s="145"/>
      <c r="F169" s="145"/>
      <c r="G169" s="145"/>
    </row>
    <row r="170" spans="1:7" s="146" customFormat="1" ht="18.75" customHeight="1" x14ac:dyDescent="0.2">
      <c r="A170" s="182"/>
      <c r="C170" s="145"/>
      <c r="D170" s="145"/>
      <c r="E170" s="145"/>
      <c r="F170" s="145"/>
      <c r="G170" s="145"/>
    </row>
    <row r="171" spans="1:7" s="146" customFormat="1" ht="18.75" customHeight="1" x14ac:dyDescent="0.2">
      <c r="A171" s="182"/>
      <c r="C171" s="145"/>
      <c r="D171" s="145"/>
      <c r="E171" s="145"/>
      <c r="F171" s="145"/>
      <c r="G171" s="145"/>
    </row>
    <row r="172" spans="1:7" s="146" customFormat="1" ht="18.75" customHeight="1" x14ac:dyDescent="0.2">
      <c r="A172" s="182"/>
      <c r="C172" s="145"/>
      <c r="D172" s="145"/>
      <c r="E172" s="145"/>
      <c r="F172" s="145"/>
      <c r="G172" s="145"/>
    </row>
    <row r="173" spans="1:7" s="146" customFormat="1" ht="18.75" customHeight="1" x14ac:dyDescent="0.2">
      <c r="A173" s="182"/>
      <c r="C173" s="145"/>
      <c r="D173" s="145"/>
      <c r="E173" s="145"/>
      <c r="F173" s="145"/>
      <c r="G173" s="145"/>
    </row>
    <row r="174" spans="1:7" s="146" customFormat="1" ht="18.75" customHeight="1" x14ac:dyDescent="0.2">
      <c r="A174" s="182"/>
      <c r="C174" s="145"/>
      <c r="D174" s="145"/>
      <c r="E174" s="145"/>
      <c r="F174" s="145"/>
      <c r="G174" s="145"/>
    </row>
    <row r="175" spans="1:7" s="146" customFormat="1" ht="18.75" customHeight="1" x14ac:dyDescent="0.2">
      <c r="A175" s="182"/>
      <c r="C175" s="145"/>
      <c r="D175" s="145"/>
      <c r="E175" s="145"/>
      <c r="F175" s="145"/>
      <c r="G175" s="145"/>
    </row>
    <row r="176" spans="1:7" s="146" customFormat="1" ht="18.75" customHeight="1" x14ac:dyDescent="0.2">
      <c r="A176" s="182"/>
      <c r="C176" s="145"/>
      <c r="D176" s="145"/>
      <c r="E176" s="145"/>
      <c r="F176" s="145"/>
      <c r="G176" s="145"/>
    </row>
    <row r="177" spans="1:7" s="146" customFormat="1" ht="18.75" customHeight="1" x14ac:dyDescent="0.2">
      <c r="A177" s="182"/>
      <c r="C177" s="145"/>
      <c r="D177" s="145"/>
      <c r="E177" s="145"/>
      <c r="F177" s="145"/>
      <c r="G177" s="145"/>
    </row>
    <row r="178" spans="1:7" s="146" customFormat="1" ht="18.75" customHeight="1" x14ac:dyDescent="0.2">
      <c r="A178" s="182"/>
      <c r="C178" s="145"/>
      <c r="D178" s="145"/>
      <c r="E178" s="145"/>
      <c r="F178" s="145"/>
      <c r="G178" s="145"/>
    </row>
    <row r="179" spans="1:7" s="146" customFormat="1" ht="18.75" customHeight="1" x14ac:dyDescent="0.2">
      <c r="A179" s="182"/>
      <c r="C179" s="145"/>
      <c r="D179" s="145"/>
      <c r="E179" s="145"/>
      <c r="F179" s="145"/>
      <c r="G179" s="145"/>
    </row>
    <row r="180" spans="1:7" s="146" customFormat="1" ht="18.75" customHeight="1" x14ac:dyDescent="0.2">
      <c r="A180" s="182"/>
      <c r="C180" s="145"/>
      <c r="D180" s="145"/>
      <c r="E180" s="145"/>
      <c r="F180" s="145"/>
      <c r="G180" s="145"/>
    </row>
    <row r="181" spans="1:7" s="146" customFormat="1" ht="18.75" customHeight="1" x14ac:dyDescent="0.2">
      <c r="A181" s="182"/>
      <c r="C181" s="145"/>
      <c r="D181" s="145"/>
      <c r="E181" s="145"/>
      <c r="F181" s="145"/>
      <c r="G181" s="145"/>
    </row>
    <row r="182" spans="1:7" s="146" customFormat="1" ht="18.75" customHeight="1" x14ac:dyDescent="0.2">
      <c r="A182" s="182"/>
      <c r="C182" s="145"/>
      <c r="D182" s="145"/>
      <c r="E182" s="145"/>
      <c r="F182" s="145"/>
      <c r="G182" s="145"/>
    </row>
    <row r="183" spans="1:7" s="146" customFormat="1" ht="18.75" customHeight="1" x14ac:dyDescent="0.2">
      <c r="A183" s="182"/>
      <c r="C183" s="145"/>
      <c r="D183" s="145"/>
      <c r="E183" s="145"/>
      <c r="F183" s="145"/>
      <c r="G183" s="145"/>
    </row>
    <row r="184" spans="1:7" s="146" customFormat="1" ht="18.75" customHeight="1" x14ac:dyDescent="0.2">
      <c r="A184" s="182"/>
      <c r="C184" s="145"/>
      <c r="D184" s="145"/>
      <c r="E184" s="145"/>
      <c r="F184" s="145"/>
      <c r="G184" s="145"/>
    </row>
    <row r="185" spans="1:7" s="146" customFormat="1" ht="18.75" customHeight="1" x14ac:dyDescent="0.2">
      <c r="A185" s="182"/>
      <c r="C185" s="145"/>
      <c r="D185" s="145"/>
      <c r="E185" s="145"/>
      <c r="F185" s="145"/>
      <c r="G185" s="145"/>
    </row>
    <row r="186" spans="1:7" s="146" customFormat="1" ht="18.75" customHeight="1" x14ac:dyDescent="0.2">
      <c r="A186" s="182"/>
      <c r="C186" s="145"/>
      <c r="D186" s="145"/>
      <c r="E186" s="145"/>
      <c r="F186" s="145"/>
      <c r="G186" s="145"/>
    </row>
    <row r="187" spans="1:7" s="146" customFormat="1" ht="18.75" customHeight="1" x14ac:dyDescent="0.2">
      <c r="A187" s="182"/>
      <c r="C187" s="145"/>
      <c r="D187" s="145"/>
      <c r="E187" s="145"/>
      <c r="F187" s="145"/>
      <c r="G187" s="145"/>
    </row>
    <row r="188" spans="1:7" s="146" customFormat="1" ht="18.75" customHeight="1" x14ac:dyDescent="0.2">
      <c r="A188" s="182"/>
      <c r="C188" s="145"/>
      <c r="D188" s="145"/>
      <c r="E188" s="145"/>
      <c r="F188" s="145"/>
      <c r="G188" s="145"/>
    </row>
    <row r="189" spans="1:7" s="146" customFormat="1" ht="18.75" customHeight="1" x14ac:dyDescent="0.2">
      <c r="A189" s="182"/>
      <c r="C189" s="145"/>
      <c r="D189" s="145"/>
      <c r="E189" s="145"/>
      <c r="F189" s="145"/>
      <c r="G189" s="145"/>
    </row>
    <row r="190" spans="1:7" s="146" customFormat="1" ht="18.75" customHeight="1" x14ac:dyDescent="0.2">
      <c r="A190" s="182"/>
      <c r="C190" s="145"/>
      <c r="D190" s="145"/>
      <c r="E190" s="145"/>
      <c r="F190" s="145"/>
      <c r="G190" s="145"/>
    </row>
    <row r="191" spans="1:7" s="146" customFormat="1" ht="18.75" customHeight="1" x14ac:dyDescent="0.2">
      <c r="A191" s="182"/>
      <c r="C191" s="145"/>
      <c r="D191" s="145"/>
      <c r="E191" s="145"/>
      <c r="F191" s="145"/>
      <c r="G191" s="145"/>
    </row>
    <row r="192" spans="1:7" s="146" customFormat="1" ht="18.75" customHeight="1" x14ac:dyDescent="0.2">
      <c r="A192" s="182"/>
      <c r="C192" s="145"/>
      <c r="D192" s="145"/>
      <c r="E192" s="145"/>
      <c r="F192" s="145"/>
      <c r="G192" s="145"/>
    </row>
    <row r="193" spans="1:7" s="146" customFormat="1" ht="18.75" customHeight="1" x14ac:dyDescent="0.2">
      <c r="A193" s="182"/>
      <c r="C193" s="145"/>
      <c r="D193" s="145"/>
      <c r="E193" s="145"/>
      <c r="F193" s="145"/>
      <c r="G193" s="145"/>
    </row>
    <row r="194" spans="1:7" s="146" customFormat="1" ht="18.75" customHeight="1" x14ac:dyDescent="0.2">
      <c r="A194" s="182"/>
      <c r="C194" s="145"/>
      <c r="D194" s="145"/>
      <c r="E194" s="145"/>
      <c r="F194" s="145"/>
      <c r="G194" s="145"/>
    </row>
    <row r="195" spans="1:7" s="146" customFormat="1" ht="18.75" customHeight="1" x14ac:dyDescent="0.2">
      <c r="A195" s="182"/>
      <c r="C195" s="145"/>
      <c r="D195" s="145"/>
      <c r="E195" s="145"/>
      <c r="F195" s="145"/>
      <c r="G195" s="145"/>
    </row>
  </sheetData>
  <mergeCells count="10">
    <mergeCell ref="B44:C44"/>
    <mergeCell ref="E44:G44"/>
    <mergeCell ref="B45:C45"/>
    <mergeCell ref="E45:G45"/>
    <mergeCell ref="A4:G4"/>
    <mergeCell ref="A6:A7"/>
    <mergeCell ref="B6:B7"/>
    <mergeCell ref="C6:G6"/>
    <mergeCell ref="A9:G9"/>
    <mergeCell ref="A19:G19"/>
  </mergeCells>
  <pageMargins left="0.78740157480314965" right="0.23622047244094491" top="0.78740157480314965" bottom="0.78740157480314965" header="0.19685039370078741" footer="0.11811023622047245"/>
  <pageSetup paperSize="9" scale="37" fitToHeight="2" orientation="portrait" verticalDpi="300"/>
  <headerFooter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91"/>
  <sheetViews>
    <sheetView topLeftCell="A51" zoomScale="60" zoomScaleSheetLayoutView="75" workbookViewId="0">
      <selection activeCell="D70" sqref="D70"/>
    </sheetView>
  </sheetViews>
  <sheetFormatPr defaultRowHeight="18.75" customHeight="1" x14ac:dyDescent="0.2"/>
  <cols>
    <col min="1" max="1" width="84.85546875" style="183" customWidth="1"/>
    <col min="2" max="2" width="9" style="183" customWidth="1"/>
    <col min="3" max="4" width="13.7109375" style="183" customWidth="1"/>
    <col min="5" max="5" width="14.28515625" style="183" customWidth="1"/>
    <col min="6" max="6" width="15.7109375" style="183" customWidth="1"/>
    <col min="7" max="7" width="26.140625" style="183" customWidth="1"/>
    <col min="8" max="16384" width="9.140625" style="183"/>
  </cols>
  <sheetData>
    <row r="1" spans="1:7" ht="18.75" hidden="1" customHeight="1" x14ac:dyDescent="0.2"/>
    <row r="2" spans="1:7" ht="18.75" hidden="1" customHeight="1" x14ac:dyDescent="0.2"/>
    <row r="4" spans="1:7" ht="18.75" customHeight="1" x14ac:dyDescent="0.2">
      <c r="A4" s="184" t="s">
        <v>205</v>
      </c>
      <c r="B4" s="184"/>
      <c r="C4" s="184"/>
      <c r="D4" s="184"/>
      <c r="E4" s="184"/>
      <c r="F4" s="184"/>
      <c r="G4" s="184"/>
    </row>
    <row r="5" spans="1:7" ht="18.75" hidden="1" customHeight="1" x14ac:dyDescent="0.2">
      <c r="A5" s="185"/>
      <c r="B5" s="185"/>
      <c r="C5" s="185"/>
      <c r="D5" s="185"/>
      <c r="E5" s="185"/>
      <c r="F5" s="185"/>
      <c r="G5" s="185"/>
    </row>
    <row r="6" spans="1:7" ht="24.75" customHeight="1" x14ac:dyDescent="0.2">
      <c r="A6" s="186" t="s">
        <v>5</v>
      </c>
      <c r="B6" s="188" t="s">
        <v>206</v>
      </c>
      <c r="C6" s="191" t="s">
        <v>7</v>
      </c>
      <c r="D6" s="193"/>
      <c r="E6" s="193"/>
      <c r="F6" s="193"/>
      <c r="G6" s="192"/>
    </row>
    <row r="7" spans="1:7" ht="97.5" customHeight="1" x14ac:dyDescent="0.2">
      <c r="A7" s="187"/>
      <c r="B7" s="189"/>
      <c r="C7" s="74" t="s">
        <v>8</v>
      </c>
      <c r="D7" s="74" t="s">
        <v>9</v>
      </c>
      <c r="E7" s="74" t="s">
        <v>10</v>
      </c>
      <c r="F7" s="74" t="s">
        <v>11</v>
      </c>
      <c r="G7" s="74" t="s">
        <v>52</v>
      </c>
    </row>
    <row r="8" spans="1:7" ht="18" customHeight="1" x14ac:dyDescent="0.2">
      <c r="A8" s="67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</row>
    <row r="9" spans="1:7" s="195" customFormat="1" ht="20.100000000000001" customHeight="1" x14ac:dyDescent="0.25">
      <c r="A9" s="155" t="s">
        <v>207</v>
      </c>
      <c r="B9" s="157"/>
      <c r="C9" s="157"/>
      <c r="D9" s="157"/>
      <c r="E9" s="157"/>
      <c r="F9" s="157"/>
      <c r="G9" s="156"/>
    </row>
    <row r="10" spans="1:7" ht="20.100000000000001" customHeight="1" x14ac:dyDescent="0.3">
      <c r="A10" s="158" t="s">
        <v>208</v>
      </c>
      <c r="B10" s="63">
        <v>1200</v>
      </c>
      <c r="C10" s="196">
        <v>-8007</v>
      </c>
      <c r="D10" s="130">
        <v>-30069.200000000001</v>
      </c>
      <c r="E10" s="197">
        <v>-22062.2</v>
      </c>
      <c r="F10" s="131">
        <v>376</v>
      </c>
      <c r="G10" s="131"/>
    </row>
    <row r="11" spans="1:7" ht="20.100000000000001" customHeight="1" x14ac:dyDescent="0.3">
      <c r="A11" s="158" t="s">
        <v>209</v>
      </c>
      <c r="B11" s="198"/>
      <c r="C11" s="196"/>
      <c r="D11" s="130"/>
      <c r="E11" s="197"/>
      <c r="F11" s="131"/>
      <c r="G11" s="131"/>
    </row>
    <row r="12" spans="1:7" ht="20.100000000000001" customHeight="1" x14ac:dyDescent="0.3">
      <c r="A12" s="158" t="s">
        <v>210</v>
      </c>
      <c r="B12" s="63">
        <v>3000</v>
      </c>
      <c r="C12" s="196">
        <v>8077.8</v>
      </c>
      <c r="D12" s="130">
        <v>9385.2000000000007</v>
      </c>
      <c r="E12" s="197">
        <v>1307.4000000000001</v>
      </c>
      <c r="F12" s="131">
        <v>116</v>
      </c>
      <c r="G12" s="131"/>
    </row>
    <row r="13" spans="1:7" ht="20.100000000000001" customHeight="1" x14ac:dyDescent="0.3">
      <c r="A13" s="158" t="s">
        <v>211</v>
      </c>
      <c r="B13" s="63">
        <v>3010</v>
      </c>
      <c r="C13" s="196">
        <v>100.6</v>
      </c>
      <c r="D13" s="130">
        <v>286</v>
      </c>
      <c r="E13" s="197">
        <v>185.4</v>
      </c>
      <c r="F13" s="131">
        <v>284</v>
      </c>
      <c r="G13" s="131"/>
    </row>
    <row r="14" spans="1:7" ht="20.100000000000001" customHeight="1" x14ac:dyDescent="0.3">
      <c r="A14" s="158" t="s">
        <v>212</v>
      </c>
      <c r="B14" s="63">
        <v>3020</v>
      </c>
      <c r="C14" s="196">
        <v>0</v>
      </c>
      <c r="D14" s="130">
        <v>0</v>
      </c>
      <c r="E14" s="197"/>
      <c r="F14" s="131"/>
      <c r="G14" s="131"/>
    </row>
    <row r="15" spans="1:7" ht="39" customHeight="1" x14ac:dyDescent="0.2">
      <c r="A15" s="158" t="s">
        <v>213</v>
      </c>
      <c r="B15" s="63">
        <v>3030</v>
      </c>
      <c r="C15" s="130">
        <v>0</v>
      </c>
      <c r="D15" s="130">
        <v>35855.5</v>
      </c>
      <c r="E15" s="130">
        <v>35855.5</v>
      </c>
      <c r="F15" s="131">
        <v>0</v>
      </c>
      <c r="G15" s="131"/>
    </row>
    <row r="16" spans="1:7" ht="24" customHeight="1" x14ac:dyDescent="0.2">
      <c r="A16" s="158" t="s">
        <v>214</v>
      </c>
      <c r="B16" s="63"/>
      <c r="C16" s="130">
        <v>0</v>
      </c>
      <c r="D16" s="130">
        <v>35855.5</v>
      </c>
      <c r="E16" s="130">
        <v>35855.5</v>
      </c>
      <c r="F16" s="131">
        <v>0</v>
      </c>
      <c r="G16" s="131"/>
    </row>
    <row r="17" spans="1:7" ht="42.75" customHeight="1" x14ac:dyDescent="0.3">
      <c r="A17" s="154" t="s">
        <v>215</v>
      </c>
      <c r="B17" s="63">
        <v>3040</v>
      </c>
      <c r="C17" s="196">
        <v>171.4</v>
      </c>
      <c r="D17" s="199">
        <v>15457.5</v>
      </c>
      <c r="E17" s="199">
        <v>15286.1</v>
      </c>
      <c r="F17" s="139">
        <v>9018</v>
      </c>
      <c r="G17" s="131"/>
    </row>
    <row r="18" spans="1:7" ht="20.100000000000001" customHeight="1" x14ac:dyDescent="0.3">
      <c r="A18" s="158" t="s">
        <v>216</v>
      </c>
      <c r="B18" s="63">
        <v>3050</v>
      </c>
      <c r="C18" s="196">
        <v>-4714</v>
      </c>
      <c r="D18" s="130">
        <v>14618</v>
      </c>
      <c r="E18" s="130">
        <v>19332</v>
      </c>
      <c r="F18" s="131">
        <v>-310</v>
      </c>
      <c r="G18" s="131"/>
    </row>
    <row r="19" spans="1:7" ht="20.100000000000001" customHeight="1" x14ac:dyDescent="0.2">
      <c r="A19" s="200" t="s">
        <v>217</v>
      </c>
      <c r="B19" s="63"/>
      <c r="C19" s="201">
        <v>-116</v>
      </c>
      <c r="D19" s="201">
        <v>1074</v>
      </c>
      <c r="E19" s="201">
        <v>1190</v>
      </c>
      <c r="F19" s="202">
        <v>-926</v>
      </c>
      <c r="G19" s="131"/>
    </row>
    <row r="20" spans="1:7" ht="20.100000000000001" customHeight="1" x14ac:dyDescent="0.2">
      <c r="A20" s="200" t="s">
        <v>218</v>
      </c>
      <c r="B20" s="63"/>
      <c r="C20" s="201">
        <v>-3628</v>
      </c>
      <c r="D20" s="201">
        <v>7213</v>
      </c>
      <c r="E20" s="201">
        <v>10841</v>
      </c>
      <c r="F20" s="202">
        <v>-199</v>
      </c>
      <c r="G20" s="131"/>
    </row>
    <row r="21" spans="1:7" ht="20.100000000000001" customHeight="1" x14ac:dyDescent="0.2">
      <c r="A21" s="200" t="s">
        <v>219</v>
      </c>
      <c r="B21" s="63"/>
      <c r="C21" s="201">
        <v>-2062</v>
      </c>
      <c r="D21" s="201">
        <v>446</v>
      </c>
      <c r="E21" s="201">
        <v>2508</v>
      </c>
      <c r="F21" s="202">
        <v>-22</v>
      </c>
      <c r="G21" s="131"/>
    </row>
    <row r="22" spans="1:7" ht="20.100000000000001" customHeight="1" x14ac:dyDescent="0.2">
      <c r="A22" s="200" t="s">
        <v>220</v>
      </c>
      <c r="B22" s="63"/>
      <c r="C22" s="201">
        <v>-8</v>
      </c>
      <c r="D22" s="201">
        <v>0</v>
      </c>
      <c r="E22" s="201">
        <v>8</v>
      </c>
      <c r="F22" s="202">
        <v>0</v>
      </c>
      <c r="G22" s="131"/>
    </row>
    <row r="23" spans="1:7" ht="20.100000000000001" customHeight="1" x14ac:dyDescent="0.2">
      <c r="A23" s="200" t="s">
        <v>221</v>
      </c>
      <c r="B23" s="63"/>
      <c r="C23" s="201">
        <v>1100</v>
      </c>
      <c r="D23" s="201">
        <v>5885</v>
      </c>
      <c r="E23" s="201">
        <v>4785</v>
      </c>
      <c r="F23" s="202">
        <v>535</v>
      </c>
      <c r="G23" s="131"/>
    </row>
    <row r="24" spans="1:7" ht="20.100000000000001" customHeight="1" x14ac:dyDescent="0.2">
      <c r="A24" s="158" t="s">
        <v>222</v>
      </c>
      <c r="B24" s="63">
        <v>3060</v>
      </c>
      <c r="C24" s="130">
        <v>38565.300000000003</v>
      </c>
      <c r="D24" s="130">
        <v>-2933.4</v>
      </c>
      <c r="E24" s="130">
        <v>-41498.699999999997</v>
      </c>
      <c r="F24" s="131">
        <v>-8</v>
      </c>
      <c r="G24" s="131"/>
    </row>
    <row r="25" spans="1:7" ht="34.5" customHeight="1" x14ac:dyDescent="0.2">
      <c r="A25" s="200" t="s">
        <v>223</v>
      </c>
      <c r="B25" s="63"/>
      <c r="C25" s="201">
        <v>12142.3</v>
      </c>
      <c r="D25" s="201">
        <v>-6834</v>
      </c>
      <c r="E25" s="201">
        <v>-18976.3</v>
      </c>
      <c r="F25" s="202">
        <v>-56</v>
      </c>
      <c r="G25" s="131"/>
    </row>
    <row r="26" spans="1:7" ht="39.75" customHeight="1" x14ac:dyDescent="0.2">
      <c r="A26" s="200" t="s">
        <v>224</v>
      </c>
      <c r="B26" s="63"/>
      <c r="C26" s="201">
        <v>11990</v>
      </c>
      <c r="D26" s="201">
        <v>416</v>
      </c>
      <c r="E26" s="201">
        <v>-11574</v>
      </c>
      <c r="F26" s="202">
        <v>3</v>
      </c>
      <c r="G26" s="131"/>
    </row>
    <row r="27" spans="1:7" ht="36.75" customHeight="1" x14ac:dyDescent="0.2">
      <c r="A27" s="200" t="s">
        <v>225</v>
      </c>
      <c r="B27" s="63"/>
      <c r="C27" s="201">
        <v>60</v>
      </c>
      <c r="D27" s="201">
        <v>56</v>
      </c>
      <c r="E27" s="201">
        <v>-4</v>
      </c>
      <c r="F27" s="202">
        <v>93</v>
      </c>
      <c r="G27" s="131"/>
    </row>
    <row r="28" spans="1:7" ht="42.75" customHeight="1" x14ac:dyDescent="0.2">
      <c r="A28" s="200" t="s">
        <v>226</v>
      </c>
      <c r="B28" s="63"/>
      <c r="C28" s="201">
        <v>425</v>
      </c>
      <c r="D28" s="201">
        <v>214</v>
      </c>
      <c r="E28" s="201">
        <v>-211</v>
      </c>
      <c r="F28" s="202">
        <v>50</v>
      </c>
      <c r="G28" s="131"/>
    </row>
    <row r="29" spans="1:7" ht="20.100000000000001" customHeight="1" x14ac:dyDescent="0.2">
      <c r="A29" s="200" t="s">
        <v>227</v>
      </c>
      <c r="B29" s="63"/>
      <c r="C29" s="201">
        <v>13948</v>
      </c>
      <c r="D29" s="130">
        <v>3214.6</v>
      </c>
      <c r="E29" s="130">
        <v>-10733.4</v>
      </c>
      <c r="F29" s="131">
        <v>23</v>
      </c>
      <c r="G29" s="131"/>
    </row>
    <row r="30" spans="1:7" ht="20.100000000000001" customHeight="1" x14ac:dyDescent="0.2">
      <c r="A30" s="154" t="s">
        <v>228</v>
      </c>
      <c r="B30" s="63">
        <v>3070</v>
      </c>
      <c r="C30" s="199">
        <v>34022.699999999997</v>
      </c>
      <c r="D30" s="199">
        <v>27142.1</v>
      </c>
      <c r="E30" s="199">
        <v>-6880.6</v>
      </c>
      <c r="F30" s="139">
        <v>80</v>
      </c>
      <c r="G30" s="131"/>
    </row>
    <row r="31" spans="1:7" ht="20.100000000000001" customHeight="1" x14ac:dyDescent="0.3">
      <c r="A31" s="203" t="s">
        <v>229</v>
      </c>
      <c r="B31" s="204">
        <v>3080</v>
      </c>
      <c r="C31" s="204">
        <v>-13.6</v>
      </c>
      <c r="D31" s="204">
        <v>356</v>
      </c>
      <c r="E31" s="204">
        <v>369.6</v>
      </c>
      <c r="F31" s="204">
        <v>0</v>
      </c>
      <c r="G31" s="131"/>
    </row>
    <row r="32" spans="1:7" ht="20.100000000000001" customHeight="1" x14ac:dyDescent="0.2">
      <c r="A32" s="76" t="s">
        <v>230</v>
      </c>
      <c r="B32" s="63">
        <v>3090</v>
      </c>
      <c r="C32" s="199">
        <v>34009.1</v>
      </c>
      <c r="D32" s="199">
        <v>27498.1</v>
      </c>
      <c r="E32" s="199">
        <v>-6511</v>
      </c>
      <c r="F32" s="139">
        <v>81</v>
      </c>
      <c r="G32" s="131"/>
    </row>
    <row r="33" spans="1:7" ht="20.100000000000001" customHeight="1" x14ac:dyDescent="0.2">
      <c r="A33" s="155" t="s">
        <v>231</v>
      </c>
      <c r="B33" s="157"/>
      <c r="C33" s="157"/>
      <c r="D33" s="157"/>
      <c r="E33" s="157"/>
      <c r="F33" s="157"/>
      <c r="G33" s="156"/>
    </row>
    <row r="34" spans="1:7" ht="20.100000000000001" customHeight="1" x14ac:dyDescent="0.2">
      <c r="A34" s="154" t="s">
        <v>232</v>
      </c>
      <c r="B34" s="63"/>
      <c r="C34" s="130"/>
      <c r="D34" s="130"/>
      <c r="E34" s="130"/>
      <c r="F34" s="130"/>
      <c r="G34" s="130"/>
    </row>
    <row r="35" spans="1:7" ht="20.100000000000001" customHeight="1" x14ac:dyDescent="0.3">
      <c r="A35" s="92" t="s">
        <v>233</v>
      </c>
      <c r="B35" s="63">
        <v>3200</v>
      </c>
      <c r="C35" s="196">
        <v>0</v>
      </c>
      <c r="D35" s="130"/>
      <c r="E35" s="130"/>
      <c r="F35" s="205"/>
      <c r="G35" s="130"/>
    </row>
    <row r="36" spans="1:7" ht="20.100000000000001" customHeight="1" x14ac:dyDescent="0.3">
      <c r="A36" s="92" t="s">
        <v>234</v>
      </c>
      <c r="B36" s="63">
        <v>3210</v>
      </c>
      <c r="C36" s="196">
        <v>0</v>
      </c>
      <c r="D36" s="130"/>
      <c r="E36" s="130"/>
      <c r="F36" s="205"/>
      <c r="G36" s="130"/>
    </row>
    <row r="37" spans="1:7" ht="20.100000000000001" customHeight="1" x14ac:dyDescent="0.3">
      <c r="A37" s="92" t="s">
        <v>235</v>
      </c>
      <c r="B37" s="63">
        <v>3220</v>
      </c>
      <c r="C37" s="196">
        <v>0</v>
      </c>
      <c r="D37" s="130"/>
      <c r="E37" s="130"/>
      <c r="F37" s="205"/>
      <c r="G37" s="130"/>
    </row>
    <row r="38" spans="1:7" ht="20.100000000000001" customHeight="1" x14ac:dyDescent="0.3">
      <c r="A38" s="158" t="s">
        <v>236</v>
      </c>
      <c r="B38" s="63"/>
      <c r="C38" s="196">
        <v>0</v>
      </c>
      <c r="D38" s="130"/>
      <c r="E38" s="130"/>
      <c r="F38" s="205"/>
      <c r="G38" s="130"/>
    </row>
    <row r="39" spans="1:7" ht="20.100000000000001" customHeight="1" x14ac:dyDescent="0.3">
      <c r="A39" s="92" t="s">
        <v>237</v>
      </c>
      <c r="B39" s="63">
        <v>3230</v>
      </c>
      <c r="C39" s="196">
        <v>0</v>
      </c>
      <c r="D39" s="130"/>
      <c r="E39" s="130"/>
      <c r="F39" s="205"/>
      <c r="G39" s="130"/>
    </row>
    <row r="40" spans="1:7" ht="20.100000000000001" customHeight="1" x14ac:dyDescent="0.3">
      <c r="A40" s="92" t="s">
        <v>238</v>
      </c>
      <c r="B40" s="63">
        <v>3240</v>
      </c>
      <c r="C40" s="196">
        <v>0</v>
      </c>
      <c r="D40" s="130"/>
      <c r="E40" s="130"/>
      <c r="F40" s="205"/>
      <c r="G40" s="130"/>
    </row>
    <row r="41" spans="1:7" ht="20.100000000000001" customHeight="1" x14ac:dyDescent="0.3">
      <c r="A41" s="158" t="s">
        <v>239</v>
      </c>
      <c r="B41" s="63">
        <v>3250</v>
      </c>
      <c r="C41" s="196">
        <v>0</v>
      </c>
      <c r="D41" s="130"/>
      <c r="E41" s="130"/>
      <c r="F41" s="205"/>
      <c r="G41" s="130"/>
    </row>
    <row r="42" spans="1:7" ht="20.100000000000001" customHeight="1" x14ac:dyDescent="0.3">
      <c r="A42" s="92" t="s">
        <v>240</v>
      </c>
      <c r="B42" s="63">
        <v>3260</v>
      </c>
      <c r="C42" s="196">
        <v>0</v>
      </c>
      <c r="D42" s="130"/>
      <c r="E42" s="130"/>
      <c r="F42" s="205"/>
      <c r="G42" s="130"/>
    </row>
    <row r="43" spans="1:7" ht="20.100000000000001" customHeight="1" x14ac:dyDescent="0.3">
      <c r="A43" s="154" t="s">
        <v>241</v>
      </c>
      <c r="B43" s="63"/>
      <c r="C43" s="196"/>
      <c r="D43" s="130"/>
      <c r="E43" s="130"/>
      <c r="F43" s="205"/>
      <c r="G43" s="130"/>
    </row>
    <row r="44" spans="1:7" ht="20.100000000000001" customHeight="1" x14ac:dyDescent="0.2">
      <c r="A44" s="92" t="s">
        <v>242</v>
      </c>
      <c r="B44" s="63">
        <v>3270</v>
      </c>
      <c r="C44" s="130">
        <v>-18110.400000000001</v>
      </c>
      <c r="D44" s="130">
        <v>-38651</v>
      </c>
      <c r="E44" s="130">
        <v>-20540.599999999999</v>
      </c>
      <c r="F44" s="205">
        <v>213</v>
      </c>
      <c r="G44" s="130"/>
    </row>
    <row r="45" spans="1:7" ht="20.100000000000001" customHeight="1" x14ac:dyDescent="0.2">
      <c r="A45" s="92" t="s">
        <v>243</v>
      </c>
      <c r="B45" s="63">
        <v>3280</v>
      </c>
      <c r="C45" s="130">
        <v>0</v>
      </c>
      <c r="D45" s="130"/>
      <c r="E45" s="130"/>
      <c r="F45" s="205"/>
      <c r="G45" s="130"/>
    </row>
    <row r="46" spans="1:7" ht="20.100000000000001" customHeight="1" x14ac:dyDescent="0.2">
      <c r="A46" s="92" t="s">
        <v>244</v>
      </c>
      <c r="B46" s="63">
        <v>3290</v>
      </c>
      <c r="C46" s="130">
        <v>0</v>
      </c>
      <c r="D46" s="130"/>
      <c r="E46" s="130"/>
      <c r="F46" s="205"/>
      <c r="G46" s="130"/>
    </row>
    <row r="47" spans="1:7" ht="20.100000000000001" customHeight="1" x14ac:dyDescent="0.2">
      <c r="A47" s="92" t="s">
        <v>245</v>
      </c>
      <c r="B47" s="63">
        <v>3300</v>
      </c>
      <c r="C47" s="130">
        <v>0</v>
      </c>
      <c r="D47" s="130"/>
      <c r="E47" s="130"/>
      <c r="F47" s="205"/>
      <c r="G47" s="130"/>
    </row>
    <row r="48" spans="1:7" ht="20.100000000000001" customHeight="1" x14ac:dyDescent="0.2">
      <c r="A48" s="92" t="s">
        <v>246</v>
      </c>
      <c r="B48" s="63">
        <v>3310</v>
      </c>
      <c r="C48" s="130">
        <v>0</v>
      </c>
      <c r="D48" s="130"/>
      <c r="E48" s="130"/>
      <c r="F48" s="205"/>
      <c r="G48" s="130"/>
    </row>
    <row r="49" spans="1:7" ht="20.100000000000001" customHeight="1" x14ac:dyDescent="0.2">
      <c r="A49" s="154" t="s">
        <v>247</v>
      </c>
      <c r="B49" s="63">
        <v>3320</v>
      </c>
      <c r="C49" s="199">
        <v>-18110.400000000001</v>
      </c>
      <c r="D49" s="199">
        <v>-38651</v>
      </c>
      <c r="E49" s="199">
        <v>-20540.599999999999</v>
      </c>
      <c r="F49" s="206">
        <v>213</v>
      </c>
      <c r="G49" s="130"/>
    </row>
    <row r="50" spans="1:7" ht="20.100000000000001" customHeight="1" x14ac:dyDescent="0.2">
      <c r="A50" s="155" t="s">
        <v>248</v>
      </c>
      <c r="B50" s="157"/>
      <c r="C50" s="157"/>
      <c r="D50" s="157"/>
      <c r="E50" s="157"/>
      <c r="F50" s="157"/>
      <c r="G50" s="156"/>
    </row>
    <row r="51" spans="1:7" ht="20.100000000000001" customHeight="1" x14ac:dyDescent="0.2">
      <c r="A51" s="154" t="s">
        <v>249</v>
      </c>
      <c r="B51" s="63"/>
      <c r="C51" s="131">
        <v>0</v>
      </c>
      <c r="D51" s="130"/>
      <c r="E51" s="130"/>
      <c r="F51" s="131"/>
      <c r="G51" s="131"/>
    </row>
    <row r="52" spans="1:7" ht="20.100000000000001" customHeight="1" x14ac:dyDescent="0.2">
      <c r="A52" s="158" t="s">
        <v>250</v>
      </c>
      <c r="B52" s="63">
        <v>3400</v>
      </c>
      <c r="C52" s="130"/>
      <c r="D52" s="130"/>
      <c r="E52" s="130">
        <v>0</v>
      </c>
      <c r="F52" s="131">
        <v>0</v>
      </c>
      <c r="G52" s="131"/>
    </row>
    <row r="53" spans="1:7" ht="20.100000000000001" customHeight="1" x14ac:dyDescent="0.2">
      <c r="A53" s="92" t="s">
        <v>251</v>
      </c>
      <c r="B53" s="180"/>
      <c r="C53" s="130"/>
      <c r="D53" s="130"/>
      <c r="E53" s="130"/>
      <c r="F53" s="131"/>
      <c r="G53" s="131"/>
    </row>
    <row r="54" spans="1:7" ht="20.100000000000001" customHeight="1" x14ac:dyDescent="0.2">
      <c r="A54" s="207" t="s">
        <v>252</v>
      </c>
      <c r="B54" s="63">
        <v>3410</v>
      </c>
      <c r="C54" s="130">
        <v>18110.400000000001</v>
      </c>
      <c r="D54" s="130">
        <v>30286</v>
      </c>
      <c r="E54" s="130">
        <v>12175.6</v>
      </c>
      <c r="F54" s="131">
        <v>167</v>
      </c>
      <c r="G54" s="131"/>
    </row>
    <row r="55" spans="1:7" ht="20.100000000000001" customHeight="1" x14ac:dyDescent="0.2">
      <c r="A55" s="207" t="s">
        <v>253</v>
      </c>
      <c r="B55" s="63">
        <v>3420</v>
      </c>
      <c r="C55" s="130">
        <v>0</v>
      </c>
      <c r="D55" s="130"/>
      <c r="E55" s="130"/>
      <c r="F55" s="131"/>
      <c r="G55" s="131"/>
    </row>
    <row r="56" spans="1:7" ht="20.100000000000001" customHeight="1" x14ac:dyDescent="0.2">
      <c r="A56" s="207" t="s">
        <v>254</v>
      </c>
      <c r="B56" s="63">
        <v>3430</v>
      </c>
      <c r="C56" s="130">
        <v>0</v>
      </c>
      <c r="D56" s="130"/>
      <c r="E56" s="130"/>
      <c r="F56" s="131"/>
      <c r="G56" s="131"/>
    </row>
    <row r="57" spans="1:7" ht="20.100000000000001" customHeight="1" x14ac:dyDescent="0.2">
      <c r="A57" s="92" t="s">
        <v>255</v>
      </c>
      <c r="B57" s="63"/>
      <c r="C57" s="130"/>
      <c r="D57" s="130"/>
      <c r="E57" s="130"/>
      <c r="F57" s="131"/>
      <c r="G57" s="131"/>
    </row>
    <row r="58" spans="1:7" ht="20.100000000000001" customHeight="1" x14ac:dyDescent="0.2">
      <c r="A58" s="207" t="s">
        <v>252</v>
      </c>
      <c r="B58" s="63">
        <v>3440</v>
      </c>
      <c r="C58" s="130">
        <v>0</v>
      </c>
      <c r="D58" s="130"/>
      <c r="E58" s="130"/>
      <c r="F58" s="131"/>
      <c r="G58" s="131"/>
    </row>
    <row r="59" spans="1:7" ht="20.100000000000001" customHeight="1" x14ac:dyDescent="0.2">
      <c r="A59" s="207" t="s">
        <v>253</v>
      </c>
      <c r="B59" s="63">
        <v>3450</v>
      </c>
      <c r="C59" s="130">
        <v>0</v>
      </c>
      <c r="D59" s="130"/>
      <c r="E59" s="130"/>
      <c r="F59" s="131"/>
      <c r="G59" s="131"/>
    </row>
    <row r="60" spans="1:7" ht="20.100000000000001" customHeight="1" x14ac:dyDescent="0.2">
      <c r="A60" s="207" t="s">
        <v>254</v>
      </c>
      <c r="B60" s="63">
        <v>3460</v>
      </c>
      <c r="C60" s="130">
        <v>0</v>
      </c>
      <c r="D60" s="130"/>
      <c r="E60" s="130"/>
      <c r="F60" s="131"/>
      <c r="G60" s="131"/>
    </row>
    <row r="61" spans="1:7" ht="20.100000000000001" customHeight="1" x14ac:dyDescent="0.2">
      <c r="A61" s="92" t="s">
        <v>256</v>
      </c>
      <c r="B61" s="63">
        <v>3470</v>
      </c>
      <c r="C61" s="130"/>
      <c r="D61" s="130">
        <v>0</v>
      </c>
      <c r="E61" s="130"/>
      <c r="F61" s="205"/>
      <c r="G61" s="131"/>
    </row>
    <row r="62" spans="1:7" ht="37.5" hidden="1" customHeight="1" x14ac:dyDescent="0.2">
      <c r="A62" s="208" t="e">
        <f>#REF!</f>
        <v>#REF!</v>
      </c>
      <c r="B62" s="63"/>
      <c r="C62" s="130"/>
      <c r="D62" s="130"/>
      <c r="E62" s="130"/>
      <c r="F62" s="205"/>
      <c r="G62" s="131"/>
    </row>
    <row r="63" spans="1:7" ht="57.75" hidden="1" customHeight="1" x14ac:dyDescent="0.2">
      <c r="A63" s="208" t="e">
        <f>#REF!</f>
        <v>#REF!</v>
      </c>
      <c r="B63" s="63"/>
      <c r="C63" s="130"/>
      <c r="D63" s="130"/>
      <c r="E63" s="130"/>
      <c r="F63" s="205"/>
      <c r="G63" s="131"/>
    </row>
    <row r="64" spans="1:7" ht="42.75" hidden="1" customHeight="1" x14ac:dyDescent="0.2">
      <c r="A64" s="208" t="s">
        <v>257</v>
      </c>
      <c r="B64" s="63"/>
      <c r="C64" s="130"/>
      <c r="D64" s="130"/>
      <c r="E64" s="130"/>
      <c r="F64" s="205"/>
      <c r="G64" s="131"/>
    </row>
    <row r="65" spans="1:7" ht="143.25" hidden="1" customHeight="1" x14ac:dyDescent="0.2">
      <c r="A65" s="209" t="s">
        <v>258</v>
      </c>
      <c r="B65" s="63"/>
      <c r="C65" s="130"/>
      <c r="D65" s="130"/>
      <c r="E65" s="130"/>
      <c r="F65" s="205"/>
      <c r="G65" s="131"/>
    </row>
    <row r="66" spans="1:7" ht="38.25" customHeight="1" x14ac:dyDescent="0.2">
      <c r="A66" s="208" t="e">
        <f>#REF!</f>
        <v>#REF!</v>
      </c>
      <c r="B66" s="63"/>
      <c r="C66" s="210"/>
      <c r="D66" s="210">
        <v>0</v>
      </c>
      <c r="E66" s="210"/>
      <c r="F66" s="211"/>
      <c r="G66" s="212"/>
    </row>
    <row r="67" spans="1:7" ht="58.5" customHeight="1" x14ac:dyDescent="0.2">
      <c r="A67" s="208" t="e">
        <f>#REF!</f>
        <v>#REF!</v>
      </c>
      <c r="B67" s="63"/>
      <c r="C67" s="210"/>
      <c r="D67" s="210">
        <v>0</v>
      </c>
      <c r="E67" s="210"/>
      <c r="F67" s="211"/>
      <c r="G67" s="212"/>
    </row>
    <row r="68" spans="1:7" ht="20.100000000000001" customHeight="1" x14ac:dyDescent="0.2">
      <c r="A68" s="92" t="s">
        <v>240</v>
      </c>
      <c r="B68" s="63">
        <v>3480</v>
      </c>
      <c r="C68" s="213">
        <v>0</v>
      </c>
      <c r="D68" s="130"/>
      <c r="E68" s="130"/>
      <c r="F68" s="205"/>
      <c r="G68" s="131"/>
    </row>
    <row r="69" spans="1:7" ht="20.100000000000001" customHeight="1" x14ac:dyDescent="0.2">
      <c r="A69" s="154" t="s">
        <v>241</v>
      </c>
      <c r="B69" s="63"/>
      <c r="C69" s="130"/>
      <c r="D69" s="130"/>
      <c r="E69" s="130"/>
      <c r="F69" s="205"/>
      <c r="G69" s="131"/>
    </row>
    <row r="70" spans="1:7" ht="36.75" customHeight="1" x14ac:dyDescent="0.2">
      <c r="A70" s="92" t="s">
        <v>259</v>
      </c>
      <c r="B70" s="63">
        <v>3490</v>
      </c>
      <c r="C70" s="130">
        <v>0</v>
      </c>
      <c r="D70" s="130">
        <v>-93</v>
      </c>
      <c r="E70" s="130">
        <v>-93</v>
      </c>
      <c r="F70" s="205">
        <v>0</v>
      </c>
      <c r="G70" s="131"/>
    </row>
    <row r="71" spans="1:7" ht="20.100000000000001" customHeight="1" x14ac:dyDescent="0.2">
      <c r="A71" s="92" t="s">
        <v>260</v>
      </c>
      <c r="B71" s="63">
        <v>3500</v>
      </c>
      <c r="C71" s="130">
        <v>0</v>
      </c>
      <c r="D71" s="130"/>
      <c r="E71" s="130"/>
      <c r="F71" s="205"/>
      <c r="G71" s="131"/>
    </row>
    <row r="72" spans="1:7" ht="20.100000000000001" customHeight="1" x14ac:dyDescent="0.2">
      <c r="A72" s="92" t="s">
        <v>261</v>
      </c>
      <c r="B72" s="63"/>
      <c r="C72" s="130"/>
      <c r="D72" s="130"/>
      <c r="E72" s="130"/>
      <c r="F72" s="205"/>
      <c r="G72" s="131"/>
    </row>
    <row r="73" spans="1:7" ht="20.100000000000001" customHeight="1" x14ac:dyDescent="0.2">
      <c r="A73" s="92" t="s">
        <v>252</v>
      </c>
      <c r="B73" s="63">
        <v>3510</v>
      </c>
      <c r="C73" s="130">
        <v>-26714.1</v>
      </c>
      <c r="D73" s="130">
        <v>-19507</v>
      </c>
      <c r="E73" s="130">
        <v>7207.1</v>
      </c>
      <c r="F73" s="205">
        <v>0</v>
      </c>
      <c r="G73" s="131"/>
    </row>
    <row r="74" spans="1:7" ht="20.100000000000001" customHeight="1" x14ac:dyDescent="0.2">
      <c r="A74" s="92" t="s">
        <v>253</v>
      </c>
      <c r="B74" s="63">
        <v>3520</v>
      </c>
      <c r="C74" s="130">
        <v>0</v>
      </c>
      <c r="D74" s="130">
        <v>0</v>
      </c>
      <c r="E74" s="130"/>
      <c r="F74" s="131"/>
      <c r="G74" s="131"/>
    </row>
    <row r="75" spans="1:7" ht="20.100000000000001" customHeight="1" x14ac:dyDescent="0.2">
      <c r="A75" s="92" t="s">
        <v>254</v>
      </c>
      <c r="B75" s="63">
        <v>3530</v>
      </c>
      <c r="C75" s="130">
        <v>0</v>
      </c>
      <c r="D75" s="130"/>
      <c r="E75" s="130"/>
      <c r="F75" s="131"/>
      <c r="G75" s="131"/>
    </row>
    <row r="76" spans="1:7" ht="20.100000000000001" customHeight="1" x14ac:dyDescent="0.2">
      <c r="A76" s="92" t="s">
        <v>262</v>
      </c>
      <c r="B76" s="63"/>
      <c r="C76" s="130"/>
      <c r="D76" s="130"/>
      <c r="E76" s="130"/>
      <c r="F76" s="131"/>
      <c r="G76" s="131"/>
    </row>
    <row r="77" spans="1:7" ht="20.100000000000001" customHeight="1" x14ac:dyDescent="0.2">
      <c r="A77" s="92" t="s">
        <v>252</v>
      </c>
      <c r="B77" s="63">
        <v>3540</v>
      </c>
      <c r="C77" s="130">
        <v>0</v>
      </c>
      <c r="D77" s="130"/>
      <c r="E77" s="130"/>
      <c r="F77" s="131"/>
      <c r="G77" s="131"/>
    </row>
    <row r="78" spans="1:7" ht="20.100000000000001" customHeight="1" x14ac:dyDescent="0.2">
      <c r="A78" s="92" t="s">
        <v>253</v>
      </c>
      <c r="B78" s="63">
        <v>3550</v>
      </c>
      <c r="C78" s="130">
        <v>0</v>
      </c>
      <c r="D78" s="130"/>
      <c r="E78" s="130"/>
      <c r="F78" s="131"/>
      <c r="G78" s="131"/>
    </row>
    <row r="79" spans="1:7" ht="20.100000000000001" customHeight="1" x14ac:dyDescent="0.2">
      <c r="A79" s="92" t="s">
        <v>254</v>
      </c>
      <c r="B79" s="63">
        <v>3560</v>
      </c>
      <c r="C79" s="130">
        <v>0</v>
      </c>
      <c r="D79" s="130"/>
      <c r="E79" s="130"/>
      <c r="F79" s="131"/>
      <c r="G79" s="131"/>
    </row>
    <row r="80" spans="1:7" ht="20.100000000000001" customHeight="1" x14ac:dyDescent="0.2">
      <c r="A80" s="92" t="s">
        <v>246</v>
      </c>
      <c r="B80" s="63">
        <v>3570</v>
      </c>
      <c r="C80" s="130">
        <v>-2450.8000000000002</v>
      </c>
      <c r="D80" s="130">
        <v>-3927</v>
      </c>
      <c r="E80" s="130">
        <v>-1476.2</v>
      </c>
      <c r="F80" s="131">
        <v>0</v>
      </c>
      <c r="G80" s="131"/>
    </row>
    <row r="81" spans="1:7" ht="20.100000000000001" customHeight="1" x14ac:dyDescent="0.2">
      <c r="A81" s="154" t="s">
        <v>263</v>
      </c>
      <c r="B81" s="63">
        <v>3580</v>
      </c>
      <c r="C81" s="199">
        <v>11054.5</v>
      </c>
      <c r="D81" s="139">
        <v>6759</v>
      </c>
      <c r="E81" s="199">
        <v>-4295.5</v>
      </c>
      <c r="F81" s="139">
        <v>61</v>
      </c>
      <c r="G81" s="131"/>
    </row>
    <row r="82" spans="1:7" s="214" customFormat="1" ht="20.100000000000001" customHeight="1" x14ac:dyDescent="0.2">
      <c r="A82" s="92" t="s">
        <v>264</v>
      </c>
      <c r="B82" s="63"/>
      <c r="C82" s="130"/>
      <c r="D82" s="130"/>
      <c r="E82" s="130"/>
      <c r="F82" s="131"/>
      <c r="G82" s="131"/>
    </row>
    <row r="83" spans="1:7" s="214" customFormat="1" ht="20.100000000000001" customHeight="1" x14ac:dyDescent="0.2">
      <c r="A83" s="76" t="s">
        <v>265</v>
      </c>
      <c r="B83" s="63">
        <v>3600</v>
      </c>
      <c r="C83" s="199">
        <v>11905.8</v>
      </c>
      <c r="D83" s="199">
        <v>20146</v>
      </c>
      <c r="E83" s="130">
        <v>8240.2000000000007</v>
      </c>
      <c r="F83" s="131">
        <v>169</v>
      </c>
      <c r="G83" s="139"/>
    </row>
    <row r="84" spans="1:7" s="214" customFormat="1" ht="20.100000000000001" customHeight="1" x14ac:dyDescent="0.2">
      <c r="A84" s="215" t="s">
        <v>41</v>
      </c>
      <c r="B84" s="63">
        <v>3610</v>
      </c>
      <c r="C84" s="199"/>
      <c r="D84" s="199">
        <v>1145</v>
      </c>
      <c r="E84" s="130"/>
      <c r="F84" s="131"/>
      <c r="G84" s="139"/>
    </row>
    <row r="85" spans="1:7" s="214" customFormat="1" ht="20.100000000000001" customHeight="1" x14ac:dyDescent="0.2">
      <c r="A85" s="76" t="s">
        <v>266</v>
      </c>
      <c r="B85" s="63">
        <v>3620</v>
      </c>
      <c r="C85" s="199">
        <v>16750</v>
      </c>
      <c r="D85" s="199">
        <v>15752.1</v>
      </c>
      <c r="E85" s="130">
        <v>-997.9</v>
      </c>
      <c r="F85" s="131">
        <v>94</v>
      </c>
      <c r="G85" s="139"/>
    </row>
    <row r="86" spans="1:7" s="214" customFormat="1" ht="24" customHeight="1" x14ac:dyDescent="0.2">
      <c r="A86" s="76" t="s">
        <v>267</v>
      </c>
      <c r="B86" s="63">
        <v>3630</v>
      </c>
      <c r="C86" s="199">
        <v>4844.2</v>
      </c>
      <c r="D86" s="199">
        <v>-4393.8999999999996</v>
      </c>
      <c r="E86" s="199">
        <v>-9238.1</v>
      </c>
      <c r="F86" s="139">
        <v>-91</v>
      </c>
      <c r="G86" s="139"/>
    </row>
    <row r="87" spans="1:7" s="214" customFormat="1" ht="20.100000000000001" customHeight="1" x14ac:dyDescent="0.2">
      <c r="A87" s="183"/>
      <c r="B87" s="58"/>
      <c r="C87" s="216"/>
      <c r="D87" s="203"/>
      <c r="E87" s="203"/>
      <c r="F87" s="203"/>
      <c r="G87" s="203"/>
    </row>
    <row r="88" spans="1:7" s="214" customFormat="1" ht="20.100000000000001" customHeight="1" x14ac:dyDescent="0.2">
      <c r="A88" s="183"/>
      <c r="B88" s="58"/>
      <c r="C88" s="216"/>
      <c r="D88" s="203"/>
      <c r="E88" s="203"/>
      <c r="F88" s="203"/>
      <c r="G88" s="203"/>
    </row>
    <row r="89" spans="1:7" s="214" customFormat="1" ht="20.100000000000001" customHeight="1" x14ac:dyDescent="0.2">
      <c r="A89" s="183"/>
      <c r="B89" s="58"/>
      <c r="C89" s="216"/>
      <c r="D89" s="203"/>
      <c r="E89" s="203"/>
      <c r="F89" s="203"/>
      <c r="G89" s="203"/>
    </row>
    <row r="90" spans="1:7" s="217" customFormat="1" ht="20.100000000000001" customHeight="1" x14ac:dyDescent="0.2">
      <c r="A90" s="217" t="s">
        <v>171</v>
      </c>
      <c r="B90" s="218" t="s">
        <v>172</v>
      </c>
      <c r="C90" s="218"/>
      <c r="E90" s="218" t="s">
        <v>268</v>
      </c>
      <c r="F90" s="218"/>
      <c r="G90" s="218"/>
    </row>
    <row r="91" spans="1:7" ht="20.100000000000001" customHeight="1" x14ac:dyDescent="0.2">
      <c r="A91" s="203" t="s">
        <v>48</v>
      </c>
      <c r="B91" s="219" t="s">
        <v>49</v>
      </c>
      <c r="C91" s="219"/>
      <c r="D91" s="203"/>
      <c r="E91" s="219" t="s">
        <v>50</v>
      </c>
      <c r="F91" s="219"/>
      <c r="G91" s="219"/>
    </row>
  </sheetData>
  <mergeCells count="11">
    <mergeCell ref="A50:G50"/>
    <mergeCell ref="B90:C90"/>
    <mergeCell ref="E90:G90"/>
    <mergeCell ref="B91:C91"/>
    <mergeCell ref="E91:G91"/>
    <mergeCell ref="A4:G4"/>
    <mergeCell ref="A6:A7"/>
    <mergeCell ref="B6:B7"/>
    <mergeCell ref="C6:G6"/>
    <mergeCell ref="A9:G9"/>
    <mergeCell ref="A33:G33"/>
  </mergeCells>
  <pageMargins left="0.78740157480314965" right="0.22" top="0.78740157480314965" bottom="0.78740157480314965" header="0.19685039370078741" footer="0.23622047244094491"/>
  <pageSetup paperSize="9" scale="53" orientation="portrait"/>
  <headerFooter>
    <oddHeader xml:space="preserve">&amp;C&amp;"Times New Roman,обычный"&amp;14 
9&amp;R&amp;"Times New Roman,обычный"&amp;14
Продовження додатка 1
</oddHead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4:G185"/>
  <sheetViews>
    <sheetView topLeftCell="A7" zoomScale="75" zoomScaleSheetLayoutView="100" workbookViewId="0">
      <selection activeCell="E11" sqref="E11"/>
    </sheetView>
  </sheetViews>
  <sheetFormatPr defaultRowHeight="18.75" customHeight="1" x14ac:dyDescent="0.2"/>
  <cols>
    <col min="1" max="1" width="63.7109375" style="1" customWidth="1"/>
    <col min="2" max="2" width="8.7109375" style="2" customWidth="1"/>
    <col min="3" max="4" width="13.7109375" style="1" customWidth="1"/>
    <col min="5" max="6" width="14.7109375" style="1" customWidth="1"/>
    <col min="7" max="7" width="36.28515625" style="1" customWidth="1"/>
    <col min="8" max="16384" width="9.140625" style="1"/>
  </cols>
  <sheetData>
    <row r="4" spans="1:7" ht="18.75" customHeight="1" x14ac:dyDescent="0.2">
      <c r="A4" s="4" t="s">
        <v>269</v>
      </c>
      <c r="B4" s="4"/>
      <c r="C4" s="4"/>
      <c r="D4" s="4"/>
      <c r="E4" s="4"/>
      <c r="F4" s="4"/>
      <c r="G4" s="4"/>
    </row>
    <row r="5" spans="1:7" ht="18.75" customHeight="1" x14ac:dyDescent="0.2">
      <c r="A5" s="220"/>
      <c r="B5" s="220"/>
      <c r="C5" s="220"/>
      <c r="D5" s="220"/>
      <c r="E5" s="220"/>
      <c r="F5" s="220"/>
      <c r="G5" s="220"/>
    </row>
    <row r="6" spans="1:7" ht="36.75" customHeight="1" x14ac:dyDescent="0.2">
      <c r="A6" s="11" t="s">
        <v>5</v>
      </c>
      <c r="B6" s="221" t="s">
        <v>6</v>
      </c>
      <c r="C6" s="16" t="s">
        <v>7</v>
      </c>
      <c r="D6" s="17"/>
      <c r="E6" s="17"/>
      <c r="F6" s="17"/>
      <c r="G6" s="223"/>
    </row>
    <row r="7" spans="1:7" ht="56.25" customHeight="1" x14ac:dyDescent="0.2">
      <c r="A7" s="12"/>
      <c r="B7" s="222"/>
      <c r="C7" s="18" t="s">
        <v>8</v>
      </c>
      <c r="D7" s="18" t="s">
        <v>9</v>
      </c>
      <c r="E7" s="18" t="s">
        <v>10</v>
      </c>
      <c r="F7" s="18" t="s">
        <v>11</v>
      </c>
      <c r="G7" s="18" t="s">
        <v>52</v>
      </c>
    </row>
    <row r="8" spans="1:7" ht="18" customHeight="1" x14ac:dyDescent="0.2">
      <c r="A8" s="9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s="42" customFormat="1" ht="42.75" customHeight="1" x14ac:dyDescent="0.2">
      <c r="A9" s="224" t="s">
        <v>270</v>
      </c>
      <c r="B9" s="225">
        <v>4000</v>
      </c>
      <c r="C9" s="226">
        <v>18110.400000000001</v>
      </c>
      <c r="D9" s="226">
        <v>23193.7</v>
      </c>
      <c r="E9" s="226">
        <v>5083.3</v>
      </c>
      <c r="F9" s="227">
        <v>128</v>
      </c>
      <c r="G9" s="228"/>
    </row>
    <row r="10" spans="1:7" ht="20.100000000000001" customHeight="1" x14ac:dyDescent="0.2">
      <c r="A10" s="229" t="s">
        <v>271</v>
      </c>
      <c r="B10" s="230" t="s">
        <v>272</v>
      </c>
      <c r="C10" s="231">
        <v>0</v>
      </c>
      <c r="D10" s="130">
        <v>1954.3</v>
      </c>
      <c r="E10" s="231">
        <v>1954.3</v>
      </c>
      <c r="F10" s="205"/>
      <c r="G10" s="232"/>
    </row>
    <row r="11" spans="1:7" ht="20.100000000000001" customHeight="1" x14ac:dyDescent="0.2">
      <c r="A11" s="229" t="s">
        <v>273</v>
      </c>
      <c r="B11" s="230">
        <v>4020</v>
      </c>
      <c r="C11" s="130">
        <v>0</v>
      </c>
      <c r="D11" s="130">
        <v>10317.299999999999</v>
      </c>
      <c r="E11" s="231">
        <v>10317.299999999999</v>
      </c>
      <c r="F11" s="205"/>
      <c r="G11" s="232"/>
    </row>
    <row r="12" spans="1:7" ht="38.25" customHeight="1" x14ac:dyDescent="0.2">
      <c r="A12" s="229" t="s">
        <v>274</v>
      </c>
      <c r="B12" s="230">
        <v>4030</v>
      </c>
      <c r="C12" s="231">
        <v>0</v>
      </c>
      <c r="D12" s="130">
        <v>0</v>
      </c>
      <c r="E12" s="231">
        <v>0</v>
      </c>
      <c r="F12" s="205"/>
      <c r="G12" s="232"/>
    </row>
    <row r="13" spans="1:7" ht="27" customHeight="1" x14ac:dyDescent="0.2">
      <c r="A13" s="229" t="s">
        <v>275</v>
      </c>
      <c r="B13" s="230">
        <v>4040</v>
      </c>
      <c r="C13" s="231">
        <v>0</v>
      </c>
      <c r="D13" s="130">
        <v>257.89999999999998</v>
      </c>
      <c r="E13" s="231">
        <v>257.89999999999998</v>
      </c>
      <c r="F13" s="205"/>
      <c r="G13" s="232"/>
    </row>
    <row r="14" spans="1:7" ht="43.5" customHeight="1" x14ac:dyDescent="0.2">
      <c r="A14" s="229" t="s">
        <v>276</v>
      </c>
      <c r="B14" s="230">
        <v>4050</v>
      </c>
      <c r="C14" s="231">
        <v>18110.400000000001</v>
      </c>
      <c r="D14" s="130">
        <v>10664.2</v>
      </c>
      <c r="E14" s="231">
        <v>-7446.2</v>
      </c>
      <c r="F14" s="205"/>
      <c r="G14" s="232"/>
    </row>
    <row r="15" spans="1:7" ht="20.100000000000001" customHeight="1" x14ac:dyDescent="0.3">
      <c r="A15" s="233" t="s">
        <v>277</v>
      </c>
      <c r="B15" s="234"/>
      <c r="C15" s="231">
        <v>0</v>
      </c>
      <c r="D15" s="231"/>
      <c r="E15" s="231">
        <v>0</v>
      </c>
      <c r="F15" s="205"/>
      <c r="G15" s="235"/>
    </row>
    <row r="16" spans="1:7" ht="20.100000000000001" customHeight="1" x14ac:dyDescent="0.2">
      <c r="B16" s="1"/>
      <c r="C16" s="236"/>
      <c r="E16" s="236"/>
      <c r="F16" s="236"/>
      <c r="G16" s="236"/>
    </row>
    <row r="17" spans="1:7" ht="20.100000000000001" customHeight="1" x14ac:dyDescent="0.2">
      <c r="A17" s="53"/>
      <c r="B17" s="1"/>
    </row>
    <row r="18" spans="1:7" ht="20.100000000000001" customHeight="1" x14ac:dyDescent="0.2">
      <c r="A18" s="49" t="s">
        <v>45</v>
      </c>
      <c r="B18" s="50" t="s">
        <v>172</v>
      </c>
      <c r="C18" s="50"/>
      <c r="D18" s="51"/>
      <c r="E18" s="10" t="s">
        <v>204</v>
      </c>
      <c r="F18" s="10"/>
      <c r="G18" s="10"/>
    </row>
    <row r="19" spans="1:7" ht="20.100000000000001" customHeight="1" x14ac:dyDescent="0.2">
      <c r="A19" s="52" t="s">
        <v>48</v>
      </c>
      <c r="B19" s="10" t="s">
        <v>49</v>
      </c>
      <c r="C19" s="10"/>
      <c r="D19" s="8"/>
      <c r="E19" s="54" t="s">
        <v>50</v>
      </c>
      <c r="F19" s="54"/>
      <c r="G19" s="54"/>
    </row>
    <row r="20" spans="1:7" ht="18.75" customHeight="1" x14ac:dyDescent="0.2">
      <c r="A20" s="55"/>
    </row>
    <row r="21" spans="1:7" ht="18.75" customHeight="1" x14ac:dyDescent="0.2">
      <c r="A21" s="55"/>
    </row>
    <row r="22" spans="1:7" ht="18.75" customHeight="1" x14ac:dyDescent="0.2">
      <c r="A22" s="55"/>
      <c r="D22" s="56"/>
    </row>
    <row r="23" spans="1:7" ht="18.75" customHeight="1" x14ac:dyDescent="0.2">
      <c r="A23" s="55"/>
      <c r="D23" s="56"/>
    </row>
    <row r="24" spans="1:7" ht="18.75" customHeight="1" x14ac:dyDescent="0.2">
      <c r="A24" s="55"/>
      <c r="D24" s="56"/>
    </row>
    <row r="25" spans="1:7" ht="18.75" customHeight="1" x14ac:dyDescent="0.2">
      <c r="A25" s="55"/>
      <c r="D25" s="56"/>
    </row>
    <row r="26" spans="1:7" ht="18.75" customHeight="1" x14ac:dyDescent="0.2">
      <c r="A26" s="55"/>
    </row>
    <row r="27" spans="1:7" ht="18.75" customHeight="1" x14ac:dyDescent="0.2">
      <c r="A27" s="55"/>
    </row>
    <row r="28" spans="1:7" ht="18.75" customHeight="1" x14ac:dyDescent="0.2">
      <c r="A28" s="55"/>
    </row>
    <row r="29" spans="1:7" ht="18.75" customHeight="1" x14ac:dyDescent="0.2">
      <c r="A29" s="55"/>
    </row>
    <row r="30" spans="1:7" ht="18.75" customHeight="1" x14ac:dyDescent="0.2">
      <c r="A30" s="55"/>
    </row>
    <row r="31" spans="1:7" ht="18.75" customHeight="1" x14ac:dyDescent="0.2">
      <c r="A31" s="55"/>
    </row>
    <row r="32" spans="1:7" ht="18.75" customHeight="1" x14ac:dyDescent="0.2">
      <c r="A32" s="55"/>
    </row>
    <row r="33" spans="1:1" ht="18.75" customHeight="1" x14ac:dyDescent="0.2">
      <c r="A33" s="55"/>
    </row>
    <row r="34" spans="1:1" ht="18.75" customHeight="1" x14ac:dyDescent="0.2">
      <c r="A34" s="55"/>
    </row>
    <row r="35" spans="1:1" ht="18.75" customHeight="1" x14ac:dyDescent="0.2">
      <c r="A35" s="55"/>
    </row>
    <row r="36" spans="1:1" ht="18.75" customHeight="1" x14ac:dyDescent="0.2">
      <c r="A36" s="55"/>
    </row>
    <row r="37" spans="1:1" ht="18.75" customHeight="1" x14ac:dyDescent="0.2">
      <c r="A37" s="55"/>
    </row>
    <row r="38" spans="1:1" ht="18.75" customHeight="1" x14ac:dyDescent="0.2">
      <c r="A38" s="55"/>
    </row>
    <row r="39" spans="1:1" ht="18.75" customHeight="1" x14ac:dyDescent="0.2">
      <c r="A39" s="55"/>
    </row>
    <row r="40" spans="1:1" ht="18.75" customHeight="1" x14ac:dyDescent="0.2">
      <c r="A40" s="55"/>
    </row>
    <row r="41" spans="1:1" ht="18.75" customHeight="1" x14ac:dyDescent="0.2">
      <c r="A41" s="55"/>
    </row>
    <row r="42" spans="1:1" ht="18.75" customHeight="1" x14ac:dyDescent="0.2">
      <c r="A42" s="55"/>
    </row>
    <row r="43" spans="1:1" ht="18.75" customHeight="1" x14ac:dyDescent="0.2">
      <c r="A43" s="55"/>
    </row>
    <row r="44" spans="1:1" ht="18.75" customHeight="1" x14ac:dyDescent="0.2">
      <c r="A44" s="55"/>
    </row>
    <row r="45" spans="1:1" ht="18.75" customHeight="1" x14ac:dyDescent="0.2">
      <c r="A45" s="55"/>
    </row>
    <row r="46" spans="1:1" ht="18.75" customHeight="1" x14ac:dyDescent="0.2">
      <c r="A46" s="55"/>
    </row>
    <row r="47" spans="1:1" ht="18.75" customHeight="1" x14ac:dyDescent="0.2">
      <c r="A47" s="55"/>
    </row>
    <row r="48" spans="1:1" ht="18.75" customHeight="1" x14ac:dyDescent="0.2">
      <c r="A48" s="55"/>
    </row>
    <row r="49" spans="1:1" ht="18.75" customHeight="1" x14ac:dyDescent="0.2">
      <c r="A49" s="55"/>
    </row>
    <row r="50" spans="1:1" ht="18.75" customHeight="1" x14ac:dyDescent="0.2">
      <c r="A50" s="55"/>
    </row>
    <row r="51" spans="1:1" ht="18.75" customHeight="1" x14ac:dyDescent="0.2">
      <c r="A51" s="55"/>
    </row>
    <row r="52" spans="1:1" ht="18.75" customHeight="1" x14ac:dyDescent="0.2">
      <c r="A52" s="55"/>
    </row>
    <row r="53" spans="1:1" ht="18.75" customHeight="1" x14ac:dyDescent="0.2">
      <c r="A53" s="55"/>
    </row>
    <row r="54" spans="1:1" ht="18.75" customHeight="1" x14ac:dyDescent="0.2">
      <c r="A54" s="55"/>
    </row>
    <row r="55" spans="1:1" ht="18.75" customHeight="1" x14ac:dyDescent="0.2">
      <c r="A55" s="55"/>
    </row>
    <row r="56" spans="1:1" ht="18.75" customHeight="1" x14ac:dyDescent="0.2">
      <c r="A56" s="55"/>
    </row>
    <row r="57" spans="1:1" ht="18.75" customHeight="1" x14ac:dyDescent="0.2">
      <c r="A57" s="55"/>
    </row>
    <row r="58" spans="1:1" ht="18.75" customHeight="1" x14ac:dyDescent="0.2">
      <c r="A58" s="55"/>
    </row>
    <row r="59" spans="1:1" ht="18.75" customHeight="1" x14ac:dyDescent="0.2">
      <c r="A59" s="55"/>
    </row>
    <row r="60" spans="1:1" ht="18.75" customHeight="1" x14ac:dyDescent="0.2">
      <c r="A60" s="55"/>
    </row>
    <row r="61" spans="1:1" ht="18.75" customHeight="1" x14ac:dyDescent="0.2">
      <c r="A61" s="55"/>
    </row>
    <row r="62" spans="1:1" ht="18.75" customHeight="1" x14ac:dyDescent="0.2">
      <c r="A62" s="55"/>
    </row>
    <row r="63" spans="1:1" ht="18.75" customHeight="1" x14ac:dyDescent="0.2">
      <c r="A63" s="55"/>
    </row>
    <row r="64" spans="1:1" ht="18.75" customHeight="1" x14ac:dyDescent="0.2">
      <c r="A64" s="55"/>
    </row>
    <row r="65" spans="1:1" ht="18.75" customHeight="1" x14ac:dyDescent="0.2">
      <c r="A65" s="55"/>
    </row>
    <row r="66" spans="1:1" ht="18.75" customHeight="1" x14ac:dyDescent="0.2">
      <c r="A66" s="55"/>
    </row>
    <row r="67" spans="1:1" ht="18.75" customHeight="1" x14ac:dyDescent="0.2">
      <c r="A67" s="55"/>
    </row>
    <row r="68" spans="1:1" ht="18.75" customHeight="1" x14ac:dyDescent="0.2">
      <c r="A68" s="55"/>
    </row>
    <row r="69" spans="1:1" ht="18.75" customHeight="1" x14ac:dyDescent="0.2">
      <c r="A69" s="55"/>
    </row>
    <row r="70" spans="1:1" ht="18.75" customHeight="1" x14ac:dyDescent="0.2">
      <c r="A70" s="55"/>
    </row>
    <row r="71" spans="1:1" ht="18.75" customHeight="1" x14ac:dyDescent="0.2">
      <c r="A71" s="55"/>
    </row>
    <row r="72" spans="1:1" ht="18.75" customHeight="1" x14ac:dyDescent="0.2">
      <c r="A72" s="55"/>
    </row>
    <row r="73" spans="1:1" ht="18.75" customHeight="1" x14ac:dyDescent="0.2">
      <c r="A73" s="55"/>
    </row>
    <row r="74" spans="1:1" ht="18.75" customHeight="1" x14ac:dyDescent="0.2">
      <c r="A74" s="55"/>
    </row>
    <row r="75" spans="1:1" ht="18.75" customHeight="1" x14ac:dyDescent="0.2">
      <c r="A75" s="55"/>
    </row>
    <row r="76" spans="1:1" ht="18.75" customHeight="1" x14ac:dyDescent="0.2">
      <c r="A76" s="55"/>
    </row>
    <row r="77" spans="1:1" ht="18.75" customHeight="1" x14ac:dyDescent="0.2">
      <c r="A77" s="55"/>
    </row>
    <row r="78" spans="1:1" ht="18.75" customHeight="1" x14ac:dyDescent="0.2">
      <c r="A78" s="55"/>
    </row>
    <row r="79" spans="1:1" ht="18.75" customHeight="1" x14ac:dyDescent="0.2">
      <c r="A79" s="55"/>
    </row>
    <row r="80" spans="1:1" ht="18.75" customHeight="1" x14ac:dyDescent="0.2">
      <c r="A80" s="55"/>
    </row>
    <row r="81" spans="1:1" ht="18.75" customHeight="1" x14ac:dyDescent="0.2">
      <c r="A81" s="55"/>
    </row>
    <row r="82" spans="1:1" ht="18.75" customHeight="1" x14ac:dyDescent="0.2">
      <c r="A82" s="55"/>
    </row>
    <row r="83" spans="1:1" ht="18.75" customHeight="1" x14ac:dyDescent="0.2">
      <c r="A83" s="55"/>
    </row>
    <row r="84" spans="1:1" ht="18.75" customHeight="1" x14ac:dyDescent="0.2">
      <c r="A84" s="55"/>
    </row>
    <row r="85" spans="1:1" ht="18.75" customHeight="1" x14ac:dyDescent="0.2">
      <c r="A85" s="55"/>
    </row>
    <row r="86" spans="1:1" ht="18.75" customHeight="1" x14ac:dyDescent="0.2">
      <c r="A86" s="55"/>
    </row>
    <row r="87" spans="1:1" ht="18.75" customHeight="1" x14ac:dyDescent="0.2">
      <c r="A87" s="55"/>
    </row>
    <row r="88" spans="1:1" ht="18.75" customHeight="1" x14ac:dyDescent="0.2">
      <c r="A88" s="55"/>
    </row>
    <row r="89" spans="1:1" ht="18.75" customHeight="1" x14ac:dyDescent="0.2">
      <c r="A89" s="55"/>
    </row>
    <row r="90" spans="1:1" ht="18.75" customHeight="1" x14ac:dyDescent="0.2">
      <c r="A90" s="55"/>
    </row>
    <row r="91" spans="1:1" ht="18.75" customHeight="1" x14ac:dyDescent="0.2">
      <c r="A91" s="55"/>
    </row>
    <row r="92" spans="1:1" ht="18.75" customHeight="1" x14ac:dyDescent="0.2">
      <c r="A92" s="55"/>
    </row>
    <row r="93" spans="1:1" ht="18.75" customHeight="1" x14ac:dyDescent="0.2">
      <c r="A93" s="55"/>
    </row>
    <row r="94" spans="1:1" ht="18.75" customHeight="1" x14ac:dyDescent="0.2">
      <c r="A94" s="55"/>
    </row>
    <row r="95" spans="1:1" ht="18.75" customHeight="1" x14ac:dyDescent="0.2">
      <c r="A95" s="55"/>
    </row>
    <row r="96" spans="1:1" ht="18.75" customHeight="1" x14ac:dyDescent="0.2">
      <c r="A96" s="55"/>
    </row>
    <row r="97" spans="1:1" ht="18.75" customHeight="1" x14ac:dyDescent="0.2">
      <c r="A97" s="55"/>
    </row>
    <row r="98" spans="1:1" ht="18.75" customHeight="1" x14ac:dyDescent="0.2">
      <c r="A98" s="55"/>
    </row>
    <row r="99" spans="1:1" ht="18.75" customHeight="1" x14ac:dyDescent="0.2">
      <c r="A99" s="55"/>
    </row>
    <row r="100" spans="1:1" ht="18.75" customHeight="1" x14ac:dyDescent="0.2">
      <c r="A100" s="55"/>
    </row>
    <row r="101" spans="1:1" ht="18.75" customHeight="1" x14ac:dyDescent="0.2">
      <c r="A101" s="55"/>
    </row>
    <row r="102" spans="1:1" ht="18.75" customHeight="1" x14ac:dyDescent="0.2">
      <c r="A102" s="55"/>
    </row>
    <row r="103" spans="1:1" ht="18.75" customHeight="1" x14ac:dyDescent="0.2">
      <c r="A103" s="55"/>
    </row>
    <row r="104" spans="1:1" ht="18.75" customHeight="1" x14ac:dyDescent="0.2">
      <c r="A104" s="55"/>
    </row>
    <row r="105" spans="1:1" ht="18.75" customHeight="1" x14ac:dyDescent="0.2">
      <c r="A105" s="55"/>
    </row>
    <row r="106" spans="1:1" ht="18.75" customHeight="1" x14ac:dyDescent="0.2">
      <c r="A106" s="55"/>
    </row>
    <row r="107" spans="1:1" ht="18.75" customHeight="1" x14ac:dyDescent="0.2">
      <c r="A107" s="55"/>
    </row>
    <row r="108" spans="1:1" ht="18.75" customHeight="1" x14ac:dyDescent="0.2">
      <c r="A108" s="55"/>
    </row>
    <row r="109" spans="1:1" ht="18.75" customHeight="1" x14ac:dyDescent="0.2">
      <c r="A109" s="55"/>
    </row>
    <row r="110" spans="1:1" ht="18.75" customHeight="1" x14ac:dyDescent="0.2">
      <c r="A110" s="55"/>
    </row>
    <row r="111" spans="1:1" ht="18.75" customHeight="1" x14ac:dyDescent="0.2">
      <c r="A111" s="55"/>
    </row>
    <row r="112" spans="1:1" ht="18.75" customHeight="1" x14ac:dyDescent="0.2">
      <c r="A112" s="55"/>
    </row>
    <row r="113" spans="1:1" ht="18.75" customHeight="1" x14ac:dyDescent="0.2">
      <c r="A113" s="55"/>
    </row>
    <row r="114" spans="1:1" ht="18.75" customHeight="1" x14ac:dyDescent="0.2">
      <c r="A114" s="55"/>
    </row>
    <row r="115" spans="1:1" ht="18.75" customHeight="1" x14ac:dyDescent="0.2">
      <c r="A115" s="55"/>
    </row>
    <row r="116" spans="1:1" ht="18.75" customHeight="1" x14ac:dyDescent="0.2">
      <c r="A116" s="55"/>
    </row>
    <row r="117" spans="1:1" ht="18.75" customHeight="1" x14ac:dyDescent="0.2">
      <c r="A117" s="55"/>
    </row>
    <row r="118" spans="1:1" ht="18.75" customHeight="1" x14ac:dyDescent="0.2">
      <c r="A118" s="55"/>
    </row>
    <row r="119" spans="1:1" ht="18.75" customHeight="1" x14ac:dyDescent="0.2">
      <c r="A119" s="55"/>
    </row>
    <row r="120" spans="1:1" ht="18.75" customHeight="1" x14ac:dyDescent="0.2">
      <c r="A120" s="55"/>
    </row>
    <row r="121" spans="1:1" ht="18.75" customHeight="1" x14ac:dyDescent="0.2">
      <c r="A121" s="55"/>
    </row>
    <row r="122" spans="1:1" ht="18.75" customHeight="1" x14ac:dyDescent="0.2">
      <c r="A122" s="55"/>
    </row>
    <row r="123" spans="1:1" ht="18.75" customHeight="1" x14ac:dyDescent="0.2">
      <c r="A123" s="55"/>
    </row>
    <row r="124" spans="1:1" ht="18.75" customHeight="1" x14ac:dyDescent="0.2">
      <c r="A124" s="55"/>
    </row>
    <row r="125" spans="1:1" ht="18.75" customHeight="1" x14ac:dyDescent="0.2">
      <c r="A125" s="55"/>
    </row>
    <row r="126" spans="1:1" ht="18.75" customHeight="1" x14ac:dyDescent="0.2">
      <c r="A126" s="55"/>
    </row>
    <row r="127" spans="1:1" ht="18.75" customHeight="1" x14ac:dyDescent="0.2">
      <c r="A127" s="55"/>
    </row>
    <row r="128" spans="1:1" ht="18.75" customHeight="1" x14ac:dyDescent="0.2">
      <c r="A128" s="55"/>
    </row>
    <row r="129" spans="1:1" ht="18.75" customHeight="1" x14ac:dyDescent="0.2">
      <c r="A129" s="55"/>
    </row>
    <row r="130" spans="1:1" ht="18.75" customHeight="1" x14ac:dyDescent="0.2">
      <c r="A130" s="55"/>
    </row>
    <row r="131" spans="1:1" ht="18.75" customHeight="1" x14ac:dyDescent="0.2">
      <c r="A131" s="55"/>
    </row>
    <row r="132" spans="1:1" ht="18.75" customHeight="1" x14ac:dyDescent="0.2">
      <c r="A132" s="55"/>
    </row>
    <row r="133" spans="1:1" ht="18.75" customHeight="1" x14ac:dyDescent="0.2">
      <c r="A133" s="55"/>
    </row>
    <row r="134" spans="1:1" ht="18.75" customHeight="1" x14ac:dyDescent="0.2">
      <c r="A134" s="55"/>
    </row>
    <row r="135" spans="1:1" ht="18.75" customHeight="1" x14ac:dyDescent="0.2">
      <c r="A135" s="55"/>
    </row>
    <row r="136" spans="1:1" ht="18.75" customHeight="1" x14ac:dyDescent="0.2">
      <c r="A136" s="55"/>
    </row>
    <row r="137" spans="1:1" ht="18.75" customHeight="1" x14ac:dyDescent="0.2">
      <c r="A137" s="55"/>
    </row>
    <row r="138" spans="1:1" ht="18.75" customHeight="1" x14ac:dyDescent="0.2">
      <c r="A138" s="55"/>
    </row>
    <row r="139" spans="1:1" ht="18.75" customHeight="1" x14ac:dyDescent="0.2">
      <c r="A139" s="55"/>
    </row>
    <row r="140" spans="1:1" ht="18.75" customHeight="1" x14ac:dyDescent="0.2">
      <c r="A140" s="55"/>
    </row>
    <row r="141" spans="1:1" ht="18.75" customHeight="1" x14ac:dyDescent="0.2">
      <c r="A141" s="55"/>
    </row>
    <row r="142" spans="1:1" ht="18.75" customHeight="1" x14ac:dyDescent="0.2">
      <c r="A142" s="55"/>
    </row>
    <row r="143" spans="1:1" ht="18.75" customHeight="1" x14ac:dyDescent="0.2">
      <c r="A143" s="55"/>
    </row>
    <row r="144" spans="1:1" ht="18.75" customHeight="1" x14ac:dyDescent="0.2">
      <c r="A144" s="55"/>
    </row>
    <row r="145" spans="1:1" ht="18.75" customHeight="1" x14ac:dyDescent="0.2">
      <c r="A145" s="55"/>
    </row>
    <row r="146" spans="1:1" ht="18.75" customHeight="1" x14ac:dyDescent="0.2">
      <c r="A146" s="55"/>
    </row>
    <row r="147" spans="1:1" ht="18.75" customHeight="1" x14ac:dyDescent="0.2">
      <c r="A147" s="55"/>
    </row>
    <row r="148" spans="1:1" ht="18.75" customHeight="1" x14ac:dyDescent="0.2">
      <c r="A148" s="55"/>
    </row>
    <row r="149" spans="1:1" ht="18.75" customHeight="1" x14ac:dyDescent="0.2">
      <c r="A149" s="55"/>
    </row>
    <row r="150" spans="1:1" ht="18.75" customHeight="1" x14ac:dyDescent="0.2">
      <c r="A150" s="55"/>
    </row>
    <row r="151" spans="1:1" ht="18.75" customHeight="1" x14ac:dyDescent="0.2">
      <c r="A151" s="55"/>
    </row>
    <row r="152" spans="1:1" ht="18.75" customHeight="1" x14ac:dyDescent="0.2">
      <c r="A152" s="55"/>
    </row>
    <row r="153" spans="1:1" ht="18.75" customHeight="1" x14ac:dyDescent="0.2">
      <c r="A153" s="55"/>
    </row>
    <row r="154" spans="1:1" ht="18.75" customHeight="1" x14ac:dyDescent="0.2">
      <c r="A154" s="55"/>
    </row>
    <row r="155" spans="1:1" ht="18.75" customHeight="1" x14ac:dyDescent="0.2">
      <c r="A155" s="55"/>
    </row>
    <row r="156" spans="1:1" ht="18.75" customHeight="1" x14ac:dyDescent="0.2">
      <c r="A156" s="55"/>
    </row>
    <row r="157" spans="1:1" ht="18.75" customHeight="1" x14ac:dyDescent="0.2">
      <c r="A157" s="55"/>
    </row>
    <row r="158" spans="1:1" ht="18.75" customHeight="1" x14ac:dyDescent="0.2">
      <c r="A158" s="55"/>
    </row>
    <row r="159" spans="1:1" ht="18.75" customHeight="1" x14ac:dyDescent="0.2">
      <c r="A159" s="55"/>
    </row>
    <row r="160" spans="1:1" ht="18.75" customHeight="1" x14ac:dyDescent="0.2">
      <c r="A160" s="55"/>
    </row>
    <row r="161" spans="1:1" ht="18.75" customHeight="1" x14ac:dyDescent="0.2">
      <c r="A161" s="55"/>
    </row>
    <row r="162" spans="1:1" ht="18.75" customHeight="1" x14ac:dyDescent="0.2">
      <c r="A162" s="55"/>
    </row>
    <row r="163" spans="1:1" ht="18.75" customHeight="1" x14ac:dyDescent="0.2">
      <c r="A163" s="55"/>
    </row>
    <row r="164" spans="1:1" ht="18.75" customHeight="1" x14ac:dyDescent="0.2">
      <c r="A164" s="55"/>
    </row>
    <row r="165" spans="1:1" ht="18.75" customHeight="1" x14ac:dyDescent="0.2">
      <c r="A165" s="55"/>
    </row>
    <row r="166" spans="1:1" ht="18.75" customHeight="1" x14ac:dyDescent="0.2">
      <c r="A166" s="55"/>
    </row>
    <row r="167" spans="1:1" ht="18.75" customHeight="1" x14ac:dyDescent="0.2">
      <c r="A167" s="55"/>
    </row>
    <row r="168" spans="1:1" ht="18.75" customHeight="1" x14ac:dyDescent="0.2">
      <c r="A168" s="55"/>
    </row>
    <row r="169" spans="1:1" ht="18.75" customHeight="1" x14ac:dyDescent="0.2">
      <c r="A169" s="55"/>
    </row>
    <row r="170" spans="1:1" ht="18.75" customHeight="1" x14ac:dyDescent="0.2">
      <c r="A170" s="55"/>
    </row>
    <row r="171" spans="1:1" ht="18.75" customHeight="1" x14ac:dyDescent="0.2">
      <c r="A171" s="55"/>
    </row>
    <row r="172" spans="1:1" ht="18.75" customHeight="1" x14ac:dyDescent="0.2">
      <c r="A172" s="55"/>
    </row>
    <row r="173" spans="1:1" ht="18.75" customHeight="1" x14ac:dyDescent="0.2">
      <c r="A173" s="55"/>
    </row>
    <row r="174" spans="1:1" ht="18.75" customHeight="1" x14ac:dyDescent="0.2">
      <c r="A174" s="55"/>
    </row>
    <row r="175" spans="1:1" ht="18.75" customHeight="1" x14ac:dyDescent="0.2">
      <c r="A175" s="55"/>
    </row>
    <row r="176" spans="1:1" ht="18.75" customHeight="1" x14ac:dyDescent="0.2">
      <c r="A176" s="55"/>
    </row>
    <row r="177" spans="1:1" ht="18.75" customHeight="1" x14ac:dyDescent="0.2">
      <c r="A177" s="55"/>
    </row>
    <row r="178" spans="1:1" ht="18.75" customHeight="1" x14ac:dyDescent="0.2">
      <c r="A178" s="55"/>
    </row>
    <row r="179" spans="1:1" ht="18.75" customHeight="1" x14ac:dyDescent="0.2">
      <c r="A179" s="55"/>
    </row>
    <row r="180" spans="1:1" ht="18.75" customHeight="1" x14ac:dyDescent="0.2">
      <c r="A180" s="55"/>
    </row>
    <row r="181" spans="1:1" ht="18.75" customHeight="1" x14ac:dyDescent="0.2">
      <c r="A181" s="55"/>
    </row>
    <row r="182" spans="1:1" ht="18.75" customHeight="1" x14ac:dyDescent="0.2">
      <c r="A182" s="55"/>
    </row>
    <row r="183" spans="1:1" ht="18.75" customHeight="1" x14ac:dyDescent="0.2">
      <c r="A183" s="55"/>
    </row>
    <row r="184" spans="1:1" ht="18.75" customHeight="1" x14ac:dyDescent="0.2">
      <c r="A184" s="55"/>
    </row>
    <row r="185" spans="1:1" ht="18.75" customHeight="1" x14ac:dyDescent="0.2">
      <c r="A185" s="55"/>
    </row>
  </sheetData>
  <mergeCells count="9">
    <mergeCell ref="B19:C19"/>
    <mergeCell ref="E19:G19"/>
    <mergeCell ref="A4:G4"/>
    <mergeCell ref="A5:G5"/>
    <mergeCell ref="A6:A7"/>
    <mergeCell ref="B6:B7"/>
    <mergeCell ref="C6:G6"/>
    <mergeCell ref="B18:C18"/>
    <mergeCell ref="E18:G18"/>
  </mergeCells>
  <printOptions horizontalCentered="1"/>
  <pageMargins left="0.78740157480314965" right="0.23622047244094491" top="0.78740157480314965" bottom="0.78740157480314965" header="0.27559055118110237" footer="0.31496062992125984"/>
  <pageSetup paperSize="9" scale="83" firstPageNumber="9" orientation="landscape" useFirstPageNumber="1"/>
  <headerFooter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4:AA114"/>
  <sheetViews>
    <sheetView topLeftCell="A22" zoomScale="60" zoomScaleSheetLayoutView="59" workbookViewId="0">
      <selection activeCell="D27" sqref="D27:E27"/>
    </sheetView>
  </sheetViews>
  <sheetFormatPr defaultRowHeight="18.75" customHeight="1" x14ac:dyDescent="0.2"/>
  <cols>
    <col min="1" max="1" width="50" style="183" customWidth="1"/>
    <col min="2" max="2" width="43.7109375" style="237" customWidth="1"/>
    <col min="3" max="3" width="22.5703125" style="183" customWidth="1"/>
    <col min="4" max="4" width="17.28515625" style="183" customWidth="1"/>
    <col min="5" max="5" width="18.42578125" style="183" customWidth="1"/>
    <col min="6" max="6" width="20.28515625" style="183" customWidth="1"/>
    <col min="7" max="7" width="20.140625" style="183" customWidth="1"/>
    <col min="8" max="8" width="18.140625" style="183" customWidth="1"/>
    <col min="9" max="9" width="14.85546875" style="183" customWidth="1"/>
    <col min="10" max="10" width="15" style="183" customWidth="1"/>
    <col min="11" max="11" width="13" style="183" customWidth="1"/>
    <col min="12" max="12" width="20" style="183" customWidth="1"/>
    <col min="13" max="13" width="22.5703125" style="183" customWidth="1"/>
    <col min="14" max="14" width="20.140625" style="183" customWidth="1"/>
    <col min="15" max="15" width="13.7109375" style="183" customWidth="1"/>
    <col min="16" max="16" width="17.140625" style="183" customWidth="1"/>
    <col min="17" max="17" width="13.85546875" style="183" customWidth="1"/>
    <col min="18" max="18" width="15.28515625" style="183" customWidth="1"/>
    <col min="19" max="19" width="13.140625" style="183" customWidth="1"/>
    <col min="20" max="20" width="19.28515625" style="183" customWidth="1"/>
    <col min="21" max="21" width="17.28515625" style="183" customWidth="1"/>
    <col min="22" max="22" width="17.5703125" style="183" customWidth="1"/>
    <col min="23" max="23" width="11.7109375" style="183" bestFit="1" customWidth="1"/>
    <col min="24" max="24" width="23.28515625" style="183" customWidth="1"/>
    <col min="25" max="25" width="21.42578125" style="183" customWidth="1"/>
    <col min="26" max="26" width="23" style="183" customWidth="1"/>
    <col min="27" max="27" width="19.28515625" style="183" customWidth="1"/>
    <col min="28" max="16384" width="9.140625" style="183"/>
  </cols>
  <sheetData>
    <row r="4" spans="1:24" ht="18.75" customHeight="1" x14ac:dyDescent="0.2">
      <c r="A4" s="239" t="s">
        <v>278</v>
      </c>
      <c r="B4" s="239"/>
      <c r="C4" s="239"/>
      <c r="D4" s="239"/>
      <c r="E4" s="239"/>
      <c r="F4" s="239"/>
      <c r="G4" s="239"/>
      <c r="H4" s="214"/>
      <c r="I4" s="238"/>
      <c r="J4" s="238"/>
      <c r="K4" s="238"/>
      <c r="L4" s="238"/>
      <c r="M4" s="238"/>
    </row>
    <row r="5" spans="1:24" ht="18.75" customHeight="1" x14ac:dyDescent="0.2">
      <c r="A5" s="239" t="s">
        <v>279</v>
      </c>
      <c r="B5" s="239"/>
      <c r="C5" s="239"/>
      <c r="D5" s="239"/>
      <c r="E5" s="239"/>
      <c r="F5" s="239"/>
      <c r="G5" s="239"/>
      <c r="H5" s="214"/>
      <c r="I5" s="238"/>
      <c r="J5" s="238"/>
      <c r="K5" s="238"/>
      <c r="L5" s="238"/>
      <c r="M5" s="238"/>
    </row>
    <row r="6" spans="1:24" ht="18.75" customHeight="1" x14ac:dyDescent="0.2">
      <c r="A6" s="175"/>
      <c r="B6" s="240" t="s">
        <v>280</v>
      </c>
      <c r="C6" s="240"/>
      <c r="D6" s="240"/>
      <c r="E6" s="240"/>
      <c r="F6" s="175"/>
      <c r="G6" s="175"/>
      <c r="H6" s="175"/>
      <c r="I6" s="175"/>
      <c r="J6" s="175"/>
      <c r="K6" s="175"/>
      <c r="L6" s="175"/>
      <c r="M6" s="175"/>
    </row>
    <row r="7" spans="1:24" ht="20.100000000000001" customHeight="1" x14ac:dyDescent="0.2">
      <c r="A7" s="242" t="s">
        <v>281</v>
      </c>
      <c r="B7" s="242"/>
      <c r="C7" s="242"/>
      <c r="D7" s="242"/>
      <c r="E7" s="242"/>
      <c r="F7" s="242"/>
      <c r="G7" s="242"/>
      <c r="H7" s="243"/>
      <c r="I7" s="241"/>
      <c r="J7" s="241"/>
      <c r="K7" s="241"/>
      <c r="L7" s="241"/>
      <c r="M7" s="241"/>
    </row>
    <row r="8" spans="1:24" ht="21.95" customHeight="1" x14ac:dyDescent="0.2">
      <c r="A8" s="245" t="s">
        <v>282</v>
      </c>
      <c r="B8" s="245"/>
      <c r="C8" s="245"/>
      <c r="D8" s="245"/>
      <c r="E8" s="245"/>
      <c r="F8" s="245"/>
      <c r="G8" s="245"/>
      <c r="H8" s="75"/>
      <c r="I8" s="75"/>
      <c r="J8" s="75"/>
      <c r="K8" s="75"/>
      <c r="L8" s="75"/>
      <c r="M8" s="75"/>
    </row>
    <row r="9" spans="1:24" ht="9" customHeight="1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24" ht="18.75" customHeight="1" x14ac:dyDescent="0.2">
      <c r="A10" s="183" t="s">
        <v>283</v>
      </c>
      <c r="B10" s="183"/>
    </row>
    <row r="11" spans="1:24" ht="18.75" customHeight="1" x14ac:dyDescent="0.2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24" s="56" customFormat="1" ht="39" customHeight="1" x14ac:dyDescent="0.2">
      <c r="A12" s="63" t="s">
        <v>5</v>
      </c>
      <c r="B12" s="67" t="s">
        <v>284</v>
      </c>
      <c r="C12" s="67" t="s">
        <v>285</v>
      </c>
      <c r="D12" s="71" t="s">
        <v>10</v>
      </c>
      <c r="E12" s="72"/>
      <c r="F12" s="71" t="s">
        <v>286</v>
      </c>
      <c r="G12" s="72"/>
      <c r="H12" s="248"/>
      <c r="I12" s="62"/>
      <c r="J12" s="62"/>
      <c r="K12" s="62"/>
      <c r="L12" s="70"/>
      <c r="M12" s="70"/>
      <c r="X12" s="63" t="s">
        <v>287</v>
      </c>
    </row>
    <row r="13" spans="1:24" s="56" customFormat="1" ht="18" customHeight="1" x14ac:dyDescent="0.2">
      <c r="A13" s="63">
        <v>1</v>
      </c>
      <c r="B13" s="63">
        <v>2</v>
      </c>
      <c r="C13" s="63">
        <v>3</v>
      </c>
      <c r="D13" s="71">
        <v>4</v>
      </c>
      <c r="E13" s="72"/>
      <c r="F13" s="71">
        <v>5</v>
      </c>
      <c r="G13" s="72"/>
      <c r="H13" s="62"/>
      <c r="I13" s="62"/>
      <c r="J13" s="62"/>
      <c r="K13" s="62"/>
      <c r="L13" s="70"/>
      <c r="M13" s="70"/>
      <c r="X13" s="63"/>
    </row>
    <row r="14" spans="1:24" s="56" customFormat="1" ht="36.75" customHeight="1" x14ac:dyDescent="0.2">
      <c r="A14" s="76" t="s">
        <v>288</v>
      </c>
      <c r="B14" s="249">
        <v>664</v>
      </c>
      <c r="C14" s="250">
        <v>634</v>
      </c>
      <c r="D14" s="251">
        <v>-30</v>
      </c>
      <c r="E14" s="252"/>
      <c r="F14" s="253">
        <v>95</v>
      </c>
      <c r="G14" s="254"/>
      <c r="H14" s="255"/>
      <c r="I14" s="255"/>
      <c r="J14" s="256"/>
      <c r="K14" s="256"/>
      <c r="L14" s="257"/>
      <c r="M14" s="257"/>
      <c r="X14" s="141">
        <f>SUM(X15:X19)</f>
        <v>773</v>
      </c>
    </row>
    <row r="15" spans="1:24" s="56" customFormat="1" ht="20.100000000000001" customHeight="1" x14ac:dyDescent="0.2">
      <c r="A15" s="92" t="s">
        <v>289</v>
      </c>
      <c r="B15" s="258">
        <v>39</v>
      </c>
      <c r="C15" s="67">
        <v>39</v>
      </c>
      <c r="D15" s="253">
        <v>0</v>
      </c>
      <c r="E15" s="254"/>
      <c r="F15" s="253">
        <v>100</v>
      </c>
      <c r="G15" s="254"/>
      <c r="H15" s="255"/>
      <c r="I15" s="255"/>
      <c r="J15" s="256"/>
      <c r="K15" s="256"/>
      <c r="L15" s="257"/>
      <c r="M15" s="257"/>
      <c r="X15" s="67">
        <v>40</v>
      </c>
    </row>
    <row r="16" spans="1:24" s="56" customFormat="1" ht="20.100000000000001" customHeight="1" x14ac:dyDescent="0.2">
      <c r="A16" s="92" t="s">
        <v>290</v>
      </c>
      <c r="B16" s="258">
        <v>39</v>
      </c>
      <c r="C16" s="67">
        <v>42</v>
      </c>
      <c r="D16" s="253">
        <v>3</v>
      </c>
      <c r="E16" s="254"/>
      <c r="F16" s="253">
        <v>108</v>
      </c>
      <c r="G16" s="254"/>
      <c r="H16" s="255"/>
      <c r="I16" s="255"/>
      <c r="J16" s="256"/>
      <c r="K16" s="256"/>
      <c r="L16" s="257"/>
      <c r="M16" s="257"/>
      <c r="X16" s="67">
        <v>39</v>
      </c>
    </row>
    <row r="17" spans="1:24" s="56" customFormat="1" ht="20.100000000000001" customHeight="1" x14ac:dyDescent="0.2">
      <c r="A17" s="92" t="s">
        <v>291</v>
      </c>
      <c r="B17" s="258">
        <v>34</v>
      </c>
      <c r="C17" s="67">
        <v>35</v>
      </c>
      <c r="D17" s="253">
        <v>1</v>
      </c>
      <c r="E17" s="254"/>
      <c r="F17" s="253">
        <v>103</v>
      </c>
      <c r="G17" s="254"/>
      <c r="H17" s="255"/>
      <c r="I17" s="255"/>
      <c r="J17" s="256"/>
      <c r="K17" s="256"/>
      <c r="L17" s="257"/>
      <c r="M17" s="257"/>
      <c r="X17" s="67">
        <v>32</v>
      </c>
    </row>
    <row r="18" spans="1:24" s="56" customFormat="1" ht="20.100000000000001" customHeight="1" x14ac:dyDescent="0.2">
      <c r="A18" s="92" t="s">
        <v>292</v>
      </c>
      <c r="B18" s="258">
        <v>5</v>
      </c>
      <c r="C18" s="67">
        <v>5</v>
      </c>
      <c r="D18" s="253">
        <v>0</v>
      </c>
      <c r="E18" s="254"/>
      <c r="F18" s="253">
        <v>100</v>
      </c>
      <c r="G18" s="254"/>
      <c r="H18" s="255"/>
      <c r="I18" s="255"/>
      <c r="J18" s="256"/>
      <c r="K18" s="256"/>
      <c r="L18" s="257"/>
      <c r="M18" s="257"/>
      <c r="X18" s="67">
        <v>4</v>
      </c>
    </row>
    <row r="19" spans="1:24" s="56" customFormat="1" ht="20.100000000000001" customHeight="1" x14ac:dyDescent="0.2">
      <c r="A19" s="92" t="s">
        <v>293</v>
      </c>
      <c r="B19" s="258">
        <v>547</v>
      </c>
      <c r="C19" s="67">
        <v>513</v>
      </c>
      <c r="D19" s="259">
        <v>-34</v>
      </c>
      <c r="E19" s="260"/>
      <c r="F19" s="253">
        <v>94</v>
      </c>
      <c r="G19" s="254"/>
      <c r="H19" s="255"/>
      <c r="I19" s="255"/>
      <c r="J19" s="256"/>
      <c r="K19" s="256"/>
      <c r="L19" s="257"/>
      <c r="M19" s="257"/>
      <c r="X19" s="67">
        <v>658</v>
      </c>
    </row>
    <row r="20" spans="1:24" s="56" customFormat="1" ht="20.100000000000001" customHeight="1" x14ac:dyDescent="0.2">
      <c r="A20" s="92" t="s">
        <v>294</v>
      </c>
      <c r="B20" s="67"/>
      <c r="C20" s="67"/>
      <c r="D20" s="253"/>
      <c r="E20" s="254"/>
      <c r="F20" s="253"/>
      <c r="G20" s="254"/>
      <c r="H20" s="255"/>
      <c r="I20" s="255"/>
      <c r="J20" s="256"/>
      <c r="K20" s="256"/>
      <c r="L20" s="257"/>
      <c r="M20" s="257"/>
    </row>
    <row r="21" spans="1:24" s="56" customFormat="1" ht="30.75" customHeight="1" x14ac:dyDescent="0.3">
      <c r="A21" s="76" t="s">
        <v>295</v>
      </c>
      <c r="B21" s="261">
        <v>49420</v>
      </c>
      <c r="C21" s="261">
        <v>42914.8</v>
      </c>
      <c r="D21" s="259">
        <v>-6505.2</v>
      </c>
      <c r="E21" s="260"/>
      <c r="F21" s="253">
        <v>87</v>
      </c>
      <c r="G21" s="254"/>
      <c r="H21" s="262"/>
      <c r="J21" s="256"/>
      <c r="K21" s="256"/>
      <c r="L21" s="257"/>
      <c r="M21" s="257"/>
    </row>
    <row r="22" spans="1:24" s="56" customFormat="1" ht="20.100000000000001" customHeight="1" x14ac:dyDescent="0.2">
      <c r="A22" s="92" t="s">
        <v>296</v>
      </c>
      <c r="B22" s="263">
        <v>180.9</v>
      </c>
      <c r="C22" s="264">
        <v>413</v>
      </c>
      <c r="D22" s="265">
        <v>232.1</v>
      </c>
      <c r="E22" s="266"/>
      <c r="F22" s="253">
        <v>228</v>
      </c>
      <c r="G22" s="254"/>
      <c r="H22" s="267"/>
      <c r="K22" s="256"/>
      <c r="L22" s="257"/>
      <c r="M22" s="257"/>
    </row>
    <row r="23" spans="1:24" s="56" customFormat="1" ht="36.75" customHeight="1" x14ac:dyDescent="0.2">
      <c r="A23" s="92" t="s">
        <v>297</v>
      </c>
      <c r="B23" s="268">
        <v>4409.5</v>
      </c>
      <c r="C23" s="130">
        <v>4378.8999999999996</v>
      </c>
      <c r="D23" s="259">
        <v>-30.6</v>
      </c>
      <c r="E23" s="260"/>
      <c r="F23" s="253">
        <v>99</v>
      </c>
      <c r="G23" s="254"/>
      <c r="H23" s="255"/>
      <c r="I23" s="269"/>
      <c r="J23" s="256"/>
      <c r="K23" s="256"/>
      <c r="L23" s="257"/>
      <c r="M23" s="257"/>
    </row>
    <row r="24" spans="1:24" s="56" customFormat="1" ht="20.25" customHeight="1" x14ac:dyDescent="0.2">
      <c r="A24" s="92" t="s">
        <v>298</v>
      </c>
      <c r="B24" s="268">
        <v>44829.7</v>
      </c>
      <c r="C24" s="130">
        <v>38122.9</v>
      </c>
      <c r="D24" s="259">
        <v>-6706.8</v>
      </c>
      <c r="E24" s="260"/>
      <c r="F24" s="253">
        <v>85</v>
      </c>
      <c r="G24" s="254"/>
      <c r="H24" s="255"/>
      <c r="I24" s="255"/>
      <c r="J24" s="256"/>
      <c r="K24" s="256"/>
      <c r="L24" s="257"/>
      <c r="M24" s="257"/>
    </row>
    <row r="25" spans="1:24" s="56" customFormat="1" ht="34.5" customHeight="1" x14ac:dyDescent="0.2">
      <c r="A25" s="76" t="s">
        <v>299</v>
      </c>
      <c r="B25" s="199">
        <v>49420</v>
      </c>
      <c r="C25" s="199">
        <v>42914.8</v>
      </c>
      <c r="D25" s="251">
        <v>-6505.2</v>
      </c>
      <c r="E25" s="252"/>
      <c r="F25" s="253">
        <v>87</v>
      </c>
      <c r="G25" s="254"/>
      <c r="I25" s="256"/>
      <c r="J25" s="256"/>
      <c r="K25" s="256"/>
      <c r="L25" s="257"/>
      <c r="M25" s="257"/>
    </row>
    <row r="26" spans="1:24" s="56" customFormat="1" ht="20.100000000000001" customHeight="1" x14ac:dyDescent="0.2">
      <c r="A26" s="92" t="s">
        <v>296</v>
      </c>
      <c r="B26" s="268">
        <v>180.9</v>
      </c>
      <c r="C26" s="130">
        <v>413</v>
      </c>
      <c r="D26" s="259">
        <v>232.1</v>
      </c>
      <c r="E26" s="260"/>
      <c r="F26" s="253">
        <v>228</v>
      </c>
      <c r="G26" s="254"/>
      <c r="H26" s="255"/>
      <c r="I26" s="255"/>
      <c r="J26" s="256"/>
      <c r="K26" s="256"/>
      <c r="L26" s="257"/>
      <c r="M26" s="257"/>
    </row>
    <row r="27" spans="1:24" s="56" customFormat="1" ht="37.5" customHeight="1" x14ac:dyDescent="0.2">
      <c r="A27" s="92" t="s">
        <v>297</v>
      </c>
      <c r="B27" s="130">
        <v>4409.5</v>
      </c>
      <c r="C27" s="130">
        <v>4378.8999999999996</v>
      </c>
      <c r="D27" s="259">
        <v>-30.6</v>
      </c>
      <c r="E27" s="260"/>
      <c r="F27" s="253">
        <v>99</v>
      </c>
      <c r="G27" s="254"/>
      <c r="H27" s="255"/>
      <c r="I27" s="255"/>
      <c r="J27" s="256"/>
      <c r="K27" s="256"/>
      <c r="L27" s="257"/>
      <c r="M27" s="257"/>
    </row>
    <row r="28" spans="1:24" s="56" customFormat="1" ht="20.100000000000001" customHeight="1" x14ac:dyDescent="0.2">
      <c r="A28" s="92" t="s">
        <v>298</v>
      </c>
      <c r="B28" s="268">
        <v>44829.599999999999</v>
      </c>
      <c r="C28" s="130">
        <v>38122.9</v>
      </c>
      <c r="D28" s="259">
        <v>-6706.7</v>
      </c>
      <c r="E28" s="260"/>
      <c r="F28" s="253">
        <v>85</v>
      </c>
      <c r="G28" s="254"/>
      <c r="H28" s="255"/>
      <c r="I28" s="255"/>
      <c r="J28" s="256"/>
      <c r="K28" s="256"/>
      <c r="L28" s="257"/>
      <c r="M28" s="257"/>
    </row>
    <row r="29" spans="1:24" s="56" customFormat="1" ht="56.25" customHeight="1" x14ac:dyDescent="0.2">
      <c r="A29" s="76" t="s">
        <v>300</v>
      </c>
      <c r="B29" s="180">
        <v>12404.6</v>
      </c>
      <c r="C29" s="199">
        <v>11281.5</v>
      </c>
      <c r="D29" s="251">
        <v>-1123.0999999999999</v>
      </c>
      <c r="E29" s="252"/>
      <c r="F29" s="253">
        <v>91</v>
      </c>
      <c r="G29" s="254"/>
      <c r="H29" s="255"/>
      <c r="I29" s="255"/>
      <c r="J29" s="256"/>
      <c r="K29" s="256"/>
      <c r="L29" s="257"/>
      <c r="M29" s="257"/>
    </row>
    <row r="30" spans="1:24" s="56" customFormat="1" ht="20.100000000000001" customHeight="1" x14ac:dyDescent="0.2">
      <c r="A30" s="92" t="s">
        <v>296</v>
      </c>
      <c r="B30" s="268">
        <v>30141.7</v>
      </c>
      <c r="C30" s="130">
        <v>68833.3</v>
      </c>
      <c r="D30" s="259">
        <v>38691.599999999999</v>
      </c>
      <c r="E30" s="260"/>
      <c r="F30" s="253">
        <v>228</v>
      </c>
      <c r="G30" s="254"/>
      <c r="H30" s="255"/>
      <c r="I30" s="255"/>
      <c r="J30" s="256"/>
      <c r="K30" s="256"/>
      <c r="L30" s="257"/>
      <c r="M30" s="257"/>
    </row>
    <row r="31" spans="1:24" s="56" customFormat="1" ht="34.5" customHeight="1" x14ac:dyDescent="0.2">
      <c r="A31" s="92" t="s">
        <v>297</v>
      </c>
      <c r="B31" s="268">
        <v>17498</v>
      </c>
      <c r="C31" s="130">
        <v>17376.599999999999</v>
      </c>
      <c r="D31" s="259">
        <v>-121.4</v>
      </c>
      <c r="E31" s="260"/>
      <c r="F31" s="253">
        <v>99</v>
      </c>
      <c r="G31" s="254"/>
      <c r="H31" s="255"/>
      <c r="I31" s="255"/>
      <c r="J31" s="256"/>
      <c r="K31" s="256"/>
      <c r="L31" s="257"/>
      <c r="M31" s="257"/>
    </row>
    <row r="32" spans="1:24" s="56" customFormat="1" ht="20.100000000000001" customHeight="1" x14ac:dyDescent="0.2">
      <c r="A32" s="92" t="s">
        <v>298</v>
      </c>
      <c r="B32" s="268">
        <v>12031.6</v>
      </c>
      <c r="C32" s="130">
        <v>10751</v>
      </c>
      <c r="D32" s="259">
        <v>-1280.5999999999999</v>
      </c>
      <c r="E32" s="260"/>
      <c r="F32" s="253">
        <v>89</v>
      </c>
      <c r="G32" s="254"/>
      <c r="H32" s="255"/>
      <c r="I32" s="255"/>
      <c r="J32" s="256"/>
      <c r="K32" s="256"/>
      <c r="L32" s="257"/>
      <c r="M32" s="257"/>
    </row>
    <row r="33" spans="1:13" s="56" customFormat="1" ht="37.5" customHeight="1" x14ac:dyDescent="0.3">
      <c r="A33" s="76" t="s">
        <v>301</v>
      </c>
      <c r="B33" s="270">
        <v>12404.6</v>
      </c>
      <c r="C33" s="199">
        <v>11281.5</v>
      </c>
      <c r="D33" s="251">
        <v>-1123.0999999999999</v>
      </c>
      <c r="E33" s="252"/>
      <c r="F33" s="253">
        <v>91</v>
      </c>
      <c r="G33" s="254"/>
      <c r="H33" s="255"/>
      <c r="I33" s="255"/>
      <c r="J33" s="256"/>
      <c r="K33" s="256"/>
      <c r="L33" s="257"/>
      <c r="M33" s="257"/>
    </row>
    <row r="34" spans="1:13" s="56" customFormat="1" ht="20.100000000000001" customHeight="1" x14ac:dyDescent="0.2">
      <c r="A34" s="92" t="s">
        <v>296</v>
      </c>
      <c r="B34" s="268">
        <v>30141.7</v>
      </c>
      <c r="C34" s="130">
        <v>68833.3</v>
      </c>
      <c r="D34" s="259">
        <v>38691.599999999999</v>
      </c>
      <c r="E34" s="260"/>
      <c r="F34" s="253">
        <v>228</v>
      </c>
      <c r="G34" s="254"/>
      <c r="H34" s="255"/>
      <c r="I34" s="255"/>
      <c r="J34" s="256"/>
      <c r="K34" s="256"/>
      <c r="L34" s="257"/>
      <c r="M34" s="257"/>
    </row>
    <row r="35" spans="1:13" s="56" customFormat="1" ht="37.5" customHeight="1" x14ac:dyDescent="0.2">
      <c r="A35" s="92" t="s">
        <v>297</v>
      </c>
      <c r="B35" s="268">
        <v>17498</v>
      </c>
      <c r="C35" s="130">
        <v>17376.599999999999</v>
      </c>
      <c r="D35" s="259">
        <v>-121.4</v>
      </c>
      <c r="E35" s="260"/>
      <c r="F35" s="253">
        <v>99</v>
      </c>
      <c r="G35" s="254"/>
      <c r="H35" s="255"/>
      <c r="I35" s="255"/>
      <c r="J35" s="256"/>
      <c r="K35" s="256"/>
      <c r="L35" s="257"/>
      <c r="M35" s="257"/>
    </row>
    <row r="36" spans="1:13" s="56" customFormat="1" ht="20.100000000000001" customHeight="1" x14ac:dyDescent="0.2">
      <c r="A36" s="92" t="s">
        <v>298</v>
      </c>
      <c r="B36" s="268">
        <v>12031.6</v>
      </c>
      <c r="C36" s="130">
        <v>10751</v>
      </c>
      <c r="D36" s="259">
        <v>-1280.5999999999999</v>
      </c>
      <c r="E36" s="260"/>
      <c r="F36" s="253">
        <v>89</v>
      </c>
      <c r="G36" s="254"/>
      <c r="H36" s="255"/>
      <c r="I36" s="255"/>
      <c r="J36" s="256"/>
      <c r="K36" s="256"/>
      <c r="L36" s="257"/>
      <c r="M36" s="257"/>
    </row>
    <row r="37" spans="1:13" ht="16.5" customHeight="1" x14ac:dyDescent="0.3">
      <c r="A37" s="271"/>
      <c r="B37" s="271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2"/>
    </row>
    <row r="38" spans="1:13" ht="15" customHeight="1" x14ac:dyDescent="0.2">
      <c r="A38" s="272"/>
      <c r="B38" s="272"/>
      <c r="C38" s="272"/>
      <c r="D38" s="272"/>
      <c r="E38" s="272"/>
      <c r="F38" s="272"/>
      <c r="G38" s="272"/>
    </row>
    <row r="39" spans="1:13" ht="20.100000000000001" customHeight="1" x14ac:dyDescent="0.2">
      <c r="A39" s="241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1:13" ht="21.95" customHeight="1" x14ac:dyDescent="0.2">
      <c r="A40" s="273" t="s">
        <v>302</v>
      </c>
      <c r="B40" s="273"/>
      <c r="C40" s="273"/>
      <c r="D40" s="273"/>
      <c r="E40" s="273"/>
      <c r="F40" s="273"/>
      <c r="G40" s="273"/>
      <c r="H40" s="273"/>
    </row>
    <row r="41" spans="1:13" ht="20.100000000000001" customHeight="1" x14ac:dyDescent="0.2">
      <c r="A41" s="274"/>
    </row>
    <row r="42" spans="1:13" ht="36" customHeight="1" x14ac:dyDescent="0.2">
      <c r="A42" s="68" t="s">
        <v>5</v>
      </c>
      <c r="B42" s="191" t="s">
        <v>303</v>
      </c>
      <c r="C42" s="192"/>
      <c r="D42" s="71" t="s">
        <v>304</v>
      </c>
      <c r="E42" s="72"/>
      <c r="F42" s="191" t="s">
        <v>305</v>
      </c>
      <c r="G42" s="192"/>
      <c r="H42" s="190" t="s">
        <v>306</v>
      </c>
      <c r="I42" s="62"/>
      <c r="J42" s="62"/>
      <c r="K42" s="62"/>
      <c r="L42" s="62"/>
      <c r="M42" s="62"/>
    </row>
    <row r="43" spans="1:13" ht="137.25" customHeight="1" x14ac:dyDescent="0.2">
      <c r="A43" s="69"/>
      <c r="B43" s="190" t="s">
        <v>307</v>
      </c>
      <c r="C43" s="190" t="s">
        <v>308</v>
      </c>
      <c r="D43" s="190" t="s">
        <v>309</v>
      </c>
      <c r="E43" s="190" t="s">
        <v>310</v>
      </c>
      <c r="F43" s="190" t="s">
        <v>311</v>
      </c>
      <c r="G43" s="190" t="s">
        <v>308</v>
      </c>
      <c r="H43" s="190" t="s">
        <v>309</v>
      </c>
      <c r="I43" s="62"/>
      <c r="J43" s="62"/>
      <c r="K43" s="62"/>
      <c r="L43" s="62"/>
      <c r="M43" s="62"/>
    </row>
    <row r="44" spans="1:13" ht="18" customHeight="1" x14ac:dyDescent="0.2">
      <c r="A44" s="275">
        <v>1</v>
      </c>
      <c r="B44" s="276">
        <v>2</v>
      </c>
      <c r="C44" s="276">
        <v>3</v>
      </c>
      <c r="D44" s="276">
        <v>4</v>
      </c>
      <c r="E44" s="276">
        <v>5</v>
      </c>
      <c r="F44" s="276">
        <v>6</v>
      </c>
      <c r="G44" s="276">
        <v>7</v>
      </c>
      <c r="H44" s="276">
        <v>8</v>
      </c>
      <c r="I44" s="175"/>
      <c r="J44" s="175"/>
      <c r="K44" s="175"/>
      <c r="L44" s="175"/>
      <c r="M44" s="175"/>
    </row>
    <row r="45" spans="1:13" ht="20.100000000000001" customHeight="1" x14ac:dyDescent="0.3">
      <c r="A45" s="67" t="s">
        <v>312</v>
      </c>
      <c r="B45" s="130">
        <v>67739.8</v>
      </c>
      <c r="C45" s="130">
        <v>8663.9</v>
      </c>
      <c r="D45" s="130">
        <v>74887.8</v>
      </c>
      <c r="E45" s="130">
        <v>8450</v>
      </c>
      <c r="F45" s="261">
        <v>7148</v>
      </c>
      <c r="G45" s="261">
        <v>-214</v>
      </c>
      <c r="H45" s="261">
        <v>111</v>
      </c>
      <c r="I45" s="256"/>
      <c r="J45" s="255"/>
      <c r="K45" s="255"/>
      <c r="L45" s="255"/>
      <c r="M45" s="255"/>
    </row>
    <row r="46" spans="1:13" ht="20.100000000000001" customHeight="1" x14ac:dyDescent="0.3">
      <c r="A46" s="67" t="s">
        <v>313</v>
      </c>
      <c r="B46" s="130">
        <v>48633.7</v>
      </c>
      <c r="C46" s="130">
        <v>7821.1</v>
      </c>
      <c r="D46" s="130">
        <v>49357.599999999999</v>
      </c>
      <c r="E46" s="130">
        <v>7579.3</v>
      </c>
      <c r="F46" s="261">
        <v>724</v>
      </c>
      <c r="G46" s="261">
        <v>-242</v>
      </c>
      <c r="H46" s="261">
        <v>101</v>
      </c>
      <c r="I46" s="256"/>
      <c r="J46" s="255"/>
      <c r="K46" s="255"/>
      <c r="L46" s="255"/>
      <c r="M46" s="255"/>
    </row>
    <row r="47" spans="1:13" ht="79.5" customHeight="1" x14ac:dyDescent="0.3">
      <c r="A47" s="190" t="s">
        <v>314</v>
      </c>
      <c r="B47" s="130">
        <v>755.2</v>
      </c>
      <c r="C47" s="130">
        <v>3596</v>
      </c>
      <c r="D47" s="130">
        <v>1940.9</v>
      </c>
      <c r="E47" s="130">
        <v>3735.1</v>
      </c>
      <c r="F47" s="261">
        <v>1186</v>
      </c>
      <c r="G47" s="261">
        <v>139</v>
      </c>
      <c r="H47" s="261">
        <v>257</v>
      </c>
      <c r="I47" s="256"/>
      <c r="J47" s="255"/>
      <c r="K47" s="255"/>
      <c r="L47" s="255"/>
      <c r="M47" s="255"/>
    </row>
    <row r="48" spans="1:13" ht="81" customHeight="1" x14ac:dyDescent="0.3">
      <c r="A48" s="190" t="s">
        <v>315</v>
      </c>
      <c r="B48" s="130">
        <v>154</v>
      </c>
      <c r="C48" s="130">
        <v>5133.8</v>
      </c>
      <c r="D48" s="130">
        <v>2078.3000000000002</v>
      </c>
      <c r="E48" s="130">
        <v>5198.2</v>
      </c>
      <c r="F48" s="261">
        <v>1924</v>
      </c>
      <c r="G48" s="261">
        <v>64</v>
      </c>
      <c r="H48" s="261">
        <v>1350</v>
      </c>
      <c r="I48" s="256"/>
      <c r="J48" s="255"/>
      <c r="K48" s="255"/>
      <c r="L48" s="255"/>
      <c r="M48" s="255"/>
    </row>
    <row r="49" spans="1:27" ht="43.5" customHeight="1" x14ac:dyDescent="0.3">
      <c r="A49" s="190" t="s">
        <v>316</v>
      </c>
      <c r="B49" s="130">
        <v>5628.1</v>
      </c>
      <c r="C49" s="130"/>
      <c r="D49" s="130">
        <v>5573.5</v>
      </c>
      <c r="E49" s="130"/>
      <c r="F49" s="261"/>
      <c r="G49" s="261"/>
      <c r="H49" s="261"/>
      <c r="I49" s="256"/>
      <c r="J49" s="255"/>
      <c r="K49" s="255"/>
      <c r="L49" s="255"/>
      <c r="M49" s="255"/>
    </row>
    <row r="50" spans="1:27" ht="20.100000000000001" customHeight="1" x14ac:dyDescent="0.3">
      <c r="A50" s="67" t="s">
        <v>170</v>
      </c>
      <c r="B50" s="130">
        <v>122910.8</v>
      </c>
      <c r="C50" s="130"/>
      <c r="D50" s="130">
        <v>133838.1</v>
      </c>
      <c r="E50" s="130"/>
      <c r="F50" s="130">
        <v>10982</v>
      </c>
      <c r="G50" s="130"/>
      <c r="H50" s="261">
        <v>108.89043110938999</v>
      </c>
      <c r="I50" s="277"/>
      <c r="J50" s="277"/>
      <c r="K50" s="277"/>
      <c r="L50" s="277"/>
      <c r="M50" s="277"/>
    </row>
    <row r="51" spans="1:27" ht="20.100000000000001" customHeight="1" x14ac:dyDescent="0.2">
      <c r="A51" s="185"/>
      <c r="B51" s="278"/>
      <c r="C51" s="279"/>
      <c r="D51" s="279"/>
      <c r="E51" s="279"/>
      <c r="F51" s="58"/>
      <c r="G51" s="58"/>
      <c r="H51" s="75"/>
      <c r="I51" s="75"/>
      <c r="J51" s="75"/>
      <c r="K51" s="75"/>
      <c r="L51" s="75"/>
      <c r="M51" s="75"/>
    </row>
    <row r="52" spans="1:27" ht="21.95" customHeight="1" x14ac:dyDescent="0.2">
      <c r="A52" s="280" t="s">
        <v>317</v>
      </c>
      <c r="B52" s="280"/>
      <c r="C52" s="280"/>
      <c r="D52" s="280"/>
      <c r="E52" s="280"/>
      <c r="F52" s="280"/>
      <c r="G52" s="280"/>
      <c r="H52" s="75"/>
      <c r="I52" s="75"/>
      <c r="J52" s="75"/>
      <c r="K52" s="75"/>
      <c r="L52" s="75"/>
      <c r="M52" s="75"/>
    </row>
    <row r="53" spans="1:27" ht="15" customHeight="1" x14ac:dyDescent="0.2">
      <c r="A53" s="274"/>
    </row>
    <row r="54" spans="1:27" ht="58.5" customHeight="1" x14ac:dyDescent="0.2">
      <c r="A54" s="190" t="s">
        <v>318</v>
      </c>
      <c r="B54" s="190" t="s">
        <v>319</v>
      </c>
      <c r="C54" s="190" t="s">
        <v>320</v>
      </c>
      <c r="D54" s="190" t="s">
        <v>321</v>
      </c>
      <c r="E54" s="190" t="s">
        <v>322</v>
      </c>
      <c r="F54" s="190" t="s">
        <v>323</v>
      </c>
      <c r="G54" s="190" t="s">
        <v>324</v>
      </c>
      <c r="H54" s="62"/>
      <c r="I54" s="62"/>
      <c r="J54" s="62"/>
      <c r="K54" s="62"/>
      <c r="L54" s="62"/>
      <c r="M54" s="281"/>
    </row>
    <row r="55" spans="1:27" ht="18" customHeight="1" x14ac:dyDescent="0.2">
      <c r="A55" s="102">
        <v>1</v>
      </c>
      <c r="B55" s="282">
        <v>2</v>
      </c>
      <c r="C55" s="282">
        <v>3</v>
      </c>
      <c r="D55" s="282">
        <v>4</v>
      </c>
      <c r="E55" s="282">
        <v>5</v>
      </c>
      <c r="F55" s="282">
        <v>6</v>
      </c>
      <c r="G55" s="282">
        <v>7</v>
      </c>
      <c r="H55" s="175"/>
      <c r="I55" s="175"/>
      <c r="J55" s="175"/>
      <c r="K55" s="175"/>
      <c r="L55" s="175"/>
      <c r="M55" s="283"/>
    </row>
    <row r="56" spans="1:27" ht="78.75" customHeight="1" x14ac:dyDescent="0.3">
      <c r="A56" s="92" t="s">
        <v>325</v>
      </c>
      <c r="B56" s="284" t="s">
        <v>326</v>
      </c>
      <c r="C56" s="284" t="s">
        <v>327</v>
      </c>
      <c r="D56" s="284" t="s">
        <v>328</v>
      </c>
      <c r="E56" s="284" t="s">
        <v>329</v>
      </c>
      <c r="F56" s="130" t="s">
        <v>330</v>
      </c>
      <c r="G56" s="284" t="s">
        <v>331</v>
      </c>
      <c r="H56" s="62"/>
      <c r="I56" s="255"/>
      <c r="J56" s="255"/>
      <c r="K56" s="255"/>
      <c r="L56" s="255"/>
      <c r="M56" s="256"/>
      <c r="X56" s="285" t="s">
        <v>332</v>
      </c>
      <c r="Y56" s="285"/>
    </row>
    <row r="57" spans="1:27" ht="139.5" customHeight="1" x14ac:dyDescent="0.3">
      <c r="A57" s="92" t="s">
        <v>325</v>
      </c>
      <c r="B57" s="284" t="s">
        <v>333</v>
      </c>
      <c r="C57" s="284" t="s">
        <v>334</v>
      </c>
      <c r="D57" s="284" t="s">
        <v>328</v>
      </c>
      <c r="E57" s="284" t="s">
        <v>335</v>
      </c>
      <c r="F57" s="130" t="s">
        <v>336</v>
      </c>
      <c r="G57" s="284" t="s">
        <v>337</v>
      </c>
      <c r="H57" s="62"/>
      <c r="I57" s="255"/>
      <c r="J57" s="255"/>
      <c r="K57" s="255"/>
      <c r="L57" s="255"/>
      <c r="M57" s="256"/>
      <c r="X57" s="286" t="s">
        <v>338</v>
      </c>
      <c r="Y57" s="286" t="s">
        <v>339</v>
      </c>
      <c r="Z57" s="286" t="s">
        <v>340</v>
      </c>
    </row>
    <row r="58" spans="1:27" ht="20.100000000000001" customHeight="1" x14ac:dyDescent="0.3">
      <c r="A58" s="92"/>
      <c r="B58" s="127"/>
      <c r="C58" s="127"/>
      <c r="D58" s="127"/>
      <c r="E58" s="127"/>
      <c r="F58" s="130"/>
      <c r="G58" s="67"/>
      <c r="H58" s="62"/>
      <c r="I58" s="255"/>
      <c r="J58" s="255"/>
      <c r="K58" s="255"/>
      <c r="L58" s="255"/>
      <c r="M58" s="256"/>
      <c r="X58" s="131"/>
      <c r="Y58" s="131"/>
      <c r="Z58" s="198"/>
    </row>
    <row r="59" spans="1:27" ht="20.100000000000001" customHeight="1" x14ac:dyDescent="0.2">
      <c r="A59" s="67" t="s">
        <v>170</v>
      </c>
      <c r="B59" s="67" t="s">
        <v>341</v>
      </c>
      <c r="C59" s="132">
        <f>10873.726+12339.77</f>
        <v>23213.5</v>
      </c>
      <c r="D59" s="67" t="s">
        <v>341</v>
      </c>
      <c r="E59" s="67" t="s">
        <v>341</v>
      </c>
      <c r="F59" s="130"/>
      <c r="G59" s="67" t="s">
        <v>341</v>
      </c>
      <c r="H59" s="62"/>
      <c r="I59" s="255"/>
      <c r="J59" s="255"/>
      <c r="K59" s="255"/>
      <c r="L59" s="255"/>
      <c r="M59" s="256"/>
      <c r="X59" s="130">
        <v>24.1</v>
      </c>
      <c r="Y59" s="131">
        <v>181368</v>
      </c>
      <c r="Z59" s="287">
        <v>198124</v>
      </c>
      <c r="AA59" s="126">
        <f>Z59-Y59</f>
        <v>16756</v>
      </c>
    </row>
    <row r="60" spans="1:27" ht="20.100000000000001" customHeight="1" x14ac:dyDescent="0.2">
      <c r="A60" s="58"/>
      <c r="B60" s="175"/>
      <c r="C60" s="175"/>
      <c r="D60" s="175"/>
      <c r="E60" s="175"/>
      <c r="F60" s="175"/>
      <c r="G60" s="175"/>
      <c r="H60" s="175"/>
      <c r="I60" s="56"/>
      <c r="J60" s="56"/>
      <c r="K60" s="56"/>
      <c r="L60" s="56"/>
      <c r="M60" s="56"/>
      <c r="Y60" s="288" t="e">
        <f>Y59/$F$59</f>
        <v>#DIV/0!</v>
      </c>
      <c r="Z60" s="288" t="e">
        <f>Z59/$F$59</f>
        <v>#DIV/0!</v>
      </c>
    </row>
    <row r="61" spans="1:27" ht="21.95" customHeight="1" x14ac:dyDescent="0.2">
      <c r="A61" s="280" t="s">
        <v>342</v>
      </c>
      <c r="B61" s="280"/>
      <c r="C61" s="280"/>
      <c r="D61" s="280"/>
      <c r="E61" s="280"/>
      <c r="F61" s="280"/>
      <c r="G61" s="280"/>
      <c r="H61" s="75"/>
      <c r="I61" s="75"/>
      <c r="J61" s="75"/>
      <c r="K61" s="75"/>
      <c r="L61" s="75"/>
      <c r="M61" s="75"/>
    </row>
    <row r="62" spans="1:27" ht="20.100000000000001" customHeight="1" x14ac:dyDescent="0.2">
      <c r="A62" s="75"/>
      <c r="B62" s="289"/>
      <c r="C62" s="75"/>
      <c r="D62" s="75"/>
      <c r="E62" s="75"/>
      <c r="F62" s="75"/>
      <c r="G62" s="75"/>
    </row>
    <row r="63" spans="1:27" ht="63.95" customHeight="1" x14ac:dyDescent="0.2">
      <c r="A63" s="68" t="s">
        <v>343</v>
      </c>
      <c r="B63" s="290" t="s">
        <v>344</v>
      </c>
      <c r="C63" s="191" t="s">
        <v>345</v>
      </c>
      <c r="D63" s="192"/>
      <c r="E63" s="191" t="s">
        <v>346</v>
      </c>
      <c r="F63" s="192"/>
      <c r="G63" s="290" t="s">
        <v>347</v>
      </c>
      <c r="H63" s="62"/>
      <c r="I63" s="62"/>
      <c r="J63" s="62"/>
      <c r="K63" s="62"/>
      <c r="L63" s="62"/>
      <c r="M63" s="62"/>
    </row>
    <row r="64" spans="1:27" ht="33.75" customHeight="1" x14ac:dyDescent="0.2">
      <c r="A64" s="69"/>
      <c r="B64" s="291"/>
      <c r="C64" s="67" t="s">
        <v>348</v>
      </c>
      <c r="D64" s="63" t="s">
        <v>9</v>
      </c>
      <c r="E64" s="292" t="s">
        <v>348</v>
      </c>
      <c r="F64" s="63" t="s">
        <v>9</v>
      </c>
      <c r="G64" s="291"/>
      <c r="H64" s="62"/>
      <c r="I64" s="62"/>
      <c r="J64" s="62"/>
      <c r="K64" s="62"/>
      <c r="L64" s="62"/>
      <c r="M64" s="62"/>
    </row>
    <row r="65" spans="1:22" ht="18" customHeight="1" x14ac:dyDescent="0.2">
      <c r="A65" s="67">
        <v>1</v>
      </c>
      <c r="B65" s="67">
        <v>2</v>
      </c>
      <c r="C65" s="67">
        <v>3</v>
      </c>
      <c r="D65" s="63">
        <v>4</v>
      </c>
      <c r="E65" s="292">
        <v>5</v>
      </c>
      <c r="F65" s="63">
        <v>6</v>
      </c>
      <c r="G65" s="63">
        <v>7</v>
      </c>
      <c r="H65" s="175"/>
      <c r="I65" s="175"/>
      <c r="J65" s="175"/>
      <c r="K65" s="175"/>
      <c r="L65" s="175"/>
      <c r="M65" s="175"/>
    </row>
    <row r="66" spans="1:22" ht="37.5" customHeight="1" x14ac:dyDescent="0.2">
      <c r="A66" s="293" t="s">
        <v>349</v>
      </c>
      <c r="B66" s="132"/>
      <c r="C66" s="132"/>
      <c r="D66" s="132"/>
      <c r="E66" s="132"/>
      <c r="F66" s="132"/>
      <c r="G66" s="132"/>
      <c r="H66" s="269"/>
      <c r="I66" s="255"/>
      <c r="J66" s="255"/>
      <c r="K66" s="255"/>
      <c r="L66" s="255"/>
      <c r="M66" s="255"/>
    </row>
    <row r="67" spans="1:22" ht="20.100000000000001" customHeight="1" x14ac:dyDescent="0.2">
      <c r="A67" s="293" t="s">
        <v>350</v>
      </c>
      <c r="B67" s="92"/>
      <c r="C67" s="92"/>
      <c r="D67" s="287"/>
      <c r="E67" s="294"/>
      <c r="F67" s="287"/>
      <c r="G67" s="287"/>
      <c r="H67" s="255"/>
      <c r="I67" s="255"/>
      <c r="J67" s="255"/>
      <c r="K67" s="255"/>
      <c r="L67" s="255"/>
      <c r="M67" s="255"/>
    </row>
    <row r="68" spans="1:22" ht="64.5" customHeight="1" x14ac:dyDescent="0.2">
      <c r="A68" s="295" t="s">
        <v>326</v>
      </c>
      <c r="B68" s="296">
        <v>5017.7</v>
      </c>
      <c r="C68" s="296">
        <v>0</v>
      </c>
      <c r="D68" s="296">
        <v>0</v>
      </c>
      <c r="E68" s="132">
        <v>418.1</v>
      </c>
      <c r="F68" s="132">
        <v>418.1</v>
      </c>
      <c r="G68" s="296">
        <v>4599.6000000000004</v>
      </c>
      <c r="I68" s="255"/>
      <c r="J68" s="255"/>
      <c r="K68" s="255"/>
      <c r="L68" s="255"/>
      <c r="M68" s="255"/>
    </row>
    <row r="69" spans="1:22" ht="93.75" customHeight="1" x14ac:dyDescent="0.2">
      <c r="A69" s="295" t="s">
        <v>333</v>
      </c>
      <c r="B69" s="296">
        <v>6466.8</v>
      </c>
      <c r="C69" s="296">
        <v>1205</v>
      </c>
      <c r="D69" s="296">
        <v>1205</v>
      </c>
      <c r="E69" s="296">
        <v>307.2</v>
      </c>
      <c r="F69" s="296">
        <v>307.2</v>
      </c>
      <c r="G69" s="296">
        <v>7364.6</v>
      </c>
      <c r="H69" s="255"/>
      <c r="I69" s="255"/>
      <c r="J69" s="255"/>
      <c r="K69" s="255"/>
      <c r="L69" s="255"/>
      <c r="M69" s="255"/>
    </row>
    <row r="70" spans="1:22" ht="20.100000000000001" customHeight="1" x14ac:dyDescent="0.2">
      <c r="A70" s="80" t="s">
        <v>170</v>
      </c>
      <c r="B70" s="296">
        <v>11484.5</v>
      </c>
      <c r="C70" s="296"/>
      <c r="D70" s="296"/>
      <c r="E70" s="296"/>
      <c r="F70" s="296"/>
      <c r="G70" s="296"/>
      <c r="H70" s="255"/>
      <c r="I70" s="255"/>
      <c r="J70" s="255"/>
      <c r="K70" s="255"/>
      <c r="L70" s="255"/>
      <c r="M70" s="255"/>
    </row>
    <row r="71" spans="1:22" ht="18.75" customHeight="1" x14ac:dyDescent="0.2">
      <c r="A71" s="198"/>
      <c r="B71" s="297"/>
      <c r="C71" s="298"/>
      <c r="D71" s="298"/>
      <c r="E71" s="298"/>
      <c r="F71" s="63"/>
      <c r="G71" s="63"/>
    </row>
    <row r="72" spans="1:22" ht="18.75" customHeight="1" x14ac:dyDescent="0.2">
      <c r="C72" s="95"/>
      <c r="D72" s="95"/>
      <c r="E72" s="95"/>
    </row>
    <row r="73" spans="1:22" ht="18.75" customHeight="1" x14ac:dyDescent="0.2">
      <c r="C73" s="95"/>
      <c r="D73" s="95"/>
      <c r="E73" s="95"/>
    </row>
    <row r="74" spans="1:22" ht="18.75" customHeight="1" x14ac:dyDescent="0.2">
      <c r="C74" s="95"/>
      <c r="D74" s="95"/>
      <c r="E74" s="95"/>
    </row>
    <row r="75" spans="1:22" ht="18.75" customHeight="1" x14ac:dyDescent="0.2">
      <c r="A75" s="245" t="s">
        <v>351</v>
      </c>
      <c r="B75" s="245"/>
      <c r="C75" s="245"/>
      <c r="D75" s="245"/>
      <c r="E75" s="245"/>
      <c r="F75" s="245"/>
      <c r="G75" s="245"/>
      <c r="H75" s="245"/>
      <c r="I75" s="245"/>
      <c r="J75" s="245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</row>
    <row r="76" spans="1:22" ht="18.75" customHeight="1" x14ac:dyDescent="0.2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</row>
    <row r="77" spans="1:22" ht="18.75" customHeight="1" x14ac:dyDescent="0.2">
      <c r="A77" s="300" t="s">
        <v>352</v>
      </c>
      <c r="B77" s="300" t="s">
        <v>353</v>
      </c>
      <c r="C77" s="68" t="s">
        <v>354</v>
      </c>
      <c r="D77" s="68" t="s">
        <v>355</v>
      </c>
      <c r="E77" s="68" t="s">
        <v>356</v>
      </c>
      <c r="F77" s="71" t="s">
        <v>357</v>
      </c>
      <c r="G77" s="73"/>
      <c r="H77" s="73"/>
      <c r="I77" s="73"/>
      <c r="J77" s="72"/>
      <c r="K77" s="62"/>
      <c r="L77" s="62"/>
      <c r="M77" s="62"/>
      <c r="N77" s="62"/>
      <c r="O77" s="175"/>
      <c r="P77" s="175"/>
      <c r="Q77" s="175"/>
      <c r="R77" s="175"/>
      <c r="S77" s="175"/>
      <c r="T77" s="175"/>
      <c r="U77" s="175"/>
      <c r="V77" s="175"/>
    </row>
    <row r="78" spans="1:22" ht="56.25" customHeight="1" x14ac:dyDescent="0.2">
      <c r="A78" s="301"/>
      <c r="B78" s="301"/>
      <c r="C78" s="69"/>
      <c r="D78" s="69"/>
      <c r="E78" s="69"/>
      <c r="F78" s="302" t="s">
        <v>358</v>
      </c>
      <c r="G78" s="190" t="s">
        <v>359</v>
      </c>
      <c r="H78" s="190" t="s">
        <v>69</v>
      </c>
      <c r="I78" s="190" t="s">
        <v>360</v>
      </c>
      <c r="J78" s="303" t="s">
        <v>361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8.75" customHeight="1" x14ac:dyDescent="0.2">
      <c r="A79" s="282">
        <v>1</v>
      </c>
      <c r="B79" s="282">
        <v>2</v>
      </c>
      <c r="C79" s="282">
        <v>3</v>
      </c>
      <c r="D79" s="282">
        <v>4</v>
      </c>
      <c r="E79" s="282">
        <v>5</v>
      </c>
      <c r="F79" s="282">
        <v>6</v>
      </c>
      <c r="G79" s="282">
        <v>7</v>
      </c>
      <c r="H79" s="282">
        <v>8</v>
      </c>
      <c r="I79" s="282">
        <v>9</v>
      </c>
      <c r="J79" s="282">
        <v>10</v>
      </c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241"/>
      <c r="V79" s="241"/>
    </row>
    <row r="80" spans="1:22" ht="18.75" customHeight="1" x14ac:dyDescent="0.3">
      <c r="A80" s="282">
        <v>1</v>
      </c>
      <c r="B80" s="282" t="s">
        <v>362</v>
      </c>
      <c r="C80" s="282">
        <v>2012</v>
      </c>
      <c r="D80" s="282" t="s">
        <v>363</v>
      </c>
      <c r="E80" s="261">
        <v>39.5</v>
      </c>
      <c r="F80" s="132">
        <v>20.100000000000001</v>
      </c>
      <c r="G80" s="132">
        <v>5.3</v>
      </c>
      <c r="H80" s="132">
        <v>1</v>
      </c>
      <c r="I80" s="132">
        <v>8.5</v>
      </c>
      <c r="J80" s="132">
        <v>4.5999999999999996</v>
      </c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</row>
    <row r="81" spans="1:22" ht="18.75" customHeight="1" x14ac:dyDescent="0.3">
      <c r="A81" s="282">
        <v>2</v>
      </c>
      <c r="B81" s="282" t="s">
        <v>364</v>
      </c>
      <c r="C81" s="282">
        <v>2012</v>
      </c>
      <c r="D81" s="282" t="s">
        <v>365</v>
      </c>
      <c r="E81" s="261">
        <v>31.3</v>
      </c>
      <c r="F81" s="132">
        <v>0.9</v>
      </c>
      <c r="G81" s="132">
        <v>0.9</v>
      </c>
      <c r="H81" s="132">
        <v>0.2</v>
      </c>
      <c r="I81" s="132">
        <v>0</v>
      </c>
      <c r="J81" s="132">
        <v>29.3</v>
      </c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</row>
    <row r="82" spans="1:22" s="214" customFormat="1" ht="18.75" customHeight="1" x14ac:dyDescent="0.3">
      <c r="A82" s="282" t="s">
        <v>170</v>
      </c>
      <c r="B82" s="282"/>
      <c r="C82" s="282"/>
      <c r="D82" s="282"/>
      <c r="E82" s="261">
        <v>70.8</v>
      </c>
      <c r="F82" s="261">
        <v>21</v>
      </c>
      <c r="G82" s="261">
        <v>6.2</v>
      </c>
      <c r="H82" s="261">
        <v>1.2</v>
      </c>
      <c r="I82" s="261">
        <v>8.5</v>
      </c>
      <c r="J82" s="261">
        <v>33.9</v>
      </c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</row>
    <row r="83" spans="1:22" ht="18.75" customHeight="1" x14ac:dyDescent="0.2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7"/>
      <c r="L83" s="307"/>
      <c r="M83" s="307"/>
      <c r="N83" s="307"/>
      <c r="O83" s="267"/>
      <c r="P83" s="267"/>
      <c r="Q83" s="267"/>
      <c r="R83" s="267"/>
      <c r="S83" s="267"/>
      <c r="T83" s="267"/>
      <c r="U83" s="59"/>
      <c r="V83" s="59"/>
    </row>
    <row r="84" spans="1:22" ht="18.75" customHeight="1" x14ac:dyDescent="0.2">
      <c r="A84" s="245" t="s">
        <v>366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</row>
    <row r="85" spans="1:22" ht="18.75" customHeight="1" x14ac:dyDescent="0.2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</row>
    <row r="86" spans="1:22" ht="18.75" customHeight="1" x14ac:dyDescent="0.2">
      <c r="A86" s="300" t="s">
        <v>352</v>
      </c>
      <c r="B86" s="300" t="s">
        <v>367</v>
      </c>
      <c r="C86" s="68" t="s">
        <v>353</v>
      </c>
      <c r="D86" s="68" t="s">
        <v>355</v>
      </c>
      <c r="E86" s="68" t="s">
        <v>368</v>
      </c>
      <c r="F86" s="71" t="s">
        <v>369</v>
      </c>
      <c r="G86" s="73"/>
      <c r="H86" s="73"/>
      <c r="I86" s="73"/>
      <c r="J86" s="72"/>
      <c r="K86" s="62"/>
      <c r="L86" s="62"/>
      <c r="M86" s="62"/>
      <c r="N86" s="62"/>
      <c r="O86" s="62"/>
      <c r="P86" s="62"/>
      <c r="Q86" s="62"/>
      <c r="R86" s="62"/>
      <c r="S86" s="62"/>
      <c r="T86" s="175"/>
      <c r="U86" s="175"/>
      <c r="V86" s="175"/>
    </row>
    <row r="87" spans="1:22" ht="18.75" customHeight="1" x14ac:dyDescent="0.2">
      <c r="A87" s="308"/>
      <c r="B87" s="308"/>
      <c r="C87" s="309"/>
      <c r="D87" s="309"/>
      <c r="E87" s="309"/>
      <c r="F87" s="290" t="s">
        <v>370</v>
      </c>
      <c r="G87" s="310" t="s">
        <v>348</v>
      </c>
      <c r="H87" s="290" t="s">
        <v>9</v>
      </c>
      <c r="I87" s="68" t="s">
        <v>10</v>
      </c>
      <c r="J87" s="68" t="s">
        <v>11</v>
      </c>
      <c r="K87" s="62"/>
      <c r="L87" s="62"/>
      <c r="M87" s="62"/>
      <c r="N87" s="62"/>
      <c r="O87" s="62"/>
      <c r="P87" s="62"/>
      <c r="Q87" s="62"/>
      <c r="R87" s="62"/>
      <c r="S87" s="62"/>
      <c r="T87" s="175"/>
      <c r="U87" s="175"/>
      <c r="V87" s="175"/>
    </row>
    <row r="88" spans="1:22" ht="18.75" customHeight="1" x14ac:dyDescent="0.2">
      <c r="A88" s="301"/>
      <c r="B88" s="301"/>
      <c r="C88" s="69"/>
      <c r="D88" s="69"/>
      <c r="E88" s="69"/>
      <c r="F88" s="291"/>
      <c r="G88" s="311"/>
      <c r="H88" s="291"/>
      <c r="I88" s="69"/>
      <c r="J88" s="69"/>
      <c r="K88" s="62"/>
      <c r="L88" s="62"/>
      <c r="M88" s="62"/>
      <c r="N88" s="62"/>
      <c r="O88" s="62"/>
      <c r="P88" s="62"/>
      <c r="Q88" s="62"/>
      <c r="R88" s="62"/>
      <c r="S88" s="62"/>
      <c r="T88" s="175"/>
      <c r="U88" s="175"/>
      <c r="V88" s="175"/>
    </row>
    <row r="89" spans="1:22" ht="18.75" customHeight="1" x14ac:dyDescent="0.2">
      <c r="A89" s="282">
        <v>1</v>
      </c>
      <c r="B89" s="282">
        <v>2</v>
      </c>
      <c r="C89" s="282">
        <v>3</v>
      </c>
      <c r="D89" s="282">
        <v>4</v>
      </c>
      <c r="E89" s="282">
        <v>5</v>
      </c>
      <c r="F89" s="282">
        <v>6</v>
      </c>
      <c r="G89" s="282">
        <v>7</v>
      </c>
      <c r="H89" s="282">
        <v>8</v>
      </c>
      <c r="I89" s="282">
        <v>9</v>
      </c>
      <c r="J89" s="282">
        <v>10</v>
      </c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241"/>
    </row>
    <row r="90" spans="1:22" ht="18.75" customHeight="1" x14ac:dyDescent="0.2">
      <c r="A90" s="282" t="s">
        <v>371</v>
      </c>
      <c r="B90" s="282" t="s">
        <v>371</v>
      </c>
      <c r="C90" s="282" t="s">
        <v>371</v>
      </c>
      <c r="D90" s="282" t="s">
        <v>371</v>
      </c>
      <c r="E90" s="282" t="s">
        <v>371</v>
      </c>
      <c r="F90" s="282" t="s">
        <v>371</v>
      </c>
      <c r="G90" s="282" t="s">
        <v>371</v>
      </c>
      <c r="H90" s="282" t="s">
        <v>371</v>
      </c>
      <c r="I90" s="282" t="s">
        <v>371</v>
      </c>
      <c r="J90" s="282" t="s">
        <v>371</v>
      </c>
      <c r="K90" s="312"/>
      <c r="L90" s="312"/>
      <c r="M90" s="312"/>
      <c r="N90" s="312"/>
      <c r="O90" s="313"/>
      <c r="P90" s="313"/>
      <c r="Q90" s="313"/>
      <c r="R90" s="313"/>
      <c r="S90" s="313"/>
      <c r="T90" s="305"/>
      <c r="U90" s="305"/>
      <c r="V90" s="305"/>
    </row>
    <row r="91" spans="1:22" ht="18.75" customHeight="1" x14ac:dyDescent="0.2">
      <c r="A91" s="282" t="s">
        <v>170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72"/>
      <c r="L91" s="272"/>
      <c r="M91" s="272"/>
      <c r="N91" s="272"/>
      <c r="O91" s="272"/>
      <c r="P91" s="272"/>
      <c r="Q91" s="272"/>
      <c r="R91" s="272"/>
      <c r="S91" s="272"/>
      <c r="T91" s="255"/>
      <c r="U91" s="255"/>
      <c r="V91" s="255"/>
    </row>
    <row r="92" spans="1:22" ht="18.75" customHeight="1" x14ac:dyDescent="0.2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8"/>
      <c r="N92" s="179"/>
      <c r="O92" s="314"/>
      <c r="P92" s="314"/>
      <c r="Q92" s="314"/>
      <c r="R92" s="314"/>
      <c r="S92" s="314"/>
    </row>
    <row r="93" spans="1:22" ht="18.75" customHeight="1" x14ac:dyDescent="0.2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8"/>
      <c r="N93" s="179"/>
      <c r="O93" s="314"/>
      <c r="P93" s="314"/>
      <c r="Q93" s="314"/>
      <c r="R93" s="314"/>
      <c r="S93" s="314"/>
    </row>
    <row r="94" spans="1:22" ht="18.75" customHeight="1" x14ac:dyDescent="0.2">
      <c r="A94" s="245" t="s">
        <v>372</v>
      </c>
      <c r="B94" s="245"/>
      <c r="C94" s="245"/>
      <c r="D94" s="245"/>
      <c r="E94" s="245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</row>
    <row r="95" spans="1:22" ht="18.75" customHeight="1" x14ac:dyDescent="0.2">
      <c r="A95" s="315"/>
      <c r="B95" s="315"/>
      <c r="C95" s="315"/>
      <c r="D95" s="315"/>
      <c r="E95" s="315"/>
      <c r="F95" s="315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5"/>
      <c r="U95" s="317" t="s">
        <v>373</v>
      </c>
      <c r="V95" s="317"/>
    </row>
    <row r="96" spans="1:22" ht="18.75" customHeight="1" x14ac:dyDescent="0.3">
      <c r="A96" s="318" t="s">
        <v>352</v>
      </c>
      <c r="B96" s="68" t="s">
        <v>374</v>
      </c>
      <c r="C96" s="319" t="s">
        <v>375</v>
      </c>
      <c r="D96" s="321"/>
      <c r="E96" s="321"/>
      <c r="F96" s="320"/>
      <c r="G96" s="319" t="s">
        <v>376</v>
      </c>
      <c r="H96" s="321"/>
      <c r="I96" s="321"/>
      <c r="J96" s="320"/>
      <c r="K96" s="319" t="s">
        <v>377</v>
      </c>
      <c r="L96" s="321"/>
      <c r="M96" s="321"/>
      <c r="N96" s="320"/>
      <c r="O96" s="322" t="s">
        <v>378</v>
      </c>
      <c r="P96" s="324"/>
      <c r="Q96" s="324"/>
      <c r="R96" s="323"/>
      <c r="S96" s="319" t="s">
        <v>170</v>
      </c>
      <c r="T96" s="321"/>
      <c r="U96" s="321"/>
      <c r="V96" s="320"/>
    </row>
    <row r="97" spans="1:23" ht="37.5" customHeight="1" x14ac:dyDescent="0.3">
      <c r="A97" s="144"/>
      <c r="B97" s="69"/>
      <c r="C97" s="261" t="s">
        <v>348</v>
      </c>
      <c r="D97" s="190" t="s">
        <v>379</v>
      </c>
      <c r="E97" s="190" t="s">
        <v>380</v>
      </c>
      <c r="F97" s="190" t="s">
        <v>11</v>
      </c>
      <c r="G97" s="63" t="s">
        <v>348</v>
      </c>
      <c r="H97" s="190" t="s">
        <v>9</v>
      </c>
      <c r="I97" s="67" t="s">
        <v>380</v>
      </c>
      <c r="J97" s="67" t="s">
        <v>11</v>
      </c>
      <c r="K97" s="63" t="s">
        <v>348</v>
      </c>
      <c r="L97" s="67" t="s">
        <v>9</v>
      </c>
      <c r="M97" s="67" t="s">
        <v>380</v>
      </c>
      <c r="N97" s="67" t="s">
        <v>11</v>
      </c>
      <c r="O97" s="63" t="s">
        <v>348</v>
      </c>
      <c r="P97" s="190" t="s">
        <v>9</v>
      </c>
      <c r="Q97" s="67" t="s">
        <v>380</v>
      </c>
      <c r="R97" s="67" t="s">
        <v>11</v>
      </c>
      <c r="S97" s="63" t="s">
        <v>348</v>
      </c>
      <c r="T97" s="190" t="s">
        <v>9</v>
      </c>
      <c r="U97" s="67" t="s">
        <v>380</v>
      </c>
      <c r="V97" s="67" t="s">
        <v>11</v>
      </c>
    </row>
    <row r="98" spans="1:23" ht="18.75" customHeight="1" x14ac:dyDescent="0.2">
      <c r="A98" s="67">
        <v>1</v>
      </c>
      <c r="B98" s="67">
        <v>2</v>
      </c>
      <c r="C98" s="67">
        <v>3</v>
      </c>
      <c r="D98" s="67">
        <v>4</v>
      </c>
      <c r="E98" s="67">
        <v>5</v>
      </c>
      <c r="F98" s="67">
        <v>6</v>
      </c>
      <c r="G98" s="67">
        <v>7</v>
      </c>
      <c r="H98" s="67">
        <v>8</v>
      </c>
      <c r="I98" s="67">
        <v>9</v>
      </c>
      <c r="J98" s="67">
        <v>10</v>
      </c>
      <c r="K98" s="67">
        <v>11</v>
      </c>
      <c r="L98" s="67">
        <v>12</v>
      </c>
      <c r="M98" s="67">
        <v>13</v>
      </c>
      <c r="N98" s="67">
        <v>14</v>
      </c>
      <c r="O98" s="67">
        <v>15</v>
      </c>
      <c r="P98" s="67">
        <v>16</v>
      </c>
      <c r="Q98" s="67">
        <v>17</v>
      </c>
      <c r="R98" s="67">
        <v>18</v>
      </c>
      <c r="S98" s="67">
        <v>19</v>
      </c>
      <c r="T98" s="63">
        <v>20</v>
      </c>
      <c r="U98" s="63">
        <v>21</v>
      </c>
      <c r="V98" s="63">
        <v>22</v>
      </c>
    </row>
    <row r="99" spans="1:23" ht="99" customHeight="1" x14ac:dyDescent="0.3">
      <c r="A99" s="131">
        <v>1</v>
      </c>
      <c r="B99" s="284" t="s">
        <v>381</v>
      </c>
      <c r="C99" s="130">
        <v>9055.2000000000007</v>
      </c>
      <c r="D99" s="180">
        <v>8624</v>
      </c>
      <c r="E99" s="130">
        <v>-431.2</v>
      </c>
      <c r="F99" s="130">
        <v>95.2</v>
      </c>
      <c r="G99" s="130">
        <v>0</v>
      </c>
      <c r="H99" s="130">
        <v>0</v>
      </c>
      <c r="I99" s="130">
        <v>0</v>
      </c>
      <c r="J99" s="130"/>
      <c r="K99" s="130">
        <v>0</v>
      </c>
      <c r="L99" s="130">
        <v>6387.8</v>
      </c>
      <c r="M99" s="130">
        <v>6387.8</v>
      </c>
      <c r="N99" s="130"/>
      <c r="O99" s="130">
        <v>0</v>
      </c>
      <c r="P99" s="130">
        <v>0</v>
      </c>
      <c r="Q99" s="130">
        <v>0</v>
      </c>
      <c r="R99" s="130"/>
      <c r="S99" s="130">
        <v>9055.2000000000007</v>
      </c>
      <c r="T99" s="130">
        <v>15011.8</v>
      </c>
      <c r="U99" s="130">
        <v>5956.6</v>
      </c>
      <c r="V99" s="130">
        <v>165.8</v>
      </c>
    </row>
    <row r="100" spans="1:23" ht="75.75" customHeight="1" x14ac:dyDescent="0.3">
      <c r="A100" s="131">
        <v>2</v>
      </c>
      <c r="B100" s="284" t="s">
        <v>382</v>
      </c>
      <c r="C100" s="130">
        <v>9055.2000000000007</v>
      </c>
      <c r="D100" s="130">
        <v>1550.3</v>
      </c>
      <c r="E100" s="130">
        <v>-7504.9</v>
      </c>
      <c r="F100" s="130">
        <v>17.100000000000001</v>
      </c>
      <c r="G100" s="130">
        <v>0</v>
      </c>
      <c r="H100" s="130">
        <v>0</v>
      </c>
      <c r="I100" s="130">
        <v>0</v>
      </c>
      <c r="J100" s="130"/>
      <c r="K100" s="130">
        <v>0</v>
      </c>
      <c r="L100" s="130">
        <v>6294</v>
      </c>
      <c r="M100" s="130">
        <v>6294</v>
      </c>
      <c r="N100" s="130"/>
      <c r="O100" s="130">
        <v>0</v>
      </c>
      <c r="P100" s="130">
        <v>0</v>
      </c>
      <c r="Q100" s="130">
        <v>0</v>
      </c>
      <c r="R100" s="130"/>
      <c r="S100" s="130">
        <v>9055.2000000000007</v>
      </c>
      <c r="T100" s="130">
        <v>7844.3</v>
      </c>
      <c r="U100" s="130">
        <v>-1210.9000000000001</v>
      </c>
      <c r="V100" s="130">
        <v>86.6</v>
      </c>
    </row>
    <row r="101" spans="1:23" s="214" customFormat="1" ht="31.5" customHeight="1" x14ac:dyDescent="0.3">
      <c r="A101" s="325" t="s">
        <v>170</v>
      </c>
      <c r="B101" s="325"/>
      <c r="C101" s="199">
        <v>18110.400000000001</v>
      </c>
      <c r="D101" s="199">
        <v>10174.299999999999</v>
      </c>
      <c r="E101" s="199">
        <v>-7936.1</v>
      </c>
      <c r="F101" s="199"/>
      <c r="G101" s="199">
        <v>0</v>
      </c>
      <c r="H101" s="199">
        <v>0</v>
      </c>
      <c r="I101" s="199">
        <v>0</v>
      </c>
      <c r="J101" s="199"/>
      <c r="K101" s="199">
        <v>0</v>
      </c>
      <c r="L101" s="199">
        <v>12681.8</v>
      </c>
      <c r="M101" s="199">
        <v>12681.8</v>
      </c>
      <c r="N101" s="199">
        <v>0</v>
      </c>
      <c r="O101" s="199">
        <v>0</v>
      </c>
      <c r="P101" s="199">
        <v>0</v>
      </c>
      <c r="Q101" s="199">
        <v>0</v>
      </c>
      <c r="R101" s="199"/>
      <c r="S101" s="199">
        <v>18110.400000000001</v>
      </c>
      <c r="T101" s="199">
        <v>22856.1</v>
      </c>
      <c r="U101" s="199">
        <v>4745.7</v>
      </c>
      <c r="V101" s="199">
        <v>126.2</v>
      </c>
      <c r="W101" s="326"/>
    </row>
    <row r="102" spans="1:23" ht="26.25" customHeight="1" x14ac:dyDescent="0.2">
      <c r="A102" s="67"/>
      <c r="B102" s="9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67"/>
      <c r="V102" s="67"/>
    </row>
    <row r="103" spans="1:23" ht="18.75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1:23" ht="18.75" customHeight="1" x14ac:dyDescent="0.2">
      <c r="A104" s="102" t="s">
        <v>383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 t="s">
        <v>384</v>
      </c>
      <c r="R104" s="102"/>
    </row>
    <row r="105" spans="1:23" ht="18.75" customHeight="1" x14ac:dyDescent="0.2">
      <c r="A105" s="327" t="s">
        <v>352</v>
      </c>
      <c r="B105" s="327" t="s">
        <v>385</v>
      </c>
      <c r="C105" s="290" t="s">
        <v>386</v>
      </c>
      <c r="D105" s="290" t="s">
        <v>387</v>
      </c>
      <c r="E105" s="290" t="s">
        <v>388</v>
      </c>
      <c r="F105" s="290" t="s">
        <v>389</v>
      </c>
      <c r="G105" s="71" t="s">
        <v>390</v>
      </c>
      <c r="H105" s="73"/>
      <c r="I105" s="73"/>
      <c r="J105" s="73"/>
      <c r="K105" s="72"/>
      <c r="L105" s="332" t="s">
        <v>391</v>
      </c>
      <c r="M105" s="336"/>
      <c r="N105" s="336"/>
      <c r="O105" s="333"/>
      <c r="P105" s="342" t="s">
        <v>392</v>
      </c>
      <c r="Q105" s="346"/>
      <c r="R105" s="343"/>
      <c r="S105" s="175"/>
      <c r="T105" s="175"/>
      <c r="U105" s="175"/>
    </row>
    <row r="106" spans="1:23" ht="18.75" customHeight="1" x14ac:dyDescent="0.2">
      <c r="A106" s="329"/>
      <c r="B106" s="329"/>
      <c r="C106" s="330"/>
      <c r="D106" s="330"/>
      <c r="E106" s="330"/>
      <c r="F106" s="330"/>
      <c r="G106" s="290" t="s">
        <v>393</v>
      </c>
      <c r="H106" s="68" t="s">
        <v>394</v>
      </c>
      <c r="I106" s="71" t="s">
        <v>395</v>
      </c>
      <c r="J106" s="73"/>
      <c r="K106" s="72"/>
      <c r="L106" s="338"/>
      <c r="M106" s="331"/>
      <c r="N106" s="331"/>
      <c r="O106" s="339"/>
      <c r="P106" s="340"/>
      <c r="Q106" s="341"/>
      <c r="R106" s="348"/>
      <c r="S106" s="175"/>
      <c r="T106" s="175"/>
      <c r="U106" s="175"/>
    </row>
    <row r="107" spans="1:23" ht="117.75" customHeight="1" x14ac:dyDescent="0.2">
      <c r="A107" s="328"/>
      <c r="B107" s="328"/>
      <c r="C107" s="291"/>
      <c r="D107" s="291"/>
      <c r="E107" s="291"/>
      <c r="F107" s="291"/>
      <c r="G107" s="291"/>
      <c r="H107" s="69"/>
      <c r="I107" s="190" t="s">
        <v>396</v>
      </c>
      <c r="J107" s="190" t="s">
        <v>397</v>
      </c>
      <c r="K107" s="190" t="s">
        <v>398</v>
      </c>
      <c r="L107" s="334"/>
      <c r="M107" s="337"/>
      <c r="N107" s="337"/>
      <c r="O107" s="335"/>
      <c r="P107" s="344"/>
      <c r="Q107" s="347"/>
      <c r="R107" s="345"/>
      <c r="S107" s="175"/>
      <c r="T107" s="175"/>
      <c r="U107" s="175"/>
    </row>
    <row r="108" spans="1:23" ht="18.75" customHeight="1" x14ac:dyDescent="0.3">
      <c r="A108" s="63">
        <v>1</v>
      </c>
      <c r="B108" s="67">
        <v>2</v>
      </c>
      <c r="C108" s="67">
        <v>3</v>
      </c>
      <c r="D108" s="67">
        <v>4</v>
      </c>
      <c r="E108" s="67">
        <v>5</v>
      </c>
      <c r="F108" s="67">
        <v>6</v>
      </c>
      <c r="G108" s="67">
        <v>7</v>
      </c>
      <c r="H108" s="67">
        <v>8</v>
      </c>
      <c r="I108" s="67">
        <v>9</v>
      </c>
      <c r="J108" s="67">
        <v>10</v>
      </c>
      <c r="K108" s="67">
        <v>11</v>
      </c>
      <c r="L108" s="322">
        <v>12</v>
      </c>
      <c r="M108" s="324"/>
      <c r="N108" s="324"/>
      <c r="O108" s="323"/>
      <c r="P108" s="322">
        <v>13</v>
      </c>
      <c r="Q108" s="324"/>
      <c r="R108" s="323"/>
      <c r="T108" s="180"/>
      <c r="U108" s="180"/>
      <c r="V108" s="180"/>
    </row>
    <row r="109" spans="1:23" ht="76.5" customHeight="1" x14ac:dyDescent="0.3">
      <c r="A109" s="349">
        <v>1</v>
      </c>
      <c r="B109" s="284" t="str">
        <f>'[1]5.1Інша інф план річ'!B121:D121</f>
        <v>Будівництво очисних споруд промивних вод на ДВС</v>
      </c>
      <c r="C109" s="63" t="s">
        <v>399</v>
      </c>
      <c r="D109" s="63">
        <v>74154.61</v>
      </c>
      <c r="E109" s="63">
        <v>0</v>
      </c>
      <c r="F109" s="63">
        <v>0</v>
      </c>
      <c r="G109" s="63">
        <v>1954.3</v>
      </c>
      <c r="H109" s="63">
        <v>1954.3</v>
      </c>
      <c r="I109" s="63">
        <v>192.3</v>
      </c>
      <c r="J109" s="63">
        <v>1762</v>
      </c>
      <c r="K109" s="63">
        <v>0</v>
      </c>
      <c r="L109" s="350" t="s">
        <v>400</v>
      </c>
      <c r="M109" s="352"/>
      <c r="N109" s="352"/>
      <c r="O109" s="351"/>
      <c r="P109" s="353" t="s">
        <v>401</v>
      </c>
      <c r="Q109" s="355"/>
      <c r="R109" s="354"/>
      <c r="T109" s="180"/>
      <c r="U109" s="180"/>
      <c r="V109" s="180"/>
    </row>
    <row r="110" spans="1:23" ht="18.75" customHeight="1" x14ac:dyDescent="0.2">
      <c r="A110" s="67" t="s">
        <v>170</v>
      </c>
      <c r="B110" s="92"/>
      <c r="C110" s="92"/>
      <c r="D110" s="130" t="s">
        <v>402</v>
      </c>
      <c r="E110" s="130">
        <v>0</v>
      </c>
      <c r="F110" s="130">
        <v>0</v>
      </c>
      <c r="G110" s="130">
        <v>1954.3</v>
      </c>
      <c r="H110" s="130">
        <v>1954.3</v>
      </c>
      <c r="I110" s="130">
        <v>192.3</v>
      </c>
      <c r="J110" s="130">
        <v>1762</v>
      </c>
      <c r="K110" s="130">
        <v>0</v>
      </c>
      <c r="L110" s="356"/>
      <c r="M110" s="358"/>
      <c r="N110" s="358"/>
      <c r="O110" s="357"/>
      <c r="P110" s="356"/>
      <c r="Q110" s="358"/>
      <c r="R110" s="357"/>
    </row>
    <row r="113" spans="1:7" ht="18.75" customHeight="1" x14ac:dyDescent="0.2">
      <c r="A113" s="174" t="s">
        <v>45</v>
      </c>
      <c r="B113" s="176" t="s">
        <v>172</v>
      </c>
      <c r="C113" s="176"/>
      <c r="D113" s="177"/>
      <c r="E113" s="64" t="s">
        <v>204</v>
      </c>
      <c r="F113" s="64"/>
      <c r="G113" s="64"/>
    </row>
    <row r="114" spans="1:7" ht="18.75" customHeight="1" x14ac:dyDescent="0.2">
      <c r="A114" s="178" t="s">
        <v>48</v>
      </c>
      <c r="B114" s="64" t="s">
        <v>49</v>
      </c>
      <c r="C114" s="64"/>
      <c r="D114" s="179"/>
      <c r="E114" s="181" t="s">
        <v>50</v>
      </c>
      <c r="F114" s="181"/>
      <c r="G114" s="181"/>
    </row>
  </sheetData>
  <mergeCells count="143">
    <mergeCell ref="L110:O110"/>
    <mergeCell ref="P110:R110"/>
    <mergeCell ref="B113:C113"/>
    <mergeCell ref="E113:G113"/>
    <mergeCell ref="B114:C114"/>
    <mergeCell ref="E114:G114"/>
    <mergeCell ref="G106:G107"/>
    <mergeCell ref="H106:H107"/>
    <mergeCell ref="I106:K106"/>
    <mergeCell ref="L108:O108"/>
    <mergeCell ref="P108:R108"/>
    <mergeCell ref="L109:O109"/>
    <mergeCell ref="P109:R109"/>
    <mergeCell ref="S96:V96"/>
    <mergeCell ref="A105:A107"/>
    <mergeCell ref="B105:B107"/>
    <mergeCell ref="C105:C107"/>
    <mergeCell ref="D105:D107"/>
    <mergeCell ref="E105:E107"/>
    <mergeCell ref="F105:F107"/>
    <mergeCell ref="G105:K105"/>
    <mergeCell ref="L105:O107"/>
    <mergeCell ref="P105:R107"/>
    <mergeCell ref="I87:I88"/>
    <mergeCell ref="J87:J88"/>
    <mergeCell ref="A94:E94"/>
    <mergeCell ref="U95:V95"/>
    <mergeCell ref="A96:A97"/>
    <mergeCell ref="B96:B97"/>
    <mergeCell ref="C96:F96"/>
    <mergeCell ref="G96:J96"/>
    <mergeCell ref="K96:N96"/>
    <mergeCell ref="O96:R96"/>
    <mergeCell ref="A84:J84"/>
    <mergeCell ref="A86:A88"/>
    <mergeCell ref="B86:B88"/>
    <mergeCell ref="C86:C88"/>
    <mergeCell ref="D86:D88"/>
    <mergeCell ref="E86:E88"/>
    <mergeCell ref="F86:J86"/>
    <mergeCell ref="F87:F88"/>
    <mergeCell ref="G87:G88"/>
    <mergeCell ref="H87:H88"/>
    <mergeCell ref="A75:J75"/>
    <mergeCell ref="A77:A78"/>
    <mergeCell ref="B77:B78"/>
    <mergeCell ref="C77:C78"/>
    <mergeCell ref="D77:D78"/>
    <mergeCell ref="E77:E78"/>
    <mergeCell ref="F77:J77"/>
    <mergeCell ref="X56:Y56"/>
    <mergeCell ref="A61:G61"/>
    <mergeCell ref="A63:A64"/>
    <mergeCell ref="B63:B64"/>
    <mergeCell ref="C63:D63"/>
    <mergeCell ref="E63:F63"/>
    <mergeCell ref="G63:G64"/>
    <mergeCell ref="A40:H40"/>
    <mergeCell ref="A42:A43"/>
    <mergeCell ref="B42:C42"/>
    <mergeCell ref="D42:E42"/>
    <mergeCell ref="F42:G42"/>
    <mergeCell ref="A52:G52"/>
    <mergeCell ref="D35:E35"/>
    <mergeCell ref="F35:G35"/>
    <mergeCell ref="L35:M35"/>
    <mergeCell ref="D36:E36"/>
    <mergeCell ref="F36:G36"/>
    <mergeCell ref="L36:M36"/>
    <mergeCell ref="D33:E33"/>
    <mergeCell ref="F33:G33"/>
    <mergeCell ref="L33:M33"/>
    <mergeCell ref="D34:E34"/>
    <mergeCell ref="F34:G34"/>
    <mergeCell ref="L34:M34"/>
    <mergeCell ref="D31:E31"/>
    <mergeCell ref="F31:G31"/>
    <mergeCell ref="L31:M31"/>
    <mergeCell ref="D32:E32"/>
    <mergeCell ref="F32:G32"/>
    <mergeCell ref="L32:M32"/>
    <mergeCell ref="D29:E29"/>
    <mergeCell ref="F29:G29"/>
    <mergeCell ref="L29:M29"/>
    <mergeCell ref="D30:E30"/>
    <mergeCell ref="F30:G30"/>
    <mergeCell ref="L30:M30"/>
    <mergeCell ref="D27:E27"/>
    <mergeCell ref="F27:G27"/>
    <mergeCell ref="L27:M27"/>
    <mergeCell ref="D28:E28"/>
    <mergeCell ref="F28:G28"/>
    <mergeCell ref="L28:M28"/>
    <mergeCell ref="D25:E25"/>
    <mergeCell ref="F25:G25"/>
    <mergeCell ref="L25:M25"/>
    <mergeCell ref="D26:E26"/>
    <mergeCell ref="F26:G26"/>
    <mergeCell ref="L26:M26"/>
    <mergeCell ref="D23:E23"/>
    <mergeCell ref="F23:G23"/>
    <mergeCell ref="L23:M23"/>
    <mergeCell ref="D24:E24"/>
    <mergeCell ref="F24:G24"/>
    <mergeCell ref="L24:M24"/>
    <mergeCell ref="D21:E21"/>
    <mergeCell ref="F21:G21"/>
    <mergeCell ref="L21:M21"/>
    <mergeCell ref="D22:E22"/>
    <mergeCell ref="F22:G22"/>
    <mergeCell ref="L22:M22"/>
    <mergeCell ref="D19:E19"/>
    <mergeCell ref="F19:G19"/>
    <mergeCell ref="L19:M19"/>
    <mergeCell ref="D20:E20"/>
    <mergeCell ref="F20:G20"/>
    <mergeCell ref="L20:M20"/>
    <mergeCell ref="D17:E17"/>
    <mergeCell ref="F17:G17"/>
    <mergeCell ref="L17:M17"/>
    <mergeCell ref="D18:E18"/>
    <mergeCell ref="F18:G18"/>
    <mergeCell ref="L18:M18"/>
    <mergeCell ref="D15:E15"/>
    <mergeCell ref="F15:G15"/>
    <mergeCell ref="L15:M15"/>
    <mergeCell ref="D16:E16"/>
    <mergeCell ref="F16:G16"/>
    <mergeCell ref="L16:M16"/>
    <mergeCell ref="L12:M12"/>
    <mergeCell ref="D13:E13"/>
    <mergeCell ref="F13:G13"/>
    <mergeCell ref="L13:M13"/>
    <mergeCell ref="D14:E14"/>
    <mergeCell ref="F14:G14"/>
    <mergeCell ref="L14:M14"/>
    <mergeCell ref="A4:G4"/>
    <mergeCell ref="A5:G5"/>
    <mergeCell ref="B6:E6"/>
    <mergeCell ref="A7:G7"/>
    <mergeCell ref="A8:G8"/>
    <mergeCell ref="D12:E12"/>
    <mergeCell ref="F12:G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4" orientation="landscape" cellComments="asDisplayed" horizontalDpi="1200" verticalDpi="1200"/>
  <headerFooter>
    <oddHeader xml:space="preserve">&amp;C&amp;"Times New Roman,обычный"&amp;14 
13
&amp;R
&amp;"Times New Roman,обычный"&amp;14Продовження додатка 1
</oddHeader>
  </headerFooter>
  <rowBreaks count="2" manualBreakCount="2">
    <brk id="51" max="21" man="1"/>
    <brk id="5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27"/>
  <sheetViews>
    <sheetView topLeftCell="A28" zoomScale="60" zoomScaleSheetLayoutView="50" workbookViewId="0">
      <selection activeCell="E18" sqref="E18"/>
    </sheetView>
  </sheetViews>
  <sheetFormatPr defaultRowHeight="12.75" x14ac:dyDescent="0.2"/>
  <cols>
    <col min="1" max="1" width="73.140625" style="359" customWidth="1"/>
    <col min="2" max="2" width="9.140625" style="359"/>
    <col min="3" max="3" width="17" style="359" customWidth="1"/>
    <col min="4" max="4" width="18" style="359" customWidth="1"/>
    <col min="5" max="5" width="19" style="359" customWidth="1"/>
    <col min="6" max="6" width="34.140625" style="359" customWidth="1"/>
    <col min="7" max="16384" width="9.140625" style="359"/>
  </cols>
  <sheetData>
    <row r="1" spans="1:6" ht="16.5" customHeight="1" x14ac:dyDescent="0.2"/>
    <row r="2" spans="1:6" ht="18" customHeight="1" x14ac:dyDescent="0.2"/>
    <row r="3" spans="1:6" ht="21.75" customHeight="1" x14ac:dyDescent="0.2"/>
    <row r="4" spans="1:6" ht="41.25" customHeight="1" x14ac:dyDescent="0.2">
      <c r="A4" s="360" t="s">
        <v>403</v>
      </c>
      <c r="B4" s="360"/>
      <c r="C4" s="360"/>
      <c r="D4" s="360"/>
      <c r="E4" s="360"/>
      <c r="F4" s="360"/>
    </row>
    <row r="5" spans="1:6" ht="25.5" hidden="1" customHeight="1" x14ac:dyDescent="0.2">
      <c r="D5" s="361"/>
      <c r="E5" s="361"/>
    </row>
    <row r="6" spans="1:6" ht="45" customHeight="1" x14ac:dyDescent="0.2">
      <c r="A6" s="363" t="s">
        <v>5</v>
      </c>
      <c r="B6" s="365" t="s">
        <v>206</v>
      </c>
      <c r="C6" s="365" t="s">
        <v>404</v>
      </c>
      <c r="D6" s="365" t="s">
        <v>405</v>
      </c>
      <c r="E6" s="365" t="s">
        <v>406</v>
      </c>
      <c r="F6" s="363" t="s">
        <v>407</v>
      </c>
    </row>
    <row r="7" spans="1:6" ht="41.25" customHeight="1" x14ac:dyDescent="0.2">
      <c r="A7" s="364"/>
      <c r="B7" s="366"/>
      <c r="C7" s="366"/>
      <c r="D7" s="366"/>
      <c r="E7" s="366"/>
      <c r="F7" s="364"/>
    </row>
    <row r="8" spans="1:6" s="367" customFormat="1" ht="18" customHeight="1" x14ac:dyDescent="0.3">
      <c r="A8" s="368">
        <v>1</v>
      </c>
      <c r="B8" s="368">
        <v>2</v>
      </c>
      <c r="C8" s="368">
        <v>3</v>
      </c>
      <c r="D8" s="368">
        <v>4</v>
      </c>
      <c r="E8" s="368">
        <v>5</v>
      </c>
      <c r="F8" s="368">
        <v>6</v>
      </c>
    </row>
    <row r="9" spans="1:6" s="367" customFormat="1" ht="36.75" customHeight="1" x14ac:dyDescent="0.3">
      <c r="A9" s="369" t="s">
        <v>408</v>
      </c>
      <c r="B9" s="371"/>
      <c r="C9" s="371"/>
      <c r="D9" s="371"/>
      <c r="E9" s="371"/>
      <c r="F9" s="370"/>
    </row>
    <row r="10" spans="1:6" ht="60" customHeight="1" x14ac:dyDescent="0.2">
      <c r="A10" s="372" t="s">
        <v>409</v>
      </c>
      <c r="B10" s="13">
        <v>5000</v>
      </c>
      <c r="C10" s="362" t="s">
        <v>410</v>
      </c>
      <c r="D10" s="373">
        <v>0.14000000000000001</v>
      </c>
      <c r="E10" s="373">
        <v>0.17</v>
      </c>
      <c r="F10" s="374"/>
    </row>
    <row r="11" spans="1:6" ht="58.5" customHeight="1" x14ac:dyDescent="0.2">
      <c r="A11" s="375" t="s">
        <v>411</v>
      </c>
      <c r="B11" s="13">
        <v>5020</v>
      </c>
      <c r="C11" s="362" t="s">
        <v>410</v>
      </c>
      <c r="D11" s="373">
        <v>0</v>
      </c>
      <c r="E11" s="373">
        <v>0</v>
      </c>
      <c r="F11" s="376" t="s">
        <v>412</v>
      </c>
    </row>
    <row r="12" spans="1:6" ht="59.25" customHeight="1" x14ac:dyDescent="0.2">
      <c r="A12" s="375" t="s">
        <v>413</v>
      </c>
      <c r="B12" s="13">
        <v>5030</v>
      </c>
      <c r="C12" s="362" t="s">
        <v>410</v>
      </c>
      <c r="D12" s="373">
        <v>0</v>
      </c>
      <c r="E12" s="373">
        <v>0</v>
      </c>
      <c r="F12" s="376"/>
    </row>
    <row r="13" spans="1:6" ht="69" customHeight="1" x14ac:dyDescent="0.2">
      <c r="A13" s="375" t="s">
        <v>414</v>
      </c>
      <c r="B13" s="13">
        <v>5040</v>
      </c>
      <c r="C13" s="362" t="s">
        <v>415</v>
      </c>
      <c r="D13" s="373">
        <v>0</v>
      </c>
      <c r="E13" s="373">
        <v>0</v>
      </c>
      <c r="F13" s="376" t="s">
        <v>416</v>
      </c>
    </row>
    <row r="14" spans="1:6" ht="36" customHeight="1" x14ac:dyDescent="0.2">
      <c r="A14" s="369" t="s">
        <v>417</v>
      </c>
      <c r="B14" s="371"/>
      <c r="C14" s="371"/>
      <c r="D14" s="371"/>
      <c r="E14" s="371"/>
      <c r="F14" s="370"/>
    </row>
    <row r="15" spans="1:6" s="367" customFormat="1" ht="90.75" customHeight="1" x14ac:dyDescent="0.3">
      <c r="A15" s="377" t="s">
        <v>418</v>
      </c>
      <c r="B15" s="13">
        <v>5110</v>
      </c>
      <c r="C15" s="362" t="s">
        <v>419</v>
      </c>
      <c r="D15" s="378">
        <v>0.6</v>
      </c>
      <c r="E15" s="379">
        <v>0.5</v>
      </c>
      <c r="F15" s="376" t="s">
        <v>420</v>
      </c>
    </row>
    <row r="16" spans="1:6" s="367" customFormat="1" ht="87.75" customHeight="1" x14ac:dyDescent="0.3">
      <c r="A16" s="377" t="s">
        <v>421</v>
      </c>
      <c r="B16" s="13">
        <v>5120</v>
      </c>
      <c r="C16" s="362" t="s">
        <v>422</v>
      </c>
      <c r="D16" s="378">
        <v>0.6</v>
      </c>
      <c r="E16" s="379">
        <v>0.7</v>
      </c>
      <c r="F16" s="376" t="s">
        <v>423</v>
      </c>
    </row>
    <row r="17" spans="1:6" ht="42.75" customHeight="1" x14ac:dyDescent="0.2">
      <c r="A17" s="369" t="s">
        <v>424</v>
      </c>
      <c r="B17" s="371"/>
      <c r="C17" s="371"/>
      <c r="D17" s="371"/>
      <c r="E17" s="371"/>
      <c r="F17" s="370"/>
    </row>
    <row r="18" spans="1:6" ht="76.5" customHeight="1" x14ac:dyDescent="0.2">
      <c r="A18" s="377" t="s">
        <v>425</v>
      </c>
      <c r="B18" s="13">
        <v>5200</v>
      </c>
      <c r="C18" s="380"/>
      <c r="D18" s="379">
        <v>7.8</v>
      </c>
      <c r="E18" s="379">
        <v>2.5</v>
      </c>
      <c r="F18" s="381"/>
    </row>
    <row r="19" spans="1:6" ht="98.25" customHeight="1" x14ac:dyDescent="0.2">
      <c r="A19" s="377" t="s">
        <v>426</v>
      </c>
      <c r="B19" s="13">
        <v>5210</v>
      </c>
      <c r="C19" s="381"/>
      <c r="D19" s="373">
        <v>0.62</v>
      </c>
      <c r="E19" s="373">
        <v>0.17</v>
      </c>
      <c r="F19" s="381"/>
    </row>
    <row r="20" spans="1:6" ht="99" customHeight="1" x14ac:dyDescent="0.2">
      <c r="A20" s="377" t="s">
        <v>427</v>
      </c>
      <c r="B20" s="13">
        <v>5220</v>
      </c>
      <c r="C20" s="362" t="s">
        <v>410</v>
      </c>
      <c r="D20" s="379">
        <v>0.6</v>
      </c>
      <c r="E20" s="379">
        <v>0.6</v>
      </c>
      <c r="F20" s="376" t="s">
        <v>428</v>
      </c>
    </row>
    <row r="21" spans="1:6" ht="43.5" customHeight="1" x14ac:dyDescent="0.2">
      <c r="A21" s="382" t="s">
        <v>429</v>
      </c>
      <c r="B21" s="384"/>
      <c r="C21" s="384"/>
      <c r="D21" s="384"/>
      <c r="E21" s="384"/>
      <c r="F21" s="383"/>
    </row>
    <row r="22" spans="1:6" ht="95.25" customHeight="1" x14ac:dyDescent="0.2">
      <c r="A22" s="385" t="s">
        <v>430</v>
      </c>
      <c r="B22" s="13">
        <v>5300</v>
      </c>
      <c r="C22" s="362"/>
      <c r="D22" s="379"/>
      <c r="E22" s="379"/>
      <c r="F22" s="376"/>
    </row>
    <row r="23" spans="1:6" ht="20.100000000000001" customHeight="1" x14ac:dyDescent="0.2"/>
    <row r="24" spans="1:6" ht="20.100000000000001" customHeight="1" x14ac:dyDescent="0.2"/>
    <row r="25" spans="1:6" ht="20.100000000000001" customHeight="1" x14ac:dyDescent="0.2"/>
    <row r="26" spans="1:6" s="1" customFormat="1" ht="33.75" customHeight="1" x14ac:dyDescent="0.2">
      <c r="A26" s="49" t="s">
        <v>45</v>
      </c>
      <c r="B26" s="49"/>
      <c r="C26" s="50" t="s">
        <v>431</v>
      </c>
      <c r="D26" s="50"/>
      <c r="E26" s="386"/>
      <c r="F26" s="2" t="s">
        <v>47</v>
      </c>
    </row>
    <row r="27" spans="1:6" s="387" customFormat="1" ht="20.100000000000001" customHeight="1" x14ac:dyDescent="0.2">
      <c r="A27" s="52" t="s">
        <v>48</v>
      </c>
      <c r="B27" s="388"/>
      <c r="C27" s="10" t="s">
        <v>49</v>
      </c>
      <c r="D27" s="10"/>
      <c r="E27" s="2"/>
      <c r="F27" s="53" t="s">
        <v>50</v>
      </c>
    </row>
  </sheetData>
  <mergeCells count="13">
    <mergeCell ref="A9:F9"/>
    <mergeCell ref="A14:F14"/>
    <mergeCell ref="A17:F17"/>
    <mergeCell ref="A21:F21"/>
    <mergeCell ref="C26:D26"/>
    <mergeCell ref="C27:D27"/>
    <mergeCell ref="A4:F4"/>
    <mergeCell ref="A6:A7"/>
    <mergeCell ref="B6:B7"/>
    <mergeCell ref="C6:C7"/>
    <mergeCell ref="D6:D7"/>
    <mergeCell ref="E6:E7"/>
    <mergeCell ref="F6:F7"/>
  </mergeCells>
  <pageMargins left="0.77" right="0.22" top="0.78740157480314965" bottom="0.78740157480314965" header="0.27559055118110237" footer="0.31496062992125984"/>
  <pageSetup paperSize="9" scale="52" orientation="portrait"/>
  <headerFooter>
    <oddHeader>&amp;C&amp;"Times New Roman,обычный"&amp;14
&amp;18 11&amp;R
&amp;"Times New Roman,обычный"&amp;14Продовження  додатка 1
Таблиця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1.Звіт по фінплану - зведені</vt:lpstr>
      <vt:lpstr>1.Фін.результат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 6. Коефіцієнти</vt:lpstr>
      <vt:lpstr>Лист4</vt:lpstr>
      <vt:lpstr>' 6. Коефіцієнти'!Заголовки_для_печати</vt:lpstr>
      <vt:lpstr>'1.Звіт по фінплану - зведені'!Заголовки_для_печати</vt:lpstr>
      <vt:lpstr>'1.Фін.результат'!Заголовки_для_печати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'1.Фін.результат'!Область_печати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marinaz</dc:creator>
  <cp:lastModifiedBy>Антонюк Андрій</cp:lastModifiedBy>
  <cp:lastPrinted>2020-08-20T14:02:38Z</cp:lastPrinted>
  <dcterms:created xsi:type="dcterms:W3CDTF">2003-03-13T16:00:22Z</dcterms:created>
  <dcterms:modified xsi:type="dcterms:W3CDTF">2020-11-05T12:12:51Z</dcterms:modified>
</cp:coreProperties>
</file>